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0" sheetId="26" r:id="rId29"/>
  </sheets>
</workbook>
</file>

<file path=xl/sharedStrings.xml><?xml version="1.0" encoding="utf-8"?>
<sst xmlns="http://schemas.openxmlformats.org/spreadsheetml/2006/main" uniqueCount="275">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</sst>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1"/>
      <color indexed="8"/>
      <name val="Helvetica Neue"/>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0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49" fontId="0" fillId="2" borderId="7"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3"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0" fillId="2" borderId="7"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1" fontId="0" fillId="2" borderId="4" applyNumberFormat="1" applyFont="1" applyFill="1" applyBorder="1" applyAlignment="1" applyProtection="0">
      <alignment horizontal="right" vertical="bottom"/>
    </xf>
    <xf numFmtId="0"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49" fontId="0" fillId="7" borderId="8" applyNumberFormat="1" applyFont="1" applyFill="1" applyBorder="1" applyAlignment="1" applyProtection="0">
      <alignment vertical="top" wrapText="1"/>
    </xf>
    <xf numFmtId="49" fontId="0" fillId="8" borderId="8" applyNumberFormat="1" applyFont="1" applyFill="1" applyBorder="1" applyAlignment="1" applyProtection="0">
      <alignment vertical="top" wrapText="1"/>
    </xf>
    <xf numFmtId="0" fontId="0" fillId="8" borderId="8" applyNumberFormat="0" applyFont="1" applyFill="1" applyBorder="1" applyAlignment="1" applyProtection="0">
      <alignment vertical="top" wrapText="1"/>
    </xf>
    <xf numFmtId="62" fontId="0" fillId="8" borderId="8" applyNumberFormat="1" applyFont="1" applyFill="1" applyBorder="1" applyAlignment="1" applyProtection="0">
      <alignment vertical="top" wrapText="1"/>
    </xf>
    <xf numFmtId="0" fontId="0" fillId="7" borderId="8" applyNumberFormat="0" applyFont="1" applyFill="1" applyBorder="1" applyAlignment="1" applyProtection="0">
      <alignment vertical="top" wrapText="1"/>
    </xf>
    <xf numFmtId="0" fontId="0" fillId="7" borderId="8" applyNumberFormat="1" applyFont="1" applyFill="1" applyBorder="1" applyAlignment="1" applyProtection="0">
      <alignment vertical="top" wrapText="1"/>
    </xf>
    <xf numFmtId="62" fontId="0" fillId="7" borderId="8" applyNumberFormat="1" applyFont="1" applyFill="1" applyBorder="1" applyAlignment="1" applyProtection="0">
      <alignment vertical="top" wrapText="1"/>
    </xf>
    <xf numFmtId="0" fontId="0" fillId="8" borderId="8" applyNumberFormat="1" applyFont="1" applyFill="1" applyBorder="1" applyAlignment="1" applyProtection="0">
      <alignment vertical="top" wrapText="1"/>
    </xf>
    <xf numFmtId="63" fontId="0" fillId="7" borderId="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rgbColor rgb="fff0f0f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9" customWidth="1"/>
    <col min="2" max="2" width="15.3516" style="59" customWidth="1"/>
    <col min="3" max="3" width="10.6719" style="59" customWidth="1"/>
    <col min="4" max="4" width="10.6719" style="59" customWidth="1"/>
    <col min="5" max="5" width="10.6719" style="59" customWidth="1"/>
    <col min="6" max="6" width="10.6719" style="59" customWidth="1"/>
    <col min="7" max="7" width="10.6719" style="59" customWidth="1"/>
    <col min="8" max="8" width="10.6719" style="59" customWidth="1"/>
    <col min="9" max="9" width="10.6719" style="59" customWidth="1"/>
    <col min="10" max="10" width="10.6719" style="59" customWidth="1"/>
    <col min="11" max="11" width="8.85156" style="59" customWidth="1"/>
    <col min="12" max="12" width="8.85156" style="59" customWidth="1"/>
    <col min="13" max="13" width="8.85156" style="59" customWidth="1"/>
    <col min="14" max="14" width="8.85156" style="59" customWidth="1"/>
    <col min="15" max="256" width="8.85156" style="5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3">
        <v>146</v>
      </c>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v>41937</v>
      </c>
      <c r="D5" s="6">
        <v>10080</v>
      </c>
      <c r="E5" s="6">
        <v>8339</v>
      </c>
      <c r="F5" s="6">
        <v>5335</v>
      </c>
      <c r="G5" s="6">
        <v>3004</v>
      </c>
      <c r="H5" s="6">
        <v>1741</v>
      </c>
      <c r="I5" s="6">
        <v>566</v>
      </c>
      <c r="J5" s="6">
        <v>1175</v>
      </c>
      <c r="K5" s="7"/>
      <c r="L5" t="s" s="5">
        <v>147</v>
      </c>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v>19276</v>
      </c>
      <c r="D26" s="6">
        <v>5705</v>
      </c>
      <c r="E26" s="6">
        <v>4091</v>
      </c>
      <c r="F26" s="6">
        <v>1987</v>
      </c>
      <c r="G26" s="6">
        <v>2104</v>
      </c>
      <c r="H26" s="6">
        <v>1614</v>
      </c>
      <c r="I26" s="6">
        <v>619</v>
      </c>
      <c r="J26" s="6">
        <v>995</v>
      </c>
      <c r="K26" s="7"/>
      <c r="L26" t="s" s="5">
        <v>147</v>
      </c>
      <c r="M26" s="7"/>
      <c r="N26" s="7"/>
    </row>
    <row r="27" ht="15" customHeight="1">
      <c r="A27" t="s" s="5">
        <v>60</v>
      </c>
      <c r="B27" t="s" s="5">
        <v>61</v>
      </c>
      <c r="C27" s="6">
        <v>2711</v>
      </c>
      <c r="D27" s="6">
        <v>730</v>
      </c>
      <c r="E27" s="6">
        <v>571</v>
      </c>
      <c r="F27" s="6">
        <v>172</v>
      </c>
      <c r="G27" s="6">
        <v>399</v>
      </c>
      <c r="H27" s="6">
        <v>159</v>
      </c>
      <c r="I27" s="6">
        <v>40</v>
      </c>
      <c r="J27" s="6">
        <v>119</v>
      </c>
      <c r="K27" s="7"/>
      <c r="L27" t="s" s="5">
        <v>147</v>
      </c>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1695</v>
      </c>
      <c r="D29" s="6">
        <v>593</v>
      </c>
      <c r="E29" s="6">
        <v>412</v>
      </c>
      <c r="F29" s="6"/>
      <c r="G29" s="6"/>
      <c r="H29" s="6">
        <v>181</v>
      </c>
      <c r="I29" s="6"/>
      <c r="J29" s="6"/>
      <c r="K29" s="7"/>
      <c r="L29" t="s" s="5">
        <v>147</v>
      </c>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4772</v>
      </c>
      <c r="F37" s="6">
        <v>2884</v>
      </c>
      <c r="G37" s="6">
        <v>1888</v>
      </c>
      <c r="H37" s="6"/>
      <c r="I37" s="6"/>
      <c r="J37" s="6"/>
      <c r="K37" s="7"/>
      <c r="L37" t="s" s="5">
        <v>147</v>
      </c>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19636</v>
      </c>
      <c r="D48" s="6">
        <v>7293</v>
      </c>
      <c r="E48" s="6"/>
      <c r="F48" s="6"/>
      <c r="G48" s="6"/>
      <c r="H48" s="6">
        <v>7293</v>
      </c>
      <c r="I48" s="6">
        <v>4694</v>
      </c>
      <c r="J48" s="6">
        <v>2599</v>
      </c>
      <c r="K48" s="7"/>
      <c r="L48" t="s" s="5">
        <v>147</v>
      </c>
      <c r="M48" s="7"/>
      <c r="N48" s="7"/>
    </row>
    <row r="49" ht="15" customHeight="1">
      <c r="A49" t="s" s="5">
        <v>104</v>
      </c>
      <c r="B49" t="s" s="5">
        <v>105</v>
      </c>
      <c r="C49" s="6">
        <v>23865</v>
      </c>
      <c r="D49" s="6">
        <v>12374</v>
      </c>
      <c r="E49" s="6">
        <v>4914</v>
      </c>
      <c r="F49" s="6">
        <v>2927</v>
      </c>
      <c r="G49" s="6">
        <v>1987</v>
      </c>
      <c r="H49" s="6">
        <v>7460</v>
      </c>
      <c r="I49" s="6">
        <v>4276</v>
      </c>
      <c r="J49" s="6">
        <v>3184</v>
      </c>
      <c r="K49" s="7"/>
      <c r="L49" t="s" s="5">
        <v>147</v>
      </c>
      <c r="M49" s="7"/>
      <c r="N49" s="7"/>
    </row>
    <row r="50" ht="15" customHeight="1">
      <c r="A50" t="s" s="5">
        <v>106</v>
      </c>
      <c r="B50" t="s" s="5">
        <v>107</v>
      </c>
      <c r="C50" s="6">
        <v>6776</v>
      </c>
      <c r="D50" s="6">
        <v>796</v>
      </c>
      <c r="E50" s="6">
        <v>796</v>
      </c>
      <c r="F50" s="6">
        <v>65</v>
      </c>
      <c r="G50" s="6">
        <v>731</v>
      </c>
      <c r="H50" s="6"/>
      <c r="I50" s="6"/>
      <c r="J50" s="6"/>
      <c r="K50" s="7"/>
      <c r="L50" t="s" s="5">
        <v>147</v>
      </c>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1074055</v>
      </c>
      <c r="D53" s="10">
        <f>SUM(D2:D51)</f>
        <v>248128</v>
      </c>
      <c r="E53" s="10">
        <f>SUM(E2:E51)</f>
        <v>132467</v>
      </c>
      <c r="F53" s="10">
        <f>SUM(F2:F52)+E9+E20+E21+E29+E30+E41+E44+E45+E47</f>
        <v>90804</v>
      </c>
      <c r="G53" s="10">
        <f>SUM(G2:G51)</f>
        <v>41663</v>
      </c>
      <c r="H53" s="10">
        <f>SUM(H2:H51)</f>
        <v>117577</v>
      </c>
      <c r="I53" s="10">
        <f>SUM(I2:I52)+H21+H29+H41+H45+H47</f>
        <v>80245</v>
      </c>
      <c r="J53" s="10">
        <f>SUM(J2:J51)</f>
        <v>37332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44</v>
      </c>
      <c r="D55" s="8">
        <f>COUNTIF(D2:D51,"&gt;0")</f>
        <v>42</v>
      </c>
      <c r="E55" s="8">
        <f>COUNTIF(E2:E51,"&gt;0")</f>
        <v>37</v>
      </c>
      <c r="F55" s="8">
        <f>COUNTIF(F2:F51,"&gt;0")</f>
        <v>24</v>
      </c>
      <c r="G55" s="8">
        <f>COUNTIF(G2:G51,"&gt;0")</f>
        <v>28</v>
      </c>
      <c r="H55" s="8">
        <f>COUNTIF(H2:H51,"&gt;0")</f>
        <v>39</v>
      </c>
      <c r="I55" s="8">
        <f>COUNTIF(I2:I51,"&gt;0")</f>
        <v>30</v>
      </c>
      <c r="J55" s="8">
        <f>COUNTIF(J2:J51,"&gt;0")</f>
        <v>33</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0" customWidth="1"/>
    <col min="2" max="2" width="15.3516" style="60" customWidth="1"/>
    <col min="3" max="3" width="10.6719" style="60" customWidth="1"/>
    <col min="4" max="4" width="10.6719" style="60" customWidth="1"/>
    <col min="5" max="5" width="10.6719" style="60" customWidth="1"/>
    <col min="6" max="6" width="10.6719" style="60" customWidth="1"/>
    <col min="7" max="7" width="10.6719" style="60" customWidth="1"/>
    <col min="8" max="8" width="10.6719" style="60" customWidth="1"/>
    <col min="9" max="9" width="10.6719" style="60" customWidth="1"/>
    <col min="10" max="10" width="10.6719" style="60" customWidth="1"/>
    <col min="11" max="11" width="10.6719" style="60" customWidth="1"/>
    <col min="12" max="12" width="11.3516" style="60" customWidth="1"/>
    <col min="13" max="13" width="12.3516" style="60" customWidth="1"/>
    <col min="14" max="14" width="8.85156" style="60" customWidth="1"/>
    <col min="15" max="15" width="8.85156" style="60" customWidth="1"/>
    <col min="16" max="16" width="8.85156" style="60" customWidth="1"/>
    <col min="17" max="17" width="8.85156" style="60" customWidth="1"/>
    <col min="18" max="256" width="8.85156" style="6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4.1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2" style="62" customWidth="1"/>
    <col min="11" max="11" width="8.85156" style="62" customWidth="1"/>
    <col min="12" max="256" width="8.85156" style="6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8.85156" style="63" customWidth="1"/>
    <col min="12" max="12" width="8.85156" style="63" customWidth="1"/>
    <col min="13" max="13" width="8.85156" style="63" customWidth="1"/>
    <col min="14" max="14" width="8.85156" style="63" customWidth="1"/>
    <col min="15" max="256" width="8.85156" style="6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4">
        <v>102</v>
      </c>
      <c r="B48" t="s" s="65">
        <v>103</v>
      </c>
      <c r="C48" s="49">
        <v>7697</v>
      </c>
      <c r="D48" s="66">
        <v>3174</v>
      </c>
      <c r="E48" s="67"/>
      <c r="F48" s="67"/>
      <c r="G48" s="6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8" customWidth="1"/>
    <col min="2" max="2" width="15.3516" style="68" customWidth="1"/>
    <col min="3" max="3" width="10.6719" style="68" customWidth="1"/>
    <col min="4" max="4" width="10.6719" style="68" customWidth="1"/>
    <col min="5" max="5" width="10.6719" style="68" customWidth="1"/>
    <col min="6" max="6" width="10.6719" style="68" customWidth="1"/>
    <col min="7" max="7" width="10.6719" style="68" customWidth="1"/>
    <col min="8" max="8" width="10.6719" style="68" customWidth="1"/>
    <col min="9" max="9" width="10.6719" style="68" customWidth="1"/>
    <col min="10" max="10" width="10.6719" style="68" customWidth="1"/>
    <col min="11" max="11" width="8.85156" style="68" customWidth="1"/>
    <col min="12" max="12" width="8.85156" style="68" customWidth="1"/>
    <col min="13" max="13" width="8.85156" style="68" customWidth="1"/>
    <col min="14" max="14" width="8.85156" style="68" customWidth="1"/>
    <col min="15" max="256" width="8.85156" style="68" customWidth="1"/>
  </cols>
  <sheetData>
    <row r="1" ht="57" customHeight="1">
      <c r="A1" t="s" s="2">
        <v>0</v>
      </c>
      <c r="B1" t="s" s="2">
        <v>1</v>
      </c>
      <c r="C1" t="s" s="3">
        <v>2</v>
      </c>
      <c r="D1" t="s" s="3">
        <v>3</v>
      </c>
      <c r="E1" t="s" s="3">
        <v>4</v>
      </c>
      <c r="F1" t="s" s="3">
        <v>5</v>
      </c>
      <c r="G1" t="s" s="3">
        <v>6</v>
      </c>
      <c r="H1" t="s" s="3">
        <v>7</v>
      </c>
      <c r="I1" t="s" s="3">
        <v>8</v>
      </c>
      <c r="J1" t="s" s="3">
        <v>9</v>
      </c>
      <c r="K1" t="s" s="69">
        <v>145</v>
      </c>
      <c r="L1" t="s" s="3">
        <v>146</v>
      </c>
      <c r="M1" t="s" s="3">
        <v>144</v>
      </c>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7752</v>
      </c>
      <c r="E5" s="6">
        <v>4566</v>
      </c>
      <c r="F5" s="6">
        <v>1715</v>
      </c>
      <c r="G5" s="6">
        <v>2851</v>
      </c>
      <c r="H5" s="6">
        <v>3186</v>
      </c>
      <c r="I5" s="6">
        <v>180</v>
      </c>
      <c r="J5" s="6">
        <v>3006</v>
      </c>
      <c r="K5" s="7"/>
      <c r="L5" t="s" s="5">
        <v>147</v>
      </c>
      <c r="M5" s="7"/>
      <c r="N5" s="6"/>
    </row>
    <row r="6" ht="15" customHeight="1">
      <c r="A6" t="s" s="5">
        <v>18</v>
      </c>
      <c r="B6" t="s" s="5">
        <v>19</v>
      </c>
      <c r="C6" s="6">
        <v>34508</v>
      </c>
      <c r="D6" s="6">
        <v>12133</v>
      </c>
      <c r="E6" s="6">
        <v>7656</v>
      </c>
      <c r="F6" s="6">
        <v>3235</v>
      </c>
      <c r="G6" s="6">
        <v>4421</v>
      </c>
      <c r="H6" s="6">
        <v>4477</v>
      </c>
      <c r="I6" s="6">
        <v>4437</v>
      </c>
      <c r="J6" s="6">
        <v>40</v>
      </c>
      <c r="K6" s="7"/>
      <c r="L6" t="s" s="5">
        <v>147</v>
      </c>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11278</v>
      </c>
      <c r="E10" s="6">
        <v>10289</v>
      </c>
      <c r="F10" s="6">
        <v>5148</v>
      </c>
      <c r="G10" s="6">
        <v>5141</v>
      </c>
      <c r="H10" s="6">
        <v>989</v>
      </c>
      <c r="I10" s="6">
        <v>291</v>
      </c>
      <c r="J10" s="6">
        <v>698</v>
      </c>
      <c r="K10" s="7"/>
      <c r="L10" t="s" s="5">
        <v>147</v>
      </c>
      <c r="M10" s="7"/>
      <c r="N10" s="6"/>
    </row>
    <row r="11" ht="15" customHeight="1">
      <c r="A11" t="s" s="5">
        <v>28</v>
      </c>
      <c r="B11" t="s" s="5">
        <v>29</v>
      </c>
      <c r="C11" s="6">
        <v>18967</v>
      </c>
      <c r="D11" s="6">
        <v>6278</v>
      </c>
      <c r="E11" s="6">
        <v>3779</v>
      </c>
      <c r="F11" s="6"/>
      <c r="G11" s="6"/>
      <c r="H11" s="6">
        <v>2499</v>
      </c>
      <c r="I11" s="6">
        <v>1533</v>
      </c>
      <c r="J11" s="6">
        <v>966</v>
      </c>
      <c r="K11" s="7"/>
      <c r="L11" t="s" s="5">
        <v>147</v>
      </c>
      <c r="M11" t="s" s="5">
        <v>147</v>
      </c>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8028</v>
      </c>
      <c r="D26" s="6">
        <v>3740</v>
      </c>
      <c r="E26" s="6">
        <v>1720</v>
      </c>
      <c r="F26" s="6">
        <v>535</v>
      </c>
      <c r="G26" s="6">
        <v>1185</v>
      </c>
      <c r="H26" s="6">
        <v>2020</v>
      </c>
      <c r="I26" s="6">
        <v>339</v>
      </c>
      <c r="J26" s="6">
        <v>1681</v>
      </c>
      <c r="K26" s="7"/>
      <c r="L26" t="s" s="5">
        <v>147</v>
      </c>
      <c r="M26" t="s" s="5">
        <v>147</v>
      </c>
      <c r="N26" s="6"/>
    </row>
    <row r="27" ht="15" customHeight="1">
      <c r="A27" t="s" s="5">
        <v>60</v>
      </c>
      <c r="B27" t="s" s="5">
        <v>61</v>
      </c>
      <c r="C27" s="6">
        <v>1439</v>
      </c>
      <c r="D27" s="6">
        <v>604</v>
      </c>
      <c r="E27" s="8">
        <v>294</v>
      </c>
      <c r="F27" s="6">
        <v>86</v>
      </c>
      <c r="G27" s="8">
        <v>208</v>
      </c>
      <c r="H27" s="8">
        <v>310</v>
      </c>
      <c r="I27" s="6">
        <v>25</v>
      </c>
      <c r="J27" s="6">
        <v>285</v>
      </c>
      <c r="K27" s="7"/>
      <c r="L27" t="s" s="5">
        <v>147</v>
      </c>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703</v>
      </c>
      <c r="E29" s="6">
        <v>429</v>
      </c>
      <c r="F29" s="6">
        <v>59</v>
      </c>
      <c r="G29" s="6">
        <v>371</v>
      </c>
      <c r="H29" s="6">
        <v>274</v>
      </c>
      <c r="I29" s="6">
        <v>130</v>
      </c>
      <c r="J29" s="6">
        <v>260</v>
      </c>
      <c r="K29" s="7"/>
      <c r="L29" t="s" s="5">
        <v>147</v>
      </c>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7469</v>
      </c>
      <c r="D32" s="6">
        <v>647</v>
      </c>
      <c r="E32" s="6"/>
      <c r="F32" s="6"/>
      <c r="G32" s="6"/>
      <c r="H32" s="6">
        <v>647</v>
      </c>
      <c r="I32" s="6">
        <v>21</v>
      </c>
      <c r="J32" s="6">
        <v>626</v>
      </c>
      <c r="K32" s="7"/>
      <c r="L32" t="s" s="5">
        <v>147</v>
      </c>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9057</v>
      </c>
      <c r="D38" s="6">
        <v>4033</v>
      </c>
      <c r="E38" s="6">
        <v>3623</v>
      </c>
      <c r="F38" s="6">
        <v>1239</v>
      </c>
      <c r="G38" s="6">
        <v>2384</v>
      </c>
      <c r="H38" s="6">
        <v>410</v>
      </c>
      <c r="I38" s="6">
        <v>107</v>
      </c>
      <c r="J38" s="6">
        <v>303</v>
      </c>
      <c r="K38" s="7"/>
      <c r="L38" t="s" s="5">
        <v>147</v>
      </c>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22</v>
      </c>
      <c r="J40" s="6">
        <v>64</v>
      </c>
      <c r="K40" s="7"/>
      <c r="L40" t="s" s="5">
        <v>147</v>
      </c>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v>703</v>
      </c>
      <c r="E47" s="45">
        <v>429</v>
      </c>
      <c r="F47" s="36"/>
      <c r="G47" s="46"/>
      <c r="H47" s="45">
        <v>274</v>
      </c>
      <c r="I47" s="36"/>
      <c r="J47" s="46"/>
      <c r="K47" s="7"/>
      <c r="L47" s="7"/>
      <c r="M47" s="7"/>
      <c r="N47" s="7"/>
    </row>
    <row r="48" ht="15" customHeight="1">
      <c r="A48" t="s" s="70">
        <v>102</v>
      </c>
      <c r="B48" t="s" s="71">
        <v>103</v>
      </c>
      <c r="C48" s="57">
        <v>7697</v>
      </c>
      <c r="D48" s="72">
        <v>3174</v>
      </c>
      <c r="E48" s="53"/>
      <c r="F48" s="53"/>
      <c r="G48" s="53"/>
      <c r="H48" s="57">
        <v>3174</v>
      </c>
      <c r="I48" s="57">
        <v>1845</v>
      </c>
      <c r="J48" s="57">
        <v>1329</v>
      </c>
      <c r="K48" s="42"/>
      <c r="L48" s="7"/>
      <c r="M48" s="7"/>
      <c r="N48" s="6"/>
    </row>
    <row r="49" ht="15" customHeight="1">
      <c r="A49" t="s" s="50">
        <v>104</v>
      </c>
      <c r="B49" t="s" s="50">
        <v>105</v>
      </c>
      <c r="C49" s="43">
        <v>9205</v>
      </c>
      <c r="D49" s="43">
        <v>6331</v>
      </c>
      <c r="E49" s="43">
        <v>2443</v>
      </c>
      <c r="F49" s="43">
        <v>1000</v>
      </c>
      <c r="G49" s="43">
        <v>1443</v>
      </c>
      <c r="H49" s="43">
        <v>3888</v>
      </c>
      <c r="I49" s="43">
        <v>1369</v>
      </c>
      <c r="J49" s="43">
        <v>2516</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6"/>
      <c r="N52" s="7"/>
    </row>
    <row r="53" ht="15" customHeight="1">
      <c r="A53" s="7"/>
      <c r="B53" t="s" s="9">
        <v>110</v>
      </c>
      <c r="C53" s="10">
        <f>SUM(C2:C51)</f>
        <v>574856</v>
      </c>
      <c r="D53" s="10">
        <f>SUM(D2:D51)</f>
        <v>229236</v>
      </c>
      <c r="E53" s="10">
        <f>SUM(E2:E51)</f>
        <v>112638</v>
      </c>
      <c r="F53" s="10">
        <f>SUM(F2:F51)+E5+E8+E11+E18+E20+E23+E24+E26+E30+E41+E47</f>
        <v>66927</v>
      </c>
      <c r="G53" s="10">
        <f>SUM(G2:G51)</f>
        <v>51998</v>
      </c>
      <c r="H53" s="10">
        <f>SUM(H2:H51)</f>
        <v>116598</v>
      </c>
      <c r="I53" s="10">
        <f>SUM(I2:I51)+H5+H26+H37+H41+H43+H47</f>
        <v>54815</v>
      </c>
      <c r="J53" s="10">
        <f>SUM(J2:J51)</f>
        <v>67060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30</v>
      </c>
      <c r="G55" s="8">
        <f>COUNTIF(G2:G51,"&gt;0")</f>
        <v>31</v>
      </c>
      <c r="H55" s="8">
        <f>COUNTIF(H2:H51,"&gt;0")</f>
        <v>45</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3" customWidth="1"/>
    <col min="2" max="2" width="15.3516" style="73" customWidth="1"/>
    <col min="3" max="3" width="10.6719" style="73" customWidth="1"/>
    <col min="4" max="4" width="10.6719" style="73" customWidth="1"/>
    <col min="5" max="5" width="10.6719" style="73" customWidth="1"/>
    <col min="6" max="6" width="10.6719" style="73" customWidth="1"/>
    <col min="7" max="7" width="10.6719" style="73" customWidth="1"/>
    <col min="8" max="8" width="10.6719" style="73" customWidth="1"/>
    <col min="9" max="9" width="10.6719" style="73" customWidth="1"/>
    <col min="10" max="10" width="10.6719" style="73" customWidth="1"/>
    <col min="11" max="11" width="8.85156" style="73" customWidth="1"/>
    <col min="12" max="12" width="8.85156" style="73" customWidth="1"/>
    <col min="13" max="13" width="8.85156" style="73" customWidth="1"/>
    <col min="14" max="256" width="8.85156" style="73"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144</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t="s" s="5">
        <v>147</v>
      </c>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5" customWidth="1"/>
    <col min="2" max="2" width="15.3516" style="75" customWidth="1"/>
    <col min="3" max="3" width="10.6719" style="75" customWidth="1"/>
    <col min="4" max="4" width="10.6719" style="75" customWidth="1"/>
    <col min="5" max="5" width="10.6719" style="75" customWidth="1"/>
    <col min="6" max="6" width="10.6719" style="75" customWidth="1"/>
    <col min="7" max="7" width="10.6719" style="75" customWidth="1"/>
    <col min="8" max="8" width="10.6719" style="75" customWidth="1"/>
    <col min="9" max="9" width="10.6719" style="75" customWidth="1"/>
    <col min="10" max="10" width="10.6719" style="75" customWidth="1"/>
    <col min="11" max="11" width="8.85156" style="75" customWidth="1"/>
    <col min="12" max="12" width="8.85156" style="75" customWidth="1"/>
    <col min="13" max="13" width="8.85156" style="75" customWidth="1"/>
    <col min="14" max="256" width="8.85156" style="75"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v>41937</v>
      </c>
      <c r="D5" s="6">
        <v>10080</v>
      </c>
      <c r="E5" s="6">
        <v>8339</v>
      </c>
      <c r="F5" s="6">
        <v>5335</v>
      </c>
      <c r="G5" s="6">
        <v>3004</v>
      </c>
      <c r="H5" s="6">
        <v>1741</v>
      </c>
      <c r="I5" s="6">
        <v>566</v>
      </c>
      <c r="J5" s="6">
        <v>1175</v>
      </c>
      <c r="K5" s="7"/>
      <c r="L5" t="s" s="5">
        <v>147</v>
      </c>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v>19426</v>
      </c>
      <c r="D26" s="6">
        <v>5786</v>
      </c>
      <c r="E26" s="6">
        <v>3801</v>
      </c>
      <c r="F26" s="6">
        <v>1807</v>
      </c>
      <c r="G26" s="6">
        <v>1994</v>
      </c>
      <c r="H26" s="6">
        <v>1985</v>
      </c>
      <c r="I26" s="6">
        <v>645</v>
      </c>
      <c r="J26" s="6">
        <v>1340</v>
      </c>
      <c r="K26" s="7"/>
      <c r="L26" t="s" s="5">
        <v>147</v>
      </c>
      <c r="M26" s="7"/>
    </row>
    <row r="27" ht="15" customHeight="1">
      <c r="A27" t="s" s="5">
        <v>60</v>
      </c>
      <c r="B27" t="s" s="5">
        <v>61</v>
      </c>
      <c r="C27" s="6">
        <v>2784</v>
      </c>
      <c r="D27" s="6">
        <v>794</v>
      </c>
      <c r="E27" s="6">
        <v>542</v>
      </c>
      <c r="F27" s="6">
        <v>172</v>
      </c>
      <c r="G27" s="6">
        <v>370</v>
      </c>
      <c r="H27" s="6">
        <v>252</v>
      </c>
      <c r="I27" s="6">
        <v>41</v>
      </c>
      <c r="J27" s="6">
        <v>211</v>
      </c>
      <c r="K27" s="7"/>
      <c r="L27" t="s" s="5">
        <v>147</v>
      </c>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1794</v>
      </c>
      <c r="D29" s="6">
        <v>597</v>
      </c>
      <c r="E29" s="6">
        <v>413</v>
      </c>
      <c r="F29" s="6"/>
      <c r="G29" s="6"/>
      <c r="H29" s="6">
        <v>184</v>
      </c>
      <c r="I29" s="6"/>
      <c r="J29" s="6"/>
      <c r="K29" s="7"/>
      <c r="L29" t="s" s="5">
        <v>147</v>
      </c>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3910</v>
      </c>
      <c r="F37" s="6">
        <v>2380</v>
      </c>
      <c r="G37" s="6">
        <v>1530</v>
      </c>
      <c r="H37" s="6"/>
      <c r="I37" s="6"/>
      <c r="J37" s="6"/>
      <c r="K37" s="7"/>
      <c r="L37" t="s" s="5">
        <v>147</v>
      </c>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s="7"/>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19261</v>
      </c>
      <c r="D48" s="6">
        <v>7505</v>
      </c>
      <c r="E48" s="6"/>
      <c r="F48" s="6"/>
      <c r="G48" s="6"/>
      <c r="H48" s="6">
        <v>7505</v>
      </c>
      <c r="I48" s="6">
        <v>5041</v>
      </c>
      <c r="J48" s="6">
        <v>2464</v>
      </c>
      <c r="K48" s="7"/>
      <c r="L48" t="s" s="5">
        <v>147</v>
      </c>
      <c r="M48" s="7"/>
    </row>
    <row r="49" ht="15" customHeight="1">
      <c r="A49" t="s" s="5">
        <v>104</v>
      </c>
      <c r="B49" t="s" s="5">
        <v>105</v>
      </c>
      <c r="C49" s="6">
        <v>23778</v>
      </c>
      <c r="D49" s="6">
        <v>12163</v>
      </c>
      <c r="E49" s="6">
        <v>4677</v>
      </c>
      <c r="F49" s="6">
        <v>2840</v>
      </c>
      <c r="G49" s="6">
        <v>1837</v>
      </c>
      <c r="H49" s="6">
        <v>7486</v>
      </c>
      <c r="I49" s="6">
        <v>4198</v>
      </c>
      <c r="J49" s="6">
        <v>3288</v>
      </c>
      <c r="K49" s="7"/>
      <c r="L49" t="s" s="5">
        <v>147</v>
      </c>
      <c r="M49" s="6"/>
    </row>
    <row r="50" ht="15" customHeight="1">
      <c r="A50" t="s" s="5">
        <v>106</v>
      </c>
      <c r="B50" t="s" s="5">
        <v>107</v>
      </c>
      <c r="C50" s="6">
        <v>6800</v>
      </c>
      <c r="D50" s="6">
        <v>904</v>
      </c>
      <c r="E50" s="6">
        <v>904</v>
      </c>
      <c r="F50" s="6">
        <v>59</v>
      </c>
      <c r="G50" s="6">
        <v>845</v>
      </c>
      <c r="H50" s="6"/>
      <c r="I50" s="6"/>
      <c r="J50" s="6"/>
      <c r="K50" s="7"/>
      <c r="L50" t="s" s="5">
        <v>147</v>
      </c>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1027381</v>
      </c>
      <c r="D53" s="10">
        <f>SUM(D2:D51)</f>
        <v>233846</v>
      </c>
      <c r="E53" s="10">
        <f>SUM(E2:E51)</f>
        <v>123584</v>
      </c>
      <c r="F53" s="10">
        <f>SUM(F2:F51)+E9+E20+E21+E29+E30+E41+E44+E45+E47</f>
        <v>89080</v>
      </c>
      <c r="G53" s="10">
        <f>SUM(G2:G51)</f>
        <v>34504</v>
      </c>
      <c r="H53" s="10">
        <f>SUM(H2:H51)</f>
        <v>111796</v>
      </c>
      <c r="I53" s="10">
        <f>SUM(I2:I51)+H21+H29+H41+H45+H47</f>
        <v>78179</v>
      </c>
      <c r="J53" s="10">
        <f>SUM(J2:J51)</f>
        <v>33617</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43</v>
      </c>
      <c r="D55" s="8">
        <f>COUNTIF(D2:D51,"&gt;0")</f>
        <v>41</v>
      </c>
      <c r="E55" s="8">
        <f>COUNTIF(E2:E51,"&gt;0")</f>
        <v>36</v>
      </c>
      <c r="F55" s="8">
        <f>COUNTIF(F2:F51,"&gt;0")</f>
        <v>24</v>
      </c>
      <c r="G55" s="8">
        <f>COUNTIF(G2:G51,"&gt;0")</f>
        <v>27</v>
      </c>
      <c r="H55" s="8">
        <f>COUNTIF(H2:H51,"&gt;0")</f>
        <v>38</v>
      </c>
      <c r="I55" s="8">
        <f>COUNTIF(I2:I51,"&gt;0")</f>
        <v>30</v>
      </c>
      <c r="J55" s="8">
        <f>COUNTIF(J2:J51,"&gt;0")</f>
        <v>32</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6" customWidth="1"/>
    <col min="2" max="2" width="15.3516" style="76" customWidth="1"/>
    <col min="3" max="3" width="16.8516" style="76" customWidth="1"/>
    <col min="4" max="4" width="21.1719" style="76" customWidth="1"/>
    <col min="5" max="5" width="16.1719" style="76" customWidth="1"/>
    <col min="6" max="6" width="20.3516" style="76" customWidth="1"/>
    <col min="7" max="7" width="10.6719" style="76" customWidth="1"/>
    <col min="8" max="8" width="10.6719" style="76" customWidth="1"/>
    <col min="9" max="9" width="10.6719" style="76" customWidth="1"/>
    <col min="10" max="10" width="10.6719" style="76" customWidth="1"/>
    <col min="11" max="11" width="10.6719" style="76" customWidth="1"/>
    <col min="12" max="12" width="11.3516" style="76" customWidth="1"/>
    <col min="13" max="13" width="8.85156" style="76" customWidth="1"/>
    <col min="14" max="14" width="8.85156" style="76" customWidth="1"/>
    <col min="15" max="256" width="8.85156" style="7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4.1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2" style="77" customWidth="1"/>
    <col min="11" max="11" width="8.85156" style="77" customWidth="1"/>
    <col min="12" max="256" width="8.85156" style="7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15" width="8.85156" style="78" customWidth="1"/>
    <col min="16" max="16" width="8.85156" style="78" customWidth="1"/>
    <col min="17" max="17" width="8.85156" style="78" customWidth="1"/>
    <col min="18" max="256" width="8.85156" style="78" customWidth="1"/>
  </cols>
  <sheetData>
    <row r="1" ht="57" customHeight="1">
      <c r="A1" t="s" s="2">
        <v>0</v>
      </c>
      <c r="B1" t="s" s="2">
        <v>1</v>
      </c>
      <c r="C1" t="s" s="3">
        <v>2</v>
      </c>
      <c r="D1" t="s" s="3">
        <v>3</v>
      </c>
      <c r="E1" t="s" s="3">
        <v>4</v>
      </c>
      <c r="F1" t="s" s="3">
        <v>5</v>
      </c>
      <c r="G1" t="s" s="3">
        <v>6</v>
      </c>
      <c r="H1" t="s" s="3">
        <v>7</v>
      </c>
      <c r="I1" t="s" s="3">
        <v>8</v>
      </c>
      <c r="J1" t="s" s="3">
        <v>9</v>
      </c>
      <c r="K1" t="s" s="3">
        <v>130</v>
      </c>
      <c r="L1" t="s" s="3">
        <v>148</v>
      </c>
      <c r="M1" t="s" s="3">
        <v>149</v>
      </c>
      <c r="N1" s="7"/>
      <c r="O1" s="7"/>
      <c r="P1" s="7"/>
      <c r="Q1" s="7"/>
    </row>
    <row r="2" ht="15" customHeight="1">
      <c r="A2" t="s" s="5">
        <v>10</v>
      </c>
      <c r="B2" t="s" s="5">
        <v>11</v>
      </c>
      <c r="C2" s="6">
        <v>15613</v>
      </c>
      <c r="D2" s="6">
        <v>1672</v>
      </c>
      <c r="E2" s="6">
        <v>1435</v>
      </c>
      <c r="F2" s="6">
        <v>773</v>
      </c>
      <c r="G2" s="6">
        <v>662</v>
      </c>
      <c r="H2" s="6">
        <v>237</v>
      </c>
      <c r="I2" s="6">
        <v>127</v>
      </c>
      <c r="J2" s="6">
        <v>110</v>
      </c>
      <c r="K2" s="79">
        <v>2020</v>
      </c>
      <c r="L2" t="s" s="5">
        <v>150</v>
      </c>
      <c r="M2" s="8">
        <v>7</v>
      </c>
      <c r="N2" s="7"/>
      <c r="O2" s="7"/>
      <c r="P2" s="7"/>
      <c r="Q2" s="7"/>
    </row>
    <row r="3" ht="15" customHeight="1">
      <c r="A3" t="s" s="5">
        <v>12</v>
      </c>
      <c r="B3" t="s" s="5">
        <v>13</v>
      </c>
      <c r="C3" s="6">
        <v>7175</v>
      </c>
      <c r="D3" s="6">
        <v>3306</v>
      </c>
      <c r="E3" s="6">
        <v>2184</v>
      </c>
      <c r="F3" s="6">
        <v>1368</v>
      </c>
      <c r="G3" s="6">
        <v>816</v>
      </c>
      <c r="H3" s="6">
        <v>1122</v>
      </c>
      <c r="I3" s="6">
        <v>885</v>
      </c>
      <c r="J3" s="6">
        <v>237</v>
      </c>
      <c r="K3" s="79">
        <v>2020</v>
      </c>
      <c r="L3" t="s" s="5">
        <v>151</v>
      </c>
      <c r="M3" s="8">
        <v>8</v>
      </c>
      <c r="N3" s="7"/>
      <c r="O3" s="7"/>
      <c r="P3" s="7"/>
      <c r="Q3" s="7"/>
    </row>
    <row r="4" ht="15" customHeight="1">
      <c r="A4" t="s" s="5">
        <v>14</v>
      </c>
      <c r="B4" t="s" s="5">
        <v>15</v>
      </c>
      <c r="C4" s="6">
        <v>3923</v>
      </c>
      <c r="D4" s="6">
        <v>2493</v>
      </c>
      <c r="E4" s="6">
        <v>368</v>
      </c>
      <c r="F4" s="6">
        <v>267</v>
      </c>
      <c r="G4" s="6">
        <v>101</v>
      </c>
      <c r="H4" s="6">
        <v>2125</v>
      </c>
      <c r="I4" s="6">
        <v>596</v>
      </c>
      <c r="J4" s="6">
        <v>1529</v>
      </c>
      <c r="K4" s="79">
        <v>2020</v>
      </c>
      <c r="L4" t="s" s="5">
        <v>150</v>
      </c>
      <c r="M4" s="8">
        <v>6</v>
      </c>
      <c r="N4" s="7"/>
      <c r="O4" s="7"/>
      <c r="P4" s="7"/>
      <c r="Q4" s="7"/>
    </row>
    <row r="5" ht="15" customHeight="1">
      <c r="A5" t="s" s="5">
        <v>16</v>
      </c>
      <c r="B5" t="s" s="5">
        <v>17</v>
      </c>
      <c r="C5" s="6"/>
      <c r="D5" s="6"/>
      <c r="E5" s="6"/>
      <c r="F5" s="6"/>
      <c r="G5" s="6"/>
      <c r="H5" s="6"/>
      <c r="I5" s="6"/>
      <c r="J5" s="6"/>
      <c r="K5" s="7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9">
        <v>2020</v>
      </c>
      <c r="L6" t="s" s="5">
        <v>150</v>
      </c>
      <c r="M6" s="8">
        <v>9</v>
      </c>
      <c r="N6" s="7"/>
      <c r="O6" s="7"/>
      <c r="P6" s="7"/>
      <c r="Q6" s="7"/>
    </row>
    <row r="7" ht="15" customHeight="1">
      <c r="A7" t="s" s="5">
        <v>20</v>
      </c>
      <c r="B7" t="s" s="5">
        <v>21</v>
      </c>
      <c r="C7" s="6">
        <v>7985</v>
      </c>
      <c r="D7" s="6">
        <v>2631</v>
      </c>
      <c r="E7" s="6">
        <v>14</v>
      </c>
      <c r="F7" s="6">
        <v>8</v>
      </c>
      <c r="G7" s="6">
        <v>6</v>
      </c>
      <c r="H7" s="6">
        <v>2617</v>
      </c>
      <c r="I7" s="6">
        <v>1040</v>
      </c>
      <c r="J7" s="6">
        <v>1577</v>
      </c>
      <c r="K7" s="79">
        <v>2020</v>
      </c>
      <c r="L7" t="s" s="5">
        <v>151</v>
      </c>
      <c r="M7" s="8">
        <v>6</v>
      </c>
      <c r="N7" s="7"/>
      <c r="O7" s="7"/>
      <c r="P7" s="7"/>
      <c r="Q7" s="7"/>
    </row>
    <row r="8" ht="15" customHeight="1">
      <c r="A8" t="s" s="5">
        <v>22</v>
      </c>
      <c r="B8" t="s" s="5">
        <v>23</v>
      </c>
      <c r="C8" s="6">
        <v>5747</v>
      </c>
      <c r="D8" s="6">
        <v>638</v>
      </c>
      <c r="E8" s="6">
        <v>174</v>
      </c>
      <c r="F8" s="6"/>
      <c r="G8" s="6"/>
      <c r="H8" s="6">
        <v>464</v>
      </c>
      <c r="I8" s="6">
        <v>362</v>
      </c>
      <c r="J8" s="6">
        <v>102</v>
      </c>
      <c r="K8" s="79">
        <v>2020</v>
      </c>
      <c r="L8" t="s" s="5">
        <v>150</v>
      </c>
      <c r="M8" s="8">
        <v>6</v>
      </c>
      <c r="N8" s="7"/>
      <c r="O8" s="7"/>
      <c r="P8" s="7"/>
      <c r="Q8" s="7"/>
    </row>
    <row r="9" ht="15" customHeight="1">
      <c r="A9" t="s" s="5">
        <v>24</v>
      </c>
      <c r="B9" t="s" s="5">
        <v>25</v>
      </c>
      <c r="C9" s="6">
        <v>9293</v>
      </c>
      <c r="D9" s="6"/>
      <c r="E9" s="6"/>
      <c r="F9" s="6"/>
      <c r="G9" s="6"/>
      <c r="H9" s="6"/>
      <c r="I9" s="6"/>
      <c r="J9" s="6"/>
      <c r="K9" s="79">
        <v>2020</v>
      </c>
      <c r="L9" t="s" s="5">
        <v>151</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9">
        <v>2020</v>
      </c>
      <c r="L10" t="s" s="5">
        <v>151</v>
      </c>
      <c r="M10" s="8">
        <v>12</v>
      </c>
      <c r="N10" s="7"/>
      <c r="O10" s="7"/>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151</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151</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9">
        <v>2020</v>
      </c>
      <c r="L14" t="s" s="5">
        <v>150</v>
      </c>
      <c r="M14" s="8">
        <v>6</v>
      </c>
      <c r="N14" s="7"/>
      <c r="O14" s="7"/>
      <c r="P14" s="7"/>
      <c r="Q14" s="7"/>
    </row>
    <row r="15" ht="15" customHeight="1">
      <c r="A15" t="s" s="5">
        <v>36</v>
      </c>
      <c r="B15" t="s" s="5">
        <v>37</v>
      </c>
      <c r="C15" s="6">
        <v>16610</v>
      </c>
      <c r="D15" s="6">
        <v>6149</v>
      </c>
      <c r="E15" s="6"/>
      <c r="F15" s="6"/>
      <c r="G15" s="6"/>
      <c r="H15" s="6">
        <v>6149</v>
      </c>
      <c r="I15" s="6">
        <v>905</v>
      </c>
      <c r="J15" s="6">
        <v>5244</v>
      </c>
      <c r="K15" s="79">
        <v>2020</v>
      </c>
      <c r="L15" t="s" s="5">
        <v>151</v>
      </c>
      <c r="M15" s="7"/>
      <c r="N15" s="7"/>
      <c r="O15" s="7"/>
      <c r="P15" s="7"/>
      <c r="Q15" s="7"/>
    </row>
    <row r="16" ht="15" customHeight="1">
      <c r="A16" t="s" s="5">
        <v>38</v>
      </c>
      <c r="B16" t="s" s="5">
        <v>39</v>
      </c>
      <c r="C16" s="6">
        <v>3972</v>
      </c>
      <c r="D16" s="6">
        <v>616</v>
      </c>
      <c r="E16" s="6">
        <v>55</v>
      </c>
      <c r="F16" s="6">
        <v>3</v>
      </c>
      <c r="G16" s="6">
        <v>52</v>
      </c>
      <c r="H16" s="6">
        <v>561</v>
      </c>
      <c r="I16" s="6">
        <v>112</v>
      </c>
      <c r="J16" s="6">
        <v>449</v>
      </c>
      <c r="K16" s="79">
        <v>2020</v>
      </c>
      <c r="L16" t="s" s="5">
        <v>150</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151</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150</v>
      </c>
      <c r="M18" s="8">
        <v>6</v>
      </c>
      <c r="N18" s="7"/>
      <c r="O18" s="7"/>
      <c r="P18" s="7"/>
      <c r="Q18" s="7"/>
    </row>
    <row r="19" ht="15" customHeight="1">
      <c r="A19" t="s" s="5">
        <v>44</v>
      </c>
      <c r="B19" t="s" s="5">
        <v>45</v>
      </c>
      <c r="C19" s="6"/>
      <c r="D19" s="6"/>
      <c r="E19" s="6"/>
      <c r="F19" s="6"/>
      <c r="G19" s="6"/>
      <c r="H19" s="6"/>
      <c r="I19" s="6"/>
      <c r="J19" s="6"/>
      <c r="K19" s="79">
        <v>2020</v>
      </c>
      <c r="L19" t="s" s="5">
        <v>150</v>
      </c>
      <c r="M19" s="7"/>
      <c r="N19" s="7"/>
      <c r="O19" s="7"/>
      <c r="P19" s="7"/>
      <c r="Q19" s="7"/>
    </row>
    <row r="20" ht="15" customHeight="1">
      <c r="A20" t="s" s="5">
        <v>46</v>
      </c>
      <c r="B20" t="s" s="5">
        <v>47</v>
      </c>
      <c r="C20" s="6">
        <v>569</v>
      </c>
      <c r="D20" s="6">
        <v>115</v>
      </c>
      <c r="E20" s="6">
        <v>2</v>
      </c>
      <c r="F20" s="6"/>
      <c r="G20" s="6"/>
      <c r="H20" s="6">
        <v>113</v>
      </c>
      <c r="I20" s="6">
        <v>33</v>
      </c>
      <c r="J20" s="6">
        <v>80</v>
      </c>
      <c r="K20" s="79">
        <v>2020</v>
      </c>
      <c r="L20" t="s" s="5">
        <v>150</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151</v>
      </c>
      <c r="M21" s="8">
        <v>12</v>
      </c>
      <c r="N21" s="7"/>
      <c r="O21" s="7"/>
      <c r="P21" s="7"/>
      <c r="Q21" s="8">
        <f>50-36</f>
        <v>14</v>
      </c>
    </row>
    <row r="22" ht="15" customHeight="1">
      <c r="A22" t="s" s="5">
        <v>50</v>
      </c>
      <c r="B22" t="s" s="5">
        <v>51</v>
      </c>
      <c r="C22" s="6">
        <v>252</v>
      </c>
      <c r="D22" s="6">
        <v>114</v>
      </c>
      <c r="E22" s="6">
        <v>114</v>
      </c>
      <c r="F22" s="6">
        <v>37</v>
      </c>
      <c r="G22" s="6">
        <v>77</v>
      </c>
      <c r="H22" s="6"/>
      <c r="I22" s="6"/>
      <c r="J22" s="6"/>
      <c r="K22" s="79">
        <v>2020</v>
      </c>
      <c r="L22" t="s" s="5">
        <v>150</v>
      </c>
      <c r="M22" s="8">
        <v>6</v>
      </c>
      <c r="N22" s="7"/>
      <c r="O22" s="7"/>
      <c r="P22" s="7"/>
      <c r="Q22" s="7"/>
    </row>
    <row r="23" ht="15" customHeight="1">
      <c r="A23" t="s" s="5">
        <v>52</v>
      </c>
      <c r="B23" t="s" s="5">
        <v>53</v>
      </c>
      <c r="C23" s="6">
        <v>2615</v>
      </c>
      <c r="D23" s="6">
        <v>1341</v>
      </c>
      <c r="E23" s="6">
        <v>545</v>
      </c>
      <c r="F23" s="6"/>
      <c r="G23" s="6"/>
      <c r="H23" s="6">
        <v>796</v>
      </c>
      <c r="I23" s="6">
        <v>267</v>
      </c>
      <c r="J23" s="6">
        <v>529</v>
      </c>
      <c r="K23" s="79">
        <v>2020</v>
      </c>
      <c r="L23" t="s" s="5">
        <v>150</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151</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9">
        <v>2020</v>
      </c>
      <c r="L25" t="s" s="5">
        <v>150</v>
      </c>
      <c r="M25" s="8">
        <v>6</v>
      </c>
      <c r="N25" s="7"/>
      <c r="O25" s="7"/>
      <c r="P25" s="7"/>
      <c r="Q25" s="7"/>
    </row>
    <row r="26" ht="15" customHeight="1">
      <c r="A26" t="s" s="5">
        <v>58</v>
      </c>
      <c r="B26" t="s" s="5">
        <v>59</v>
      </c>
      <c r="C26" s="6"/>
      <c r="D26" s="6"/>
      <c r="E26" s="6"/>
      <c r="F26" s="6"/>
      <c r="G26" s="6"/>
      <c r="H26" s="6"/>
      <c r="I26" s="6"/>
      <c r="J26" s="6"/>
      <c r="K26" s="7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9">
        <v>2020</v>
      </c>
      <c r="L27" t="s" s="5">
        <v>151</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9">
        <v>2020</v>
      </c>
      <c r="L28" t="s" s="5">
        <v>151</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9">
        <v>2020</v>
      </c>
      <c r="L29" t="s" s="5">
        <v>150</v>
      </c>
      <c r="M29" s="8">
        <v>6</v>
      </c>
      <c r="N29" s="7"/>
      <c r="O29" s="7"/>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535</v>
      </c>
      <c r="D31" s="6">
        <v>350</v>
      </c>
      <c r="E31" s="6">
        <v>47</v>
      </c>
      <c r="F31" s="6"/>
      <c r="G31" s="6">
        <v>47</v>
      </c>
      <c r="H31" s="8">
        <v>303</v>
      </c>
      <c r="I31" s="6"/>
      <c r="J31" s="8">
        <v>303</v>
      </c>
      <c r="K31" s="79">
        <v>2020</v>
      </c>
      <c r="L31" t="s" s="5">
        <v>150</v>
      </c>
      <c r="M31" s="8">
        <v>6</v>
      </c>
      <c r="N31" s="7"/>
      <c r="O31" s="7"/>
      <c r="P31" s="7"/>
      <c r="Q31" s="7"/>
    </row>
    <row r="32" ht="15" customHeight="1">
      <c r="A32" t="s" s="5">
        <v>70</v>
      </c>
      <c r="B32" t="s" s="5">
        <v>71</v>
      </c>
      <c r="C32" s="6"/>
      <c r="D32" s="6"/>
      <c r="E32" s="6"/>
      <c r="F32" s="6"/>
      <c r="G32" s="6"/>
      <c r="H32" s="6"/>
      <c r="I32" s="6"/>
      <c r="J32" s="6"/>
      <c r="K32" s="79">
        <v>2020</v>
      </c>
      <c r="L32" t="s" s="5">
        <v>150</v>
      </c>
      <c r="M32" s="8">
        <v>0</v>
      </c>
      <c r="N32" s="7"/>
      <c r="O32" s="7"/>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9">
        <v>2020</v>
      </c>
      <c r="L34" t="s" s="5">
        <v>150</v>
      </c>
      <c r="M34" s="8">
        <v>6</v>
      </c>
      <c r="N34" s="7"/>
      <c r="O34" s="7"/>
      <c r="P34" s="7"/>
      <c r="Q34" s="7"/>
    </row>
    <row r="35" ht="15" customHeight="1">
      <c r="A35" t="s" s="5">
        <v>76</v>
      </c>
      <c r="B35" t="s" s="5">
        <v>77</v>
      </c>
      <c r="C35" s="6">
        <v>4489</v>
      </c>
      <c r="D35" s="6">
        <v>2518</v>
      </c>
      <c r="E35" s="6"/>
      <c r="F35" s="6"/>
      <c r="G35" s="6"/>
      <c r="H35" s="6">
        <v>2518</v>
      </c>
      <c r="I35" s="6">
        <v>265</v>
      </c>
      <c r="J35" s="6">
        <v>2253</v>
      </c>
      <c r="K35" s="79">
        <v>2020</v>
      </c>
      <c r="L35" t="s" s="5">
        <v>150</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151</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9">
        <v>2020</v>
      </c>
      <c r="L38" t="s" s="5">
        <v>150</v>
      </c>
      <c r="M38" s="8">
        <v>8</v>
      </c>
      <c r="N38" s="7"/>
      <c r="O38" s="7"/>
      <c r="P38" s="7"/>
      <c r="Q38" s="7"/>
    </row>
    <row r="39" ht="15" customHeight="1">
      <c r="A39" t="s" s="5">
        <v>84</v>
      </c>
      <c r="B39" t="s" s="5">
        <v>85</v>
      </c>
      <c r="C39" s="6">
        <v>6896</v>
      </c>
      <c r="D39" s="6">
        <v>3266</v>
      </c>
      <c r="E39" s="6"/>
      <c r="F39" s="6"/>
      <c r="G39" s="6"/>
      <c r="H39" s="6">
        <v>3266</v>
      </c>
      <c r="I39" s="6">
        <v>1734</v>
      </c>
      <c r="J39" s="6">
        <v>1532</v>
      </c>
      <c r="K39" s="79">
        <v>2020</v>
      </c>
      <c r="L39" t="s" s="5">
        <v>150</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9">
        <v>2020</v>
      </c>
      <c r="L40" t="s" s="5">
        <v>150</v>
      </c>
      <c r="M40" s="8">
        <v>8</v>
      </c>
      <c r="N40" s="7"/>
      <c r="O40" s="7"/>
      <c r="P40" s="7"/>
      <c r="Q40" s="7"/>
    </row>
    <row r="41" ht="15" customHeight="1">
      <c r="A41" t="s" s="5">
        <v>88</v>
      </c>
      <c r="B41" t="s" s="5">
        <v>89</v>
      </c>
      <c r="C41" s="6">
        <v>2277</v>
      </c>
      <c r="D41" s="6">
        <v>429</v>
      </c>
      <c r="E41" s="6">
        <v>223</v>
      </c>
      <c r="F41" s="6"/>
      <c r="G41" s="6"/>
      <c r="H41" s="6">
        <v>206</v>
      </c>
      <c r="I41" s="6"/>
      <c r="J41" s="6"/>
      <c r="K41" s="79">
        <v>2020</v>
      </c>
      <c r="L41" t="s" s="5">
        <v>150</v>
      </c>
      <c r="M41" s="8">
        <v>6</v>
      </c>
      <c r="N41" s="7"/>
      <c r="O41" s="7"/>
      <c r="P41" s="7"/>
      <c r="Q41" s="7"/>
    </row>
    <row r="42" ht="15" customHeight="1">
      <c r="A42" t="s" s="5">
        <v>90</v>
      </c>
      <c r="B42" t="s" s="5">
        <v>91</v>
      </c>
      <c r="C42" s="6"/>
      <c r="D42" s="6"/>
      <c r="E42" s="6"/>
      <c r="F42" s="6"/>
      <c r="G42" s="6"/>
      <c r="H42" s="6"/>
      <c r="I42" s="6"/>
      <c r="J42" s="6"/>
      <c r="K42" s="79">
        <v>2020</v>
      </c>
      <c r="L42" t="s" s="5">
        <v>150</v>
      </c>
      <c r="M42" s="7"/>
      <c r="N42" s="7"/>
      <c r="O42" s="7"/>
      <c r="P42" s="7"/>
      <c r="Q42" s="7"/>
    </row>
    <row r="43" ht="15" customHeight="1">
      <c r="A43" t="s" s="5">
        <v>92</v>
      </c>
      <c r="B43" t="s" s="5">
        <v>93</v>
      </c>
      <c r="C43" s="6">
        <v>9633</v>
      </c>
      <c r="D43" s="6"/>
      <c r="E43" s="6"/>
      <c r="F43" s="6"/>
      <c r="G43" s="6"/>
      <c r="H43" s="6"/>
      <c r="I43" s="6"/>
      <c r="J43" s="6"/>
      <c r="K43" s="79">
        <v>2020</v>
      </c>
      <c r="L43" t="s" s="5">
        <v>151</v>
      </c>
      <c r="M43" s="8">
        <v>6</v>
      </c>
      <c r="N43" s="7"/>
      <c r="O43" s="7"/>
      <c r="P43" s="7"/>
      <c r="Q43" s="7"/>
    </row>
    <row r="44" ht="15" customHeight="1">
      <c r="A44" t="s" s="5">
        <v>94</v>
      </c>
      <c r="B44" t="s" s="5">
        <v>95</v>
      </c>
      <c r="C44" s="6"/>
      <c r="D44" s="6"/>
      <c r="E44" s="6"/>
      <c r="F44" s="6"/>
      <c r="G44" s="6"/>
      <c r="H44" s="6"/>
      <c r="I44" s="6"/>
      <c r="J44" s="6"/>
      <c r="K44" s="79">
        <v>2020</v>
      </c>
      <c r="L44" t="s" s="5">
        <v>151</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9">
        <v>2020</v>
      </c>
      <c r="L45" t="s" s="5">
        <v>150</v>
      </c>
      <c r="M45" s="8">
        <v>6</v>
      </c>
      <c r="N45" s="7"/>
      <c r="O45" s="7"/>
      <c r="P45" s="7"/>
      <c r="Q45" s="7"/>
    </row>
    <row r="46" ht="15" customHeight="1">
      <c r="A46" t="s" s="5">
        <v>98</v>
      </c>
      <c r="B46" t="s" s="5">
        <v>99</v>
      </c>
      <c r="C46" s="6"/>
      <c r="D46" s="6"/>
      <c r="E46" s="6"/>
      <c r="F46" s="6"/>
      <c r="G46" s="6"/>
      <c r="H46" s="6"/>
      <c r="I46" s="6"/>
      <c r="J46" s="6"/>
      <c r="K46" s="79">
        <v>2020</v>
      </c>
      <c r="L46" t="s" s="5">
        <v>151</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151</v>
      </c>
      <c r="M47" s="45">
        <v>12</v>
      </c>
      <c r="N47" s="7"/>
      <c r="O47" s="7"/>
      <c r="P47" s="7"/>
      <c r="Q47" s="7"/>
    </row>
    <row r="48" ht="15" customHeight="1">
      <c r="A48" t="s" s="64">
        <v>102</v>
      </c>
      <c r="B48" t="s" s="48">
        <v>103</v>
      </c>
      <c r="C48" s="49">
        <v>3323</v>
      </c>
      <c r="D48" s="49">
        <v>1445</v>
      </c>
      <c r="E48" s="49"/>
      <c r="F48" s="49"/>
      <c r="G48" s="49"/>
      <c r="H48" s="49">
        <v>1445</v>
      </c>
      <c r="I48" s="49">
        <v>772</v>
      </c>
      <c r="J48" s="49">
        <v>673</v>
      </c>
      <c r="K48" s="81">
        <v>2020</v>
      </c>
      <c r="L48" t="s" s="48">
        <v>150</v>
      </c>
      <c r="M48" s="8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3">
        <v>2020</v>
      </c>
      <c r="L49" t="s" s="50">
        <v>150</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9">
        <v>2020</v>
      </c>
      <c r="L50" t="s" s="5">
        <v>151</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9">
        <v>2020</v>
      </c>
      <c r="L51" t="s" s="5">
        <v>151</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4" customWidth="1"/>
    <col min="2" max="2" width="15.3516" style="84" customWidth="1"/>
    <col min="3" max="3" width="10.6719" style="84" customWidth="1"/>
    <col min="4" max="4" width="10.6719" style="84" customWidth="1"/>
    <col min="5" max="5" width="10.6719" style="84" customWidth="1"/>
    <col min="6" max="6" width="10.6719" style="84" customWidth="1"/>
    <col min="7" max="7" width="10.6719" style="84" customWidth="1"/>
    <col min="8" max="8" width="10.6719" style="84" customWidth="1"/>
    <col min="9" max="9" width="10.6719" style="84" customWidth="1"/>
    <col min="10" max="10" width="10.6719" style="84" customWidth="1"/>
    <col min="11" max="11" width="8.85156" style="84" customWidth="1"/>
    <col min="12" max="12" width="8.85156" style="84" customWidth="1"/>
    <col min="13" max="13" width="8.85156" style="84" customWidth="1"/>
    <col min="14" max="14" width="8.85156" style="84" customWidth="1"/>
    <col min="15" max="15" width="8.85156" style="84" customWidth="1"/>
    <col min="16" max="16" width="8.85156" style="84" customWidth="1"/>
    <col min="17" max="17" width="8.85156" style="84" customWidth="1"/>
    <col min="18" max="256" width="8.85156" style="84" customWidth="1"/>
  </cols>
  <sheetData>
    <row r="1" ht="57" customHeight="1">
      <c r="A1" t="s" s="2">
        <v>0</v>
      </c>
      <c r="B1" t="s" s="2">
        <v>1</v>
      </c>
      <c r="C1" t="s" s="3">
        <v>2</v>
      </c>
      <c r="D1" t="s" s="3">
        <v>3</v>
      </c>
      <c r="E1" t="s" s="3">
        <v>4</v>
      </c>
      <c r="F1" t="s" s="3">
        <v>5</v>
      </c>
      <c r="G1" t="s" s="3">
        <v>6</v>
      </c>
      <c r="H1" t="s" s="3">
        <v>7</v>
      </c>
      <c r="I1" t="s" s="3">
        <v>8</v>
      </c>
      <c r="J1" t="s" s="3">
        <v>9</v>
      </c>
      <c r="K1" t="s" s="3">
        <v>130</v>
      </c>
      <c r="L1" t="s" s="3">
        <v>148</v>
      </c>
      <c r="M1" t="s" s="3">
        <v>149</v>
      </c>
      <c r="N1" t="s" s="5">
        <v>145</v>
      </c>
      <c r="O1" t="s" s="5">
        <v>146</v>
      </c>
      <c r="P1" s="7"/>
      <c r="Q1" s="7"/>
    </row>
    <row r="2" ht="15" customHeight="1">
      <c r="A2" t="s" s="5">
        <v>10</v>
      </c>
      <c r="B2" t="s" s="5">
        <v>11</v>
      </c>
      <c r="C2" s="6">
        <v>27590</v>
      </c>
      <c r="D2" s="6">
        <v>2779</v>
      </c>
      <c r="E2" s="6">
        <v>2374</v>
      </c>
      <c r="F2" s="6">
        <v>1131</v>
      </c>
      <c r="G2" s="6">
        <v>1243</v>
      </c>
      <c r="H2" s="6">
        <v>406</v>
      </c>
      <c r="I2" s="6">
        <v>184</v>
      </c>
      <c r="J2" s="6">
        <v>221</v>
      </c>
      <c r="K2" s="79">
        <v>2020</v>
      </c>
      <c r="L2" t="s" s="5">
        <v>150</v>
      </c>
      <c r="M2" s="8">
        <v>12</v>
      </c>
      <c r="N2" s="7"/>
      <c r="O2" t="s" s="5">
        <v>147</v>
      </c>
      <c r="P2" s="7"/>
      <c r="Q2" s="7"/>
    </row>
    <row r="3" ht="15" customHeight="1">
      <c r="A3" t="s" s="5">
        <v>12</v>
      </c>
      <c r="B3" t="s" s="5">
        <v>13</v>
      </c>
      <c r="C3" s="6">
        <v>10080</v>
      </c>
      <c r="D3" s="6">
        <v>4761</v>
      </c>
      <c r="E3" s="6">
        <v>3144</v>
      </c>
      <c r="F3" s="6">
        <v>1306</v>
      </c>
      <c r="G3" s="6">
        <v>1838</v>
      </c>
      <c r="H3" s="6">
        <v>1617</v>
      </c>
      <c r="I3" s="6">
        <v>1375</v>
      </c>
      <c r="J3" s="6">
        <v>242</v>
      </c>
      <c r="K3" s="79">
        <v>2020</v>
      </c>
      <c r="L3" t="s" s="5">
        <v>151</v>
      </c>
      <c r="M3" s="8">
        <v>12</v>
      </c>
      <c r="N3" s="7"/>
      <c r="O3" t="s" s="5">
        <v>147</v>
      </c>
      <c r="P3" s="7"/>
      <c r="Q3" s="7"/>
    </row>
    <row r="4" ht="15" customHeight="1">
      <c r="A4" t="s" s="5">
        <v>14</v>
      </c>
      <c r="B4" t="s" s="5">
        <v>15</v>
      </c>
      <c r="C4" s="6">
        <v>7770</v>
      </c>
      <c r="D4" s="6">
        <v>5126</v>
      </c>
      <c r="E4" s="6">
        <v>671</v>
      </c>
      <c r="F4" s="6">
        <v>531</v>
      </c>
      <c r="G4" s="6">
        <v>140</v>
      </c>
      <c r="H4" s="6">
        <v>4455</v>
      </c>
      <c r="I4" s="6">
        <v>1255</v>
      </c>
      <c r="J4" s="6">
        <v>3200</v>
      </c>
      <c r="K4" s="79">
        <v>2020</v>
      </c>
      <c r="L4" t="s" s="5">
        <v>150</v>
      </c>
      <c r="M4" s="8">
        <v>12</v>
      </c>
      <c r="N4" t="s" s="5">
        <v>152</v>
      </c>
      <c r="O4" t="s" s="5">
        <v>147</v>
      </c>
      <c r="P4" s="7"/>
      <c r="Q4" s="7"/>
    </row>
    <row r="5" ht="15" customHeight="1">
      <c r="A5" t="s" s="5">
        <v>16</v>
      </c>
      <c r="B5" t="s" s="5">
        <v>17</v>
      </c>
      <c r="C5" s="6">
        <v>15480</v>
      </c>
      <c r="D5" s="6">
        <v>6226</v>
      </c>
      <c r="E5" s="6">
        <v>3676</v>
      </c>
      <c r="F5" s="6">
        <v>1595</v>
      </c>
      <c r="G5" s="6">
        <v>2081</v>
      </c>
      <c r="H5" s="6">
        <v>2550</v>
      </c>
      <c r="I5" s="6">
        <v>144</v>
      </c>
      <c r="J5" s="6">
        <v>2406</v>
      </c>
      <c r="K5" s="79">
        <v>2020</v>
      </c>
      <c r="L5" t="s" s="5">
        <v>151</v>
      </c>
      <c r="M5" s="8">
        <v>12</v>
      </c>
      <c r="N5" t="s" s="5">
        <v>153</v>
      </c>
      <c r="O5" t="s" s="5">
        <v>147</v>
      </c>
      <c r="P5" s="7"/>
      <c r="Q5" s="7"/>
    </row>
    <row r="6" ht="15" customHeight="1">
      <c r="A6" t="s" s="5">
        <v>18</v>
      </c>
      <c r="B6" t="s" s="5">
        <v>19</v>
      </c>
      <c r="C6" s="6">
        <v>11574</v>
      </c>
      <c r="D6" s="6">
        <v>3879</v>
      </c>
      <c r="E6" s="6">
        <v>2357</v>
      </c>
      <c r="F6" s="6">
        <v>1094</v>
      </c>
      <c r="G6" s="6">
        <v>1263</v>
      </c>
      <c r="H6" s="6">
        <v>1522</v>
      </c>
      <c r="I6" s="6">
        <v>1509</v>
      </c>
      <c r="J6" s="6">
        <v>13</v>
      </c>
      <c r="K6" s="79">
        <v>2020</v>
      </c>
      <c r="L6" t="s" s="5">
        <v>150</v>
      </c>
      <c r="M6" s="8">
        <v>12</v>
      </c>
      <c r="N6" s="7"/>
      <c r="O6" t="s" s="5">
        <v>147</v>
      </c>
      <c r="P6" s="7"/>
      <c r="Q6" s="7"/>
    </row>
    <row r="7" ht="15" customHeight="1">
      <c r="A7" t="s" s="5">
        <v>20</v>
      </c>
      <c r="B7" t="s" s="5">
        <v>21</v>
      </c>
      <c r="C7" s="6">
        <v>7982</v>
      </c>
      <c r="D7" s="6">
        <v>2630</v>
      </c>
      <c r="E7" s="6">
        <v>14</v>
      </c>
      <c r="F7" s="6">
        <v>8</v>
      </c>
      <c r="G7" s="6">
        <v>6</v>
      </c>
      <c r="H7" s="6">
        <v>2616</v>
      </c>
      <c r="I7" s="6">
        <v>1053</v>
      </c>
      <c r="J7" s="6">
        <v>1563</v>
      </c>
      <c r="K7" s="79">
        <v>2020</v>
      </c>
      <c r="L7" t="s" s="5">
        <v>151</v>
      </c>
      <c r="M7" s="8">
        <v>12</v>
      </c>
      <c r="N7" t="s" s="5">
        <v>154</v>
      </c>
      <c r="O7" t="s" s="5">
        <v>147</v>
      </c>
      <c r="P7" s="7"/>
      <c r="Q7" s="7"/>
    </row>
    <row r="8" ht="15" customHeight="1">
      <c r="A8" t="s" s="5">
        <v>22</v>
      </c>
      <c r="B8" t="s" s="5">
        <v>23</v>
      </c>
      <c r="C8" s="6">
        <v>10699</v>
      </c>
      <c r="D8" s="6">
        <v>1011</v>
      </c>
      <c r="E8" s="6">
        <v>214</v>
      </c>
      <c r="F8" s="6"/>
      <c r="G8" s="6"/>
      <c r="H8" s="6">
        <v>797</v>
      </c>
      <c r="I8" s="6">
        <v>605</v>
      </c>
      <c r="J8" s="6">
        <v>192</v>
      </c>
      <c r="K8" s="79">
        <v>2020</v>
      </c>
      <c r="L8" t="s" s="5">
        <v>150</v>
      </c>
      <c r="M8" s="8">
        <v>12</v>
      </c>
      <c r="N8" s="7"/>
      <c r="O8" t="s" s="5">
        <v>147</v>
      </c>
      <c r="P8" s="7"/>
      <c r="Q8" s="7"/>
    </row>
    <row r="9" ht="15" customHeight="1">
      <c r="A9" t="s" s="5">
        <v>24</v>
      </c>
      <c r="B9" t="s" s="5">
        <v>25</v>
      </c>
      <c r="C9" s="6">
        <v>9937</v>
      </c>
      <c r="D9" s="6"/>
      <c r="E9" s="6"/>
      <c r="F9" s="6"/>
      <c r="G9" s="6"/>
      <c r="H9" s="6"/>
      <c r="I9" s="6"/>
      <c r="J9" s="6"/>
      <c r="K9" s="79">
        <v>2020</v>
      </c>
      <c r="L9" t="s" s="5">
        <v>151</v>
      </c>
      <c r="M9" s="8">
        <v>12</v>
      </c>
      <c r="N9" s="7"/>
      <c r="O9" t="s" s="5">
        <v>147</v>
      </c>
      <c r="P9" s="7"/>
      <c r="Q9" s="7"/>
    </row>
    <row r="10" ht="15" customHeight="1">
      <c r="A10" t="s" s="5">
        <v>26</v>
      </c>
      <c r="B10" t="s" s="5">
        <v>27</v>
      </c>
      <c r="C10" s="6">
        <v>24085</v>
      </c>
      <c r="D10" s="6">
        <v>8018</v>
      </c>
      <c r="E10" s="6">
        <v>7228</v>
      </c>
      <c r="F10" s="6">
        <v>3873</v>
      </c>
      <c r="G10" s="6">
        <v>3355</v>
      </c>
      <c r="H10" s="6">
        <v>790</v>
      </c>
      <c r="I10" s="6">
        <v>236</v>
      </c>
      <c r="J10" s="6">
        <v>554</v>
      </c>
      <c r="K10" s="79">
        <v>2020</v>
      </c>
      <c r="L10" t="s" s="5">
        <v>151</v>
      </c>
      <c r="M10" s="8">
        <v>12</v>
      </c>
      <c r="N10" s="7"/>
      <c r="O10" t="s" s="5">
        <v>147</v>
      </c>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151</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151</v>
      </c>
      <c r="M13" s="8">
        <v>12</v>
      </c>
      <c r="N13" s="7"/>
      <c r="O13" s="7"/>
      <c r="P13" s="7"/>
      <c r="Q13" s="7"/>
    </row>
    <row r="14" ht="15" customHeight="1">
      <c r="A14" t="s" s="5">
        <v>34</v>
      </c>
      <c r="B14" t="s" s="5">
        <v>35</v>
      </c>
      <c r="C14" s="6">
        <v>5732</v>
      </c>
      <c r="D14" s="6">
        <v>4095</v>
      </c>
      <c r="E14" s="6">
        <v>2711</v>
      </c>
      <c r="F14" s="6">
        <v>2152</v>
      </c>
      <c r="G14" s="6">
        <v>599</v>
      </c>
      <c r="H14" s="6">
        <v>1384</v>
      </c>
      <c r="I14" s="6">
        <v>1212</v>
      </c>
      <c r="J14" s="6">
        <v>172</v>
      </c>
      <c r="K14" s="79">
        <v>2020</v>
      </c>
      <c r="L14" t="s" s="5">
        <v>150</v>
      </c>
      <c r="M14" s="8">
        <v>12</v>
      </c>
      <c r="N14" s="7"/>
      <c r="O14" t="s" s="5">
        <v>147</v>
      </c>
      <c r="P14" s="7"/>
      <c r="Q14" s="7"/>
    </row>
    <row r="15" ht="15" customHeight="1">
      <c r="A15" t="s" s="5">
        <v>36</v>
      </c>
      <c r="B15" t="s" s="5">
        <v>37</v>
      </c>
      <c r="C15" s="6">
        <v>11635</v>
      </c>
      <c r="D15" s="6">
        <v>4585</v>
      </c>
      <c r="E15" s="6"/>
      <c r="F15" s="6"/>
      <c r="G15" s="6"/>
      <c r="H15" s="6">
        <v>4585</v>
      </c>
      <c r="I15" s="6">
        <v>439</v>
      </c>
      <c r="J15" s="6">
        <v>4146</v>
      </c>
      <c r="K15" s="79">
        <v>2020</v>
      </c>
      <c r="L15" t="s" s="5">
        <v>150</v>
      </c>
      <c r="M15" s="8">
        <v>12</v>
      </c>
      <c r="N15" s="7"/>
      <c r="O15" t="s" s="5">
        <v>147</v>
      </c>
      <c r="P15" s="7"/>
      <c r="Q15" s="7"/>
    </row>
    <row r="16" ht="15" customHeight="1">
      <c r="A16" t="s" s="5">
        <v>38</v>
      </c>
      <c r="B16" t="s" s="5">
        <v>39</v>
      </c>
      <c r="C16" s="6">
        <v>3972</v>
      </c>
      <c r="D16" s="6">
        <v>616</v>
      </c>
      <c r="E16" s="6">
        <v>55</v>
      </c>
      <c r="F16" s="6">
        <v>3</v>
      </c>
      <c r="G16" s="6">
        <v>52</v>
      </c>
      <c r="H16" s="6">
        <v>561</v>
      </c>
      <c r="I16" s="6">
        <v>112</v>
      </c>
      <c r="J16" s="6">
        <v>449</v>
      </c>
      <c r="K16" s="79">
        <v>2020</v>
      </c>
      <c r="L16" t="s" s="5">
        <v>150</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151</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150</v>
      </c>
      <c r="M18" s="8">
        <v>6</v>
      </c>
      <c r="N18" s="7"/>
      <c r="O18" s="7"/>
      <c r="P18" s="7"/>
      <c r="Q18" s="7"/>
    </row>
    <row r="19" ht="15" customHeight="1">
      <c r="A19" t="s" s="5">
        <v>44</v>
      </c>
      <c r="B19" t="s" s="5">
        <v>45</v>
      </c>
      <c r="C19" s="6">
        <v>9640</v>
      </c>
      <c r="D19" s="6">
        <v>4954</v>
      </c>
      <c r="E19" s="6">
        <v>1841</v>
      </c>
      <c r="F19" s="6">
        <v>439</v>
      </c>
      <c r="G19" s="6">
        <v>1402</v>
      </c>
      <c r="H19" s="6">
        <v>3113</v>
      </c>
      <c r="I19" s="6">
        <v>2592</v>
      </c>
      <c r="J19" s="6">
        <v>521</v>
      </c>
      <c r="K19" s="79">
        <v>2020</v>
      </c>
      <c r="L19" t="s" s="5">
        <v>150</v>
      </c>
      <c r="M19" s="8">
        <v>12</v>
      </c>
      <c r="N19" s="7"/>
      <c r="O19" t="s" s="5">
        <v>147</v>
      </c>
      <c r="P19" s="7"/>
      <c r="Q19" s="7"/>
    </row>
    <row r="20" ht="15" customHeight="1">
      <c r="A20" t="s" s="5">
        <v>46</v>
      </c>
      <c r="B20" t="s" s="5">
        <v>47</v>
      </c>
      <c r="C20" s="6">
        <v>569</v>
      </c>
      <c r="D20" s="6">
        <v>115</v>
      </c>
      <c r="E20" s="6">
        <v>2</v>
      </c>
      <c r="F20" s="6"/>
      <c r="G20" s="6"/>
      <c r="H20" s="6">
        <v>113</v>
      </c>
      <c r="I20" s="6">
        <v>33</v>
      </c>
      <c r="J20" s="6">
        <v>80</v>
      </c>
      <c r="K20" s="79">
        <v>2020</v>
      </c>
      <c r="L20" t="s" s="5">
        <v>150</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151</v>
      </c>
      <c r="M21" s="8">
        <v>12</v>
      </c>
      <c r="N21" t="s" s="5">
        <v>155</v>
      </c>
      <c r="O21" t="s" s="5">
        <v>147</v>
      </c>
      <c r="P21" s="7"/>
      <c r="Q21" s="85"/>
    </row>
    <row r="22" ht="15" customHeight="1">
      <c r="A22" t="s" s="5">
        <v>50</v>
      </c>
      <c r="B22" t="s" s="5">
        <v>51</v>
      </c>
      <c r="C22" s="6">
        <v>635</v>
      </c>
      <c r="D22" s="6">
        <v>288</v>
      </c>
      <c r="E22" s="6">
        <v>288</v>
      </c>
      <c r="F22" s="6">
        <v>206</v>
      </c>
      <c r="G22" s="6">
        <v>82</v>
      </c>
      <c r="H22" s="6"/>
      <c r="I22" s="6"/>
      <c r="J22" s="6"/>
      <c r="K22" s="79">
        <v>2020</v>
      </c>
      <c r="L22" t="s" s="5">
        <v>150</v>
      </c>
      <c r="M22" s="8">
        <v>12</v>
      </c>
      <c r="N22" t="s" s="5">
        <v>156</v>
      </c>
      <c r="O22" t="s" s="5">
        <v>147</v>
      </c>
      <c r="P22" s="7"/>
      <c r="Q22" s="7"/>
    </row>
    <row r="23" ht="15" customHeight="1">
      <c r="A23" t="s" s="5">
        <v>52</v>
      </c>
      <c r="B23" t="s" s="5">
        <v>53</v>
      </c>
      <c r="C23" s="6">
        <v>2615</v>
      </c>
      <c r="D23" s="6">
        <v>1341</v>
      </c>
      <c r="E23" s="6">
        <v>545</v>
      </c>
      <c r="F23" s="6"/>
      <c r="G23" s="6"/>
      <c r="H23" s="6">
        <v>796</v>
      </c>
      <c r="I23" s="6">
        <v>267</v>
      </c>
      <c r="J23" s="6">
        <v>529</v>
      </c>
      <c r="K23" s="79">
        <v>2020</v>
      </c>
      <c r="L23" t="s" s="5">
        <v>150</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151</v>
      </c>
      <c r="M24" s="8">
        <v>12</v>
      </c>
      <c r="N24" s="7"/>
      <c r="O24" s="7"/>
      <c r="P24" s="7"/>
      <c r="Q24" s="7"/>
    </row>
    <row r="25" ht="15" customHeight="1">
      <c r="A25" t="s" s="5">
        <v>56</v>
      </c>
      <c r="B25" t="s" s="5">
        <v>57</v>
      </c>
      <c r="C25" s="6">
        <v>12293</v>
      </c>
      <c r="D25" s="6">
        <v>10610</v>
      </c>
      <c r="E25" s="6">
        <v>5440</v>
      </c>
      <c r="F25" s="6">
        <v>2347</v>
      </c>
      <c r="G25" s="6">
        <v>3093</v>
      </c>
      <c r="H25" s="6">
        <v>5170</v>
      </c>
      <c r="I25" s="6">
        <v>673</v>
      </c>
      <c r="J25" s="6">
        <v>4497</v>
      </c>
      <c r="K25" s="79">
        <v>2020</v>
      </c>
      <c r="L25" t="s" s="5">
        <v>150</v>
      </c>
      <c r="M25" s="8">
        <v>12</v>
      </c>
      <c r="N25" s="7"/>
      <c r="O25" t="s" s="5">
        <v>147</v>
      </c>
      <c r="P25" s="7"/>
      <c r="Q25" s="7"/>
    </row>
    <row r="26" ht="15" customHeight="1">
      <c r="A26" t="s" s="5">
        <v>58</v>
      </c>
      <c r="B26" t="s" s="5">
        <v>59</v>
      </c>
      <c r="C26" s="6">
        <v>6246</v>
      </c>
      <c r="D26" s="6">
        <v>3025</v>
      </c>
      <c r="E26" s="6">
        <v>1322</v>
      </c>
      <c r="F26" s="6">
        <v>295</v>
      </c>
      <c r="G26" s="6">
        <v>1027</v>
      </c>
      <c r="H26" s="6">
        <v>1703</v>
      </c>
      <c r="I26" s="6">
        <v>172</v>
      </c>
      <c r="J26" s="6">
        <v>1531</v>
      </c>
      <c r="K26" s="79">
        <v>2020</v>
      </c>
      <c r="L26" t="s" s="5">
        <v>151</v>
      </c>
      <c r="M26" s="8">
        <v>12</v>
      </c>
      <c r="N26" t="s" s="5">
        <v>157</v>
      </c>
      <c r="O26" t="s" s="5">
        <v>147</v>
      </c>
      <c r="P26" s="7"/>
      <c r="Q26" s="7"/>
    </row>
    <row r="27" ht="15" customHeight="1">
      <c r="A27" t="s" s="5">
        <v>60</v>
      </c>
      <c r="B27" t="s" s="5">
        <v>61</v>
      </c>
      <c r="C27" s="6">
        <v>1092</v>
      </c>
      <c r="D27" s="6">
        <v>483</v>
      </c>
      <c r="E27" s="8">
        <v>253</v>
      </c>
      <c r="F27" s="6">
        <v>78</v>
      </c>
      <c r="G27" s="8">
        <v>175</v>
      </c>
      <c r="H27" s="8">
        <v>230</v>
      </c>
      <c r="I27" s="6">
        <v>29</v>
      </c>
      <c r="J27" s="6">
        <v>201</v>
      </c>
      <c r="K27" s="79">
        <v>2020</v>
      </c>
      <c r="L27" t="s" s="5">
        <v>151</v>
      </c>
      <c r="M27" s="8">
        <v>12</v>
      </c>
      <c r="N27" t="s" s="5">
        <v>158</v>
      </c>
      <c r="O27" t="s" s="5">
        <v>147</v>
      </c>
      <c r="P27" s="7"/>
      <c r="Q27" s="7"/>
    </row>
    <row r="28" ht="15" customHeight="1">
      <c r="A28" t="s" s="5">
        <v>62</v>
      </c>
      <c r="B28" t="s" s="5">
        <v>63</v>
      </c>
      <c r="C28" s="6">
        <v>16995</v>
      </c>
      <c r="D28" s="6">
        <v>10407</v>
      </c>
      <c r="E28" s="6">
        <v>5341</v>
      </c>
      <c r="F28" s="6">
        <v>3893</v>
      </c>
      <c r="G28" s="6">
        <v>1448</v>
      </c>
      <c r="H28" s="6">
        <v>5066</v>
      </c>
      <c r="I28" s="6">
        <v>5050</v>
      </c>
      <c r="J28" s="6">
        <v>16</v>
      </c>
      <c r="K28" s="79">
        <v>2020</v>
      </c>
      <c r="L28" t="s" s="5">
        <v>150</v>
      </c>
      <c r="M28" s="8">
        <v>12</v>
      </c>
      <c r="N28" s="7"/>
      <c r="O28" t="s" s="5">
        <v>147</v>
      </c>
      <c r="P28" s="7"/>
      <c r="Q28" s="7"/>
    </row>
    <row r="29" ht="15" customHeight="1">
      <c r="A29" t="s" s="5">
        <v>64</v>
      </c>
      <c r="B29" t="s" s="5">
        <v>65</v>
      </c>
      <c r="C29" s="6">
        <v>936</v>
      </c>
      <c r="D29" s="6">
        <v>389</v>
      </c>
      <c r="E29" s="6">
        <v>240</v>
      </c>
      <c r="F29" s="6">
        <v>27</v>
      </c>
      <c r="G29" s="6">
        <v>171</v>
      </c>
      <c r="H29" s="6">
        <v>149</v>
      </c>
      <c r="I29" s="6">
        <v>26</v>
      </c>
      <c r="J29" s="6">
        <v>90</v>
      </c>
      <c r="K29" s="79">
        <v>2020</v>
      </c>
      <c r="L29" t="s" s="5">
        <v>150</v>
      </c>
      <c r="M29" s="8">
        <v>12</v>
      </c>
      <c r="N29" s="7"/>
      <c r="O29" t="s" s="5">
        <v>147</v>
      </c>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907</v>
      </c>
      <c r="D31" s="6">
        <v>612</v>
      </c>
      <c r="E31" s="6">
        <v>76</v>
      </c>
      <c r="F31" s="6"/>
      <c r="G31" s="6">
        <v>76</v>
      </c>
      <c r="H31" s="8">
        <v>536</v>
      </c>
      <c r="I31" s="6"/>
      <c r="J31" s="8">
        <v>536</v>
      </c>
      <c r="K31" s="79">
        <v>2020</v>
      </c>
      <c r="L31" t="s" s="5">
        <v>150</v>
      </c>
      <c r="M31" s="8">
        <v>12</v>
      </c>
      <c r="N31" s="7"/>
      <c r="O31" t="s" s="5">
        <v>147</v>
      </c>
      <c r="P31" s="7"/>
      <c r="Q31" s="7"/>
    </row>
    <row r="32" ht="15" customHeight="1">
      <c r="A32" t="s" s="5">
        <v>70</v>
      </c>
      <c r="B32" t="s" s="5">
        <v>71</v>
      </c>
      <c r="C32" s="6">
        <v>3972</v>
      </c>
      <c r="D32" s="6">
        <v>405</v>
      </c>
      <c r="E32" s="6"/>
      <c r="F32" s="6"/>
      <c r="G32" s="6"/>
      <c r="H32" s="6">
        <v>405</v>
      </c>
      <c r="I32" s="6">
        <v>11</v>
      </c>
      <c r="J32" s="6">
        <v>394</v>
      </c>
      <c r="K32" s="79">
        <v>2020</v>
      </c>
      <c r="L32" t="s" s="5">
        <v>150</v>
      </c>
      <c r="M32" s="8">
        <v>12</v>
      </c>
      <c r="N32" t="s" s="5">
        <v>159</v>
      </c>
      <c r="O32" t="s" s="5">
        <v>147</v>
      </c>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4372</v>
      </c>
      <c r="D34" s="6">
        <v>2100</v>
      </c>
      <c r="E34" s="6">
        <v>1123</v>
      </c>
      <c r="F34" s="6">
        <v>105</v>
      </c>
      <c r="G34" s="6">
        <v>1018</v>
      </c>
      <c r="H34" s="6">
        <v>977</v>
      </c>
      <c r="I34" s="6">
        <v>12</v>
      </c>
      <c r="J34" s="6">
        <v>965</v>
      </c>
      <c r="K34" s="79">
        <v>2020</v>
      </c>
      <c r="L34" t="s" s="5">
        <v>150</v>
      </c>
      <c r="M34" s="8">
        <v>12</v>
      </c>
      <c r="N34" t="s" s="5">
        <v>160</v>
      </c>
      <c r="O34" t="s" s="5">
        <v>147</v>
      </c>
      <c r="P34" s="7"/>
      <c r="Q34" s="7"/>
    </row>
    <row r="35" ht="15" customHeight="1">
      <c r="A35" t="s" s="5">
        <v>76</v>
      </c>
      <c r="B35" t="s" s="5">
        <v>77</v>
      </c>
      <c r="C35" s="6">
        <v>4489</v>
      </c>
      <c r="D35" s="6">
        <v>2518</v>
      </c>
      <c r="E35" s="6"/>
      <c r="F35" s="6"/>
      <c r="G35" s="6"/>
      <c r="H35" s="6">
        <v>2518</v>
      </c>
      <c r="I35" s="6">
        <v>265</v>
      </c>
      <c r="J35" s="6">
        <v>2253</v>
      </c>
      <c r="K35" s="79">
        <v>2020</v>
      </c>
      <c r="L35" t="s" s="5">
        <v>150</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151</v>
      </c>
      <c r="M37" s="8">
        <v>12</v>
      </c>
      <c r="N37" s="7"/>
      <c r="O37" t="s" s="5">
        <v>147</v>
      </c>
      <c r="P37" s="7"/>
      <c r="Q37" s="7"/>
    </row>
    <row r="38" ht="15" customHeight="1">
      <c r="A38" t="s" s="5">
        <v>82</v>
      </c>
      <c r="B38" t="s" s="5">
        <v>83</v>
      </c>
      <c r="C38" s="6">
        <v>6006</v>
      </c>
      <c r="D38" s="6">
        <v>2333</v>
      </c>
      <c r="E38" s="6">
        <v>2072</v>
      </c>
      <c r="F38" s="6">
        <v>764</v>
      </c>
      <c r="G38" s="6">
        <v>1308</v>
      </c>
      <c r="H38" s="6">
        <v>261</v>
      </c>
      <c r="I38" s="6">
        <v>73</v>
      </c>
      <c r="J38" s="6">
        <v>188</v>
      </c>
      <c r="K38" s="79">
        <v>2020</v>
      </c>
      <c r="L38" t="s" s="5">
        <v>150</v>
      </c>
      <c r="M38" s="8">
        <v>12</v>
      </c>
      <c r="N38" t="s" s="5">
        <v>161</v>
      </c>
      <c r="O38" t="s" s="5">
        <v>147</v>
      </c>
      <c r="P38" s="7"/>
      <c r="Q38" s="7"/>
    </row>
    <row r="39" ht="15" customHeight="1">
      <c r="A39" t="s" s="5">
        <v>84</v>
      </c>
      <c r="B39" t="s" s="5">
        <v>85</v>
      </c>
      <c r="C39" s="6">
        <v>6896</v>
      </c>
      <c r="D39" s="6">
        <v>3266</v>
      </c>
      <c r="E39" s="6"/>
      <c r="F39" s="6"/>
      <c r="G39" s="6"/>
      <c r="H39" s="6">
        <v>3266</v>
      </c>
      <c r="I39" s="6">
        <v>1734</v>
      </c>
      <c r="J39" s="6">
        <v>1532</v>
      </c>
      <c r="K39" s="79">
        <v>2020</v>
      </c>
      <c r="L39" t="s" s="5">
        <v>150</v>
      </c>
      <c r="M39" s="8">
        <v>8</v>
      </c>
      <c r="N39" s="7"/>
      <c r="O39" s="7"/>
      <c r="P39" s="7"/>
      <c r="Q39" s="7"/>
    </row>
    <row r="40" ht="15" customHeight="1">
      <c r="A40" t="s" s="5">
        <v>86</v>
      </c>
      <c r="B40" t="s" s="5">
        <v>87</v>
      </c>
      <c r="C40" s="6">
        <v>1826</v>
      </c>
      <c r="D40" s="6">
        <v>384</v>
      </c>
      <c r="E40" s="6">
        <v>317</v>
      </c>
      <c r="F40" s="6">
        <v>271</v>
      </c>
      <c r="G40" s="6">
        <v>46</v>
      </c>
      <c r="H40" s="6">
        <v>67</v>
      </c>
      <c r="I40" s="6">
        <v>18</v>
      </c>
      <c r="J40" s="6">
        <v>48</v>
      </c>
      <c r="K40" s="79">
        <v>2020</v>
      </c>
      <c r="L40" t="s" s="5">
        <v>150</v>
      </c>
      <c r="M40" s="8">
        <v>12</v>
      </c>
      <c r="N40" t="s" s="5">
        <v>162</v>
      </c>
      <c r="O40" t="s" s="5">
        <v>147</v>
      </c>
      <c r="P40" s="7"/>
      <c r="Q40" s="7"/>
    </row>
    <row r="41" ht="15" customHeight="1">
      <c r="A41" t="s" s="5">
        <v>88</v>
      </c>
      <c r="B41" t="s" s="5">
        <v>89</v>
      </c>
      <c r="C41" s="6">
        <v>4156</v>
      </c>
      <c r="D41" s="6">
        <v>852</v>
      </c>
      <c r="E41" s="6">
        <v>410</v>
      </c>
      <c r="F41" s="6"/>
      <c r="G41" s="6"/>
      <c r="H41" s="6">
        <v>442</v>
      </c>
      <c r="I41" s="6"/>
      <c r="J41" s="6"/>
      <c r="K41" s="79">
        <v>2020</v>
      </c>
      <c r="L41" t="s" s="5">
        <v>150</v>
      </c>
      <c r="M41" s="8">
        <v>12</v>
      </c>
      <c r="N41" t="s" s="5">
        <v>163</v>
      </c>
      <c r="O41" t="s" s="5">
        <v>147</v>
      </c>
      <c r="P41" s="7"/>
      <c r="Q41" s="7"/>
    </row>
    <row r="42" ht="15" customHeight="1">
      <c r="A42" t="s" s="5">
        <v>90</v>
      </c>
      <c r="B42" t="s" s="5">
        <v>91</v>
      </c>
      <c r="C42" s="6">
        <v>3323</v>
      </c>
      <c r="D42" s="6">
        <v>2380</v>
      </c>
      <c r="E42" s="6">
        <v>655</v>
      </c>
      <c r="F42" s="6">
        <v>107</v>
      </c>
      <c r="G42" s="6">
        <v>548</v>
      </c>
      <c r="H42" s="6">
        <v>1725</v>
      </c>
      <c r="I42" s="6">
        <v>46</v>
      </c>
      <c r="J42" s="6">
        <v>1679</v>
      </c>
      <c r="K42" s="79">
        <v>2020</v>
      </c>
      <c r="L42" t="s" s="5">
        <v>150</v>
      </c>
      <c r="M42" s="8">
        <v>12</v>
      </c>
      <c r="N42" t="s" s="5">
        <v>164</v>
      </c>
      <c r="O42" t="s" s="5">
        <v>147</v>
      </c>
      <c r="P42" s="7"/>
      <c r="Q42" s="7"/>
    </row>
    <row r="43" ht="15" customHeight="1">
      <c r="A43" t="s" s="5">
        <v>92</v>
      </c>
      <c r="B43" t="s" s="5">
        <v>93</v>
      </c>
      <c r="C43" s="6">
        <v>9633</v>
      </c>
      <c r="D43" s="6"/>
      <c r="E43" s="6"/>
      <c r="F43" s="6"/>
      <c r="G43" s="6"/>
      <c r="H43" s="6"/>
      <c r="I43" s="6"/>
      <c r="J43" s="6"/>
      <c r="K43" s="79">
        <v>2020</v>
      </c>
      <c r="L43" t="s" s="5">
        <v>151</v>
      </c>
      <c r="M43" s="8">
        <v>6</v>
      </c>
      <c r="N43" s="7"/>
      <c r="O43" s="7"/>
      <c r="P43" s="7"/>
      <c r="Q43" s="7"/>
    </row>
    <row r="44" ht="15" customHeight="1">
      <c r="A44" t="s" s="5">
        <v>94</v>
      </c>
      <c r="B44" t="s" s="5">
        <v>95</v>
      </c>
      <c r="C44" s="6">
        <v>37286</v>
      </c>
      <c r="D44" s="6">
        <v>15667</v>
      </c>
      <c r="E44" s="6">
        <v>11915</v>
      </c>
      <c r="F44" s="6">
        <v>6581</v>
      </c>
      <c r="G44" s="6">
        <v>5334</v>
      </c>
      <c r="H44" s="6">
        <v>3752</v>
      </c>
      <c r="I44" s="6">
        <v>2864</v>
      </c>
      <c r="J44" s="6">
        <v>888</v>
      </c>
      <c r="K44" s="79">
        <v>2020</v>
      </c>
      <c r="L44" t="s" s="5">
        <v>151</v>
      </c>
      <c r="M44" s="8">
        <v>12</v>
      </c>
      <c r="N44" s="7"/>
      <c r="O44" t="s" s="5">
        <v>147</v>
      </c>
      <c r="P44" s="7"/>
      <c r="Q44" s="7"/>
    </row>
    <row r="45" ht="33.75" customHeight="1">
      <c r="A45" t="s" s="5">
        <v>96</v>
      </c>
      <c r="B45" t="s" s="5">
        <v>97</v>
      </c>
      <c r="C45" s="6">
        <v>1345</v>
      </c>
      <c r="D45" s="6">
        <v>1102</v>
      </c>
      <c r="E45" s="6">
        <v>275</v>
      </c>
      <c r="F45" s="6">
        <v>135</v>
      </c>
      <c r="G45" s="6">
        <v>140</v>
      </c>
      <c r="H45" s="6">
        <v>827</v>
      </c>
      <c r="I45" s="6">
        <v>127</v>
      </c>
      <c r="J45" s="6">
        <v>700</v>
      </c>
      <c r="K45" s="79">
        <v>2020</v>
      </c>
      <c r="L45" t="s" s="5">
        <v>150</v>
      </c>
      <c r="M45" s="8">
        <v>6</v>
      </c>
      <c r="N45" s="7"/>
      <c r="O45" s="7"/>
      <c r="P45" s="7"/>
      <c r="Q45" s="7"/>
    </row>
    <row r="46" ht="15" customHeight="1">
      <c r="A46" t="s" s="5">
        <v>98</v>
      </c>
      <c r="B46" t="s" s="5">
        <v>99</v>
      </c>
      <c r="C46" s="6"/>
      <c r="D46" s="6"/>
      <c r="E46" s="6"/>
      <c r="F46" s="6"/>
      <c r="G46" s="6"/>
      <c r="H46" s="6"/>
      <c r="I46" s="6"/>
      <c r="J46" s="6"/>
      <c r="K46" s="79">
        <v>2020</v>
      </c>
      <c r="L46" t="s" s="5">
        <v>151</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151</v>
      </c>
      <c r="M47" s="45">
        <v>12</v>
      </c>
      <c r="N47" s="7"/>
      <c r="O47" t="s" s="5">
        <v>147</v>
      </c>
      <c r="P47" s="7"/>
      <c r="Q47" s="7"/>
    </row>
    <row r="48" ht="15" customHeight="1">
      <c r="A48" t="s" s="70">
        <v>102</v>
      </c>
      <c r="B48" t="s" s="56">
        <v>103</v>
      </c>
      <c r="C48" s="57">
        <v>4834</v>
      </c>
      <c r="D48" s="57">
        <v>2120</v>
      </c>
      <c r="E48" s="57"/>
      <c r="F48" s="57"/>
      <c r="G48" s="57"/>
      <c r="H48" s="57">
        <v>2120</v>
      </c>
      <c r="I48" s="57">
        <v>1088</v>
      </c>
      <c r="J48" s="57">
        <v>1032</v>
      </c>
      <c r="K48" s="86">
        <v>2020</v>
      </c>
      <c r="L48" t="s" s="56">
        <v>150</v>
      </c>
      <c r="M48" s="87">
        <v>12</v>
      </c>
      <c r="N48" s="42"/>
      <c r="O48" t="s" s="5">
        <v>147</v>
      </c>
      <c r="P48" s="7"/>
      <c r="Q48" s="7"/>
    </row>
    <row r="49" ht="15" customHeight="1">
      <c r="A49" t="s" s="50">
        <v>104</v>
      </c>
      <c r="B49" t="s" s="50">
        <v>105</v>
      </c>
      <c r="C49" s="43">
        <v>5209</v>
      </c>
      <c r="D49" s="43">
        <v>3771</v>
      </c>
      <c r="E49" s="43">
        <v>1346</v>
      </c>
      <c r="F49" s="43">
        <v>469</v>
      </c>
      <c r="G49" s="43">
        <v>877</v>
      </c>
      <c r="H49" s="43">
        <v>2425</v>
      </c>
      <c r="I49" s="43">
        <v>598</v>
      </c>
      <c r="J49" s="43">
        <v>1827</v>
      </c>
      <c r="K49" s="83">
        <v>2020</v>
      </c>
      <c r="L49" t="s" s="50">
        <v>150</v>
      </c>
      <c r="M49" s="51">
        <v>12</v>
      </c>
      <c r="N49" t="s" s="5">
        <v>165</v>
      </c>
      <c r="O49" t="s" s="5">
        <v>147</v>
      </c>
      <c r="P49" s="7"/>
      <c r="Q49" s="7"/>
    </row>
    <row r="50" ht="15" customHeight="1">
      <c r="A50" t="s" s="5">
        <v>106</v>
      </c>
      <c r="B50" t="s" s="5">
        <v>107</v>
      </c>
      <c r="C50" s="6">
        <v>3473</v>
      </c>
      <c r="D50" s="6">
        <v>1570</v>
      </c>
      <c r="E50" s="6">
        <v>484</v>
      </c>
      <c r="F50" s="6">
        <v>6</v>
      </c>
      <c r="G50" s="6">
        <v>478</v>
      </c>
      <c r="H50" s="6">
        <v>1086</v>
      </c>
      <c r="I50" s="6">
        <v>406</v>
      </c>
      <c r="J50" s="6">
        <v>680</v>
      </c>
      <c r="K50" s="79">
        <v>2020</v>
      </c>
      <c r="L50" t="s" s="5">
        <v>151</v>
      </c>
      <c r="M50" s="8">
        <v>12</v>
      </c>
      <c r="N50" t="s" s="5">
        <v>166</v>
      </c>
      <c r="O50" t="s" s="5">
        <v>147</v>
      </c>
      <c r="P50" s="7"/>
      <c r="Q50" s="7"/>
    </row>
    <row r="51" ht="15" customHeight="1">
      <c r="A51" t="s" s="5">
        <v>108</v>
      </c>
      <c r="B51" t="s" s="5">
        <v>109</v>
      </c>
      <c r="C51" s="6">
        <v>878</v>
      </c>
      <c r="D51" s="6">
        <v>489</v>
      </c>
      <c r="E51" s="6">
        <v>262</v>
      </c>
      <c r="F51" s="6">
        <v>54</v>
      </c>
      <c r="G51" s="6">
        <v>208</v>
      </c>
      <c r="H51" s="6">
        <v>227</v>
      </c>
      <c r="I51" s="6">
        <v>39</v>
      </c>
      <c r="J51" s="6">
        <v>188</v>
      </c>
      <c r="K51" s="79">
        <v>2020</v>
      </c>
      <c r="L51" t="s" s="5">
        <v>151</v>
      </c>
      <c r="M51" s="8">
        <v>12</v>
      </c>
      <c r="N51" s="7"/>
      <c r="O51" t="s" s="5">
        <v>147</v>
      </c>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344220</v>
      </c>
      <c r="D53" s="10">
        <f>SUM(D2:D51)</f>
        <v>133380</v>
      </c>
      <c r="E53" s="10">
        <f>SUM(E2:E51)</f>
        <v>67431</v>
      </c>
      <c r="F53" s="10">
        <f>SUM(F2:F51)+E8+E18+E20+E23+E24+E41+E47</f>
        <v>35149</v>
      </c>
      <c r="G53" s="10">
        <f>SUM(G2:G51)</f>
        <v>32280</v>
      </c>
      <c r="H53" s="10">
        <f>SUM(H2:H51)</f>
        <v>65950</v>
      </c>
      <c r="I53" s="10">
        <f>SUM(I2:I51)+H37+H41+H47</f>
        <v>26669</v>
      </c>
      <c r="J53" s="10">
        <f>SUM(J2:J51)</f>
        <v>39246</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46</v>
      </c>
      <c r="D55" s="8">
        <f>COUNTIF(D2:D51,"&gt;0")</f>
        <v>43</v>
      </c>
      <c r="E55" s="8">
        <f>COUNTIF(E2:E51,"&gt;0")</f>
        <v>38</v>
      </c>
      <c r="F55" s="8">
        <f>COUNTIF(F2:F51,"&gt;0")</f>
        <v>30</v>
      </c>
      <c r="G55" s="8">
        <f>COUNTIF(G2:G51,"&gt;0")</f>
        <v>31</v>
      </c>
      <c r="H55" s="8">
        <f>COUNTIF(H2:H51,"&gt;0")</f>
        <v>42</v>
      </c>
      <c r="I55" s="8">
        <f>COUNTIF(I2:I51,"&gt;0")</f>
        <v>38</v>
      </c>
      <c r="J55" s="8">
        <f>COUNTIF(J2:J51,"&gt;0")</f>
        <v>39</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1"/>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0.6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0.6719" style="89" customWidth="1"/>
    <col min="11" max="11" width="8.85156" style="89" customWidth="1"/>
    <col min="12" max="12" width="8.85156" style="89" customWidth="1"/>
    <col min="13" max="13" width="8.85156" style="89" customWidth="1"/>
    <col min="14" max="14" width="8.85156" style="89" customWidth="1"/>
    <col min="15" max="256" width="8.85156" style="8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c r="N1" s="7"/>
    </row>
    <row r="2" ht="15" customHeight="1">
      <c r="A2" t="s" s="5">
        <v>10</v>
      </c>
      <c r="B2" t="s" s="5">
        <v>11</v>
      </c>
      <c r="C2" s="6">
        <v>4618</v>
      </c>
      <c r="D2" s="6">
        <v>1533</v>
      </c>
      <c r="E2" s="6">
        <v>1280</v>
      </c>
      <c r="F2" s="6">
        <v>807</v>
      </c>
      <c r="G2" s="6">
        <v>473</v>
      </c>
      <c r="H2" s="6">
        <v>252</v>
      </c>
      <c r="I2" s="6">
        <v>159</v>
      </c>
      <c r="J2" s="6">
        <v>94</v>
      </c>
      <c r="K2" s="7"/>
      <c r="L2" t="s" s="5">
        <v>147</v>
      </c>
      <c r="M2" s="7"/>
      <c r="N2" s="7"/>
    </row>
    <row r="3" ht="15" customHeight="1">
      <c r="A3" t="s" s="5">
        <v>12</v>
      </c>
      <c r="B3" t="s" s="5">
        <v>13</v>
      </c>
      <c r="C3" s="6">
        <v>25344</v>
      </c>
      <c r="D3" s="6">
        <v>1</v>
      </c>
      <c r="E3" s="6">
        <v>1</v>
      </c>
      <c r="F3" s="6"/>
      <c r="G3" s="6">
        <v>1</v>
      </c>
      <c r="H3" s="6">
        <f>J3</f>
        <v>5</v>
      </c>
      <c r="I3" s="6"/>
      <c r="J3" s="6">
        <v>5</v>
      </c>
      <c r="K3" s="7"/>
      <c r="L3" t="s" s="5">
        <v>147</v>
      </c>
      <c r="M3" s="7"/>
      <c r="N3" s="7"/>
    </row>
    <row r="4" ht="15" customHeight="1">
      <c r="A4" t="s" s="5">
        <v>16</v>
      </c>
      <c r="B4" t="s" s="5">
        <v>17</v>
      </c>
      <c r="C4" s="6">
        <v>37731</v>
      </c>
      <c r="D4" s="6">
        <v>8838</v>
      </c>
      <c r="E4" s="6">
        <v>7897</v>
      </c>
      <c r="F4" s="6">
        <v>5861</v>
      </c>
      <c r="G4" s="6">
        <v>2036</v>
      </c>
      <c r="H4" s="6">
        <v>941</v>
      </c>
      <c r="I4" s="6">
        <v>499</v>
      </c>
      <c r="J4" s="6">
        <v>442</v>
      </c>
      <c r="K4" s="7"/>
      <c r="L4" t="s" s="5">
        <v>147</v>
      </c>
      <c r="M4" s="7"/>
      <c r="N4" s="7"/>
    </row>
    <row r="5" ht="15" customHeight="1">
      <c r="A5" t="s" s="5">
        <v>14</v>
      </c>
      <c r="B5" t="s" s="5">
        <v>15</v>
      </c>
      <c r="C5" s="6">
        <v>13840</v>
      </c>
      <c r="D5" s="6">
        <v>6242</v>
      </c>
      <c r="E5" s="6">
        <v>2252</v>
      </c>
      <c r="F5" s="6">
        <v>1884</v>
      </c>
      <c r="G5" s="6">
        <v>368</v>
      </c>
      <c r="H5" s="6">
        <v>3990</v>
      </c>
      <c r="I5" s="6">
        <v>3081</v>
      </c>
      <c r="J5" s="6">
        <v>909</v>
      </c>
      <c r="K5" t="s" s="5">
        <v>167</v>
      </c>
      <c r="L5" t="s" s="5">
        <v>147</v>
      </c>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95318</v>
      </c>
      <c r="D7" s="6">
        <v>21570</v>
      </c>
      <c r="E7" s="6">
        <v>5570</v>
      </c>
      <c r="F7" s="6">
        <v>4517</v>
      </c>
      <c r="G7" s="6">
        <v>1053</v>
      </c>
      <c r="H7" s="6">
        <v>16000</v>
      </c>
      <c r="I7" s="6">
        <v>15929</v>
      </c>
      <c r="J7" s="6">
        <v>71</v>
      </c>
      <c r="K7" s="7"/>
      <c r="L7" t="s" s="5">
        <v>147</v>
      </c>
      <c r="M7" s="7"/>
      <c r="N7" s="7"/>
    </row>
    <row r="8" ht="15" customHeight="1">
      <c r="A8" t="s" s="5">
        <v>20</v>
      </c>
      <c r="B8" t="s" s="5">
        <v>21</v>
      </c>
      <c r="C8" s="6">
        <v>17441</v>
      </c>
      <c r="D8" s="6">
        <v>3270</v>
      </c>
      <c r="E8" s="6">
        <v>64</v>
      </c>
      <c r="F8" s="6">
        <v>45</v>
      </c>
      <c r="G8" s="6">
        <v>19</v>
      </c>
      <c r="H8" s="6">
        <v>3206</v>
      </c>
      <c r="I8" s="6">
        <v>2327</v>
      </c>
      <c r="J8" s="6">
        <v>879</v>
      </c>
      <c r="K8" s="7"/>
      <c r="L8" t="s" s="5">
        <v>147</v>
      </c>
      <c r="M8" s="7"/>
      <c r="N8" s="7"/>
    </row>
    <row r="9" ht="15" customHeight="1">
      <c r="A9" t="s" s="5">
        <v>22</v>
      </c>
      <c r="B9" t="s" s="5">
        <v>23</v>
      </c>
      <c r="C9" s="6">
        <v>9111</v>
      </c>
      <c r="D9" s="6"/>
      <c r="E9" s="6"/>
      <c r="F9" s="6"/>
      <c r="G9" s="6"/>
      <c r="H9" s="6"/>
      <c r="I9" s="6"/>
      <c r="J9" s="6"/>
      <c r="K9" s="7"/>
      <c r="L9" t="s" s="5">
        <v>147</v>
      </c>
      <c r="M9" s="7"/>
      <c r="N9" s="7"/>
    </row>
    <row r="10" ht="15" customHeight="1">
      <c r="A10" t="s" s="5">
        <v>24</v>
      </c>
      <c r="B10" t="s" s="5">
        <v>25</v>
      </c>
      <c r="C10" s="6">
        <v>3894</v>
      </c>
      <c r="D10" s="6">
        <v>348</v>
      </c>
      <c r="E10" s="6"/>
      <c r="F10" s="6"/>
      <c r="G10" s="6"/>
      <c r="H10" s="6"/>
      <c r="I10" s="6"/>
      <c r="J10" s="6"/>
      <c r="K10" s="7"/>
      <c r="L10" t="s" s="5">
        <v>147</v>
      </c>
      <c r="M10" s="7"/>
      <c r="N10" s="7"/>
    </row>
    <row r="11" ht="15" customHeight="1">
      <c r="A11" t="s" s="5">
        <v>26</v>
      </c>
      <c r="B11" t="s" s="5">
        <v>27</v>
      </c>
      <c r="C11" s="6">
        <v>79526</v>
      </c>
      <c r="D11" s="6">
        <v>11274</v>
      </c>
      <c r="E11" s="6">
        <v>10621</v>
      </c>
      <c r="F11" s="6">
        <v>6794</v>
      </c>
      <c r="G11" s="6">
        <v>3857</v>
      </c>
      <c r="H11" s="6">
        <v>653</v>
      </c>
      <c r="I11" s="6">
        <v>291</v>
      </c>
      <c r="J11" s="6">
        <v>362</v>
      </c>
      <c r="K11" t="s" s="5">
        <v>168</v>
      </c>
      <c r="L11" t="s" s="5">
        <v>147</v>
      </c>
      <c r="M11" s="7"/>
      <c r="N11" s="7"/>
    </row>
    <row r="12" ht="15" customHeight="1" hidden="1">
      <c r="A12" t="s" s="5">
        <v>28</v>
      </c>
      <c r="B12" t="s" s="5">
        <v>29</v>
      </c>
      <c r="C12" s="6"/>
      <c r="D12" s="6"/>
      <c r="E12" s="6"/>
      <c r="F12" s="6"/>
      <c r="G12" s="6"/>
      <c r="H12" s="6"/>
      <c r="I12" s="6"/>
      <c r="J12" s="6"/>
      <c r="K12" s="7"/>
      <c r="L12" s="7"/>
      <c r="M12" s="7"/>
      <c r="N12" s="7"/>
    </row>
    <row r="13" ht="15" customHeight="1">
      <c r="A13" t="s" s="5">
        <v>30</v>
      </c>
      <c r="B13" t="s" s="5">
        <v>31</v>
      </c>
      <c r="C13" s="6">
        <v>3485</v>
      </c>
      <c r="D13" s="6">
        <v>1120</v>
      </c>
      <c r="E13" s="6">
        <v>370</v>
      </c>
      <c r="F13" s="6">
        <v>276</v>
      </c>
      <c r="G13" s="6">
        <v>94</v>
      </c>
      <c r="H13" s="6">
        <v>750</v>
      </c>
      <c r="I13" s="6">
        <v>612</v>
      </c>
      <c r="J13" s="6">
        <v>138</v>
      </c>
      <c r="K13" s="7"/>
      <c r="L13" s="7"/>
      <c r="M13" s="7"/>
      <c r="N13" s="7"/>
    </row>
    <row r="14" ht="15" customHeight="1">
      <c r="A14" t="s" s="5">
        <v>32</v>
      </c>
      <c r="B14" t="s" s="5">
        <v>33</v>
      </c>
      <c r="C14" s="6">
        <v>7528</v>
      </c>
      <c r="D14" s="6">
        <v>2387</v>
      </c>
      <c r="E14" s="6">
        <v>1468</v>
      </c>
      <c r="F14" s="6">
        <v>797</v>
      </c>
      <c r="G14" s="6">
        <v>671</v>
      </c>
      <c r="H14" s="6">
        <v>919</v>
      </c>
      <c r="I14" s="6">
        <v>635</v>
      </c>
      <c r="J14" s="6">
        <v>284</v>
      </c>
      <c r="K14" s="7"/>
      <c r="L14" s="7"/>
      <c r="M14" s="7"/>
      <c r="N14" s="7"/>
    </row>
    <row r="15" ht="15" customHeight="1">
      <c r="A15" t="s" s="5">
        <v>34</v>
      </c>
      <c r="B15" t="s" s="5">
        <v>35</v>
      </c>
      <c r="C15" s="6">
        <v>8025</v>
      </c>
      <c r="D15" s="6">
        <v>3924</v>
      </c>
      <c r="E15" s="6">
        <v>2730</v>
      </c>
      <c r="F15" s="6">
        <v>2181</v>
      </c>
      <c r="G15" s="6">
        <v>549</v>
      </c>
      <c r="H15" s="6">
        <v>1194</v>
      </c>
      <c r="I15" s="6">
        <v>1023</v>
      </c>
      <c r="J15" s="6">
        <v>171</v>
      </c>
      <c r="K15" s="7"/>
      <c r="L15" t="s" s="5">
        <v>147</v>
      </c>
      <c r="M15" s="7"/>
      <c r="N15" s="7"/>
    </row>
    <row r="16" ht="15" customHeight="1">
      <c r="A16" t="s" s="5">
        <v>36</v>
      </c>
      <c r="B16" t="s" s="5">
        <v>37</v>
      </c>
      <c r="C16" s="6">
        <v>29224</v>
      </c>
      <c r="D16" s="6">
        <v>4033</v>
      </c>
      <c r="E16" s="6"/>
      <c r="F16" s="6"/>
      <c r="G16" s="6"/>
      <c r="H16" s="6">
        <v>4033</v>
      </c>
      <c r="I16" s="6">
        <v>1536</v>
      </c>
      <c r="J16" s="6">
        <v>2497</v>
      </c>
      <c r="K16" s="7"/>
      <c r="L16" t="s" s="5">
        <v>147</v>
      </c>
      <c r="M16" s="7"/>
      <c r="N16" s="7"/>
    </row>
    <row r="17" ht="15" customHeight="1">
      <c r="A17" t="s" s="5">
        <v>38</v>
      </c>
      <c r="B17" t="s" s="5">
        <v>39</v>
      </c>
      <c r="C17" s="6">
        <v>25385</v>
      </c>
      <c r="D17" s="6">
        <v>2821</v>
      </c>
      <c r="E17" s="6">
        <v>736</v>
      </c>
      <c r="F17" s="6">
        <v>689</v>
      </c>
      <c r="G17" s="6">
        <v>47</v>
      </c>
      <c r="H17" s="6">
        <v>2085</v>
      </c>
      <c r="I17" s="6">
        <v>988</v>
      </c>
      <c r="J17" s="6">
        <v>1097</v>
      </c>
      <c r="K17" s="7"/>
      <c r="L17" s="7"/>
      <c r="M17" s="7"/>
      <c r="N17" s="7"/>
    </row>
    <row r="18" ht="15" customHeight="1">
      <c r="A18" t="s" s="5">
        <v>40</v>
      </c>
      <c r="B18" t="s" s="5">
        <v>41</v>
      </c>
      <c r="C18" s="6">
        <v>8869</v>
      </c>
      <c r="D18" s="6">
        <v>2590</v>
      </c>
      <c r="E18" s="6">
        <v>1807</v>
      </c>
      <c r="F18" s="6">
        <v>790</v>
      </c>
      <c r="G18" s="6">
        <v>1001</v>
      </c>
      <c r="H18" s="6">
        <v>783</v>
      </c>
      <c r="I18" s="6">
        <v>548</v>
      </c>
      <c r="J18" s="6">
        <v>235</v>
      </c>
      <c r="K18" s="7"/>
      <c r="L18" t="s" s="5">
        <v>147</v>
      </c>
      <c r="M18" s="7"/>
      <c r="N18" s="7"/>
    </row>
    <row r="19" ht="15" customHeight="1">
      <c r="A19" t="s" s="5">
        <v>44</v>
      </c>
      <c r="B19" t="s" s="5">
        <v>45</v>
      </c>
      <c r="C19" s="6">
        <v>27010</v>
      </c>
      <c r="D19" s="6">
        <v>7754</v>
      </c>
      <c r="E19" s="6">
        <v>2691</v>
      </c>
      <c r="F19" s="6">
        <v>844</v>
      </c>
      <c r="G19" s="6">
        <v>1847</v>
      </c>
      <c r="H19" s="6">
        <v>5063</v>
      </c>
      <c r="I19" s="6">
        <v>4284</v>
      </c>
      <c r="J19" s="6">
        <v>779</v>
      </c>
      <c r="K19" s="7"/>
      <c r="L19" t="s" s="5">
        <v>147</v>
      </c>
      <c r="M19" s="7"/>
      <c r="N19" s="7"/>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
        <v>46</v>
      </c>
      <c r="B22" t="s" s="5">
        <v>47</v>
      </c>
      <c r="C22" s="6">
        <v>6791</v>
      </c>
      <c r="D22" s="6">
        <v>160</v>
      </c>
      <c r="E22" s="6">
        <v>9</v>
      </c>
      <c r="F22" s="6"/>
      <c r="G22" s="6"/>
      <c r="H22" s="6">
        <v>151</v>
      </c>
      <c r="I22" s="6">
        <v>73</v>
      </c>
      <c r="J22" s="6">
        <v>78</v>
      </c>
      <c r="K22" s="7"/>
      <c r="L22" s="7"/>
      <c r="M22" s="7"/>
      <c r="N22" s="7"/>
    </row>
    <row r="23" ht="15" customHeight="1">
      <c r="A23" t="s" s="5">
        <v>48</v>
      </c>
      <c r="B23" t="s" s="5">
        <v>49</v>
      </c>
      <c r="C23" s="6">
        <v>18607</v>
      </c>
      <c r="D23" s="6">
        <v>1530</v>
      </c>
      <c r="E23" s="6">
        <v>820</v>
      </c>
      <c r="F23" s="6"/>
      <c r="G23" s="6"/>
      <c r="H23" s="6">
        <v>710</v>
      </c>
      <c r="I23" s="6"/>
      <c r="J23" s="6"/>
      <c r="K23" t="s" s="5">
        <v>155</v>
      </c>
      <c r="L23" t="s" s="5">
        <v>147</v>
      </c>
      <c r="M23" s="7"/>
      <c r="N23" s="7"/>
    </row>
    <row r="24" ht="15" customHeight="1">
      <c r="A24" t="s" s="5">
        <v>50</v>
      </c>
      <c r="B24" t="s" s="5">
        <v>51</v>
      </c>
      <c r="C24" s="6">
        <v>1715</v>
      </c>
      <c r="D24" s="6"/>
      <c r="E24" s="6"/>
      <c r="F24" s="6"/>
      <c r="G24" s="6"/>
      <c r="H24" s="6"/>
      <c r="I24" s="6"/>
      <c r="J24" s="6"/>
      <c r="K24" s="7"/>
      <c r="L24" t="s" s="5">
        <v>147</v>
      </c>
      <c r="M24" s="7"/>
      <c r="N24" s="7"/>
    </row>
    <row r="25" ht="15" customHeight="1">
      <c r="A25" t="s" s="5">
        <v>52</v>
      </c>
      <c r="B25" t="s" s="5">
        <v>53</v>
      </c>
      <c r="C25" s="6">
        <v>35425</v>
      </c>
      <c r="D25" s="6">
        <v>1226</v>
      </c>
      <c r="E25" s="6"/>
      <c r="F25" s="6"/>
      <c r="G25" s="6"/>
      <c r="H25" s="6">
        <v>1226</v>
      </c>
      <c r="I25" s="6"/>
      <c r="J25" s="6">
        <v>1226</v>
      </c>
      <c r="K25" s="7"/>
      <c r="L25" s="7"/>
      <c r="M25" s="7"/>
      <c r="N25" s="7"/>
    </row>
    <row r="26" ht="15" customHeight="1">
      <c r="A26" t="s" s="5">
        <v>54</v>
      </c>
      <c r="B26" t="s" s="5">
        <v>55</v>
      </c>
      <c r="C26" s="6">
        <v>8330</v>
      </c>
      <c r="D26" s="6">
        <v>2166</v>
      </c>
      <c r="E26" s="6">
        <v>973</v>
      </c>
      <c r="F26" s="6"/>
      <c r="G26" s="6">
        <v>973</v>
      </c>
      <c r="H26" s="6">
        <v>1193</v>
      </c>
      <c r="I26" s="6">
        <v>533</v>
      </c>
      <c r="J26" s="6">
        <v>660</v>
      </c>
      <c r="K26" s="7"/>
      <c r="L26" s="7"/>
      <c r="M26" s="7"/>
      <c r="N26" s="7"/>
    </row>
    <row r="27" ht="15" customHeight="1">
      <c r="A27" t="s" s="5">
        <v>52</v>
      </c>
      <c r="B27" t="s" s="5">
        <v>59</v>
      </c>
      <c r="C27" s="6">
        <v>17586</v>
      </c>
      <c r="D27" s="6">
        <v>5127</v>
      </c>
      <c r="E27" s="6">
        <v>3357</v>
      </c>
      <c r="F27" s="6">
        <v>1518</v>
      </c>
      <c r="G27" s="6">
        <v>1839</v>
      </c>
      <c r="H27" s="6">
        <v>1770</v>
      </c>
      <c r="I27" s="6">
        <v>532</v>
      </c>
      <c r="J27" s="6">
        <v>1238</v>
      </c>
      <c r="K27" s="7"/>
      <c r="L27" t="s" s="5">
        <v>147</v>
      </c>
      <c r="M27" s="7"/>
      <c r="N27" s="7"/>
    </row>
    <row r="28" ht="15" customHeight="1">
      <c r="A28" t="s" s="5">
        <v>56</v>
      </c>
      <c r="B28" t="s" s="5">
        <v>57</v>
      </c>
      <c r="C28" s="6">
        <v>23062</v>
      </c>
      <c r="D28" s="6">
        <v>11904</v>
      </c>
      <c r="E28" s="6">
        <v>7469</v>
      </c>
      <c r="F28" s="6">
        <v>4850</v>
      </c>
      <c r="G28" s="6">
        <v>2619</v>
      </c>
      <c r="H28" s="6">
        <v>4435</v>
      </c>
      <c r="I28" s="6">
        <v>2097</v>
      </c>
      <c r="J28" s="6">
        <v>2338</v>
      </c>
      <c r="K28" s="7"/>
      <c r="L28" t="s" s="5">
        <v>147</v>
      </c>
      <c r="M28" s="7"/>
      <c r="N28" s="7"/>
    </row>
    <row r="29" ht="15" customHeight="1" hidden="1">
      <c r="A29" t="s" s="5">
        <v>58</v>
      </c>
      <c r="B29" t="s" s="5">
        <v>59</v>
      </c>
      <c r="C29" s="6"/>
      <c r="D29" s="6"/>
      <c r="E29" s="6"/>
      <c r="F29" s="6"/>
      <c r="G29" s="6"/>
      <c r="H29" s="6"/>
      <c r="I29" s="6"/>
      <c r="J29" s="6"/>
      <c r="K29" s="7"/>
      <c r="L29" s="7"/>
      <c r="M29" s="7"/>
      <c r="N29" s="7"/>
    </row>
    <row r="30" ht="15" customHeight="1">
      <c r="A30" t="s" s="5">
        <v>60</v>
      </c>
      <c r="B30" t="s" s="5">
        <v>61</v>
      </c>
      <c r="C30" s="6">
        <v>2401</v>
      </c>
      <c r="D30" s="6">
        <v>706</v>
      </c>
      <c r="E30" s="6">
        <v>457</v>
      </c>
      <c r="F30" s="6">
        <v>159</v>
      </c>
      <c r="G30" s="6">
        <v>298</v>
      </c>
      <c r="H30" s="6">
        <v>249</v>
      </c>
      <c r="I30" s="6">
        <v>37</v>
      </c>
      <c r="J30" s="6">
        <v>212</v>
      </c>
      <c r="K30" t="s" s="5">
        <v>169</v>
      </c>
      <c r="L30" t="s" s="5">
        <v>147</v>
      </c>
      <c r="M30" s="7"/>
      <c r="N30" s="7"/>
    </row>
    <row r="31" ht="15" customHeight="1">
      <c r="A31" t="s" s="5">
        <v>62</v>
      </c>
      <c r="B31" t="s" s="5">
        <v>63</v>
      </c>
      <c r="C31" s="6">
        <v>23969</v>
      </c>
      <c r="D31" s="6">
        <v>6974</v>
      </c>
      <c r="E31" s="6">
        <v>3971</v>
      </c>
      <c r="F31" s="6">
        <v>3771</v>
      </c>
      <c r="G31" s="6">
        <v>200</v>
      </c>
      <c r="H31" s="6">
        <v>3003</v>
      </c>
      <c r="I31" s="6">
        <v>3000</v>
      </c>
      <c r="J31" s="6">
        <v>3</v>
      </c>
      <c r="K31" s="7"/>
      <c r="L31" t="s" s="5">
        <v>147</v>
      </c>
      <c r="M31" s="7"/>
      <c r="N31" s="7"/>
    </row>
    <row r="32" ht="15" customHeight="1">
      <c r="A32" t="s" s="5">
        <v>64</v>
      </c>
      <c r="B32" t="s" s="5">
        <v>65</v>
      </c>
      <c r="C32" s="6">
        <v>1401</v>
      </c>
      <c r="D32" s="6">
        <v>397</v>
      </c>
      <c r="E32" s="6">
        <v>267</v>
      </c>
      <c r="F32" s="6"/>
      <c r="G32" s="6"/>
      <c r="H32" s="6">
        <v>130</v>
      </c>
      <c r="I32" s="6"/>
      <c r="J32" s="6"/>
      <c r="K32" s="7"/>
      <c r="L32" t="s" s="5">
        <v>147</v>
      </c>
      <c r="M32" s="7"/>
      <c r="N32" s="7"/>
    </row>
    <row r="33" ht="15" customHeight="1">
      <c r="A33" t="s" s="5">
        <v>66</v>
      </c>
      <c r="B33" t="s" s="5">
        <v>67</v>
      </c>
      <c r="C33" s="6">
        <v>5388</v>
      </c>
      <c r="D33" s="6"/>
      <c r="E33" s="6"/>
      <c r="F33" s="6"/>
      <c r="G33" s="6"/>
      <c r="H33" s="6"/>
      <c r="I33" s="6"/>
      <c r="J33" s="6"/>
      <c r="K33" s="7"/>
      <c r="L33" s="7"/>
      <c r="M33" s="7"/>
      <c r="N33" s="7"/>
    </row>
    <row r="34" ht="15" customHeight="1">
      <c r="A34" t="s" s="5">
        <v>68</v>
      </c>
      <c r="B34" t="s" s="5">
        <v>69</v>
      </c>
      <c r="C34" s="8">
        <v>2155</v>
      </c>
      <c r="D34" s="6">
        <v>43</v>
      </c>
      <c r="E34" s="6">
        <v>2</v>
      </c>
      <c r="F34" s="6"/>
      <c r="G34" s="6">
        <v>2</v>
      </c>
      <c r="H34" s="6">
        <v>41</v>
      </c>
      <c r="I34" s="6"/>
      <c r="J34" s="6">
        <v>41</v>
      </c>
      <c r="K34" s="7"/>
      <c r="L34" t="s" s="5">
        <v>147</v>
      </c>
      <c r="M34" s="7"/>
      <c r="N34" s="7"/>
    </row>
    <row r="35" ht="15" customHeight="1" hidden="1">
      <c r="A35" t="s" s="5">
        <v>70</v>
      </c>
      <c r="B35" t="s" s="5">
        <v>71</v>
      </c>
      <c r="C35" s="6"/>
      <c r="D35" s="6"/>
      <c r="E35" s="6"/>
      <c r="F35" s="6"/>
      <c r="G35" s="6"/>
      <c r="H35" s="6"/>
      <c r="I35" s="6"/>
      <c r="J35" s="6"/>
      <c r="K35" s="7"/>
      <c r="L35" s="7"/>
      <c r="M35" s="7"/>
      <c r="N35" s="7"/>
    </row>
    <row r="36" ht="15" customHeight="1" hidden="1">
      <c r="A36" t="s" s="5">
        <v>72</v>
      </c>
      <c r="B36" t="s" s="5">
        <v>73</v>
      </c>
      <c r="C36" s="6"/>
      <c r="D36" s="6"/>
      <c r="E36" s="6"/>
      <c r="F36" s="6"/>
      <c r="G36" s="6"/>
      <c r="H36" s="6"/>
      <c r="I36" s="6"/>
      <c r="J36" s="6"/>
      <c r="K36" s="7"/>
      <c r="L36" s="7"/>
      <c r="M36" s="7"/>
      <c r="N36" s="7"/>
    </row>
    <row r="37" ht="15" customHeight="1">
      <c r="A37" t="s" s="5">
        <v>74</v>
      </c>
      <c r="B37" t="s" s="5">
        <v>75</v>
      </c>
      <c r="C37" s="6">
        <v>11422</v>
      </c>
      <c r="D37" s="6">
        <v>2333</v>
      </c>
      <c r="E37" s="6">
        <v>1499</v>
      </c>
      <c r="F37" s="6">
        <v>216</v>
      </c>
      <c r="G37" s="6">
        <v>1283</v>
      </c>
      <c r="H37" s="6">
        <v>834</v>
      </c>
      <c r="I37" s="6">
        <v>97</v>
      </c>
      <c r="J37" s="6">
        <v>737</v>
      </c>
      <c r="K37" t="s" s="5">
        <v>160</v>
      </c>
      <c r="L37" t="s" s="5">
        <v>147</v>
      </c>
      <c r="M37" s="7"/>
      <c r="N37" s="7"/>
    </row>
    <row r="38" ht="15" customHeight="1">
      <c r="A38" t="s" s="5">
        <v>70</v>
      </c>
      <c r="B38" t="s" s="5">
        <v>71</v>
      </c>
      <c r="C38" s="6"/>
      <c r="D38" s="6"/>
      <c r="E38" s="6"/>
      <c r="F38" s="6"/>
      <c r="G38" s="6"/>
      <c r="H38" s="6"/>
      <c r="I38" s="6"/>
      <c r="J38" s="6"/>
      <c r="K38" s="7"/>
      <c r="L38" t="s" s="5">
        <v>147</v>
      </c>
      <c r="M38" s="7"/>
      <c r="N38" s="7"/>
    </row>
    <row r="39" ht="15" customHeight="1">
      <c r="A39" t="s" s="5">
        <v>76</v>
      </c>
      <c r="B39" t="s" s="5">
        <v>77</v>
      </c>
      <c r="C39" s="6">
        <v>38380</v>
      </c>
      <c r="D39" s="6">
        <v>7341</v>
      </c>
      <c r="E39" s="6"/>
      <c r="F39" s="6"/>
      <c r="G39" s="6"/>
      <c r="H39" s="6">
        <v>7341</v>
      </c>
      <c r="I39" s="6">
        <v>5139</v>
      </c>
      <c r="J39" s="6">
        <v>2202</v>
      </c>
      <c r="K39" s="7"/>
      <c r="L39" s="7"/>
      <c r="M39" s="7"/>
      <c r="N39" s="7"/>
    </row>
    <row r="40" ht="15" customHeight="1" hidden="1">
      <c r="A40" t="s" s="5">
        <v>78</v>
      </c>
      <c r="B40" t="s" s="5">
        <v>79</v>
      </c>
      <c r="C40" s="6"/>
      <c r="D40" s="6"/>
      <c r="E40" s="6"/>
      <c r="F40" s="6"/>
      <c r="G40" s="6"/>
      <c r="H40" s="6"/>
      <c r="I40" s="6"/>
      <c r="J40" s="6"/>
      <c r="K40" s="7"/>
      <c r="L40" s="7"/>
      <c r="M40" s="7"/>
      <c r="N40" s="7"/>
    </row>
    <row r="41" ht="15" customHeight="1">
      <c r="A41" t="s" s="5">
        <v>80</v>
      </c>
      <c r="B41" t="s" s="5">
        <v>81</v>
      </c>
      <c r="C41" s="6">
        <v>21737</v>
      </c>
      <c r="D41" s="6">
        <v>1993</v>
      </c>
      <c r="E41" s="6">
        <v>3076</v>
      </c>
      <c r="F41" s="6">
        <v>1935</v>
      </c>
      <c r="G41" s="6">
        <v>1141</v>
      </c>
      <c r="H41" s="6"/>
      <c r="I41" s="6"/>
      <c r="J41" s="6"/>
      <c r="K41" t="s" s="5">
        <v>170</v>
      </c>
      <c r="L41" t="s" s="5">
        <v>147</v>
      </c>
      <c r="M41" s="7"/>
      <c r="N41" s="7"/>
    </row>
    <row r="42" ht="15" customHeight="1">
      <c r="A42" t="s" s="5">
        <v>82</v>
      </c>
      <c r="B42" t="s" s="5">
        <v>83</v>
      </c>
      <c r="C42" s="6">
        <v>13102</v>
      </c>
      <c r="D42" s="6">
        <v>1389</v>
      </c>
      <c r="E42" s="6">
        <v>1352</v>
      </c>
      <c r="F42" s="6">
        <v>765</v>
      </c>
      <c r="G42" s="6">
        <v>587</v>
      </c>
      <c r="H42" s="6">
        <v>37</v>
      </c>
      <c r="I42" s="6">
        <v>8</v>
      </c>
      <c r="J42" s="6">
        <v>29</v>
      </c>
      <c r="K42" t="s" s="5">
        <v>171</v>
      </c>
      <c r="L42" t="s" s="5">
        <v>147</v>
      </c>
      <c r="M42" s="7"/>
      <c r="N42" s="7"/>
    </row>
    <row r="43" ht="15" customHeight="1">
      <c r="A43" t="s" s="5">
        <v>84</v>
      </c>
      <c r="B43" t="s" s="5">
        <v>85</v>
      </c>
      <c r="C43" s="6">
        <v>42101</v>
      </c>
      <c r="D43" s="6">
        <v>5941</v>
      </c>
      <c r="E43" s="6"/>
      <c r="F43" s="6"/>
      <c r="G43" s="6"/>
      <c r="H43" s="6">
        <v>5941</v>
      </c>
      <c r="I43" s="6">
        <v>3656</v>
      </c>
      <c r="J43" s="6">
        <v>2285</v>
      </c>
      <c r="K43" s="7"/>
      <c r="L43" s="7"/>
      <c r="M43" s="7"/>
      <c r="N43" s="7"/>
    </row>
    <row r="44" ht="16.6" customHeight="1">
      <c r="A44" t="s" s="5">
        <v>86</v>
      </c>
      <c r="B44" t="s" s="5">
        <v>87</v>
      </c>
      <c r="C44" s="6">
        <v>1491</v>
      </c>
      <c r="D44" s="6">
        <v>350</v>
      </c>
      <c r="E44" s="6">
        <v>277</v>
      </c>
      <c r="F44" s="6">
        <v>237</v>
      </c>
      <c r="G44" s="6">
        <v>37</v>
      </c>
      <c r="H44" s="6">
        <v>73</v>
      </c>
      <c r="I44" s="6">
        <v>33</v>
      </c>
      <c r="J44" s="6">
        <v>18</v>
      </c>
      <c r="K44" t="s" s="90">
        <v>172</v>
      </c>
      <c r="L44" t="s" s="5">
        <v>147</v>
      </c>
      <c r="M44" s="7"/>
      <c r="N44" s="7"/>
    </row>
    <row r="45" ht="15" customHeight="1">
      <c r="A45" t="s" s="5">
        <v>88</v>
      </c>
      <c r="B45" t="s" s="5">
        <v>89</v>
      </c>
      <c r="C45" s="6">
        <v>15726</v>
      </c>
      <c r="D45" s="6">
        <v>2417</v>
      </c>
      <c r="E45" s="6">
        <v>1249</v>
      </c>
      <c r="F45" s="6"/>
      <c r="G45" s="6"/>
      <c r="H45" s="6">
        <v>1168</v>
      </c>
      <c r="I45" s="6"/>
      <c r="J45" s="6"/>
      <c r="K45" t="s" s="5">
        <v>173</v>
      </c>
      <c r="L45" t="s" s="5">
        <v>147</v>
      </c>
      <c r="M45" s="7"/>
      <c r="N45" s="7"/>
    </row>
    <row r="46" ht="15" customHeight="1">
      <c r="A46" t="s" s="5">
        <v>90</v>
      </c>
      <c r="B46" t="s" s="5">
        <v>91</v>
      </c>
      <c r="C46" s="6">
        <v>3249</v>
      </c>
      <c r="D46" s="6">
        <v>1410</v>
      </c>
      <c r="E46" s="6">
        <v>535</v>
      </c>
      <c r="F46" s="6">
        <v>150</v>
      </c>
      <c r="G46" s="6">
        <v>385</v>
      </c>
      <c r="H46" s="6">
        <v>875</v>
      </c>
      <c r="I46" s="6">
        <v>170</v>
      </c>
      <c r="J46" s="6">
        <v>705</v>
      </c>
      <c r="K46" t="s" s="5">
        <v>174</v>
      </c>
      <c r="L46" t="s" s="5">
        <v>147</v>
      </c>
      <c r="M46" s="7"/>
      <c r="N46" s="7"/>
    </row>
    <row r="47" ht="15" customHeight="1" hidden="1">
      <c r="A47" t="s" s="5">
        <v>90</v>
      </c>
      <c r="B47" t="s" s="5">
        <v>91</v>
      </c>
      <c r="C47" s="6"/>
      <c r="D47" s="6"/>
      <c r="E47" s="6"/>
      <c r="F47" s="6"/>
      <c r="G47" s="6"/>
      <c r="H47" s="6"/>
      <c r="I47" s="6"/>
      <c r="J47" s="6"/>
      <c r="K47" s="7"/>
      <c r="L47" s="7"/>
      <c r="M47" s="7"/>
      <c r="N47" s="7"/>
    </row>
    <row r="48" ht="15" customHeight="1">
      <c r="A48" t="s" s="5">
        <v>92</v>
      </c>
      <c r="B48" t="s" s="5">
        <v>93</v>
      </c>
      <c r="C48" s="6">
        <v>21382</v>
      </c>
      <c r="D48" s="6"/>
      <c r="E48" s="6"/>
      <c r="F48" s="6"/>
      <c r="G48" s="6"/>
      <c r="H48" s="6"/>
      <c r="I48" s="6"/>
      <c r="J48" s="6"/>
      <c r="K48" s="7"/>
      <c r="L48" s="7"/>
      <c r="M48" s="7"/>
      <c r="N48" s="7"/>
    </row>
    <row r="49" ht="15" customHeight="1">
      <c r="A49" t="s" s="5">
        <v>94</v>
      </c>
      <c r="B49" t="s" s="5">
        <v>95</v>
      </c>
      <c r="C49" s="6">
        <v>121119</v>
      </c>
      <c r="D49" s="6">
        <v>25822</v>
      </c>
      <c r="E49" s="6">
        <v>19350</v>
      </c>
      <c r="F49" s="6"/>
      <c r="G49" s="6"/>
      <c r="H49" s="6">
        <v>6472</v>
      </c>
      <c r="I49" s="6">
        <v>4878</v>
      </c>
      <c r="J49" s="6">
        <v>1594</v>
      </c>
      <c r="K49" s="7"/>
      <c r="L49" t="s" s="5">
        <v>147</v>
      </c>
      <c r="M49" s="7"/>
      <c r="N49" s="7"/>
    </row>
    <row r="50" ht="15" customHeight="1" hidden="1">
      <c r="A50" t="s" s="5">
        <v>94</v>
      </c>
      <c r="B50" t="s" s="5">
        <v>95</v>
      </c>
      <c r="C50" s="6"/>
      <c r="D50" s="6"/>
      <c r="E50" s="6"/>
      <c r="F50" s="6"/>
      <c r="G50" s="6"/>
      <c r="H50" s="6"/>
      <c r="I50" s="6"/>
      <c r="J50" s="6"/>
      <c r="K50" s="7"/>
      <c r="L50" s="7"/>
      <c r="M50" s="7"/>
      <c r="N50" s="7"/>
    </row>
    <row r="51" ht="15" customHeight="1">
      <c r="A51" t="s" s="5">
        <v>96</v>
      </c>
      <c r="B51" t="s" s="5">
        <v>97</v>
      </c>
      <c r="C51" s="6">
        <v>5579</v>
      </c>
      <c r="D51" s="6">
        <v>2652</v>
      </c>
      <c r="E51" s="6">
        <v>1152</v>
      </c>
      <c r="F51" s="6"/>
      <c r="G51" s="6"/>
      <c r="H51" s="6">
        <v>1500</v>
      </c>
      <c r="I51" s="6"/>
      <c r="J51" s="6"/>
      <c r="K51" s="7"/>
      <c r="L51" s="7"/>
      <c r="M51" s="7"/>
      <c r="N51" s="7"/>
    </row>
    <row r="52" ht="15" customHeight="1" hidden="1">
      <c r="A52" t="s" s="5">
        <v>98</v>
      </c>
      <c r="B52" t="s" s="5">
        <v>99</v>
      </c>
      <c r="C52" s="6"/>
      <c r="D52" s="6"/>
      <c r="E52" s="6"/>
      <c r="F52" s="6"/>
      <c r="G52" s="6"/>
      <c r="H52" s="6"/>
      <c r="I52" s="6"/>
      <c r="J52" s="6"/>
      <c r="K52" s="7"/>
      <c r="L52" s="7"/>
      <c r="M52" s="7"/>
      <c r="N52" s="7"/>
    </row>
    <row r="53" ht="15" customHeight="1">
      <c r="A53" t="s" s="5">
        <v>100</v>
      </c>
      <c r="B53" t="s" s="5">
        <v>101</v>
      </c>
      <c r="C53" s="8">
        <v>1066</v>
      </c>
      <c r="D53" s="6">
        <f>E53+H53</f>
        <v>250</v>
      </c>
      <c r="E53" s="6">
        <v>92</v>
      </c>
      <c r="F53" s="6"/>
      <c r="G53" s="7"/>
      <c r="H53" s="6">
        <f>27+131</f>
        <v>158</v>
      </c>
      <c r="I53" s="6"/>
      <c r="J53" s="6"/>
      <c r="K53" s="7"/>
      <c r="L53" t="s" s="5">
        <v>147</v>
      </c>
      <c r="M53" s="7"/>
      <c r="N53" s="7"/>
    </row>
    <row r="54" ht="15" customHeight="1">
      <c r="A54" t="s" s="5">
        <v>102</v>
      </c>
      <c r="B54" t="s" s="5">
        <v>103</v>
      </c>
      <c r="C54" s="6">
        <v>15726</v>
      </c>
      <c r="D54" s="6">
        <v>5351</v>
      </c>
      <c r="E54" s="6"/>
      <c r="F54" s="6"/>
      <c r="G54" s="6"/>
      <c r="H54" s="6">
        <v>5351</v>
      </c>
      <c r="I54" s="6">
        <v>3693</v>
      </c>
      <c r="J54" s="6">
        <v>1658</v>
      </c>
      <c r="K54" s="7"/>
      <c r="L54" t="s" s="5">
        <v>147</v>
      </c>
      <c r="M54" s="7"/>
      <c r="N54" s="6"/>
    </row>
    <row r="55" ht="15" customHeight="1">
      <c r="A55" t="s" s="5">
        <v>104</v>
      </c>
      <c r="B55" t="s" s="5">
        <v>105</v>
      </c>
      <c r="C55" s="6">
        <v>20121</v>
      </c>
      <c r="D55" s="6">
        <v>9933</v>
      </c>
      <c r="E55" s="6">
        <v>3643</v>
      </c>
      <c r="F55" s="6">
        <v>2214</v>
      </c>
      <c r="G55" s="6">
        <v>1429</v>
      </c>
      <c r="H55" s="6">
        <v>6290</v>
      </c>
      <c r="I55" s="6">
        <v>3372</v>
      </c>
      <c r="J55" s="6">
        <v>2918</v>
      </c>
      <c r="K55" t="s" s="5">
        <v>175</v>
      </c>
      <c r="L55" t="s" s="5">
        <v>147</v>
      </c>
      <c r="M55" s="7"/>
      <c r="N55" s="7"/>
    </row>
    <row r="56" ht="15" customHeight="1">
      <c r="A56" t="s" s="5">
        <v>106</v>
      </c>
      <c r="B56" t="s" s="5">
        <v>107</v>
      </c>
      <c r="C56" s="6">
        <v>6044</v>
      </c>
      <c r="D56" s="6">
        <v>676</v>
      </c>
      <c r="E56" s="6">
        <v>676</v>
      </c>
      <c r="F56" s="6">
        <v>80</v>
      </c>
      <c r="G56" s="6">
        <v>596</v>
      </c>
      <c r="H56" s="6"/>
      <c r="I56" s="6"/>
      <c r="J56" s="6"/>
      <c r="K56" t="s" s="5">
        <v>176</v>
      </c>
      <c r="L56" t="s" s="5">
        <v>147</v>
      </c>
      <c r="M56" s="7"/>
      <c r="N56" s="7"/>
    </row>
    <row r="57" ht="15" customHeight="1">
      <c r="A57" t="s" s="5">
        <v>108</v>
      </c>
      <c r="B57" t="s" s="5">
        <v>109</v>
      </c>
      <c r="C57" s="8">
        <v>2364</v>
      </c>
      <c r="D57" s="8">
        <v>681</v>
      </c>
      <c r="E57" s="8">
        <v>482</v>
      </c>
      <c r="F57" s="8">
        <v>24</v>
      </c>
      <c r="G57" s="8">
        <v>458</v>
      </c>
      <c r="H57" s="8">
        <v>199</v>
      </c>
      <c r="I57" s="8">
        <v>72</v>
      </c>
      <c r="J57" s="8">
        <v>127</v>
      </c>
      <c r="K57" t="s" s="5">
        <v>177</v>
      </c>
      <c r="L57" t="s" s="5">
        <v>147</v>
      </c>
      <c r="M57" s="7"/>
      <c r="N57" s="7"/>
    </row>
    <row r="58" ht="15" customHeight="1">
      <c r="A58" s="7"/>
      <c r="B58" s="7"/>
      <c r="C58" s="7"/>
      <c r="D58" s="7"/>
      <c r="E58" s="7"/>
      <c r="F58" s="7"/>
      <c r="G58" s="7"/>
      <c r="H58" s="7"/>
      <c r="I58" s="7"/>
      <c r="J58" s="7"/>
      <c r="K58" s="7"/>
      <c r="L58" s="7"/>
      <c r="M58" s="7"/>
      <c r="N58" s="7"/>
    </row>
    <row r="59" ht="15" customHeight="1">
      <c r="A59" s="7"/>
      <c r="B59" t="s" s="9">
        <v>110</v>
      </c>
      <c r="C59" s="10">
        <f>SUM(C2:C57)</f>
        <v>883788</v>
      </c>
      <c r="D59" s="10">
        <f>SUM(D2:D57)</f>
        <v>176477</v>
      </c>
      <c r="E59" s="10">
        <f>SUM(E2:E57)</f>
        <v>88195</v>
      </c>
      <c r="F59" s="10">
        <f>SUM(F2:F57)+E22+E23+E32+E45+E51+E53</f>
        <v>44993</v>
      </c>
      <c r="G59" s="10">
        <f>SUM(G2:G57)</f>
        <v>23863</v>
      </c>
      <c r="H59" s="10">
        <f>SUM(H2:H57)</f>
        <v>89021</v>
      </c>
      <c r="I59" s="10">
        <f>SUM(I2:I57)+H23+H32+H45+H51+H53</f>
        <v>62968</v>
      </c>
      <c r="J59" s="10">
        <f>SUM(J2:J57)</f>
        <v>26032</v>
      </c>
      <c r="K59" s="7"/>
      <c r="L59" s="6"/>
      <c r="M59" s="7"/>
      <c r="N59" s="7"/>
    </row>
    <row r="60" ht="15" customHeight="1">
      <c r="A60" s="7"/>
      <c r="B60" s="7"/>
      <c r="C60" s="7"/>
      <c r="D60" s="7"/>
      <c r="E60" s="7"/>
      <c r="F60" s="7"/>
      <c r="G60" s="7"/>
      <c r="H60" s="7"/>
      <c r="I60" s="7"/>
      <c r="J60" s="7"/>
      <c r="K60" s="7"/>
      <c r="L60" s="7"/>
      <c r="M60" s="7"/>
      <c r="N60" s="7"/>
    </row>
    <row r="61" ht="15" customHeight="1">
      <c r="A61" s="7"/>
      <c r="B61" t="s" s="5">
        <v>140</v>
      </c>
      <c r="C61" s="8">
        <f>COUNTIF(C2:C57,"&gt;0")</f>
        <v>44</v>
      </c>
      <c r="D61" s="8">
        <f>COUNTIF(D2:D57,"&gt;0")</f>
        <v>40</v>
      </c>
      <c r="E61" s="8">
        <f>COUNTIF(E2:E57,"&gt;0")</f>
        <v>34</v>
      </c>
      <c r="F61" s="8">
        <f>COUNTIF(F2:F57,"&gt;0")</f>
        <v>24</v>
      </c>
      <c r="G61" s="8">
        <f>COUNTIF(G2:G57,"&gt;0")</f>
        <v>27</v>
      </c>
      <c r="H61" s="8">
        <f>COUNTIF(H2:H57,"&gt;0")</f>
        <v>37</v>
      </c>
      <c r="I61" s="8">
        <f>COUNTIF(I2:I57,"&gt;0")</f>
        <v>29</v>
      </c>
      <c r="J61" s="8">
        <f>COUNTIF(J2:J57,"&gt;0")</f>
        <v>32</v>
      </c>
      <c r="K61" s="7"/>
      <c r="L61" s="7"/>
      <c r="M61" s="7"/>
      <c r="N6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91" customWidth="1"/>
    <col min="2" max="2" width="15.3516" style="91" customWidth="1"/>
    <col min="3" max="3" width="10.6719" style="91" customWidth="1"/>
    <col min="4" max="4" width="10.6719" style="91" customWidth="1"/>
    <col min="5" max="5" width="10.6719" style="91" customWidth="1"/>
    <col min="6" max="6" width="10.6719" style="91" customWidth="1"/>
    <col min="7" max="7" width="10.6719" style="91" customWidth="1"/>
    <col min="8" max="8" width="10.6719" style="91" customWidth="1"/>
    <col min="9" max="9" width="10.6719" style="91" customWidth="1"/>
    <col min="10" max="10" width="10.6719" style="91" customWidth="1"/>
    <col min="11" max="11" width="10.6719" style="91" customWidth="1"/>
    <col min="12" max="12" width="11.3516" style="91" customWidth="1"/>
    <col min="13" max="13" width="8.85156" style="91" customWidth="1"/>
    <col min="14" max="14" width="8.85156" style="91" customWidth="1"/>
    <col min="15" max="15" width="8.85156" style="91" customWidth="1"/>
    <col min="16" max="256" width="8.85156" style="91"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148</v>
      </c>
      <c r="O1" t="s" s="3">
        <v>149</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150</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151</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150</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150</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151</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150</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151</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151</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151</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151</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150</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151</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150</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151</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150</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150</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150</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151</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150</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150</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151</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150</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151</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151</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150</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150</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150</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150</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150</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151</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150</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150</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150</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150</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150</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151</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151</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150</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151</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151</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150</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151</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151</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2" customWidth="1"/>
    <col min="2" max="2" width="15.3516" style="92" customWidth="1"/>
    <col min="3" max="3" width="14.1719" style="92" customWidth="1"/>
    <col min="4" max="4" width="10.6719" style="92" customWidth="1"/>
    <col min="5" max="5" width="10.6719" style="92" customWidth="1"/>
    <col min="6" max="6" width="10.6719" style="92" customWidth="1"/>
    <col min="7" max="7" width="10.6719" style="92" customWidth="1"/>
    <col min="8" max="8" width="10.6719" style="92" customWidth="1"/>
    <col min="9" max="9" width="10.6719" style="92" customWidth="1"/>
    <col min="10" max="10" width="12" style="92" customWidth="1"/>
    <col min="11" max="11" width="8.85156" style="92" customWidth="1"/>
    <col min="12" max="256" width="8.85156" style="9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3">
        <f>'Population 2020'!D3/'Population 2020'!C3</f>
        <v>3.654970760233918e-05</v>
      </c>
      <c r="E3" s="93">
        <f>'Population 2020'!E3/'Population 2020'!C3</f>
        <v>3.654970760233918e-05</v>
      </c>
      <c r="F3" s="93">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4" customWidth="1"/>
    <col min="2" max="2" width="17" style="94" customWidth="1"/>
    <col min="3" max="3" width="8.85156" style="94" customWidth="1"/>
    <col min="4" max="4" width="8.85156" style="94" customWidth="1"/>
    <col min="5" max="5" width="8.85156" style="94" customWidth="1"/>
    <col min="6" max="256" width="8.85156" style="94" customWidth="1"/>
  </cols>
  <sheetData>
    <row r="1" ht="39" customHeight="1">
      <c r="A1" t="s" s="2">
        <v>0</v>
      </c>
      <c r="B1" t="s" s="2">
        <v>1</v>
      </c>
      <c r="C1" t="s" s="2">
        <v>145</v>
      </c>
      <c r="D1" s="7"/>
      <c r="E1" s="7"/>
    </row>
    <row r="2" ht="15" customHeight="1">
      <c r="A2" t="s" s="5">
        <v>10</v>
      </c>
      <c r="B2" t="s" s="5">
        <v>11</v>
      </c>
      <c r="C2" t="s" s="95">
        <v>178</v>
      </c>
      <c r="D2" s="7"/>
      <c r="E2" s="7"/>
    </row>
    <row r="3" ht="15" customHeight="1">
      <c r="A3" t="s" s="5">
        <v>12</v>
      </c>
      <c r="B3" t="s" s="5">
        <v>13</v>
      </c>
      <c r="C3" s="96"/>
      <c r="D3" s="7"/>
      <c r="E3" s="7"/>
    </row>
    <row r="4" ht="15" customHeight="1">
      <c r="A4" t="s" s="5">
        <v>14</v>
      </c>
      <c r="B4" t="s" s="5">
        <v>15</v>
      </c>
      <c r="C4" t="s" s="95">
        <v>179</v>
      </c>
      <c r="D4" s="7"/>
      <c r="E4" s="7"/>
    </row>
    <row r="5" ht="15" customHeight="1">
      <c r="A5" t="s" s="5">
        <v>16</v>
      </c>
      <c r="B5" t="s" s="5">
        <v>17</v>
      </c>
      <c r="C5" s="96"/>
      <c r="D5" s="7"/>
      <c r="E5" s="7"/>
    </row>
    <row r="6" ht="15" customHeight="1">
      <c r="A6" t="s" s="5">
        <v>18</v>
      </c>
      <c r="B6" t="s" s="5">
        <v>19</v>
      </c>
      <c r="C6" t="s" s="95">
        <v>180</v>
      </c>
      <c r="D6" s="7"/>
      <c r="E6" s="7"/>
    </row>
    <row r="7" ht="15" customHeight="1">
      <c r="A7" t="s" s="5">
        <v>20</v>
      </c>
      <c r="B7" t="s" s="5">
        <v>21</v>
      </c>
      <c r="C7" t="s" s="95">
        <v>181</v>
      </c>
      <c r="D7" s="7"/>
      <c r="E7" s="7"/>
    </row>
    <row r="8" ht="15" customHeight="1">
      <c r="A8" t="s" s="5">
        <v>22</v>
      </c>
      <c r="B8" t="s" s="5">
        <v>23</v>
      </c>
      <c r="C8" t="s" s="95">
        <v>182</v>
      </c>
      <c r="D8" s="7"/>
      <c r="E8" s="7"/>
    </row>
    <row r="9" ht="15" customHeight="1">
      <c r="A9" t="s" s="5">
        <v>24</v>
      </c>
      <c r="B9" t="s" s="5">
        <v>25</v>
      </c>
      <c r="C9" t="s" s="95">
        <v>183</v>
      </c>
      <c r="D9" s="7"/>
      <c r="E9" s="7"/>
    </row>
    <row r="10" ht="15" customHeight="1">
      <c r="A10" t="s" s="5">
        <v>26</v>
      </c>
      <c r="B10" t="s" s="5">
        <v>27</v>
      </c>
      <c r="C10" t="s" s="95">
        <v>184</v>
      </c>
      <c r="D10" s="7"/>
      <c r="E10" s="7"/>
    </row>
    <row r="11" ht="15" customHeight="1">
      <c r="A11" t="s" s="5">
        <v>28</v>
      </c>
      <c r="B11" t="s" s="5">
        <v>29</v>
      </c>
      <c r="C11" t="s" s="95">
        <v>185</v>
      </c>
      <c r="D11" s="7"/>
      <c r="E11" s="7"/>
    </row>
    <row r="12" ht="15" customHeight="1">
      <c r="A12" t="s" s="5">
        <v>30</v>
      </c>
      <c r="B12" t="s" s="5">
        <v>31</v>
      </c>
      <c r="C12" t="s" s="95">
        <v>186</v>
      </c>
      <c r="D12" s="7"/>
      <c r="E12" s="7"/>
    </row>
    <row r="13" ht="15" customHeight="1">
      <c r="A13" t="s" s="5">
        <v>32</v>
      </c>
      <c r="B13" t="s" s="5">
        <v>33</v>
      </c>
      <c r="C13" t="s" s="95">
        <v>187</v>
      </c>
      <c r="D13" s="7"/>
      <c r="E13" s="7"/>
    </row>
    <row r="14" ht="15" customHeight="1">
      <c r="A14" t="s" s="5">
        <v>34</v>
      </c>
      <c r="B14" t="s" s="5">
        <v>35</v>
      </c>
      <c r="C14" t="s" s="95">
        <v>188</v>
      </c>
      <c r="D14" s="7"/>
      <c r="E14" s="7"/>
    </row>
    <row r="15" ht="15" customHeight="1">
      <c r="A15" t="s" s="5">
        <v>36</v>
      </c>
      <c r="B15" t="s" s="5">
        <v>37</v>
      </c>
      <c r="C15" t="s" s="95">
        <v>189</v>
      </c>
      <c r="D15" s="7"/>
      <c r="E15" s="7"/>
    </row>
    <row r="16" ht="15" customHeight="1">
      <c r="A16" t="s" s="5">
        <v>38</v>
      </c>
      <c r="B16" t="s" s="5">
        <v>39</v>
      </c>
      <c r="C16" s="96"/>
      <c r="D16" s="7"/>
      <c r="E16" s="7"/>
    </row>
    <row r="17" ht="15" customHeight="1">
      <c r="A17" t="s" s="5">
        <v>40</v>
      </c>
      <c r="B17" t="s" s="5">
        <v>41</v>
      </c>
      <c r="C17" t="s" s="95">
        <v>190</v>
      </c>
      <c r="D17" s="7"/>
      <c r="E17" s="7"/>
    </row>
    <row r="18" ht="15" customHeight="1">
      <c r="A18" t="s" s="5">
        <v>42</v>
      </c>
      <c r="B18" t="s" s="5">
        <v>43</v>
      </c>
      <c r="C18" t="s" s="95">
        <v>191</v>
      </c>
      <c r="D18" s="7"/>
      <c r="E18" s="7"/>
    </row>
    <row r="19" ht="15" customHeight="1">
      <c r="A19" t="s" s="5">
        <v>44</v>
      </c>
      <c r="B19" t="s" s="5">
        <v>45</v>
      </c>
      <c r="C19" t="s" s="95">
        <v>192</v>
      </c>
      <c r="D19" s="7"/>
      <c r="E19" s="7"/>
    </row>
    <row r="20" ht="15" customHeight="1">
      <c r="A20" t="s" s="5">
        <v>46</v>
      </c>
      <c r="B20" t="s" s="5">
        <v>47</v>
      </c>
      <c r="C20" t="s" s="95">
        <v>193</v>
      </c>
      <c r="D20" s="7"/>
      <c r="E20" s="7"/>
    </row>
    <row r="21" ht="15" customHeight="1">
      <c r="A21" t="s" s="5">
        <v>48</v>
      </c>
      <c r="B21" t="s" s="5">
        <v>49</v>
      </c>
      <c r="C21" t="s" s="95">
        <v>194</v>
      </c>
      <c r="D21" s="7"/>
      <c r="E21" s="7"/>
    </row>
    <row r="22" ht="15" customHeight="1">
      <c r="A22" t="s" s="5">
        <v>50</v>
      </c>
      <c r="B22" t="s" s="5">
        <v>51</v>
      </c>
      <c r="C22" t="s" s="95">
        <v>195</v>
      </c>
      <c r="D22" s="7"/>
      <c r="E22" s="7"/>
    </row>
    <row r="23" ht="15" customHeight="1">
      <c r="A23" t="s" s="5">
        <v>52</v>
      </c>
      <c r="B23" t="s" s="5">
        <v>53</v>
      </c>
      <c r="C23" t="s" s="95">
        <v>196</v>
      </c>
      <c r="D23" s="7"/>
      <c r="E23" s="7"/>
    </row>
    <row r="24" ht="15" customHeight="1">
      <c r="A24" t="s" s="5">
        <v>54</v>
      </c>
      <c r="B24" t="s" s="5">
        <v>55</v>
      </c>
      <c r="C24" t="s" s="95">
        <v>196</v>
      </c>
      <c r="D24" s="7"/>
      <c r="E24" s="7"/>
    </row>
    <row r="25" ht="15" customHeight="1">
      <c r="A25" t="s" s="5">
        <v>56</v>
      </c>
      <c r="B25" t="s" s="5">
        <v>57</v>
      </c>
      <c r="C25" t="s" s="95">
        <v>197</v>
      </c>
      <c r="D25" s="7"/>
      <c r="E25" s="7"/>
    </row>
    <row r="26" ht="15" customHeight="1">
      <c r="A26" t="s" s="5">
        <v>58</v>
      </c>
      <c r="B26" t="s" s="5">
        <v>59</v>
      </c>
      <c r="C26" t="s" s="95">
        <v>198</v>
      </c>
      <c r="D26" s="7"/>
      <c r="E26" s="7"/>
    </row>
    <row r="27" ht="15" customHeight="1">
      <c r="A27" t="s" s="5">
        <v>60</v>
      </c>
      <c r="B27" t="s" s="5">
        <v>61</v>
      </c>
      <c r="C27" t="s" s="95">
        <v>199</v>
      </c>
      <c r="D27" s="7"/>
      <c r="E27" s="7"/>
    </row>
    <row r="28" ht="15" customHeight="1">
      <c r="A28" t="s" s="5">
        <v>62</v>
      </c>
      <c r="B28" t="s" s="5">
        <v>63</v>
      </c>
      <c r="C28" t="s" s="95">
        <v>200</v>
      </c>
      <c r="D28" s="7"/>
      <c r="E28" s="7"/>
    </row>
    <row r="29" ht="15" customHeight="1">
      <c r="A29" t="s" s="5">
        <v>64</v>
      </c>
      <c r="B29" t="s" s="5">
        <v>65</v>
      </c>
      <c r="C29" t="s" s="95">
        <v>201</v>
      </c>
      <c r="D29" s="7"/>
      <c r="E29" s="7"/>
    </row>
    <row r="30" ht="15" customHeight="1">
      <c r="A30" t="s" s="5">
        <v>66</v>
      </c>
      <c r="B30" t="s" s="5">
        <v>67</v>
      </c>
      <c r="C30" t="s" s="95">
        <v>202</v>
      </c>
      <c r="D30" s="7"/>
      <c r="E30" s="7"/>
    </row>
    <row r="31" ht="15" customHeight="1">
      <c r="A31" t="s" s="5">
        <v>68</v>
      </c>
      <c r="B31" t="s" s="5">
        <v>69</v>
      </c>
      <c r="C31" t="s" s="5">
        <v>203</v>
      </c>
      <c r="D31" s="7"/>
      <c r="E31" s="7"/>
    </row>
    <row r="32" ht="15" customHeight="1">
      <c r="A32" t="s" s="5">
        <v>70</v>
      </c>
      <c r="B32" t="s" s="5">
        <v>71</v>
      </c>
      <c r="C32" t="s" s="95">
        <v>204</v>
      </c>
      <c r="D32" s="7"/>
      <c r="E32" s="7"/>
    </row>
    <row r="33" ht="15" customHeight="1">
      <c r="A33" t="s" s="5">
        <v>72</v>
      </c>
      <c r="B33" t="s" s="5">
        <v>73</v>
      </c>
      <c r="C33" s="96"/>
      <c r="D33" s="7"/>
      <c r="E33" s="7"/>
    </row>
    <row r="34" ht="15" customHeight="1">
      <c r="A34" t="s" s="5">
        <v>74</v>
      </c>
      <c r="B34" t="s" s="5">
        <v>75</v>
      </c>
      <c r="C34" t="s" s="97">
        <v>205</v>
      </c>
      <c r="D34" s="7"/>
      <c r="E34" s="7"/>
    </row>
    <row r="35" ht="15" customHeight="1">
      <c r="A35" t="s" s="5">
        <v>76</v>
      </c>
      <c r="B35" t="s" s="5">
        <v>77</v>
      </c>
      <c r="C35" t="s" s="95">
        <v>206</v>
      </c>
      <c r="D35" s="7"/>
      <c r="E35" s="7"/>
    </row>
    <row r="36" ht="15" customHeight="1">
      <c r="A36" t="s" s="5">
        <v>78</v>
      </c>
      <c r="B36" t="s" s="5">
        <v>79</v>
      </c>
      <c r="C36" s="96"/>
      <c r="D36" s="7"/>
      <c r="E36" s="7"/>
    </row>
    <row r="37" ht="15" customHeight="1">
      <c r="A37" t="s" s="5">
        <v>80</v>
      </c>
      <c r="B37" t="s" s="5">
        <v>81</v>
      </c>
      <c r="C37" t="s" s="95">
        <v>207</v>
      </c>
      <c r="D37" s="7"/>
      <c r="E37" s="7"/>
    </row>
    <row r="38" ht="15" customHeight="1">
      <c r="A38" t="s" s="5">
        <v>82</v>
      </c>
      <c r="B38" t="s" s="5">
        <v>83</v>
      </c>
      <c r="C38" t="s" s="95">
        <v>208</v>
      </c>
      <c r="D38" s="7"/>
      <c r="E38" s="7"/>
    </row>
    <row r="39" ht="15" customHeight="1">
      <c r="A39" t="s" s="5">
        <v>84</v>
      </c>
      <c r="B39" t="s" s="5">
        <v>85</v>
      </c>
      <c r="C39" t="s" s="95">
        <v>209</v>
      </c>
      <c r="D39" s="7"/>
      <c r="E39" s="7"/>
    </row>
    <row r="40" ht="15" customHeight="1">
      <c r="A40" t="s" s="5">
        <v>86</v>
      </c>
      <c r="B40" t="s" s="5">
        <v>87</v>
      </c>
      <c r="C40" t="s" s="95">
        <v>210</v>
      </c>
      <c r="D40" s="7"/>
      <c r="E40" s="7"/>
    </row>
    <row r="41" ht="15" customHeight="1">
      <c r="A41" t="s" s="5">
        <v>88</v>
      </c>
      <c r="B41" t="s" s="5">
        <v>89</v>
      </c>
      <c r="C41" t="s" s="95">
        <v>211</v>
      </c>
      <c r="D41" s="7"/>
      <c r="E41" s="7"/>
    </row>
    <row r="42" ht="15" customHeight="1">
      <c r="A42" t="s" s="5">
        <v>90</v>
      </c>
      <c r="B42" t="s" s="5">
        <v>91</v>
      </c>
      <c r="C42" t="s" s="95">
        <v>212</v>
      </c>
      <c r="D42" s="7"/>
      <c r="E42" s="7"/>
    </row>
    <row r="43" ht="15" customHeight="1">
      <c r="A43" t="s" s="5">
        <v>92</v>
      </c>
      <c r="B43" t="s" s="5">
        <v>93</v>
      </c>
      <c r="C43" s="96"/>
      <c r="D43" s="7"/>
      <c r="E43" s="7"/>
    </row>
    <row r="44" ht="15" customHeight="1">
      <c r="A44" t="s" s="5">
        <v>94</v>
      </c>
      <c r="B44" t="s" s="5">
        <v>95</v>
      </c>
      <c r="C44" t="s" s="95">
        <v>213</v>
      </c>
      <c r="D44" s="7"/>
      <c r="E44" s="7"/>
    </row>
    <row r="45" ht="15" customHeight="1">
      <c r="A45" t="s" s="5">
        <v>96</v>
      </c>
      <c r="B45" t="s" s="5">
        <v>97</v>
      </c>
      <c r="C45" t="s" s="95">
        <v>214</v>
      </c>
      <c r="D45" s="7"/>
      <c r="E45" s="7"/>
    </row>
    <row r="46" ht="15" customHeight="1">
      <c r="A46" t="s" s="5">
        <v>98</v>
      </c>
      <c r="B46" t="s" s="5">
        <v>99</v>
      </c>
      <c r="C46" s="96"/>
      <c r="D46" s="7"/>
      <c r="E46" s="7"/>
    </row>
    <row r="47" ht="15" customHeight="1">
      <c r="A47" t="s" s="5">
        <v>100</v>
      </c>
      <c r="B47" t="s" s="5">
        <v>101</v>
      </c>
      <c r="C47" t="s" s="95">
        <v>215</v>
      </c>
      <c r="D47" s="7"/>
      <c r="E47" s="7"/>
    </row>
    <row r="48" ht="15" customHeight="1">
      <c r="A48" t="s" s="5">
        <v>102</v>
      </c>
      <c r="B48" t="s" s="5">
        <v>103</v>
      </c>
      <c r="C48" t="s" s="95">
        <v>216</v>
      </c>
      <c r="D48" s="7"/>
      <c r="E48" s="7"/>
    </row>
    <row r="49" ht="15" customHeight="1">
      <c r="A49" t="s" s="5">
        <v>104</v>
      </c>
      <c r="B49" t="s" s="5">
        <v>105</v>
      </c>
      <c r="C49" t="s" s="2">
        <v>217</v>
      </c>
      <c r="D49" s="7"/>
      <c r="E49" s="7"/>
    </row>
    <row r="50" ht="15" customHeight="1">
      <c r="A50" t="s" s="5">
        <v>106</v>
      </c>
      <c r="B50" t="s" s="5">
        <v>107</v>
      </c>
      <c r="C50" t="s" s="95">
        <v>218</v>
      </c>
      <c r="D50" s="7"/>
      <c r="E50" s="7"/>
    </row>
    <row r="51" ht="15" customHeight="1">
      <c r="A51" t="s" s="5">
        <v>108</v>
      </c>
      <c r="B51" t="s" s="5">
        <v>109</v>
      </c>
      <c r="C51" t="s" s="95">
        <v>219</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1"/>
  <sheetViews>
    <sheetView workbookViewId="0" showGridLines="0" defaultGridColor="1"/>
  </sheetViews>
  <sheetFormatPr defaultColWidth="16.3333" defaultRowHeight="12.75" customHeight="1" outlineLevelRow="0" outlineLevelCol="0"/>
  <cols>
    <col min="1" max="1" width="16.3516" style="98" customWidth="1"/>
    <col min="2" max="2" width="16.3516" style="98" customWidth="1"/>
    <col min="3" max="3" width="16.3516" style="98" customWidth="1"/>
    <col min="4" max="4" width="16.3516" style="98" customWidth="1"/>
    <col min="5" max="5" width="16.3516" style="98" customWidth="1"/>
    <col min="6" max="6" width="16.3516" style="98" customWidth="1"/>
    <col min="7" max="7" width="16.3516" style="98" customWidth="1"/>
    <col min="8" max="8" width="16.3516" style="98" customWidth="1"/>
    <col min="9" max="9" width="16.3516" style="98" customWidth="1"/>
    <col min="10" max="10" width="16.3516" style="98" customWidth="1"/>
    <col min="11" max="11" width="16.3516" style="98" customWidth="1"/>
    <col min="12" max="12" width="16.3516" style="98" customWidth="1"/>
    <col min="13" max="13" width="16.3516" style="98" customWidth="1"/>
    <col min="14" max="256" width="16.3516" style="98" customWidth="1"/>
  </cols>
  <sheetData>
    <row r="1" ht="12" customHeight="1">
      <c r="A1" t="s" s="99">
        <v>1</v>
      </c>
      <c r="B1" t="s" s="99">
        <v>220</v>
      </c>
      <c r="C1" t="s" s="99">
        <v>221</v>
      </c>
      <c r="D1" t="s" s="99">
        <v>222</v>
      </c>
      <c r="E1" t="s" s="99">
        <v>223</v>
      </c>
      <c r="F1" t="s" s="99">
        <v>224</v>
      </c>
      <c r="G1" t="s" s="99">
        <v>225</v>
      </c>
      <c r="H1" t="s" s="99">
        <v>226</v>
      </c>
      <c r="I1" t="s" s="99">
        <v>227</v>
      </c>
      <c r="J1" t="s" s="99">
        <v>228</v>
      </c>
      <c r="K1" t="s" s="99">
        <v>229</v>
      </c>
      <c r="L1" t="s" s="99">
        <v>145</v>
      </c>
      <c r="M1" s="99"/>
    </row>
    <row r="2" ht="12" customHeight="1">
      <c r="A2" t="s" s="100">
        <v>11</v>
      </c>
      <c r="B2" s="101"/>
      <c r="C2" s="101"/>
      <c r="D2" s="101"/>
      <c r="E2" s="101"/>
      <c r="F2" s="101"/>
      <c r="G2" s="102">
        <v>175.84</v>
      </c>
      <c r="H2" s="102">
        <v>175.84</v>
      </c>
      <c r="I2" s="102"/>
      <c r="J2" s="101"/>
      <c r="K2" s="101"/>
      <c r="L2" s="101"/>
      <c r="M2" s="101"/>
    </row>
    <row r="3" ht="13.15" customHeight="1">
      <c r="A3" t="s" s="99">
        <v>13</v>
      </c>
      <c r="B3" s="103"/>
      <c r="C3" s="104">
        <v>45</v>
      </c>
      <c r="D3" s="104">
        <v>45</v>
      </c>
      <c r="E3" t="s" s="99">
        <v>230</v>
      </c>
      <c r="F3" s="99"/>
      <c r="G3" s="105">
        <v>72.28</v>
      </c>
      <c r="H3" s="105">
        <v>72.28</v>
      </c>
      <c r="I3" s="105"/>
      <c r="J3" s="103"/>
      <c r="K3" s="103"/>
      <c r="L3" s="103"/>
      <c r="M3" s="103"/>
    </row>
    <row r="4" ht="11.8" customHeight="1">
      <c r="A4" t="s" s="100">
        <v>15</v>
      </c>
      <c r="B4" s="106">
        <f>(365*2)+(3*30.436875)+6</f>
        <v>827.310625</v>
      </c>
      <c r="C4" s="106">
        <f>(10*30.436875)+24</f>
        <v>328.36875</v>
      </c>
      <c r="D4" s="106">
        <f>(1*365)+24</f>
        <v>389</v>
      </c>
      <c r="E4" t="s" s="100">
        <v>230</v>
      </c>
      <c r="F4" s="101"/>
      <c r="G4" s="102">
        <v>64.18000000000001</v>
      </c>
      <c r="H4" s="101"/>
      <c r="I4" s="102"/>
      <c r="J4" s="101"/>
      <c r="K4" t="s" s="100">
        <v>231</v>
      </c>
      <c r="L4" t="s" s="100">
        <v>232</v>
      </c>
      <c r="M4" s="101"/>
    </row>
    <row r="5" ht="21.7" customHeight="1">
      <c r="A5" t="s" s="99">
        <v>17</v>
      </c>
      <c r="B5" s="107">
        <v>1061.7</v>
      </c>
      <c r="C5" s="104">
        <v>686.6</v>
      </c>
      <c r="D5" s="104">
        <v>238.5</v>
      </c>
      <c r="E5" t="s" s="99">
        <v>230</v>
      </c>
      <c r="F5" s="99"/>
      <c r="G5" s="105">
        <v>71.48999999999999</v>
      </c>
      <c r="H5" s="105">
        <v>71.48999999999999</v>
      </c>
      <c r="I5" s="105">
        <v>4.91</v>
      </c>
      <c r="J5" s="105">
        <v>4.91</v>
      </c>
      <c r="K5" t="s" s="99">
        <v>233</v>
      </c>
      <c r="L5" s="103"/>
      <c r="M5" s="103"/>
    </row>
    <row r="6" ht="11.8" customHeight="1">
      <c r="A6" t="s" s="100">
        <v>19</v>
      </c>
      <c r="B6" s="106">
        <v>323</v>
      </c>
      <c r="C6" s="106">
        <v>265</v>
      </c>
      <c r="D6" s="106">
        <v>381</v>
      </c>
      <c r="E6" t="s" s="100">
        <v>230</v>
      </c>
      <c r="F6" s="101"/>
      <c r="G6" s="102">
        <f>83827/365</f>
        <v>229.6630136986301</v>
      </c>
      <c r="H6" t="s" s="100">
        <v>234</v>
      </c>
      <c r="I6" s="102"/>
      <c r="J6" s="101"/>
      <c r="K6" t="s" s="100">
        <v>235</v>
      </c>
      <c r="L6" t="s" s="100">
        <v>236</v>
      </c>
      <c r="M6" s="101"/>
    </row>
    <row r="7" ht="11.8" customHeight="1">
      <c r="A7" t="s" s="99">
        <v>21</v>
      </c>
      <c r="B7" s="104">
        <v>953</v>
      </c>
      <c r="C7" s="104">
        <v>1170</v>
      </c>
      <c r="D7" s="104">
        <v>511</v>
      </c>
      <c r="E7" t="s" s="99">
        <v>230</v>
      </c>
      <c r="F7" s="99"/>
      <c r="G7" s="105">
        <v>75.69</v>
      </c>
      <c r="H7" s="103"/>
      <c r="I7" s="105"/>
      <c r="J7" s="103"/>
      <c r="K7" s="103"/>
      <c r="L7" s="103"/>
      <c r="M7" s="103"/>
    </row>
    <row r="8" ht="11.8" customHeight="1">
      <c r="A8" t="s" s="100">
        <v>23</v>
      </c>
      <c r="B8" s="101"/>
      <c r="C8" s="101"/>
      <c r="D8" s="101"/>
      <c r="E8" s="101"/>
      <c r="F8" s="101"/>
      <c r="G8" s="102">
        <v>131.15</v>
      </c>
      <c r="H8" s="102">
        <v>131.15</v>
      </c>
      <c r="I8" s="102"/>
      <c r="J8" s="101"/>
      <c r="K8" s="101"/>
      <c r="L8" s="101"/>
      <c r="M8" s="101"/>
    </row>
    <row r="9" ht="11.8" customHeight="1">
      <c r="A9" t="s" s="99">
        <v>25</v>
      </c>
      <c r="B9" s="103"/>
      <c r="C9" s="103"/>
      <c r="D9" s="103"/>
      <c r="E9" s="103"/>
      <c r="F9" s="103"/>
      <c r="G9" s="105">
        <v>154.4</v>
      </c>
      <c r="H9" t="s" s="99">
        <v>237</v>
      </c>
      <c r="I9" s="105">
        <v>176.39</v>
      </c>
      <c r="J9" s="103"/>
      <c r="K9" s="103"/>
      <c r="L9" s="103"/>
      <c r="M9" s="103"/>
    </row>
    <row r="10" ht="11.8" customHeight="1">
      <c r="A10" t="s" s="100">
        <v>27</v>
      </c>
      <c r="B10" s="106">
        <v>17614.36</v>
      </c>
      <c r="C10" s="106">
        <v>16074.41</v>
      </c>
      <c r="D10" s="106">
        <v>22080.22</v>
      </c>
      <c r="E10" t="s" s="100">
        <v>230</v>
      </c>
      <c r="F10" s="101"/>
      <c r="G10" s="102">
        <v>66.48</v>
      </c>
      <c r="H10" s="101"/>
      <c r="I10" s="102"/>
      <c r="J10" s="101"/>
      <c r="K10" s="101"/>
      <c r="L10" t="s" s="100">
        <v>238</v>
      </c>
      <c r="M10" s="101"/>
    </row>
    <row r="11" ht="11.8" customHeight="1">
      <c r="A11" t="s" s="99">
        <v>29</v>
      </c>
      <c r="B11" s="103"/>
      <c r="C11" s="103"/>
      <c r="D11" s="103"/>
      <c r="E11" s="103"/>
      <c r="F11" s="103"/>
      <c r="G11" s="105"/>
      <c r="H11" s="103"/>
      <c r="I11" s="105"/>
      <c r="J11" s="103"/>
      <c r="K11" s="103"/>
      <c r="L11" s="103"/>
      <c r="M11" s="103"/>
    </row>
    <row r="12" ht="11.8" customHeight="1">
      <c r="A12" t="s" s="100">
        <v>31</v>
      </c>
      <c r="B12" s="101"/>
      <c r="C12" s="101"/>
      <c r="D12" s="101"/>
      <c r="E12" s="101"/>
      <c r="F12" s="101"/>
      <c r="G12" s="102"/>
      <c r="H12" s="101"/>
      <c r="I12" s="102"/>
      <c r="J12" s="101"/>
      <c r="K12" s="101"/>
      <c r="L12" s="101"/>
      <c r="M12" s="101"/>
    </row>
    <row r="13" ht="11.8" customHeight="1">
      <c r="A13" t="s" s="99">
        <v>33</v>
      </c>
      <c r="B13" s="103"/>
      <c r="C13" s="103"/>
      <c r="D13" s="103"/>
      <c r="E13" s="103"/>
      <c r="F13" s="103"/>
      <c r="G13" s="105"/>
      <c r="H13" s="103"/>
      <c r="I13" s="105"/>
      <c r="J13" s="103"/>
      <c r="K13" s="103"/>
      <c r="L13" s="103"/>
      <c r="M13" s="103"/>
    </row>
    <row r="14" ht="13.15" customHeight="1">
      <c r="A14" t="s" s="100">
        <v>35</v>
      </c>
      <c r="B14" s="106">
        <v>61</v>
      </c>
      <c r="C14" s="106">
        <v>24</v>
      </c>
      <c r="D14" s="106">
        <v>25</v>
      </c>
      <c r="E14" t="s" s="100">
        <v>239</v>
      </c>
      <c r="F14" s="100"/>
      <c r="G14" s="102">
        <v>76.31999999999999</v>
      </c>
      <c r="H14" s="102">
        <v>76.31999999999999</v>
      </c>
      <c r="I14" s="102">
        <v>32.14</v>
      </c>
      <c r="J14" s="102">
        <v>32.14</v>
      </c>
      <c r="K14" s="101"/>
      <c r="L14" s="101"/>
      <c r="M14" s="101"/>
    </row>
    <row r="15" ht="11.8" customHeight="1">
      <c r="A15" t="s" s="99">
        <v>37</v>
      </c>
      <c r="B15" s="104">
        <v>26.7</v>
      </c>
      <c r="C15" s="103"/>
      <c r="D15" s="104">
        <v>7.4</v>
      </c>
      <c r="E15" t="s" s="99">
        <v>239</v>
      </c>
      <c r="F15" s="99"/>
      <c r="G15" s="105">
        <v>94.14</v>
      </c>
      <c r="H15" s="105">
        <v>94.14</v>
      </c>
      <c r="I15" s="105">
        <v>24.71</v>
      </c>
      <c r="J15" s="105">
        <v>24.71</v>
      </c>
      <c r="K15" s="99"/>
      <c r="L15" t="s" s="99">
        <v>240</v>
      </c>
      <c r="M15" s="99"/>
    </row>
    <row r="16" ht="11.8" customHeight="1">
      <c r="A16" t="s" s="100">
        <v>39</v>
      </c>
      <c r="B16" s="101"/>
      <c r="C16" s="101"/>
      <c r="D16" s="101"/>
      <c r="E16" s="101"/>
      <c r="F16" s="101"/>
      <c r="G16" s="102"/>
      <c r="H16" s="101"/>
      <c r="I16" s="102"/>
      <c r="J16" s="101"/>
      <c r="K16" s="101"/>
      <c r="L16" s="101"/>
      <c r="M16" s="101"/>
    </row>
    <row r="17" ht="13.15" customHeight="1">
      <c r="A17" t="s" s="99">
        <v>41</v>
      </c>
      <c r="B17" s="104">
        <v>37.86</v>
      </c>
      <c r="C17" s="104">
        <v>12.43</v>
      </c>
      <c r="D17" s="104">
        <v>16.74</v>
      </c>
      <c r="E17" t="s" s="99">
        <v>239</v>
      </c>
      <c r="F17" s="99"/>
      <c r="G17" s="105">
        <v>10.18</v>
      </c>
      <c r="H17" t="s" s="99">
        <v>241</v>
      </c>
      <c r="I17" s="105"/>
      <c r="J17" s="103"/>
      <c r="K17" s="99"/>
      <c r="L17" t="s" s="99">
        <v>242</v>
      </c>
      <c r="M17" s="99"/>
    </row>
    <row r="18" ht="11.8" customHeight="1">
      <c r="A18" t="s" s="100">
        <v>43</v>
      </c>
      <c r="B18" s="101"/>
      <c r="C18" s="101"/>
      <c r="D18" s="101"/>
      <c r="E18" s="101"/>
      <c r="F18" s="101"/>
      <c r="G18" s="102"/>
      <c r="H18" s="101"/>
      <c r="I18" s="102"/>
      <c r="J18" s="101"/>
      <c r="K18" s="101"/>
      <c r="L18" s="101"/>
      <c r="M18" s="101"/>
    </row>
    <row r="19" ht="13.15" customHeight="1">
      <c r="A19" t="s" s="99">
        <v>45</v>
      </c>
      <c r="B19" s="104">
        <v>6.2</v>
      </c>
      <c r="C19" s="104">
        <v>4.9</v>
      </c>
      <c r="D19" s="104">
        <v>4.89</v>
      </c>
      <c r="E19" t="s" s="99">
        <v>243</v>
      </c>
      <c r="F19" s="99"/>
      <c r="G19" s="105">
        <v>62.49</v>
      </c>
      <c r="H19" t="s" s="99">
        <v>244</v>
      </c>
      <c r="I19" s="105"/>
      <c r="J19" t="s" s="99">
        <v>245</v>
      </c>
      <c r="K19" t="s" s="99">
        <v>246</v>
      </c>
      <c r="L19" s="103"/>
      <c r="M19" s="103"/>
    </row>
    <row r="20" ht="11.8" customHeight="1">
      <c r="A20" t="s" s="100">
        <v>47</v>
      </c>
      <c r="B20" s="101"/>
      <c r="C20" s="101"/>
      <c r="D20" s="101"/>
      <c r="E20" s="101"/>
      <c r="F20" s="101"/>
      <c r="G20" s="102"/>
      <c r="H20" s="101"/>
      <c r="I20" s="102"/>
      <c r="J20" s="101"/>
      <c r="K20" s="101"/>
      <c r="L20" s="101"/>
      <c r="M20" s="101"/>
    </row>
    <row r="21" ht="21.7" customHeight="1">
      <c r="A21" t="s" s="99">
        <v>49</v>
      </c>
      <c r="B21" s="103"/>
      <c r="C21" s="103"/>
      <c r="D21" s="103"/>
      <c r="E21" s="103"/>
      <c r="F21" s="103"/>
      <c r="G21" s="105">
        <v>123.33</v>
      </c>
      <c r="H21" t="s" s="99">
        <v>247</v>
      </c>
      <c r="I21" s="105">
        <v>6.36</v>
      </c>
      <c r="J21" s="105">
        <v>6.36</v>
      </c>
      <c r="K21" t="s" s="99">
        <v>248</v>
      </c>
      <c r="L21" s="103"/>
      <c r="M21" s="103"/>
    </row>
    <row r="22" ht="11.8" customHeight="1">
      <c r="A22" t="s" s="100">
        <v>51</v>
      </c>
      <c r="B22" s="101"/>
      <c r="C22" s="101"/>
      <c r="D22" s="101"/>
      <c r="E22" s="101"/>
      <c r="F22" t="s" s="100">
        <v>249</v>
      </c>
      <c r="G22" s="102">
        <v>151</v>
      </c>
      <c r="H22" s="102">
        <v>151</v>
      </c>
      <c r="I22" s="102"/>
      <c r="J22" s="101"/>
      <c r="K22" t="s" s="100">
        <v>250</v>
      </c>
      <c r="L22" t="s" s="100">
        <v>251</v>
      </c>
      <c r="M22" s="101"/>
    </row>
    <row r="23" ht="11.8" customHeight="1">
      <c r="A23" t="s" s="99">
        <v>53</v>
      </c>
      <c r="B23" s="103"/>
      <c r="C23" s="103"/>
      <c r="D23" s="103"/>
      <c r="E23" s="103"/>
      <c r="F23" s="103"/>
      <c r="G23" s="105"/>
      <c r="H23" s="103"/>
      <c r="I23" s="105"/>
      <c r="J23" s="103"/>
      <c r="K23" s="103"/>
      <c r="L23" s="103"/>
      <c r="M23" s="103"/>
    </row>
    <row r="24" ht="11.8" customHeight="1">
      <c r="A24" t="s" s="100">
        <v>55</v>
      </c>
      <c r="B24" s="101"/>
      <c r="C24" s="101"/>
      <c r="D24" s="101"/>
      <c r="E24" s="101"/>
      <c r="F24" s="101"/>
      <c r="G24" s="102"/>
      <c r="H24" s="101"/>
      <c r="I24" s="102"/>
      <c r="J24" s="101"/>
      <c r="K24" s="101"/>
      <c r="L24" s="101"/>
      <c r="M24" s="101"/>
    </row>
    <row r="25" ht="13.15" customHeight="1">
      <c r="A25" t="s" s="99">
        <v>57</v>
      </c>
      <c r="B25" s="104">
        <v>4.9</v>
      </c>
      <c r="C25" s="104">
        <v>2.1</v>
      </c>
      <c r="D25" s="104">
        <v>1.4</v>
      </c>
      <c r="E25" t="s" s="99">
        <v>243</v>
      </c>
      <c r="F25" s="99"/>
      <c r="G25" s="105">
        <v>83.15000000000001</v>
      </c>
      <c r="H25" t="s" s="99">
        <v>252</v>
      </c>
      <c r="I25" s="105">
        <v>21.37</v>
      </c>
      <c r="J25" t="s" s="99">
        <v>253</v>
      </c>
      <c r="K25" s="103"/>
      <c r="L25" s="103"/>
      <c r="M25" s="103"/>
    </row>
    <row r="26" ht="11.8" customHeight="1">
      <c r="A26" t="s" s="100">
        <v>59</v>
      </c>
      <c r="B26" s="106">
        <v>39</v>
      </c>
      <c r="C26" s="106">
        <v>26.1</v>
      </c>
      <c r="D26" s="106">
        <v>9.800000000000001</v>
      </c>
      <c r="E26" t="s" s="100">
        <v>239</v>
      </c>
      <c r="F26" s="101"/>
      <c r="G26" s="102">
        <v>39.91</v>
      </c>
      <c r="H26" s="102">
        <v>39.91</v>
      </c>
      <c r="I26" s="102"/>
      <c r="J26" s="101"/>
      <c r="K26" t="s" s="100">
        <v>254</v>
      </c>
      <c r="L26" s="101"/>
      <c r="M26" s="101"/>
    </row>
    <row r="27" ht="11.8" customHeight="1">
      <c r="A27" t="s" s="99">
        <v>61</v>
      </c>
      <c r="B27" s="104">
        <v>361</v>
      </c>
      <c r="C27" s="104">
        <v>341</v>
      </c>
      <c r="D27" s="104">
        <v>276</v>
      </c>
      <c r="E27" t="s" s="99">
        <v>230</v>
      </c>
      <c r="F27" s="103"/>
      <c r="G27" s="105">
        <v>104.66</v>
      </c>
      <c r="H27" t="s" s="99">
        <v>255</v>
      </c>
      <c r="I27" s="105">
        <v>0.24</v>
      </c>
      <c r="J27" t="s" s="99">
        <v>256</v>
      </c>
      <c r="K27" s="103"/>
      <c r="L27" s="103"/>
      <c r="M27" s="103"/>
    </row>
    <row r="28" ht="11.8" customHeight="1">
      <c r="A28" t="s" s="100">
        <v>63</v>
      </c>
      <c r="B28" s="106">
        <v>2</v>
      </c>
      <c r="C28" s="101"/>
      <c r="D28" s="101"/>
      <c r="E28" t="s" s="100">
        <v>243</v>
      </c>
      <c r="F28" s="100"/>
      <c r="G28" s="102">
        <v>103.32</v>
      </c>
      <c r="H28" s="101"/>
      <c r="I28" s="102">
        <v>127.63</v>
      </c>
      <c r="J28" s="106">
        <v>127.63</v>
      </c>
      <c r="K28" s="101"/>
      <c r="L28" s="101"/>
      <c r="M28" s="101"/>
    </row>
    <row r="29" ht="11.8" customHeight="1">
      <c r="A29" t="s" s="99">
        <v>65</v>
      </c>
      <c r="B29" s="104">
        <v>1.4</v>
      </c>
      <c r="C29" s="104">
        <v>1.02</v>
      </c>
      <c r="D29" s="104">
        <v>0.67</v>
      </c>
      <c r="E29" t="s" s="99">
        <v>243</v>
      </c>
      <c r="F29" s="99"/>
      <c r="G29" s="105">
        <v>132.61</v>
      </c>
      <c r="H29" t="s" s="99">
        <v>257</v>
      </c>
      <c r="I29" s="105"/>
      <c r="J29" s="103"/>
      <c r="K29" s="103"/>
      <c r="L29" s="103"/>
      <c r="M29" s="103"/>
    </row>
    <row r="30" ht="11.8" customHeight="1">
      <c r="A30" t="s" s="100">
        <v>67</v>
      </c>
      <c r="B30" s="101"/>
      <c r="C30" s="101"/>
      <c r="D30" s="101"/>
      <c r="E30" s="101"/>
      <c r="F30" s="101"/>
      <c r="G30" s="102"/>
      <c r="H30" s="101"/>
      <c r="I30" s="102"/>
      <c r="J30" s="101"/>
      <c r="K30" s="101"/>
      <c r="L30" s="101"/>
      <c r="M30" s="101"/>
    </row>
    <row r="31" ht="11.8" customHeight="1">
      <c r="A31" t="s" s="99">
        <v>69</v>
      </c>
      <c r="B31" s="103"/>
      <c r="C31" s="103"/>
      <c r="D31" s="103"/>
      <c r="E31" s="103"/>
      <c r="F31" t="s" s="99">
        <v>258</v>
      </c>
      <c r="G31" s="105"/>
      <c r="H31" s="103"/>
      <c r="I31" s="105">
        <v>131</v>
      </c>
      <c r="J31" s="104">
        <v>131</v>
      </c>
      <c r="K31" s="103"/>
      <c r="L31" s="103"/>
      <c r="M31" s="103"/>
    </row>
    <row r="32" ht="11.8" customHeight="1">
      <c r="A32" t="s" s="100">
        <v>71</v>
      </c>
      <c r="B32" s="101"/>
      <c r="C32" s="101"/>
      <c r="D32" s="101"/>
      <c r="E32" s="101"/>
      <c r="F32" s="101"/>
      <c r="G32" s="102">
        <v>136.86</v>
      </c>
      <c r="H32" t="s" s="100">
        <v>259</v>
      </c>
      <c r="I32" s="102"/>
      <c r="J32" s="101"/>
      <c r="K32" s="101"/>
      <c r="L32" s="101"/>
      <c r="M32" s="101"/>
    </row>
    <row r="33" ht="11.8" customHeight="1">
      <c r="A33" t="s" s="99">
        <v>73</v>
      </c>
      <c r="B33" s="103"/>
      <c r="C33" s="103"/>
      <c r="D33" s="103"/>
      <c r="E33" s="103"/>
      <c r="F33" s="103"/>
      <c r="G33" s="105"/>
      <c r="H33" s="103"/>
      <c r="I33" s="105"/>
      <c r="J33" s="103"/>
      <c r="K33" s="103"/>
      <c r="L33" s="103"/>
      <c r="M33" s="103"/>
    </row>
    <row r="34" ht="11.8" customHeight="1">
      <c r="A34" t="s" s="100">
        <v>75</v>
      </c>
      <c r="B34" s="106">
        <v>33.06</v>
      </c>
      <c r="C34" s="106">
        <v>15.19</v>
      </c>
      <c r="D34" s="106">
        <v>57.77</v>
      </c>
      <c r="E34" t="s" s="100">
        <v>239</v>
      </c>
      <c r="F34" t="s" s="100">
        <v>260</v>
      </c>
      <c r="G34" s="102">
        <v>66.77</v>
      </c>
      <c r="H34" t="s" s="100">
        <v>261</v>
      </c>
      <c r="I34" s="102">
        <v>3.17</v>
      </c>
      <c r="J34" s="106">
        <v>3.17</v>
      </c>
      <c r="K34" t="s" s="100">
        <v>262</v>
      </c>
      <c r="L34" s="101"/>
      <c r="M34" s="101"/>
    </row>
    <row r="35" ht="11.8" customHeight="1">
      <c r="A35" t="s" s="99">
        <v>77</v>
      </c>
      <c r="B35" s="103"/>
      <c r="C35" s="103"/>
      <c r="D35" s="103"/>
      <c r="E35" s="103"/>
      <c r="F35" s="103"/>
      <c r="G35" s="105"/>
      <c r="H35" s="103"/>
      <c r="I35" s="105"/>
      <c r="J35" s="103"/>
      <c r="K35" s="103"/>
      <c r="L35" s="103"/>
      <c r="M35" s="103"/>
    </row>
    <row r="36" ht="11.8" customHeight="1">
      <c r="A36" t="s" s="100">
        <v>79</v>
      </c>
      <c r="B36" s="101"/>
      <c r="C36" s="101"/>
      <c r="D36" s="101"/>
      <c r="E36" s="101"/>
      <c r="F36" s="101"/>
      <c r="G36" s="102"/>
      <c r="H36" s="101"/>
      <c r="I36" s="102"/>
      <c r="J36" s="101"/>
      <c r="K36" s="101"/>
      <c r="L36" s="101"/>
      <c r="M36" s="101"/>
    </row>
    <row r="37" ht="11.8" customHeight="1">
      <c r="A37" t="s" s="99">
        <v>81</v>
      </c>
      <c r="B37" s="104">
        <v>1095</v>
      </c>
      <c r="C37" s="104">
        <v>895</v>
      </c>
      <c r="D37" s="104">
        <v>3047</v>
      </c>
      <c r="E37" t="s" s="99">
        <v>230</v>
      </c>
      <c r="F37" s="103"/>
      <c r="G37" s="105">
        <v>50.41</v>
      </c>
      <c r="H37" s="103"/>
      <c r="I37" s="105">
        <v>15.74</v>
      </c>
      <c r="J37" s="104">
        <v>15.74</v>
      </c>
      <c r="K37" t="s" s="99">
        <v>263</v>
      </c>
      <c r="L37" t="s" s="99">
        <v>264</v>
      </c>
      <c r="M37" s="103"/>
    </row>
    <row r="38" ht="11.8" customHeight="1">
      <c r="A38" t="s" s="100">
        <v>83</v>
      </c>
      <c r="B38" s="106">
        <v>1217</v>
      </c>
      <c r="C38" s="106">
        <v>367</v>
      </c>
      <c r="D38" s="106">
        <v>544</v>
      </c>
      <c r="E38" t="s" s="100">
        <v>230</v>
      </c>
      <c r="F38" s="101"/>
      <c r="G38" s="102">
        <v>116.89</v>
      </c>
      <c r="H38" s="101"/>
      <c r="I38" s="102">
        <v>116.89</v>
      </c>
      <c r="J38" t="s" s="100">
        <v>265</v>
      </c>
      <c r="K38" s="101"/>
      <c r="L38" t="s" s="100">
        <v>266</v>
      </c>
      <c r="M38" s="101"/>
    </row>
    <row r="39" ht="11.8" customHeight="1">
      <c r="A39" t="s" s="99">
        <v>85</v>
      </c>
      <c r="B39" s="103"/>
      <c r="C39" s="103"/>
      <c r="D39" s="103"/>
      <c r="E39" s="103"/>
      <c r="F39" s="103"/>
      <c r="G39" s="105"/>
      <c r="H39" s="103"/>
      <c r="I39" s="105"/>
      <c r="J39" s="103"/>
      <c r="K39" s="103"/>
      <c r="L39" s="103"/>
      <c r="M39" s="103"/>
    </row>
    <row r="40" ht="13.15" customHeight="1">
      <c r="A40" t="s" s="100">
        <v>87</v>
      </c>
      <c r="B40" s="106">
        <v>352</v>
      </c>
      <c r="C40" s="106">
        <v>381</v>
      </c>
      <c r="D40" s="106">
        <v>334</v>
      </c>
      <c r="E40" t="s" s="100">
        <v>230</v>
      </c>
      <c r="F40" s="100"/>
      <c r="G40" s="102">
        <v>226.13</v>
      </c>
      <c r="H40" t="s" s="100">
        <v>267</v>
      </c>
      <c r="I40" s="102"/>
      <c r="J40" s="101"/>
      <c r="K40" t="s" s="100">
        <v>268</v>
      </c>
      <c r="L40" s="101"/>
      <c r="M40" s="101"/>
    </row>
    <row r="41" ht="11.8" customHeight="1">
      <c r="A41" t="s" s="99">
        <v>89</v>
      </c>
      <c r="B41" s="103"/>
      <c r="C41" s="103"/>
      <c r="D41" s="103"/>
      <c r="E41" s="103"/>
      <c r="F41" s="103"/>
      <c r="G41" s="105">
        <v>72.75</v>
      </c>
      <c r="H41" s="103"/>
      <c r="I41" s="105"/>
      <c r="J41" s="103"/>
      <c r="K41" s="103"/>
      <c r="L41" s="103"/>
      <c r="M41" s="103"/>
    </row>
    <row r="42" ht="11.8" customHeight="1">
      <c r="A42" t="s" s="100">
        <v>91</v>
      </c>
      <c r="B42" s="101"/>
      <c r="C42" s="101"/>
      <c r="D42" s="101"/>
      <c r="E42" s="101"/>
      <c r="F42" s="101"/>
      <c r="G42" s="102">
        <v>62.78</v>
      </c>
      <c r="H42" s="101"/>
      <c r="I42" s="102">
        <v>67.64</v>
      </c>
      <c r="J42" t="s" s="100">
        <v>269</v>
      </c>
      <c r="K42" s="101"/>
      <c r="L42" s="101"/>
      <c r="M42" s="101"/>
    </row>
    <row r="43" ht="11.8" customHeight="1">
      <c r="A43" t="s" s="99">
        <v>93</v>
      </c>
      <c r="B43" s="103"/>
      <c r="C43" s="103"/>
      <c r="D43" s="103"/>
      <c r="E43" s="103"/>
      <c r="F43" s="103"/>
      <c r="G43" s="105"/>
      <c r="H43" s="103"/>
      <c r="I43" s="105"/>
      <c r="J43" s="103"/>
      <c r="K43" s="103"/>
      <c r="L43" s="103"/>
      <c r="M43" s="103"/>
    </row>
    <row r="44" ht="11.8" customHeight="1">
      <c r="A44" t="s" s="100">
        <v>95</v>
      </c>
      <c r="B44" s="106">
        <v>34.1</v>
      </c>
      <c r="C44" s="101"/>
      <c r="D44" s="106">
        <v>25.1</v>
      </c>
      <c r="E44" t="s" s="100">
        <v>239</v>
      </c>
      <c r="F44" s="100"/>
      <c r="G44" s="102">
        <v>64.34</v>
      </c>
      <c r="H44" s="102">
        <v>64.34</v>
      </c>
      <c r="I44" s="102">
        <v>69.27</v>
      </c>
      <c r="J44" s="102">
        <v>69.27</v>
      </c>
      <c r="K44" s="101"/>
      <c r="L44" s="101"/>
      <c r="M44" s="101"/>
    </row>
    <row r="45" ht="11.8" customHeight="1">
      <c r="A45" t="s" s="99">
        <v>97</v>
      </c>
      <c r="B45" s="103"/>
      <c r="C45" s="103"/>
      <c r="D45" s="103"/>
      <c r="E45" s="103"/>
      <c r="F45" s="103"/>
      <c r="G45" s="105"/>
      <c r="H45" s="103"/>
      <c r="I45" s="105"/>
      <c r="J45" s="103"/>
      <c r="K45" s="103"/>
      <c r="L45" s="103"/>
      <c r="M45" s="103"/>
    </row>
    <row r="46" ht="11.8" customHeight="1">
      <c r="A46" t="s" s="100">
        <v>99</v>
      </c>
      <c r="B46" s="101"/>
      <c r="C46" s="101"/>
      <c r="D46" s="101"/>
      <c r="E46" s="101"/>
      <c r="F46" s="101"/>
      <c r="G46" s="102"/>
      <c r="H46" s="101"/>
      <c r="I46" s="102"/>
      <c r="J46" s="101"/>
      <c r="K46" s="101"/>
      <c r="L46" s="101"/>
      <c r="M46" s="101"/>
    </row>
    <row r="47" ht="11.8" customHeight="1">
      <c r="A47" t="s" s="99">
        <v>101</v>
      </c>
      <c r="B47" s="103"/>
      <c r="C47" s="103"/>
      <c r="D47" s="103"/>
      <c r="E47" s="103"/>
      <c r="F47" s="103"/>
      <c r="G47" s="105"/>
      <c r="H47" s="103"/>
      <c r="I47" s="105"/>
      <c r="J47" s="103"/>
      <c r="K47" s="103"/>
      <c r="L47" s="103"/>
      <c r="M47" s="103"/>
    </row>
    <row r="48" ht="11.8" customHeight="1">
      <c r="A48" t="s" s="100">
        <v>103</v>
      </c>
      <c r="B48" s="106">
        <v>806.8</v>
      </c>
      <c r="C48" s="106">
        <v>16.6</v>
      </c>
      <c r="D48" s="101"/>
      <c r="E48" t="s" s="100">
        <v>230</v>
      </c>
      <c r="F48" s="101"/>
      <c r="G48" s="102">
        <v>130.7</v>
      </c>
      <c r="H48" t="s" s="100">
        <v>270</v>
      </c>
      <c r="I48" s="102"/>
      <c r="J48" s="101"/>
      <c r="K48" s="101"/>
      <c r="L48" s="101"/>
      <c r="M48" s="101"/>
    </row>
    <row r="49" ht="11.8" customHeight="1">
      <c r="A49" t="s" s="99">
        <v>105</v>
      </c>
      <c r="B49" s="104">
        <v>4.49</v>
      </c>
      <c r="C49" s="104">
        <v>2.16</v>
      </c>
      <c r="D49" s="104">
        <v>2.01</v>
      </c>
      <c r="E49" t="s" s="99">
        <v>243</v>
      </c>
      <c r="F49" s="103"/>
      <c r="G49" s="105">
        <v>98.93000000000001</v>
      </c>
      <c r="H49" s="104">
        <v>98.93000000000001</v>
      </c>
      <c r="I49" s="105">
        <v>20.29</v>
      </c>
      <c r="J49" s="103"/>
      <c r="K49" t="s" s="99">
        <v>271</v>
      </c>
      <c r="L49" s="103"/>
      <c r="M49" s="103"/>
    </row>
    <row r="50" ht="11.8" customHeight="1">
      <c r="A50" t="s" s="100">
        <v>107</v>
      </c>
      <c r="B50" s="106">
        <v>4</v>
      </c>
      <c r="C50" s="106">
        <v>3</v>
      </c>
      <c r="D50" s="101"/>
      <c r="E50" t="s" s="100">
        <v>243</v>
      </c>
      <c r="F50" s="101"/>
      <c r="G50" s="102">
        <v>84</v>
      </c>
      <c r="H50" s="101"/>
      <c r="I50" s="102"/>
      <c r="J50" s="101"/>
      <c r="K50" t="s" s="100">
        <v>272</v>
      </c>
      <c r="L50" s="101"/>
      <c r="M50" s="101"/>
    </row>
    <row r="51" ht="11.8" customHeight="1">
      <c r="A51" t="s" s="99">
        <v>109</v>
      </c>
      <c r="B51" s="104">
        <v>26</v>
      </c>
      <c r="C51" s="104">
        <v>22</v>
      </c>
      <c r="D51" s="104">
        <v>12</v>
      </c>
      <c r="E51" t="s" s="99">
        <v>239</v>
      </c>
      <c r="F51" s="99"/>
      <c r="G51" s="105">
        <v>128.41</v>
      </c>
      <c r="H51" s="104">
        <v>128.41</v>
      </c>
      <c r="I51" s="105">
        <v>128.41</v>
      </c>
      <c r="J51" t="s" s="99">
        <v>273</v>
      </c>
      <c r="K51" s="99"/>
      <c r="L51" s="99"/>
      <c r="M51" t="s" s="99">
        <v>274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t="s" s="5">
        <v>145</v>
      </c>
      <c r="L1" t="s" s="3">
        <v>146</v>
      </c>
      <c r="M1" t="s" s="3">
        <v>144</v>
      </c>
      <c r="N1" s="7"/>
    </row>
    <row r="2" ht="15" customHeight="1">
      <c r="A2" t="s" s="5">
        <v>10</v>
      </c>
      <c r="B2" t="s" s="5">
        <v>11</v>
      </c>
      <c r="C2" s="6">
        <v>32627</v>
      </c>
      <c r="D2" s="6">
        <v>4502</v>
      </c>
      <c r="E2" s="6">
        <v>3819</v>
      </c>
      <c r="F2" s="6">
        <v>1789</v>
      </c>
      <c r="G2" s="6">
        <v>2030</v>
      </c>
      <c r="H2" s="6">
        <v>683</v>
      </c>
      <c r="I2" s="8">
        <v>265</v>
      </c>
      <c r="J2" s="8">
        <v>418</v>
      </c>
      <c r="K2" s="7"/>
      <c r="L2" s="7"/>
      <c r="M2" s="7"/>
      <c r="N2" s="6"/>
    </row>
    <row r="3" ht="15" customHeight="1">
      <c r="A3" t="s" s="5">
        <v>12</v>
      </c>
      <c r="B3" t="s" s="5">
        <v>13</v>
      </c>
      <c r="C3" s="6">
        <v>14054</v>
      </c>
      <c r="D3" s="6">
        <v>6080</v>
      </c>
      <c r="E3" s="6">
        <v>3752</v>
      </c>
      <c r="F3" s="6">
        <v>2069</v>
      </c>
      <c r="G3" s="6">
        <v>1683</v>
      </c>
      <c r="H3" s="6">
        <v>2328</v>
      </c>
      <c r="I3" s="8">
        <v>1231</v>
      </c>
      <c r="J3" s="8">
        <v>1097</v>
      </c>
      <c r="K3" s="7"/>
      <c r="L3" s="7"/>
      <c r="M3" s="7"/>
      <c r="N3" s="6"/>
    </row>
    <row r="4" ht="15" customHeight="1">
      <c r="A4" t="s" s="5">
        <v>14</v>
      </c>
      <c r="B4" t="s" s="5">
        <v>15</v>
      </c>
      <c r="C4" s="6">
        <v>9204</v>
      </c>
      <c r="D4" s="6">
        <v>4989</v>
      </c>
      <c r="E4" s="6">
        <v>703</v>
      </c>
      <c r="F4" s="6">
        <v>550</v>
      </c>
      <c r="G4" s="6">
        <v>153</v>
      </c>
      <c r="H4" s="6">
        <v>4286</v>
      </c>
      <c r="I4" s="8">
        <v>2542</v>
      </c>
      <c r="J4" s="8">
        <v>1744</v>
      </c>
      <c r="K4" s="7"/>
      <c r="L4" s="7"/>
      <c r="M4" s="7"/>
      <c r="N4" s="6"/>
    </row>
    <row r="5" ht="15" customHeight="1">
      <c r="A5" t="s" s="5">
        <v>16</v>
      </c>
      <c r="B5" t="s" s="5">
        <v>17</v>
      </c>
      <c r="C5" s="6">
        <v>18361</v>
      </c>
      <c r="D5" s="6">
        <v>8277</v>
      </c>
      <c r="E5" s="6">
        <v>4965</v>
      </c>
      <c r="F5" s="6">
        <v>1720</v>
      </c>
      <c r="G5" s="6">
        <v>3245</v>
      </c>
      <c r="H5" s="6">
        <v>3312</v>
      </c>
      <c r="I5" s="8">
        <v>152</v>
      </c>
      <c r="J5" s="8">
        <v>3160</v>
      </c>
      <c r="K5" s="7"/>
      <c r="L5" t="s" s="5">
        <v>147</v>
      </c>
      <c r="M5" s="7"/>
      <c r="N5" s="6"/>
    </row>
    <row r="6" ht="15" customHeight="1">
      <c r="A6" t="s" s="5">
        <v>18</v>
      </c>
      <c r="B6" t="s" s="5">
        <v>19</v>
      </c>
      <c r="C6" s="6">
        <v>35375</v>
      </c>
      <c r="D6" s="6">
        <v>12280</v>
      </c>
      <c r="E6" s="6">
        <v>7920</v>
      </c>
      <c r="F6" s="6">
        <v>3495</v>
      </c>
      <c r="G6" s="6">
        <v>4425</v>
      </c>
      <c r="H6" s="6">
        <v>4360</v>
      </c>
      <c r="I6" s="8">
        <v>4335</v>
      </c>
      <c r="J6" s="8">
        <v>25</v>
      </c>
      <c r="K6" s="7"/>
      <c r="L6" t="s" s="5">
        <v>147</v>
      </c>
      <c r="M6" s="7"/>
      <c r="N6" s="6"/>
    </row>
    <row r="7" ht="15" customHeight="1">
      <c r="A7" t="s" s="5">
        <v>20</v>
      </c>
      <c r="B7" t="s" s="5">
        <v>21</v>
      </c>
      <c r="C7" s="6">
        <v>9985</v>
      </c>
      <c r="D7" s="6">
        <v>3768</v>
      </c>
      <c r="E7" s="6">
        <v>22</v>
      </c>
      <c r="F7" s="6">
        <v>8</v>
      </c>
      <c r="G7" s="6">
        <v>14</v>
      </c>
      <c r="H7" s="6">
        <v>3746</v>
      </c>
      <c r="I7" s="8">
        <v>1093</v>
      </c>
      <c r="J7" s="8">
        <v>2653</v>
      </c>
      <c r="K7" s="7"/>
      <c r="L7" s="7"/>
      <c r="M7" s="7"/>
      <c r="N7" s="6"/>
    </row>
    <row r="8" ht="15" customHeight="1">
      <c r="A8" t="s" s="5">
        <v>22</v>
      </c>
      <c r="B8" t="s" s="5">
        <v>23</v>
      </c>
      <c r="C8" s="6">
        <v>21018</v>
      </c>
      <c r="D8" s="6">
        <v>1981</v>
      </c>
      <c r="E8" s="6">
        <v>767</v>
      </c>
      <c r="F8" s="6"/>
      <c r="G8" s="6"/>
      <c r="H8" s="6">
        <v>1214</v>
      </c>
      <c r="I8" s="8">
        <v>920</v>
      </c>
      <c r="J8" s="8">
        <v>294</v>
      </c>
      <c r="K8" s="7"/>
      <c r="L8" s="7"/>
      <c r="M8" s="7"/>
      <c r="N8" s="6"/>
    </row>
    <row r="9" ht="15" customHeight="1">
      <c r="A9" t="s" s="5">
        <v>24</v>
      </c>
      <c r="B9" t="s" s="5">
        <v>25</v>
      </c>
      <c r="C9" s="6">
        <v>13358</v>
      </c>
      <c r="D9" s="6"/>
      <c r="E9" s="6"/>
      <c r="F9" s="6"/>
      <c r="G9" s="6"/>
      <c r="H9" s="6"/>
      <c r="I9" s="7"/>
      <c r="J9" s="7"/>
      <c r="K9" s="7"/>
      <c r="L9" s="7"/>
      <c r="M9" s="7"/>
      <c r="N9" s="6"/>
    </row>
    <row r="10" ht="15" customHeight="1">
      <c r="A10" t="s" s="5">
        <v>26</v>
      </c>
      <c r="B10" t="s" s="5">
        <v>27</v>
      </c>
      <c r="C10" s="6">
        <v>31285</v>
      </c>
      <c r="D10" s="6">
        <v>10773</v>
      </c>
      <c r="E10" s="6">
        <v>9617</v>
      </c>
      <c r="F10" s="6">
        <v>4606</v>
      </c>
      <c r="G10" s="6">
        <v>5011</v>
      </c>
      <c r="H10" s="6">
        <v>1156</v>
      </c>
      <c r="I10" s="8">
        <v>295</v>
      </c>
      <c r="J10" s="8">
        <v>861</v>
      </c>
      <c r="K10" s="7"/>
      <c r="L10" t="s" s="5">
        <v>147</v>
      </c>
      <c r="M10" s="7"/>
      <c r="N10" s="6"/>
    </row>
    <row r="11" ht="15" customHeight="1">
      <c r="A11" t="s" s="5">
        <v>28</v>
      </c>
      <c r="B11" t="s" s="5">
        <v>29</v>
      </c>
      <c r="C11" s="6">
        <v>18275</v>
      </c>
      <c r="D11" s="6">
        <v>7033</v>
      </c>
      <c r="E11" s="6">
        <v>4635</v>
      </c>
      <c r="F11" s="6"/>
      <c r="G11" s="6"/>
      <c r="H11" s="6">
        <v>2398</v>
      </c>
      <c r="I11" s="6">
        <v>1441</v>
      </c>
      <c r="J11" s="8">
        <v>957</v>
      </c>
      <c r="K11" s="7"/>
      <c r="L11" s="7"/>
      <c r="M11" t="s" s="5">
        <v>147</v>
      </c>
      <c r="N11" s="6"/>
    </row>
    <row r="12" ht="15" customHeight="1">
      <c r="A12" t="s" s="5">
        <v>30</v>
      </c>
      <c r="B12" t="s" s="5">
        <v>31</v>
      </c>
      <c r="C12" s="6">
        <v>7829</v>
      </c>
      <c r="D12" s="6">
        <v>3199</v>
      </c>
      <c r="E12" s="6">
        <v>2896</v>
      </c>
      <c r="F12" s="6">
        <v>1788</v>
      </c>
      <c r="G12" s="6">
        <v>1108</v>
      </c>
      <c r="H12" s="6">
        <v>303</v>
      </c>
      <c r="I12" s="8">
        <v>166</v>
      </c>
      <c r="J12" s="8">
        <v>137</v>
      </c>
      <c r="K12" s="7"/>
      <c r="L12" s="7"/>
      <c r="M12" s="7"/>
      <c r="N12" s="6"/>
    </row>
    <row r="13" ht="15" customHeight="1">
      <c r="A13" t="s" s="5">
        <v>32</v>
      </c>
      <c r="B13" t="s" s="5">
        <v>33</v>
      </c>
      <c r="C13" s="6">
        <v>5854</v>
      </c>
      <c r="D13" s="6">
        <v>2508</v>
      </c>
      <c r="E13" s="6">
        <v>1688</v>
      </c>
      <c r="F13" s="6">
        <v>928</v>
      </c>
      <c r="G13" s="6">
        <v>760</v>
      </c>
      <c r="H13" s="6">
        <v>820</v>
      </c>
      <c r="I13" s="8">
        <v>530</v>
      </c>
      <c r="J13" s="8">
        <v>290</v>
      </c>
      <c r="K13" s="7"/>
      <c r="L13" s="7"/>
      <c r="M13" s="7"/>
      <c r="N13" s="6"/>
    </row>
    <row r="14" ht="15" customHeight="1">
      <c r="A14" t="s" s="5">
        <v>34</v>
      </c>
      <c r="B14" t="s" s="5">
        <v>35</v>
      </c>
      <c r="C14" s="6">
        <v>6880</v>
      </c>
      <c r="D14" s="6">
        <v>4922</v>
      </c>
      <c r="E14" s="6">
        <v>3196</v>
      </c>
      <c r="F14" s="6">
        <v>2545</v>
      </c>
      <c r="G14" s="6">
        <v>651</v>
      </c>
      <c r="H14" s="6">
        <v>1726</v>
      </c>
      <c r="I14" s="8">
        <v>1500</v>
      </c>
      <c r="J14" s="8">
        <v>226</v>
      </c>
      <c r="K14" s="7"/>
      <c r="L14" s="7"/>
      <c r="M14" s="7"/>
      <c r="N14" s="6"/>
    </row>
    <row r="15" ht="15" customHeight="1">
      <c r="A15" t="s" s="5">
        <v>36</v>
      </c>
      <c r="B15" t="s" s="5">
        <v>37</v>
      </c>
      <c r="C15" s="6">
        <v>23689</v>
      </c>
      <c r="D15" s="6">
        <v>8192</v>
      </c>
      <c r="E15" s="6"/>
      <c r="F15" s="6"/>
      <c r="G15" s="6"/>
      <c r="H15" s="6">
        <v>8192</v>
      </c>
      <c r="I15" s="8">
        <v>1229</v>
      </c>
      <c r="J15" s="8">
        <v>6963</v>
      </c>
      <c r="K15" s="7"/>
      <c r="L15" s="7"/>
      <c r="M15" s="7"/>
      <c r="N15" s="6"/>
    </row>
    <row r="16" ht="15" customHeight="1">
      <c r="A16" t="s" s="5">
        <v>38</v>
      </c>
      <c r="B16" t="s" s="5">
        <v>39</v>
      </c>
      <c r="C16" s="6">
        <v>11498</v>
      </c>
      <c r="D16" s="6">
        <v>5586</v>
      </c>
      <c r="E16" s="6">
        <v>3281</v>
      </c>
      <c r="F16" s="6">
        <v>1453</v>
      </c>
      <c r="G16" s="6">
        <v>1828</v>
      </c>
      <c r="H16" s="6">
        <v>2305</v>
      </c>
      <c r="I16" s="8">
        <v>384</v>
      </c>
      <c r="J16" s="8">
        <v>1921</v>
      </c>
      <c r="K16" s="7"/>
      <c r="L16" s="7"/>
      <c r="M16" s="7"/>
      <c r="N16" s="6"/>
    </row>
    <row r="17" ht="15" customHeight="1">
      <c r="A17" t="s" s="5">
        <v>40</v>
      </c>
      <c r="B17" t="s" s="5">
        <v>41</v>
      </c>
      <c r="C17" s="6">
        <v>6542</v>
      </c>
      <c r="D17" s="6">
        <v>4434</v>
      </c>
      <c r="E17" s="6">
        <v>3106</v>
      </c>
      <c r="F17" s="6">
        <v>451</v>
      </c>
      <c r="G17" s="6">
        <v>2655</v>
      </c>
      <c r="H17" s="6">
        <v>1328</v>
      </c>
      <c r="I17" s="8">
        <v>246</v>
      </c>
      <c r="J17" s="8">
        <v>1082</v>
      </c>
      <c r="K17" s="7"/>
      <c r="L17" s="7"/>
      <c r="M17" s="7"/>
      <c r="N17" s="6"/>
    </row>
    <row r="18" ht="15" customHeight="1">
      <c r="A18" t="s" s="5">
        <v>42</v>
      </c>
      <c r="B18" t="s" s="5">
        <v>43</v>
      </c>
      <c r="C18" s="6">
        <v>20368</v>
      </c>
      <c r="D18" s="6">
        <v>11846</v>
      </c>
      <c r="E18" s="6">
        <v>5365</v>
      </c>
      <c r="F18" s="6"/>
      <c r="G18" s="6"/>
      <c r="H18" s="6">
        <v>6481</v>
      </c>
      <c r="I18" s="8">
        <v>197</v>
      </c>
      <c r="J18" s="8">
        <v>6284</v>
      </c>
      <c r="K18" s="7"/>
      <c r="L18" s="7"/>
      <c r="M18" s="7"/>
      <c r="N18" s="6"/>
    </row>
    <row r="19" ht="15" customHeight="1">
      <c r="A19" t="s" s="5">
        <v>44</v>
      </c>
      <c r="B19" t="s" s="5">
        <v>45</v>
      </c>
      <c r="C19" s="6">
        <v>16005</v>
      </c>
      <c r="D19" s="6">
        <v>7953</v>
      </c>
      <c r="E19" s="6">
        <v>3178</v>
      </c>
      <c r="F19" s="6">
        <v>706</v>
      </c>
      <c r="G19" s="6">
        <v>2472</v>
      </c>
      <c r="H19" s="6">
        <v>4775</v>
      </c>
      <c r="I19" s="8">
        <v>3995</v>
      </c>
      <c r="J19" s="8">
        <v>780</v>
      </c>
      <c r="K19" s="7"/>
      <c r="L19" s="7"/>
      <c r="M19" s="7"/>
      <c r="N19" s="6"/>
    </row>
    <row r="20" ht="15" customHeight="1">
      <c r="A20" t="s" s="5">
        <v>46</v>
      </c>
      <c r="B20" t="s" s="5">
        <v>47</v>
      </c>
      <c r="C20" s="6">
        <v>2329</v>
      </c>
      <c r="D20" s="6">
        <v>240</v>
      </c>
      <c r="E20" s="6">
        <v>17</v>
      </c>
      <c r="F20" s="6"/>
      <c r="G20" s="6"/>
      <c r="H20" s="6">
        <v>223</v>
      </c>
      <c r="I20" s="8">
        <v>47</v>
      </c>
      <c r="J20" s="8">
        <v>176</v>
      </c>
      <c r="K20" s="7"/>
      <c r="L20" s="7"/>
      <c r="M20" s="7"/>
      <c r="N20" s="6"/>
    </row>
    <row r="21" ht="15" customHeight="1">
      <c r="A21" t="s" s="5">
        <v>48</v>
      </c>
      <c r="B21" t="s" s="5">
        <v>49</v>
      </c>
      <c r="C21" s="6">
        <v>7761</v>
      </c>
      <c r="D21" s="6">
        <v>2169</v>
      </c>
      <c r="E21" s="6">
        <v>1117</v>
      </c>
      <c r="F21" s="6">
        <v>147</v>
      </c>
      <c r="G21" s="6">
        <v>970</v>
      </c>
      <c r="H21" s="6">
        <v>1052</v>
      </c>
      <c r="I21" s="8">
        <v>148</v>
      </c>
      <c r="J21" s="8">
        <v>904</v>
      </c>
      <c r="K21" s="7"/>
      <c r="L21" s="7"/>
      <c r="M21" s="7"/>
      <c r="N21" s="6"/>
    </row>
    <row r="22" ht="15" customHeight="1">
      <c r="A22" t="s" s="5">
        <v>50</v>
      </c>
      <c r="B22" t="s" s="5">
        <v>51</v>
      </c>
      <c r="C22" s="6">
        <v>1300</v>
      </c>
      <c r="D22" s="6">
        <v>548</v>
      </c>
      <c r="E22" s="6">
        <v>548</v>
      </c>
      <c r="F22" s="6">
        <v>243</v>
      </c>
      <c r="G22" s="6">
        <v>305</v>
      </c>
      <c r="H22" s="6"/>
      <c r="I22" s="7"/>
      <c r="J22" s="7"/>
      <c r="K22" s="7"/>
      <c r="L22" s="7"/>
      <c r="M22" s="7"/>
      <c r="N22" s="6"/>
    </row>
    <row r="23" ht="15" customHeight="1">
      <c r="A23" t="s" s="5">
        <v>52</v>
      </c>
      <c r="B23" t="s" s="5">
        <v>53</v>
      </c>
      <c r="C23" s="6">
        <v>9188</v>
      </c>
      <c r="D23" s="6">
        <v>4658</v>
      </c>
      <c r="E23" s="6">
        <v>2073</v>
      </c>
      <c r="F23" s="6"/>
      <c r="G23" s="6"/>
      <c r="H23" s="6">
        <v>2585</v>
      </c>
      <c r="I23" s="8">
        <v>989</v>
      </c>
      <c r="J23" s="8">
        <v>1596</v>
      </c>
      <c r="K23" s="7"/>
      <c r="L23" s="7"/>
      <c r="M23" s="7"/>
      <c r="N23" s="6"/>
    </row>
    <row r="24" ht="15" customHeight="1">
      <c r="A24" t="s" s="5">
        <v>54</v>
      </c>
      <c r="B24" t="s" s="5">
        <v>55</v>
      </c>
      <c r="C24" s="6">
        <v>7767</v>
      </c>
      <c r="D24" s="6">
        <v>4938</v>
      </c>
      <c r="E24" s="6">
        <v>1774</v>
      </c>
      <c r="F24" s="6"/>
      <c r="G24" s="6"/>
      <c r="H24" s="6">
        <v>3164</v>
      </c>
      <c r="I24" s="8">
        <v>393</v>
      </c>
      <c r="J24" s="8">
        <v>2771</v>
      </c>
      <c r="K24" s="7"/>
      <c r="L24" s="7"/>
      <c r="M24" s="7"/>
      <c r="N24" s="6"/>
    </row>
    <row r="25" ht="15" customHeight="1">
      <c r="A25" t="s" s="5">
        <v>56</v>
      </c>
      <c r="B25" t="s" s="5">
        <v>57</v>
      </c>
      <c r="C25" s="6">
        <v>18032</v>
      </c>
      <c r="D25" s="6">
        <v>13987</v>
      </c>
      <c r="E25" s="6">
        <v>7582</v>
      </c>
      <c r="F25" s="6">
        <v>2647</v>
      </c>
      <c r="G25" s="6">
        <v>4935</v>
      </c>
      <c r="H25" s="6">
        <v>6405</v>
      </c>
      <c r="I25" s="8">
        <v>1229</v>
      </c>
      <c r="J25" s="8">
        <v>5176</v>
      </c>
      <c r="K25" s="7"/>
      <c r="L25" s="7"/>
      <c r="M25" s="7"/>
      <c r="N25" s="6"/>
    </row>
    <row r="26" ht="15" customHeight="1">
      <c r="A26" t="s" s="5">
        <v>58</v>
      </c>
      <c r="B26" t="s" s="5">
        <v>59</v>
      </c>
      <c r="C26" s="6">
        <v>8626</v>
      </c>
      <c r="D26" s="6">
        <v>3869</v>
      </c>
      <c r="E26" s="6">
        <v>1882</v>
      </c>
      <c r="F26" s="6">
        <v>563</v>
      </c>
      <c r="G26" s="6">
        <v>1319</v>
      </c>
      <c r="H26" s="6">
        <v>1987</v>
      </c>
      <c r="I26" s="8">
        <v>392</v>
      </c>
      <c r="J26" s="8">
        <v>1595</v>
      </c>
      <c r="K26" s="7"/>
      <c r="L26" t="s" s="5">
        <v>147</v>
      </c>
      <c r="M26" t="s" s="5">
        <v>147</v>
      </c>
      <c r="N26" s="6"/>
    </row>
    <row r="27" ht="15" customHeight="1">
      <c r="A27" t="s" s="5">
        <v>60</v>
      </c>
      <c r="B27" t="s" s="5">
        <v>61</v>
      </c>
      <c r="C27" s="6">
        <v>1313</v>
      </c>
      <c r="D27" s="6">
        <v>490</v>
      </c>
      <c r="E27" s="8">
        <v>268</v>
      </c>
      <c r="F27" s="8">
        <v>74</v>
      </c>
      <c r="G27" s="8">
        <v>194</v>
      </c>
      <c r="H27" s="6">
        <v>222</v>
      </c>
      <c r="I27" s="8">
        <v>18</v>
      </c>
      <c r="J27" s="8">
        <v>204</v>
      </c>
      <c r="K27" s="7"/>
      <c r="L27" t="s" s="5">
        <v>147</v>
      </c>
      <c r="M27" s="7"/>
      <c r="N27" s="6"/>
    </row>
    <row r="28" ht="15" customHeight="1">
      <c r="A28" t="s" s="5">
        <v>62</v>
      </c>
      <c r="B28" t="s" s="5">
        <v>63</v>
      </c>
      <c r="C28" s="6">
        <v>25209</v>
      </c>
      <c r="D28" s="6">
        <v>14964</v>
      </c>
      <c r="E28" s="6">
        <v>8990</v>
      </c>
      <c r="F28" s="6">
        <v>6560</v>
      </c>
      <c r="G28" s="6">
        <v>2430</v>
      </c>
      <c r="H28" s="6">
        <v>5974</v>
      </c>
      <c r="I28" s="8">
        <v>5929</v>
      </c>
      <c r="J28" s="8">
        <v>45</v>
      </c>
      <c r="K28" s="7"/>
      <c r="L28" s="7"/>
      <c r="M28" s="7"/>
      <c r="N28" s="6"/>
    </row>
    <row r="29" ht="15" customHeight="1">
      <c r="A29" t="s" s="5">
        <v>64</v>
      </c>
      <c r="B29" t="s" s="5">
        <v>65</v>
      </c>
      <c r="C29" s="6">
        <v>1527</v>
      </c>
      <c r="D29" s="6">
        <v>763</v>
      </c>
      <c r="E29" s="6">
        <v>447</v>
      </c>
      <c r="F29" s="6">
        <v>95</v>
      </c>
      <c r="G29" s="6">
        <v>356</v>
      </c>
      <c r="H29" s="6">
        <v>316</v>
      </c>
      <c r="I29" s="8">
        <v>195</v>
      </c>
      <c r="J29" s="8">
        <v>257</v>
      </c>
      <c r="K29" s="7"/>
      <c r="L29" t="s" s="5">
        <v>147</v>
      </c>
      <c r="M29" s="7"/>
      <c r="N29" s="6"/>
    </row>
    <row r="30" ht="15" customHeight="1">
      <c r="A30" t="s" s="5">
        <v>66</v>
      </c>
      <c r="B30" t="s" s="5">
        <v>67</v>
      </c>
      <c r="C30" s="6">
        <v>2724</v>
      </c>
      <c r="D30" s="36">
        <v>634</v>
      </c>
      <c r="E30" s="36">
        <v>250</v>
      </c>
      <c r="F30" s="6"/>
      <c r="G30" s="6"/>
      <c r="H30" s="36">
        <v>384</v>
      </c>
      <c r="I30" s="8">
        <v>199</v>
      </c>
      <c r="J30" s="8">
        <v>185</v>
      </c>
      <c r="K30" s="7"/>
      <c r="L30" s="7"/>
      <c r="M30" s="7"/>
      <c r="N30" s="6"/>
    </row>
    <row r="31" ht="15" customHeight="1">
      <c r="A31" t="s" s="5">
        <v>68</v>
      </c>
      <c r="B31" t="s" s="5">
        <v>69</v>
      </c>
      <c r="C31" s="37">
        <v>1428</v>
      </c>
      <c r="D31" s="53">
        <v>851</v>
      </c>
      <c r="E31" s="53">
        <v>145</v>
      </c>
      <c r="F31" s="39"/>
      <c r="G31" s="40">
        <v>162</v>
      </c>
      <c r="H31" s="54">
        <v>648</v>
      </c>
      <c r="I31" s="42"/>
      <c r="J31" s="8">
        <v>689</v>
      </c>
      <c r="K31" s="7"/>
      <c r="L31" s="7"/>
      <c r="M31" s="7"/>
      <c r="N31" s="6"/>
    </row>
    <row r="32" ht="15" customHeight="1">
      <c r="A32" t="s" s="5">
        <v>70</v>
      </c>
      <c r="B32" t="s" s="5">
        <v>71</v>
      </c>
      <c r="C32" s="6">
        <v>8050</v>
      </c>
      <c r="D32" s="43">
        <v>683</v>
      </c>
      <c r="E32" s="43"/>
      <c r="F32" s="6"/>
      <c r="G32" s="6"/>
      <c r="H32" s="43">
        <v>683</v>
      </c>
      <c r="I32" s="8">
        <v>19</v>
      </c>
      <c r="J32" s="8">
        <v>664</v>
      </c>
      <c r="K32" s="7"/>
      <c r="L32" t="s" s="5">
        <v>147</v>
      </c>
      <c r="M32" s="7"/>
      <c r="N32" s="6"/>
    </row>
    <row r="33" ht="15" customHeight="1">
      <c r="A33" t="s" s="5">
        <v>72</v>
      </c>
      <c r="B33" t="s" s="5">
        <v>73</v>
      </c>
      <c r="C33" s="6"/>
      <c r="D33" s="6"/>
      <c r="E33" s="6"/>
      <c r="F33" s="6"/>
      <c r="G33" s="6"/>
      <c r="H33" s="6"/>
      <c r="I33" s="7"/>
      <c r="J33" s="7"/>
      <c r="K33" s="7"/>
      <c r="L33" s="7"/>
      <c r="M33" s="7"/>
      <c r="N33" s="6"/>
    </row>
    <row r="34" ht="15" customHeight="1">
      <c r="A34" t="s" s="5">
        <v>74</v>
      </c>
      <c r="B34" t="s" s="5">
        <v>75</v>
      </c>
      <c r="C34" s="6">
        <v>6522</v>
      </c>
      <c r="D34" s="6">
        <v>2580</v>
      </c>
      <c r="E34" s="6">
        <v>1491</v>
      </c>
      <c r="F34" s="6">
        <v>64</v>
      </c>
      <c r="G34" s="6">
        <v>1427</v>
      </c>
      <c r="H34" s="6">
        <v>1089</v>
      </c>
      <c r="I34" s="8">
        <v>16</v>
      </c>
      <c r="J34" s="8">
        <v>1073</v>
      </c>
      <c r="K34" s="7"/>
      <c r="L34" s="7"/>
      <c r="M34" s="7"/>
      <c r="N34" s="6"/>
    </row>
    <row r="35" ht="15" customHeight="1">
      <c r="A35" t="s" s="5">
        <v>76</v>
      </c>
      <c r="B35" t="s" s="5">
        <v>77</v>
      </c>
      <c r="C35" s="6">
        <v>23104</v>
      </c>
      <c r="D35" s="6">
        <v>11365</v>
      </c>
      <c r="E35" s="6"/>
      <c r="F35" s="6"/>
      <c r="G35" s="6"/>
      <c r="H35" s="6">
        <v>11365</v>
      </c>
      <c r="I35" s="8">
        <v>1381</v>
      </c>
      <c r="J35" s="8">
        <v>9984</v>
      </c>
      <c r="K35" s="7"/>
      <c r="L35" s="7"/>
      <c r="M35" s="7"/>
      <c r="N35" s="6"/>
    </row>
    <row r="36" ht="15" customHeight="1">
      <c r="A36" t="s" s="5">
        <v>78</v>
      </c>
      <c r="B36" t="s" s="5">
        <v>79</v>
      </c>
      <c r="C36" s="6"/>
      <c r="D36" s="6"/>
      <c r="E36" s="6"/>
      <c r="F36" s="6"/>
      <c r="G36" s="6"/>
      <c r="H36" s="6"/>
      <c r="I36" s="7"/>
      <c r="J36" s="7"/>
      <c r="K36" s="7"/>
      <c r="L36" s="7"/>
      <c r="M36" s="7"/>
      <c r="N36" s="6"/>
    </row>
    <row r="37" ht="15" customHeight="1">
      <c r="A37" t="s" s="5">
        <v>80</v>
      </c>
      <c r="B37" t="s" s="5">
        <v>81</v>
      </c>
      <c r="C37" s="6">
        <v>10777</v>
      </c>
      <c r="D37" s="6">
        <v>2151</v>
      </c>
      <c r="E37" s="6">
        <v>2106</v>
      </c>
      <c r="F37" s="6">
        <v>1039</v>
      </c>
      <c r="G37" s="6">
        <v>1067</v>
      </c>
      <c r="H37" s="6">
        <v>45</v>
      </c>
      <c r="I37" s="7"/>
      <c r="J37" s="7"/>
      <c r="K37" s="7"/>
      <c r="L37" s="7"/>
      <c r="M37" s="7"/>
      <c r="N37" s="6"/>
    </row>
    <row r="38" ht="15" customHeight="1">
      <c r="A38" t="s" s="5">
        <v>82</v>
      </c>
      <c r="B38" t="s" s="5">
        <v>83</v>
      </c>
      <c r="C38" s="6">
        <v>9587</v>
      </c>
      <c r="D38" s="6">
        <v>4466</v>
      </c>
      <c r="E38" s="6">
        <v>4132</v>
      </c>
      <c r="F38" s="6">
        <v>1433</v>
      </c>
      <c r="G38" s="6">
        <v>2699</v>
      </c>
      <c r="H38" s="6">
        <v>334</v>
      </c>
      <c r="I38" s="8">
        <v>88</v>
      </c>
      <c r="J38" s="8">
        <v>246</v>
      </c>
      <c r="K38" s="7"/>
      <c r="L38" t="s" s="5">
        <v>147</v>
      </c>
      <c r="M38" s="7"/>
      <c r="N38" s="6"/>
    </row>
    <row r="39" ht="15" customHeight="1">
      <c r="A39" t="s" s="5">
        <v>84</v>
      </c>
      <c r="B39" t="s" s="5">
        <v>85</v>
      </c>
      <c r="C39" s="6">
        <v>19793</v>
      </c>
      <c r="D39" s="6">
        <v>8579</v>
      </c>
      <c r="E39" s="6"/>
      <c r="F39" s="6"/>
      <c r="G39" s="6"/>
      <c r="H39" s="6">
        <v>8579</v>
      </c>
      <c r="I39" s="8">
        <v>4189</v>
      </c>
      <c r="J39" s="8">
        <v>4390</v>
      </c>
      <c r="K39" s="7"/>
      <c r="L39" s="7"/>
      <c r="M39" s="7"/>
      <c r="N39" s="6"/>
    </row>
    <row r="40" ht="15" customHeight="1">
      <c r="A40" t="s" s="5">
        <v>86</v>
      </c>
      <c r="B40" t="s" s="5">
        <v>87</v>
      </c>
      <c r="C40" s="6">
        <v>3270</v>
      </c>
      <c r="D40" s="6">
        <v>1476</v>
      </c>
      <c r="E40" s="6">
        <v>1341</v>
      </c>
      <c r="F40" s="6">
        <v>1044</v>
      </c>
      <c r="G40" s="6">
        <v>297</v>
      </c>
      <c r="H40" s="6">
        <v>135</v>
      </c>
      <c r="I40" s="8">
        <v>54</v>
      </c>
      <c r="J40" s="8">
        <v>81</v>
      </c>
      <c r="K40" s="7"/>
      <c r="L40" s="7"/>
      <c r="M40" s="7"/>
      <c r="N40" s="6"/>
    </row>
    <row r="41" ht="15" customHeight="1">
      <c r="A41" t="s" s="5">
        <v>88</v>
      </c>
      <c r="B41" t="s" s="5">
        <v>89</v>
      </c>
      <c r="C41" s="6">
        <v>7250</v>
      </c>
      <c r="D41" s="6">
        <v>1356</v>
      </c>
      <c r="E41" s="6">
        <v>818</v>
      </c>
      <c r="F41" s="6"/>
      <c r="G41" s="6"/>
      <c r="H41" s="6">
        <v>538</v>
      </c>
      <c r="I41" s="7"/>
      <c r="J41" s="7"/>
      <c r="K41" s="7"/>
      <c r="L41" s="7"/>
      <c r="M41" s="7"/>
      <c r="N41" s="6"/>
    </row>
    <row r="42" ht="15" customHeight="1">
      <c r="A42" t="s" s="5">
        <v>90</v>
      </c>
      <c r="B42" t="s" s="5">
        <v>91</v>
      </c>
      <c r="C42" s="6">
        <v>4284</v>
      </c>
      <c r="D42" s="6">
        <v>3057</v>
      </c>
      <c r="E42" s="6">
        <v>707</v>
      </c>
      <c r="F42" s="6">
        <v>181</v>
      </c>
      <c r="G42" s="6">
        <v>526</v>
      </c>
      <c r="H42" s="6">
        <v>2350</v>
      </c>
      <c r="I42" s="8">
        <v>179</v>
      </c>
      <c r="J42" s="8">
        <v>2171</v>
      </c>
      <c r="K42" s="7"/>
      <c r="L42" s="7"/>
      <c r="M42" s="7"/>
      <c r="N42" s="6"/>
    </row>
    <row r="43" ht="15" customHeight="1">
      <c r="A43" t="s" s="5">
        <v>92</v>
      </c>
      <c r="B43" t="s" s="5">
        <v>93</v>
      </c>
      <c r="C43" s="6">
        <v>11369</v>
      </c>
      <c r="D43" s="6">
        <v>4398</v>
      </c>
      <c r="E43" s="6"/>
      <c r="F43" s="6"/>
      <c r="G43" s="6"/>
      <c r="H43" s="6">
        <v>4398</v>
      </c>
      <c r="I43" s="7"/>
      <c r="J43" s="7"/>
      <c r="K43" s="7"/>
      <c r="L43" s="7"/>
      <c r="M43" s="7"/>
      <c r="N43" s="6"/>
    </row>
    <row r="44" ht="15" customHeight="1">
      <c r="A44" t="s" s="5">
        <v>94</v>
      </c>
      <c r="B44" t="s" s="5">
        <v>95</v>
      </c>
      <c r="C44" s="6">
        <v>65710</v>
      </c>
      <c r="D44" s="6">
        <v>28500</v>
      </c>
      <c r="E44" s="6">
        <v>21121</v>
      </c>
      <c r="F44" s="6">
        <v>10433</v>
      </c>
      <c r="G44" s="6">
        <v>10688</v>
      </c>
      <c r="H44" s="6">
        <v>7379</v>
      </c>
      <c r="I44" s="8">
        <v>5282</v>
      </c>
      <c r="J44" s="8">
        <v>2097</v>
      </c>
      <c r="K44" s="7"/>
      <c r="L44" s="7"/>
      <c r="M44" s="7"/>
      <c r="N44" s="6"/>
    </row>
    <row r="45" ht="15" customHeight="1">
      <c r="A45" t="s" s="5">
        <v>96</v>
      </c>
      <c r="B45" t="s" s="5">
        <v>97</v>
      </c>
      <c r="C45" s="6">
        <v>3726</v>
      </c>
      <c r="D45" s="6">
        <v>2931</v>
      </c>
      <c r="E45" s="6">
        <v>983</v>
      </c>
      <c r="F45" s="6">
        <v>551</v>
      </c>
      <c r="G45" s="6">
        <v>432</v>
      </c>
      <c r="H45" s="6">
        <v>1948</v>
      </c>
      <c r="I45" s="8">
        <v>568</v>
      </c>
      <c r="J45" s="8">
        <v>1380</v>
      </c>
      <c r="K45" s="7"/>
      <c r="L45" s="7"/>
      <c r="M45" s="7"/>
      <c r="N45" s="6"/>
    </row>
    <row r="46" ht="15" customHeight="1">
      <c r="A46" t="s" s="5">
        <v>98</v>
      </c>
      <c r="B46" t="s" s="5">
        <v>99</v>
      </c>
      <c r="C46" s="6">
        <v>12118</v>
      </c>
      <c r="D46" s="6">
        <v>6208</v>
      </c>
      <c r="E46" s="6">
        <v>6158</v>
      </c>
      <c r="F46" s="6">
        <v>4579</v>
      </c>
      <c r="G46" s="6">
        <v>1579</v>
      </c>
      <c r="H46" s="6">
        <v>50</v>
      </c>
      <c r="I46" s="8">
        <v>37</v>
      </c>
      <c r="J46" s="8">
        <v>13</v>
      </c>
      <c r="K46" s="7"/>
      <c r="L46" s="7"/>
      <c r="M46" s="7"/>
      <c r="N46" s="6"/>
    </row>
    <row r="47" ht="15" customHeight="1">
      <c r="A47" t="s" s="44">
        <v>100</v>
      </c>
      <c r="B47" t="s" s="44">
        <v>101</v>
      </c>
      <c r="C47" s="45">
        <v>7774</v>
      </c>
      <c r="D47" s="36">
        <v>763</v>
      </c>
      <c r="E47" s="45">
        <v>447</v>
      </c>
      <c r="F47" s="46"/>
      <c r="G47" s="46"/>
      <c r="H47" s="45">
        <v>316</v>
      </c>
      <c r="I47" s="46"/>
      <c r="J47" s="46"/>
      <c r="K47" s="7"/>
      <c r="L47" t="s" s="5">
        <v>147</v>
      </c>
      <c r="M47" s="7"/>
      <c r="N47" s="6"/>
    </row>
    <row r="48" ht="15" customHeight="1">
      <c r="A48" t="s" s="55">
        <v>102</v>
      </c>
      <c r="B48" t="s" s="56">
        <v>103</v>
      </c>
      <c r="C48" s="57">
        <v>8100</v>
      </c>
      <c r="D48" s="57">
        <v>3363</v>
      </c>
      <c r="E48" s="57"/>
      <c r="F48" s="57"/>
      <c r="G48" s="57"/>
      <c r="H48" s="57">
        <v>3363</v>
      </c>
      <c r="I48" s="57">
        <v>1946</v>
      </c>
      <c r="J48" s="57">
        <v>1417</v>
      </c>
      <c r="K48" s="42"/>
      <c r="L48" s="7"/>
      <c r="M48" t="s" s="5">
        <v>147</v>
      </c>
      <c r="N48" s="6"/>
    </row>
    <row r="49" ht="15" customHeight="1">
      <c r="A49" t="s" s="50">
        <v>104</v>
      </c>
      <c r="B49" t="s" s="50">
        <v>105</v>
      </c>
      <c r="C49" s="43">
        <v>9374</v>
      </c>
      <c r="D49" s="43">
        <v>6556</v>
      </c>
      <c r="E49" s="43">
        <v>2718</v>
      </c>
      <c r="F49" s="43">
        <v>1074</v>
      </c>
      <c r="G49" s="43">
        <v>1644</v>
      </c>
      <c r="H49" s="43">
        <v>3838</v>
      </c>
      <c r="I49" s="51">
        <v>1414</v>
      </c>
      <c r="J49" s="51">
        <v>2424</v>
      </c>
      <c r="K49" s="7"/>
      <c r="L49" t="s" s="5">
        <v>147</v>
      </c>
      <c r="M49" s="7"/>
      <c r="N49" s="6"/>
    </row>
    <row r="50" ht="15" customHeight="1">
      <c r="A50" t="s" s="5">
        <v>106</v>
      </c>
      <c r="B50" t="s" s="5">
        <v>107</v>
      </c>
      <c r="C50" s="6">
        <v>3881</v>
      </c>
      <c r="D50" s="6">
        <v>1144</v>
      </c>
      <c r="E50" s="6">
        <v>530</v>
      </c>
      <c r="F50" s="6">
        <v>9</v>
      </c>
      <c r="G50" s="6">
        <v>521</v>
      </c>
      <c r="H50" s="6">
        <v>614</v>
      </c>
      <c r="I50" s="8">
        <v>315</v>
      </c>
      <c r="J50" s="8">
        <v>299</v>
      </c>
      <c r="K50" s="7"/>
      <c r="L50" s="7"/>
      <c r="M50" s="7"/>
      <c r="N50" s="6"/>
    </row>
    <row r="51" ht="15" customHeight="1">
      <c r="A51" t="s" s="5">
        <v>108</v>
      </c>
      <c r="B51" t="s" s="5">
        <v>109</v>
      </c>
      <c r="C51" s="6">
        <v>1084</v>
      </c>
      <c r="D51" s="6">
        <v>597</v>
      </c>
      <c r="E51" s="6">
        <v>259</v>
      </c>
      <c r="F51" s="6">
        <v>34</v>
      </c>
      <c r="G51" s="6">
        <v>225</v>
      </c>
      <c r="H51" s="6">
        <v>338</v>
      </c>
      <c r="I51" s="8">
        <v>37</v>
      </c>
      <c r="J51" s="8">
        <v>301</v>
      </c>
      <c r="K51" s="7"/>
      <c r="L51" s="7"/>
      <c r="M51" s="7"/>
      <c r="N51" s="6"/>
    </row>
    <row r="52" ht="15" customHeight="1">
      <c r="A52" s="7"/>
      <c r="B52" s="7"/>
      <c r="C52" s="7"/>
      <c r="D52" s="7"/>
      <c r="E52" s="7"/>
      <c r="F52" s="7"/>
      <c r="G52" s="7"/>
      <c r="H52" s="7"/>
      <c r="I52" s="7"/>
      <c r="J52" s="7"/>
      <c r="K52" s="7"/>
      <c r="L52" s="7"/>
      <c r="M52" s="7"/>
      <c r="N52" s="7"/>
    </row>
    <row r="53" ht="15" customHeight="1">
      <c r="A53" s="7"/>
      <c r="B53" t="s" s="9">
        <v>110</v>
      </c>
      <c r="C53" s="10">
        <f>SUM(C2:C51)</f>
        <v>605184</v>
      </c>
      <c r="D53" s="10">
        <f>SUM(D2:D51)</f>
        <v>246607</v>
      </c>
      <c r="E53" s="10">
        <f>SUM(E2:E51)</f>
        <v>126814</v>
      </c>
      <c r="F53" s="10">
        <f>SUM(F2:F51)+E5+E8+E11+E18+E20+E23+E24+E26+E30+E41+E47</f>
        <v>75871</v>
      </c>
      <c r="G53" s="10">
        <f>SUM(G2:G51)</f>
        <v>57811</v>
      </c>
      <c r="H53" s="10">
        <f>SUM(H2:H51)</f>
        <v>119735</v>
      </c>
      <c r="I53" s="10">
        <f>SUM(I2:I51)+H5+H26+H37+H41+H43+H47</f>
        <v>56181</v>
      </c>
      <c r="J53" s="10">
        <f>SUM(J2:J51)</f>
        <v>69030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31</v>
      </c>
      <c r="G55" s="8">
        <f>COUNTIF(G2:G51,"&gt;0")</f>
        <v>32</v>
      </c>
      <c r="H55" s="8">
        <f>COUNTIF(H2:H51,"&gt;0")</f>
        <v>46</v>
      </c>
      <c r="I55" s="8">
        <f>COUNTIF(I2:I51,"&gt;0")</f>
        <v>41</v>
      </c>
      <c r="J55" s="8">
        <f>COUNTIF(J2:J51,"&gt;0")</f>
        <v>42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8" customWidth="1"/>
    <col min="2" max="2" width="15.3516" style="58" customWidth="1"/>
    <col min="3" max="3" width="10.6719" style="58" customWidth="1"/>
    <col min="4" max="4" width="10.6719" style="58" customWidth="1"/>
    <col min="5" max="5" width="10.6719" style="58" customWidth="1"/>
    <col min="6" max="6" width="10.6719" style="58" customWidth="1"/>
    <col min="7" max="7" width="10.6719" style="58" customWidth="1"/>
    <col min="8" max="8" width="10.6719" style="58" customWidth="1"/>
    <col min="9" max="9" width="10.6719" style="58" customWidth="1"/>
    <col min="10" max="10" width="10.6719" style="58" customWidth="1"/>
    <col min="11" max="11" width="8.85156" style="58" customWidth="1"/>
    <col min="12" max="12" width="8.85156" style="58" customWidth="1"/>
    <col min="13" max="13" width="8.85156" style="58" customWidth="1"/>
    <col min="14" max="14" width="8.85156" style="58" customWidth="1"/>
    <col min="15" max="256" width="8.85156" style="58"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