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ก็บงานในไดรฟ์ D\Project\"/>
    </mc:Choice>
  </mc:AlternateContent>
  <xr:revisionPtr revIDLastSave="0" documentId="13_ncr:1_{EB7072F3-9D5D-4DC0-AD55-385495990D99}" xr6:coauthVersionLast="47" xr6:coauthVersionMax="47" xr10:uidLastSave="{00000000-0000-0000-0000-000000000000}"/>
  <bookViews>
    <workbookView xWindow="-108" yWindow="-108" windowWidth="23256" windowHeight="12456" xr2:uid="{F0C9E535-B08C-4ED7-8CF9-6FAC0E291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C21" i="1"/>
  <c r="C20" i="1"/>
  <c r="C19" i="1"/>
  <c r="C18" i="1"/>
  <c r="C17" i="1"/>
  <c r="C16" i="1"/>
  <c r="C15" i="1"/>
  <c r="D21" i="1"/>
  <c r="D20" i="1"/>
  <c r="D19" i="1"/>
  <c r="D18" i="1"/>
  <c r="D17" i="1"/>
  <c r="D16" i="1"/>
  <c r="D15" i="1"/>
  <c r="E21" i="1"/>
  <c r="G21" i="1" s="1"/>
  <c r="E20" i="1"/>
  <c r="E19" i="1"/>
  <c r="E18" i="1"/>
  <c r="E17" i="1"/>
  <c r="E16" i="1"/>
  <c r="E15" i="1"/>
  <c r="F21" i="1"/>
  <c r="F20" i="1"/>
  <c r="F19" i="1"/>
  <c r="F18" i="1"/>
  <c r="F17" i="1"/>
  <c r="F16" i="1"/>
  <c r="F15" i="1"/>
  <c r="F14" i="1"/>
  <c r="E14" i="1"/>
  <c r="D14" i="1"/>
  <c r="C14" i="1"/>
  <c r="G14" i="1" s="1"/>
  <c r="G19" i="1"/>
  <c r="G20" i="1"/>
  <c r="G17" i="1"/>
  <c r="G10" i="1"/>
  <c r="G15" i="1"/>
  <c r="G18" i="1"/>
  <c r="G16" i="1"/>
  <c r="G8" i="1"/>
  <c r="G9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<sst xmlns="http://schemas.openxmlformats.org/spreadsheetml/2006/main" count="6" uniqueCount="4">
  <si>
    <t>Avg</t>
  </si>
  <si>
    <t>Epoch // Round</t>
  </si>
  <si>
    <t>Area 2</t>
  </si>
  <si>
    <t>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</si>
</sst>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Average's </a:t>
            </a:r>
            <a:r>
              <a:rPr lang="en-US">
                <a:solidFill>
                  <a:schemeClr val="accent1"/>
                </a:solidFill>
              </a:rPr>
              <a:t>Area 1</a:t>
            </a:r>
            <a:r>
              <a:rPr lang="en-US"/>
              <a:t> vs </a:t>
            </a:r>
            <a:r>
              <a:rPr lang="en-US">
                <a:solidFill>
                  <a:schemeClr val="accent2"/>
                </a:solidFill>
              </a:rPr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Area 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80.12</c:v>
                </c:pt>
                <c:pt idx="1">
                  <c:v>79.599999999999994</c:v>
                </c:pt>
                <c:pt idx="2">
                  <c:v>80.539999999999992</c:v>
                </c:pt>
                <c:pt idx="3">
                  <c:v>79.22</c:v>
                </c:pt>
                <c:pt idx="4">
                  <c:v>77.900000000000006</c:v>
                </c:pt>
                <c:pt idx="5">
                  <c:v>79.820000000000007</c:v>
                </c:pt>
                <c:pt idx="6">
                  <c:v>78.22</c:v>
                </c:pt>
                <c:pt idx="7">
                  <c:v>79.539999999999992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B3-4A3B-AF0E-033900D98699}"/>
            </c:ext>
          </c:extLst>
        </c:ser>
        <c:ser>
          <c:idx val="0"/>
          <c:order val="1"/>
          <c:tx>
            <c:strRef>
              <c:f>Sheet1!$A$12</c:f>
              <c:strCache>
                <c:ptCount val="1"/>
                <c:pt idx="0">
                  <c:v>Area 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</c:numCache>
            </c:numRef>
          </c:cat>
          <c:val>
            <c:numRef>
              <c:f>Sheet1!$G$14:$G$21</c:f>
              <c:numCache>
                <c:formatCode>General</c:formatCode>
                <c:ptCount val="8"/>
                <c:pt idx="0">
                  <c:v>63.219999999999992</c:v>
                </c:pt>
                <c:pt idx="1">
                  <c:v>63.46</c:v>
                </c:pt>
                <c:pt idx="2">
                  <c:v>63.98</c:v>
                </c:pt>
                <c:pt idx="3">
                  <c:v>61.879999999999995</c:v>
                </c:pt>
                <c:pt idx="4">
                  <c:v>61.08</c:v>
                </c:pt>
                <c:pt idx="5">
                  <c:v>60.98</c:v>
                </c:pt>
                <c:pt idx="6">
                  <c:v>61.02</c:v>
                </c:pt>
                <c:pt idx="7">
                  <c:v>62.760000000000005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B3-4A3B-AF0E-033900D9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0308512"/>
        <c:axId val="210303104"/>
      </c:lineChart>
      <c:catAx>
        <c:axId val="210308512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3104"/>
        <c:crosses val="autoZero"/>
        <c:auto val="1"/>
        <c:lblAlgn val="ctr"/>
        <c:lblOffset val="100"/>
        <c:noMultiLvlLbl val="0"/>
      </c:catAx>
      <c:valAx>
        <c:axId val="210303104"/>
        <c:scaling>
          <c:orientation val="minMax"/>
          <c:min val="60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Accuracy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3810</xdr:rowOff>
    </xdr:from>
    <xdr:to>
      <xdr:col>16</xdr:col>
      <xdr:colOff>594360</xdr:colOff>
      <xdr:row>20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A68D36-C3B2-0346-3346-E3B186CFB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D81-CAAB-4795-A329-DEC4B6727DC1}">
  <dimension ref="A1:L21"/>
  <sheetViews>
    <sheetView tabSelected="1" workbookViewId="0">
      <selection activeCell="N24" sqref="N24"/>
    </sheetView>
  </sheetViews>
  <sheetFormatPr defaultRowHeight="14.4" x14ac:dyDescent="0.3"/>
  <cols>
    <col min="1" max="1" width="14.21875" customWidth="1"/>
  </cols>
  <sheetData>
    <row r="1" spans="1:12" ht="15" thickBot="1" x14ac:dyDescent="0.35">
      <c r="A1" s="8" t="s">
        <v>2</v>
      </c>
      <c r="B1" s="9"/>
      <c r="C1" s="9"/>
      <c r="D1" s="9"/>
      <c r="E1" s="9"/>
      <c r="F1" s="9"/>
      <c r="G1" s="10"/>
    </row>
    <row r="2" spans="1:12" ht="15" thickBot="1" x14ac:dyDescent="0.35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7" t="s">
        <v>0</v>
      </c>
      <c r="L2" s="1"/>
    </row>
    <row r="3" spans="1:12" x14ac:dyDescent="0.3">
      <c r="A3" s="3">
        <v>50</v>
      </c>
      <c r="B3" s="1">
        <v>80.8</v>
      </c>
      <c r="C3" s="1">
        <v>78.8</v>
      </c>
      <c r="D3" s="1">
        <v>80</v>
      </c>
      <c r="E3" s="1">
        <v>80.599999999999994</v>
      </c>
      <c r="F3" s="1">
        <v>80.400000000000006</v>
      </c>
      <c r="G3" s="3">
        <f t="shared" ref="G3:G10" si="0">AVERAGE(B3:F3)</f>
        <v>80.12</v>
      </c>
    </row>
    <row r="4" spans="1:12" x14ac:dyDescent="0.3">
      <c r="A4" s="3">
        <v>100</v>
      </c>
      <c r="B4" s="1">
        <v>80.2</v>
      </c>
      <c r="C4" s="1">
        <v>80.099999999999994</v>
      </c>
      <c r="D4" s="1">
        <v>79.7</v>
      </c>
      <c r="E4" s="1">
        <v>79.2</v>
      </c>
      <c r="F4" s="1">
        <v>78.8</v>
      </c>
      <c r="G4" s="3">
        <f t="shared" si="0"/>
        <v>79.599999999999994</v>
      </c>
    </row>
    <row r="5" spans="1:12" x14ac:dyDescent="0.3">
      <c r="A5" s="3">
        <v>200</v>
      </c>
      <c r="B5" s="1">
        <v>80.8</v>
      </c>
      <c r="C5" s="1">
        <v>81.599999999999994</v>
      </c>
      <c r="D5" s="1">
        <v>79.5</v>
      </c>
      <c r="E5" s="1">
        <v>80.599999999999994</v>
      </c>
      <c r="F5" s="1">
        <v>80.2</v>
      </c>
      <c r="G5" s="3">
        <f t="shared" si="0"/>
        <v>80.539999999999992</v>
      </c>
    </row>
    <row r="6" spans="1:12" x14ac:dyDescent="0.3">
      <c r="A6" s="3">
        <v>250</v>
      </c>
      <c r="B6" s="1">
        <v>78.599999999999994</v>
      </c>
      <c r="C6" s="1">
        <v>79</v>
      </c>
      <c r="D6" s="1">
        <v>78.8</v>
      </c>
      <c r="E6" s="1">
        <v>79.5</v>
      </c>
      <c r="F6" s="1">
        <v>80.2</v>
      </c>
      <c r="G6" s="3">
        <f t="shared" si="0"/>
        <v>79.22</v>
      </c>
    </row>
    <row r="7" spans="1:12" x14ac:dyDescent="0.3">
      <c r="A7" s="3">
        <v>300</v>
      </c>
      <c r="B7" s="1">
        <v>79.2</v>
      </c>
      <c r="C7" s="1">
        <v>76.900000000000006</v>
      </c>
      <c r="D7" s="1">
        <v>77.7</v>
      </c>
      <c r="E7" s="1">
        <v>77.2</v>
      </c>
      <c r="F7" s="1">
        <v>78.5</v>
      </c>
      <c r="G7" s="3">
        <f t="shared" si="0"/>
        <v>77.900000000000006</v>
      </c>
    </row>
    <row r="8" spans="1:12" x14ac:dyDescent="0.3">
      <c r="A8" s="3">
        <v>500</v>
      </c>
      <c r="B8" s="1">
        <v>79.3</v>
      </c>
      <c r="C8" s="1">
        <v>79</v>
      </c>
      <c r="D8" s="1">
        <v>80.5</v>
      </c>
      <c r="E8" s="1">
        <v>80.3</v>
      </c>
      <c r="F8" s="1">
        <v>80</v>
      </c>
      <c r="G8" s="3">
        <f t="shared" si="0"/>
        <v>79.820000000000007</v>
      </c>
    </row>
    <row r="9" spans="1:12" x14ac:dyDescent="0.3">
      <c r="A9" s="3">
        <v>700</v>
      </c>
      <c r="B9" s="1">
        <v>79.099999999999994</v>
      </c>
      <c r="C9" s="1">
        <v>79.3</v>
      </c>
      <c r="D9" s="1">
        <v>76.2</v>
      </c>
      <c r="E9" s="1">
        <v>78.5</v>
      </c>
      <c r="F9" s="1">
        <v>78</v>
      </c>
      <c r="G9" s="3">
        <f t="shared" si="0"/>
        <v>78.22</v>
      </c>
    </row>
    <row r="10" spans="1:12" ht="15" thickBot="1" x14ac:dyDescent="0.35">
      <c r="A10" s="4">
        <v>1000</v>
      </c>
      <c r="B10" s="2">
        <v>79.8</v>
      </c>
      <c r="C10" s="2">
        <v>79.599999999999994</v>
      </c>
      <c r="D10" s="2">
        <v>80</v>
      </c>
      <c r="E10" s="2">
        <v>79.400000000000006</v>
      </c>
      <c r="F10" s="2">
        <v>78.900000000000006</v>
      </c>
      <c r="G10" s="4">
        <f t="shared" si="0"/>
        <v>79.539999999999992</v>
      </c>
    </row>
    <row r="11" spans="1:12" ht="15" thickBot="1" x14ac:dyDescent="0.35"/>
    <row r="12" spans="1:12" ht="15" thickBot="1" x14ac:dyDescent="0.35">
      <c r="A12" s="11" t="s">
        <v>3</v>
      </c>
      <c r="B12" s="12"/>
      <c r="C12" s="12"/>
      <c r="D12" s="12"/>
      <c r="E12" s="12"/>
      <c r="F12" s="12"/>
      <c r="G12" s="13"/>
    </row>
    <row r="13" spans="1:12" ht="15" thickBot="1" x14ac:dyDescent="0.35">
      <c r="A13" s="6" t="s">
        <v>1</v>
      </c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7" t="s">
        <v>0</v>
      </c>
      <c r="H13" s="1"/>
      <c r="I13" s="1"/>
      <c r="J13" s="1"/>
      <c r="K13" s="1"/>
      <c r="L13" s="1"/>
    </row>
    <row r="14" spans="1:12" x14ac:dyDescent="0.3">
      <c r="A14" s="3">
        <v>50</v>
      </c>
      <c r="B14" s="1">
        <v>62.3</v>
      </c>
      <c r="C14" s="1">
        <f>0.632*100</f>
        <v>63.2</v>
      </c>
      <c r="D14" s="1">
        <f>0.622*100</f>
        <v>62.2</v>
      </c>
      <c r="E14" s="1">
        <f>100*0.636</f>
        <v>63.6</v>
      </c>
      <c r="F14" s="1">
        <f>100*0.648</f>
        <v>64.8</v>
      </c>
      <c r="G14" s="3">
        <f t="shared" ref="G14:G21" si="1">AVERAGE(B14:F14)</f>
        <v>63.219999999999992</v>
      </c>
    </row>
    <row r="15" spans="1:12" x14ac:dyDescent="0.3">
      <c r="A15" s="3">
        <v>100</v>
      </c>
      <c r="B15" s="1">
        <f>100*0.648</f>
        <v>64.8</v>
      </c>
      <c r="C15" s="1">
        <f>100*0.625</f>
        <v>62.5</v>
      </c>
      <c r="D15" s="1">
        <f>100*0.653</f>
        <v>65.3</v>
      </c>
      <c r="E15" s="1">
        <f>100*0.635</f>
        <v>63.5</v>
      </c>
      <c r="F15" s="1">
        <f>100*0.612</f>
        <v>61.199999999999996</v>
      </c>
      <c r="G15" s="3">
        <f t="shared" si="1"/>
        <v>63.46</v>
      </c>
    </row>
    <row r="16" spans="1:12" x14ac:dyDescent="0.3">
      <c r="A16" s="3">
        <v>200</v>
      </c>
      <c r="B16" s="1">
        <f>100*0.653</f>
        <v>65.3</v>
      </c>
      <c r="C16" s="1">
        <f>100*0.644</f>
        <v>64.400000000000006</v>
      </c>
      <c r="D16" s="1">
        <f>100*0.636</f>
        <v>63.6</v>
      </c>
      <c r="E16" s="1">
        <f>100*0.624</f>
        <v>62.4</v>
      </c>
      <c r="F16" s="1">
        <f>100*0.642</f>
        <v>64.2</v>
      </c>
      <c r="G16" s="3">
        <f t="shared" si="1"/>
        <v>63.98</v>
      </c>
    </row>
    <row r="17" spans="1:7" x14ac:dyDescent="0.3">
      <c r="A17" s="3">
        <v>250</v>
      </c>
      <c r="B17" s="1">
        <f>100*0.617</f>
        <v>61.7</v>
      </c>
      <c r="C17" s="1">
        <f>100*0.62</f>
        <v>62</v>
      </c>
      <c r="D17" s="1">
        <f>100*0.629</f>
        <v>62.9</v>
      </c>
      <c r="E17" s="1">
        <f>100*0.62</f>
        <v>62</v>
      </c>
      <c r="F17" s="1">
        <f>100*0.608</f>
        <v>60.8</v>
      </c>
      <c r="G17" s="3">
        <f t="shared" si="1"/>
        <v>61.879999999999995</v>
      </c>
    </row>
    <row r="18" spans="1:7" x14ac:dyDescent="0.3">
      <c r="A18" s="3">
        <v>300</v>
      </c>
      <c r="B18" s="1">
        <f>100*0.601</f>
        <v>60.099999999999994</v>
      </c>
      <c r="C18" s="1">
        <f>100*0.616</f>
        <v>61.6</v>
      </c>
      <c r="D18" s="1">
        <f>100*0.607</f>
        <v>60.699999999999996</v>
      </c>
      <c r="E18" s="1">
        <f>100*0.611</f>
        <v>61.1</v>
      </c>
      <c r="F18" s="1">
        <f>100*0.619</f>
        <v>61.9</v>
      </c>
      <c r="G18" s="3">
        <f t="shared" si="1"/>
        <v>61.08</v>
      </c>
    </row>
    <row r="19" spans="1:7" x14ac:dyDescent="0.3">
      <c r="A19" s="3">
        <v>500</v>
      </c>
      <c r="B19" s="1">
        <f>100*0.611</f>
        <v>61.1</v>
      </c>
      <c r="C19" s="1">
        <f>100*0.607</f>
        <v>60.699999999999996</v>
      </c>
      <c r="D19" s="1">
        <f>100*0.608</f>
        <v>60.8</v>
      </c>
      <c r="E19" s="1">
        <f>100*0.616</f>
        <v>61.6</v>
      </c>
      <c r="F19" s="1">
        <f>100*0.607</f>
        <v>60.699999999999996</v>
      </c>
      <c r="G19" s="3">
        <f t="shared" si="1"/>
        <v>60.98</v>
      </c>
    </row>
    <row r="20" spans="1:7" x14ac:dyDescent="0.3">
      <c r="A20" s="3">
        <v>700</v>
      </c>
      <c r="B20" s="1">
        <f>100*0.616</f>
        <v>61.6</v>
      </c>
      <c r="C20" s="1">
        <f>100*0.602</f>
        <v>60.199999999999996</v>
      </c>
      <c r="D20" s="1">
        <f>100*0.616</f>
        <v>61.6</v>
      </c>
      <c r="E20" s="1">
        <f>100*0.609</f>
        <v>60.9</v>
      </c>
      <c r="F20" s="1">
        <f>100*0.608</f>
        <v>60.8</v>
      </c>
      <c r="G20" s="3">
        <f t="shared" si="1"/>
        <v>61.02</v>
      </c>
    </row>
    <row r="21" spans="1:7" ht="15" thickBot="1" x14ac:dyDescent="0.35">
      <c r="A21" s="4">
        <v>1000</v>
      </c>
      <c r="B21" s="2">
        <f>100*0.646</f>
        <v>64.600000000000009</v>
      </c>
      <c r="C21" s="2">
        <f>100*0.616</f>
        <v>61.6</v>
      </c>
      <c r="D21" s="2">
        <f>100*0.63</f>
        <v>63</v>
      </c>
      <c r="E21" s="2">
        <f>100*0.628</f>
        <v>62.8</v>
      </c>
      <c r="F21" s="2">
        <f>100*0.618</f>
        <v>61.8</v>
      </c>
      <c r="G21" s="4">
        <f t="shared" si="1"/>
        <v>62.760000000000005</v>
      </c>
    </row>
  </sheetData>
  <mergeCells count="2">
    <mergeCell ref="A1:G1"/>
    <mergeCell ref="A12:G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yodrak</dc:creator>
  <cp:lastModifiedBy>HP</cp:lastModifiedBy>
  <dcterms:created xsi:type="dcterms:W3CDTF">2023-02-26T07:58:01Z</dcterms:created>
  <dcterms:modified xsi:type="dcterms:W3CDTF">2023-04-20T16:15:45Z</dcterms:modified>
</cp:coreProperties>
</file>