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velas\OneDrive\Desktop\CSI\Tec\conteo_de_maniobras\"/>
    </mc:Choice>
  </mc:AlternateContent>
  <xr:revisionPtr revIDLastSave="0" documentId="13_ncr:1_{B6DE7F32-CBE4-4831-A82E-7C945202CB93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M18" i="1"/>
  <c r="L18" i="1"/>
  <c r="K18" i="1"/>
  <c r="J18" i="1"/>
  <c r="I18" i="1"/>
  <c r="H18" i="1"/>
  <c r="G18" i="1"/>
  <c r="F18" i="1"/>
  <c r="E18" i="1"/>
  <c r="D18" i="1" l="1"/>
  <c r="C18" i="1"/>
  <c r="H10" i="1"/>
  <c r="G10" i="1"/>
  <c r="F10" i="1"/>
  <c r="E10" i="1"/>
  <c r="D10" i="1"/>
  <c r="C10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<sst xmlns="http://schemas.openxmlformats.org/spreadsheetml/2006/main" count="38" uniqueCount="29">
  <si>
    <t>Nuevo (0001)</t>
  </si>
  <si>
    <t>t1</t>
  </si>
  <si>
    <t>t2</t>
  </si>
  <si>
    <t>t3</t>
  </si>
  <si>
    <t>t4</t>
  </si>
  <si>
    <t>t5</t>
  </si>
  <si>
    <t>t6</t>
  </si>
  <si>
    <t>Manual</t>
  </si>
  <si>
    <t>Video Cono</t>
  </si>
  <si>
    <t/>
  </si>
  <si>
    <t>Video Circulo</t>
  </si>
  <si>
    <t>Ratio cono</t>
  </si>
  <si>
    <t>Ratio círculo</t>
  </si>
  <si>
    <t>Viejo (0009)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</si>
  <si>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</si>
  <si>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</si>
  <si>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</si>
  <si>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</si>
  <si>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</si>
  <si>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</si>
  <si>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</si>
  <si>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</si>
  <si>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</si>
  <si>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Video</t>
  </si>
  <si>
    <t>Ratio</t>
  </si>
  <si>
    <t>Video Cono th=0.9</t>
  </si>
  <si>
    <t>Nota: si no se especifica thresh (umbral para detecciones), se utilizó 0.1 (creo)</t>
  </si>
  <si>
    <t>3m48s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</si>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</sst>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FF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quotePrefix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8"/>
  <sheetViews>
    <sheetView tabSelected="1" workbookViewId="0">
      <selection activeCell="P21" sqref="P21"/>
    </sheetView>
  </sheetViews>
  <sheetFormatPr defaultRowHeight="14.4" x14ac:dyDescent="0.3"/>
  <cols>
    <col min="1" max="1" width="13.5546875" bestFit="1" customWidth="1"/>
    <col min="2" max="2" width="16.21875" bestFit="1" customWidth="1"/>
    <col min="3" max="17" width="13.5546875" style="1" bestFit="1" customWidth="1"/>
  </cols>
  <sheetData>
    <row r="1" spans="1:17" ht="18.75" customHeight="1" x14ac:dyDescent="0.3"/>
    <row r="2" spans="1:17" ht="18.75" customHeight="1" x14ac:dyDescent="0.3"/>
    <row r="3" spans="1:17" ht="18.75" customHeight="1" x14ac:dyDescent="0.3">
      <c r="B3" t="s">
        <v>26</v>
      </c>
    </row>
    <row r="4" spans="1:17" ht="18.75" customHeight="1" x14ac:dyDescent="0.3">
      <c r="C4" s="8" t="s">
        <v>0</v>
      </c>
      <c r="D4" s="8"/>
      <c r="E4" s="8"/>
      <c r="F4" s="8"/>
      <c r="G4" s="8"/>
      <c r="H4" s="8"/>
      <c r="I4" s="10" t="s">
        <v>27</v>
      </c>
    </row>
    <row r="5" spans="1:17" ht="18.75" customHeight="1" x14ac:dyDescent="0.3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1:17" ht="18.75" customHeight="1" x14ac:dyDescent="0.3">
      <c r="B6" t="s">
        <v>7</v>
      </c>
      <c r="C6" s="3">
        <v>3</v>
      </c>
      <c r="D6" s="3">
        <v>39</v>
      </c>
      <c r="E6" s="3">
        <v>0</v>
      </c>
      <c r="F6" s="3">
        <v>2</v>
      </c>
      <c r="G6" s="3">
        <v>34</v>
      </c>
      <c r="H6" s="3">
        <v>5</v>
      </c>
    </row>
    <row r="7" spans="1:17" ht="18.75" customHeight="1" x14ac:dyDescent="0.3">
      <c r="B7" t="s">
        <v>8</v>
      </c>
      <c r="C7" s="3">
        <v>3</v>
      </c>
      <c r="D7" s="3">
        <v>31</v>
      </c>
      <c r="E7" s="3">
        <v>0</v>
      </c>
      <c r="F7" s="3">
        <v>0</v>
      </c>
      <c r="G7" s="3">
        <v>25</v>
      </c>
      <c r="H7" s="3">
        <v>3</v>
      </c>
      <c r="J7" s="4" t="s">
        <v>9</v>
      </c>
    </row>
    <row r="8" spans="1:17" ht="18.75" customHeight="1" x14ac:dyDescent="0.3">
      <c r="B8" t="s">
        <v>10</v>
      </c>
      <c r="C8" s="3">
        <v>3</v>
      </c>
      <c r="D8" s="3">
        <v>28</v>
      </c>
      <c r="E8" s="3">
        <v>0</v>
      </c>
      <c r="F8" s="3">
        <v>0</v>
      </c>
      <c r="G8" s="3">
        <v>25</v>
      </c>
      <c r="H8" s="3">
        <v>3</v>
      </c>
    </row>
    <row r="9" spans="1:17" ht="18.75" customHeight="1" x14ac:dyDescent="0.3">
      <c r="B9" t="s">
        <v>25</v>
      </c>
      <c r="C9" s="3">
        <v>3</v>
      </c>
      <c r="D9" s="3">
        <v>34</v>
      </c>
      <c r="E9" s="3">
        <v>0</v>
      </c>
      <c r="F9" s="3">
        <v>0</v>
      </c>
      <c r="G9" s="3">
        <v>30</v>
      </c>
      <c r="H9" s="3">
        <v>3</v>
      </c>
    </row>
    <row r="10" spans="1:17" ht="18.75" customHeight="1" x14ac:dyDescent="0.3">
      <c r="B10" s="5" t="s">
        <v>11</v>
      </c>
      <c r="C10" s="9">
        <f>+IF(MAX(C7,C9)=C6,0,(C6-MAX(C7,C9))/C6)</f>
        <v>0</v>
      </c>
      <c r="D10" s="9">
        <f t="shared" ref="D10:H10" si="0">+IF(MAX(D7,D9)=D6,0,(D6-MAX(D7,D9))/D6)</f>
        <v>0.12820512820512819</v>
      </c>
      <c r="E10" s="9">
        <f t="shared" si="0"/>
        <v>0</v>
      </c>
      <c r="F10" s="9">
        <f t="shared" si="0"/>
        <v>1</v>
      </c>
      <c r="G10" s="9">
        <f t="shared" si="0"/>
        <v>0.11764705882352941</v>
      </c>
      <c r="H10" s="9">
        <f t="shared" si="0"/>
        <v>0.4</v>
      </c>
    </row>
    <row r="11" spans="1:17" ht="18.75" customHeight="1" x14ac:dyDescent="0.3">
      <c r="B11" s="5" t="s">
        <v>12</v>
      </c>
      <c r="C11" s="2">
        <f t="shared" ref="C11:H11" si="1">+IF(C8=C6,0,(C6-C8)/C6)</f>
        <v>0</v>
      </c>
      <c r="D11" s="2">
        <f t="shared" si="1"/>
        <v>0.28205128205128205</v>
      </c>
      <c r="E11" s="2">
        <f t="shared" si="1"/>
        <v>0</v>
      </c>
      <c r="F11" s="2">
        <f t="shared" si="1"/>
        <v>1</v>
      </c>
      <c r="G11" s="2">
        <f t="shared" si="1"/>
        <v>0.26470588235294118</v>
      </c>
      <c r="H11" s="2">
        <f t="shared" si="1"/>
        <v>0.4</v>
      </c>
    </row>
    <row r="12" spans="1:17" ht="18.75" customHeight="1" x14ac:dyDescent="0.3">
      <c r="A12" s="6" t="s">
        <v>9</v>
      </c>
    </row>
    <row r="13" spans="1:17" ht="18.75" customHeight="1" x14ac:dyDescent="0.3">
      <c r="C13" s="8" t="s">
        <v>13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ht="18.75" customHeight="1" x14ac:dyDescent="0.3">
      <c r="C14" s="9" t="s">
        <v>1</v>
      </c>
      <c r="D14" s="9" t="s">
        <v>2</v>
      </c>
      <c r="E14" s="12" t="s">
        <v>3</v>
      </c>
      <c r="F14" s="13" t="s">
        <v>4</v>
      </c>
      <c r="G14" s="9" t="s">
        <v>5</v>
      </c>
      <c r="H14" s="9" t="s">
        <v>6</v>
      </c>
      <c r="I14" s="2" t="s">
        <v>14</v>
      </c>
      <c r="J14" s="2" t="s">
        <v>15</v>
      </c>
      <c r="K14" s="2" t="s">
        <v>16</v>
      </c>
      <c r="L14" s="2" t="s">
        <v>17</v>
      </c>
      <c r="M14" s="2" t="s">
        <v>18</v>
      </c>
      <c r="N14" s="9" t="s">
        <v>19</v>
      </c>
      <c r="O14" s="2" t="s">
        <v>20</v>
      </c>
      <c r="P14" s="9" t="s">
        <v>21</v>
      </c>
      <c r="Q14" s="2" t="s">
        <v>22</v>
      </c>
    </row>
    <row r="15" spans="1:17" ht="18.75" customHeight="1" x14ac:dyDescent="0.3">
      <c r="B15" t="s">
        <v>7</v>
      </c>
      <c r="C15" s="11">
        <v>33</v>
      </c>
      <c r="D15" s="11">
        <v>31</v>
      </c>
      <c r="E15" s="11">
        <v>27</v>
      </c>
      <c r="F15" s="14">
        <v>7</v>
      </c>
      <c r="G15" s="11">
        <v>68</v>
      </c>
      <c r="H15" s="11">
        <v>36</v>
      </c>
      <c r="I15" s="7"/>
      <c r="J15" s="7"/>
      <c r="K15" s="7"/>
      <c r="L15" s="7"/>
      <c r="M15" s="7"/>
      <c r="N15" s="11">
        <v>27</v>
      </c>
      <c r="O15" s="7"/>
      <c r="P15" s="11">
        <v>16</v>
      </c>
      <c r="Q15" s="3">
        <v>0</v>
      </c>
    </row>
    <row r="16" spans="1:17" ht="18.75" customHeight="1" x14ac:dyDescent="0.3">
      <c r="B16" t="s">
        <v>23</v>
      </c>
      <c r="C16" s="11">
        <v>22</v>
      </c>
      <c r="D16" s="11">
        <v>16</v>
      </c>
      <c r="E16" s="11">
        <v>28</v>
      </c>
      <c r="F16" s="14">
        <v>2</v>
      </c>
      <c r="G16" s="11">
        <v>38</v>
      </c>
      <c r="H16" s="11">
        <v>27</v>
      </c>
      <c r="I16" s="3">
        <v>3</v>
      </c>
      <c r="J16" s="3">
        <v>7</v>
      </c>
      <c r="K16" s="3">
        <v>5</v>
      </c>
      <c r="L16" s="3">
        <v>3</v>
      </c>
      <c r="M16" s="3">
        <v>2</v>
      </c>
      <c r="N16" s="11">
        <v>24</v>
      </c>
      <c r="O16" s="3">
        <v>5</v>
      </c>
      <c r="P16" s="11">
        <v>12</v>
      </c>
      <c r="Q16" s="3">
        <v>0</v>
      </c>
    </row>
    <row r="17" spans="2:17" ht="18.75" customHeight="1" x14ac:dyDescent="0.3">
      <c r="B17" t="s">
        <v>25</v>
      </c>
      <c r="C17" s="11">
        <v>25</v>
      </c>
      <c r="D17" s="11">
        <v>21</v>
      </c>
      <c r="E17" s="11">
        <v>30</v>
      </c>
      <c r="F17" s="14">
        <v>4</v>
      </c>
      <c r="G17" s="11">
        <v>49</v>
      </c>
      <c r="H17" s="11">
        <v>35</v>
      </c>
      <c r="I17" s="3">
        <v>3</v>
      </c>
      <c r="J17" s="3">
        <v>7</v>
      </c>
      <c r="K17" s="3">
        <v>9</v>
      </c>
      <c r="L17" s="3">
        <v>4</v>
      </c>
      <c r="M17" s="3">
        <v>1</v>
      </c>
      <c r="N17" s="11">
        <v>25</v>
      </c>
      <c r="O17" s="3">
        <v>4</v>
      </c>
      <c r="P17" s="11">
        <v>12</v>
      </c>
      <c r="Q17" s="3">
        <v>0</v>
      </c>
    </row>
    <row r="18" spans="2:17" ht="18.75" customHeight="1" x14ac:dyDescent="0.3">
      <c r="B18" s="5" t="s">
        <v>24</v>
      </c>
      <c r="C18" s="2">
        <f>+IF(MAX(C16,C17)=C15,0,(C15-MAX(C16,C17))/C15)</f>
        <v>0.24242424242424243</v>
      </c>
      <c r="D18" s="2">
        <f>+IF(MAX(D16,D17)=D15,0,(D15-MAX(D16,D17))/D15)</f>
        <v>0.32258064516129031</v>
      </c>
      <c r="E18" s="2">
        <f t="shared" ref="E18:O18" si="2">+IF(MAX(E16,E17)=E15,0,(E15-MAX(E16,E17))/E15)</f>
        <v>-0.1111111111111111</v>
      </c>
      <c r="F18" s="2">
        <f t="shared" si="2"/>
        <v>0.42857142857142855</v>
      </c>
      <c r="G18" s="2">
        <f t="shared" si="2"/>
        <v>0.27941176470588236</v>
      </c>
      <c r="H18" s="2">
        <f t="shared" si="2"/>
        <v>2.7777777777777776E-2</v>
      </c>
      <c r="I18" s="2" t="e">
        <f t="shared" si="2"/>
        <v>#DIV/0!</v>
      </c>
      <c r="J18" s="2" t="e">
        <f t="shared" si="2"/>
        <v>#DIV/0!</v>
      </c>
      <c r="K18" s="2" t="e">
        <f t="shared" si="2"/>
        <v>#DIV/0!</v>
      </c>
      <c r="L18" s="2" t="e">
        <f t="shared" si="2"/>
        <v>#DIV/0!</v>
      </c>
      <c r="M18" s="2" t="e">
        <f t="shared" si="2"/>
        <v>#DIV/0!</v>
      </c>
      <c r="N18" s="2">
        <f t="shared" ref="N18" si="3">+IF(MAX(N16,N17)=N15,0,(N15-MAX(N16,N17))/N15)</f>
        <v>7.407407407407407E-2</v>
      </c>
      <c r="O18" s="2" t="e">
        <f t="shared" ref="O18" si="4">+IF(MAX(O16,O17)=O15,0,(O15-MAX(O16,O17))/O15)</f>
        <v>#DIV/0!</v>
      </c>
      <c r="P18" s="2">
        <f t="shared" ref="P18" si="5">+IF(MAX(P16,P17)=P15,0,(P15-MAX(P16,P17))/P15)</f>
        <v>0.25</v>
      </c>
      <c r="Q18" s="2">
        <f t="shared" ref="Q18" si="6">+IF(MAX(Q16,Q17)=Q15,0,(Q15-MAX(Q16,Q17))/Q15)</f>
        <v>0</v>
      </c>
    </row>
  </sheetData>
  <mergeCells count="2">
    <mergeCell ref="C4:H4"/>
    <mergeCell ref="C13:Q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01C0-6906-4AA3-A909-989B60A3173E}">
  <dimension ref="I1"/>
  <sheetViews>
    <sheetView workbookViewId="0">
      <selection activeCell="F6" sqref="F6:L17"/>
    </sheetView>
  </sheetViews>
  <sheetFormatPr defaultRowHeight="14.4" x14ac:dyDescent="0.3"/>
  <cols>
    <col min="7" max="7" width="23.21875" bestFit="1" customWidth="1"/>
    <col min="8" max="8" width="63.21875" bestFit="1" customWidth="1"/>
  </cols>
  <sheetData>
    <row r="1" spans="9:9" x14ac:dyDescent="0.3">
      <c r="I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Velasco</cp:lastModifiedBy>
  <dcterms:created xsi:type="dcterms:W3CDTF">2024-10-22T20:22:38Z</dcterms:created>
  <dcterms:modified xsi:type="dcterms:W3CDTF">2025-02-11T17:19:44Z</dcterms:modified>
</cp:coreProperties>
</file>