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arab\OneDrive\Desktop\CSIR\generative_model_compare\runs\"/>
    </mc:Choice>
  </mc:AlternateContent>
  <xr:revisionPtr revIDLastSave="0" documentId="13_ncr:1_{E2B89F57-9FFC-4C4F-BD77-3269FF8C4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F62" i="1"/>
  <c r="F63" i="1"/>
  <c r="F61" i="1"/>
  <c r="E62" i="1"/>
  <c r="E63" i="1"/>
  <c r="E61" i="1"/>
  <c r="F52" i="1"/>
  <c r="F53" i="1"/>
  <c r="E52" i="1"/>
  <c r="E53" i="1"/>
  <c r="F51" i="1"/>
  <c r="E51" i="1"/>
  <c r="F40" i="1"/>
  <c r="F41" i="1"/>
  <c r="F39" i="1"/>
  <c r="E40" i="1"/>
  <c r="E41" i="1"/>
  <c r="E39" i="1"/>
  <c r="F29" i="1"/>
  <c r="F30" i="1"/>
  <c r="E29" i="1"/>
  <c r="E30" i="1"/>
  <c r="F28" i="1"/>
  <c r="E28" i="1"/>
  <c r="F17" i="1"/>
  <c r="F18" i="1"/>
  <c r="E17" i="1"/>
  <c r="E18" i="1"/>
  <c r="F16" i="1"/>
  <c r="E16" i="1"/>
  <c r="F5" i="1"/>
  <c r="F6" i="1"/>
  <c r="F4" i="1"/>
  <c r="E5" i="1"/>
  <c r="E6" i="1"/>
  <c r="E4" i="1"/>
  <c r="M5" i="1"/>
  <c r="M6" i="1"/>
  <c r="M7" i="1"/>
  <c r="M16" i="1"/>
  <c r="M17" i="1"/>
  <c r="M18" i="1"/>
  <c r="M19" i="1"/>
  <c r="M28" i="1"/>
  <c r="M29" i="1"/>
  <c r="M30" i="1"/>
  <c r="M31" i="1"/>
  <c r="M39" i="1"/>
  <c r="M40" i="1"/>
  <c r="M41" i="1"/>
  <c r="M42" i="1"/>
  <c r="M51" i="1"/>
  <c r="M53" i="1"/>
  <c r="M54" i="1"/>
  <c r="M61" i="1"/>
  <c r="M62" i="1"/>
  <c r="M63" i="1"/>
  <c r="M64" i="1"/>
  <c r="L5" i="1"/>
  <c r="L6" i="1"/>
  <c r="L7" i="1"/>
  <c r="L16" i="1"/>
  <c r="L17" i="1"/>
  <c r="L18" i="1"/>
  <c r="L19" i="1"/>
  <c r="L28" i="1"/>
  <c r="L29" i="1"/>
  <c r="L30" i="1"/>
  <c r="L31" i="1"/>
  <c r="L39" i="1"/>
  <c r="L40" i="1"/>
  <c r="L41" i="1"/>
  <c r="L42" i="1"/>
  <c r="L51" i="1"/>
  <c r="L52" i="1"/>
  <c r="L53" i="1"/>
  <c r="L54" i="1"/>
  <c r="L61" i="1"/>
  <c r="L62" i="1"/>
  <c r="L63" i="1"/>
  <c r="L64" i="1"/>
  <c r="M4" i="1"/>
  <c r="L4" i="1"/>
  <c r="F7" i="1"/>
  <c r="F8" i="1"/>
  <c r="F9" i="1"/>
  <c r="F19" i="1"/>
  <c r="F20" i="1"/>
  <c r="F21" i="1"/>
  <c r="F31" i="1"/>
  <c r="F32" i="1"/>
  <c r="F33" i="1"/>
  <c r="E7" i="1"/>
  <c r="E8" i="1"/>
  <c r="E9" i="1"/>
  <c r="E19" i="1"/>
  <c r="E20" i="1"/>
  <c r="E21" i="1"/>
  <c r="E31" i="1"/>
  <c r="E32" i="1"/>
  <c r="E33" i="1"/>
  <c r="F54" i="1"/>
  <c r="F55" i="1"/>
  <c r="F56" i="1"/>
  <c r="F64" i="1"/>
  <c r="F65" i="1"/>
  <c r="F66" i="1"/>
  <c r="E54" i="1"/>
  <c r="E55" i="1"/>
  <c r="E56" i="1"/>
  <c r="E64" i="1"/>
  <c r="E65" i="1"/>
  <c r="E66" i="1"/>
  <c r="F42" i="1"/>
  <c r="F43" i="1"/>
  <c r="F44" i="1"/>
  <c r="E42" i="1"/>
  <c r="E43" i="1"/>
  <c r="E44" i="1"/>
</calcChain>
</file>

<file path=xl/sharedStrings.xml><?xml version="1.0" encoding="utf-8"?>
<sst xmlns="http://schemas.openxmlformats.org/spreadsheetml/2006/main" count="105" uniqueCount="27">
  <si>
    <t>ARGA</t>
  </si>
  <si>
    <t>Validty</t>
  </si>
  <si>
    <t>Uniqueness</t>
  </si>
  <si>
    <t xml:space="preserve">Novelty </t>
  </si>
  <si>
    <t>Diveristy Score</t>
  </si>
  <si>
    <t>SNN</t>
  </si>
  <si>
    <t>Scaff</t>
  </si>
  <si>
    <t>ARGVA</t>
  </si>
  <si>
    <t>Validity</t>
  </si>
  <si>
    <t>Novelty</t>
  </si>
  <si>
    <t>Diversity Score</t>
  </si>
  <si>
    <t>Run 1</t>
  </si>
  <si>
    <t>Run 2</t>
  </si>
  <si>
    <t>Run 3</t>
  </si>
  <si>
    <t>Transformer</t>
  </si>
  <si>
    <t>Validtiy</t>
  </si>
  <si>
    <t>GAE</t>
  </si>
  <si>
    <t>Diversity score</t>
  </si>
  <si>
    <t>VGAE</t>
  </si>
  <si>
    <t>Diffusion</t>
  </si>
  <si>
    <t>GDB</t>
  </si>
  <si>
    <t>Rule of three</t>
  </si>
  <si>
    <t>Fl Criteria</t>
  </si>
  <si>
    <t>Logitical Regression</t>
  </si>
  <si>
    <t>Benchmark Results</t>
  </si>
  <si>
    <t>Mean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</si>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</sst>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zoomScale="115" zoomScaleNormal="115" workbookViewId="0">
      <selection activeCell="L16" sqref="L16"/>
    </sheetView>
  </sheetViews>
  <sheetFormatPr defaultRowHeight="14.4" x14ac:dyDescent="0.3"/>
  <cols>
    <col min="1" max="1" width="31.6640625" customWidth="1"/>
    <col min="2" max="2" width="12.44140625" customWidth="1"/>
    <col min="5" max="5" width="8.88671875" style="3"/>
    <col min="6" max="6" width="8.88671875" style="2"/>
    <col min="8" max="8" width="17.77734375" customWidth="1"/>
    <col min="9" max="9" width="10.33203125" customWidth="1"/>
    <col min="12" max="13" width="8.88671875" style="2"/>
    <col min="15" max="15" width="19.77734375" customWidth="1"/>
  </cols>
  <sheetData>
    <row r="1" spans="1:16" ht="26.4" customHeight="1" x14ac:dyDescent="0.3"/>
    <row r="2" spans="1:16" ht="19.2" customHeight="1" x14ac:dyDescent="0.3">
      <c r="A2" s="1" t="s">
        <v>0</v>
      </c>
      <c r="H2" s="1"/>
      <c r="O2" s="1" t="s">
        <v>24</v>
      </c>
    </row>
    <row r="3" spans="1:16" x14ac:dyDescent="0.3">
      <c r="B3" s="1" t="s">
        <v>11</v>
      </c>
      <c r="C3" s="1" t="s">
        <v>12</v>
      </c>
      <c r="D3" s="1" t="s">
        <v>13</v>
      </c>
      <c r="I3" s="1" t="s">
        <v>11</v>
      </c>
      <c r="J3" s="1" t="s">
        <v>12</v>
      </c>
      <c r="K3" s="1" t="s">
        <v>13</v>
      </c>
      <c r="L3" s="5"/>
      <c r="O3" s="1" t="s">
        <v>25</v>
      </c>
      <c r="P3" s="1" t="s">
        <v>26</v>
      </c>
    </row>
    <row r="4" spans="1:16" x14ac:dyDescent="0.3">
      <c r="A4" t="s">
        <v>1</v>
      </c>
      <c r="B4">
        <v>100</v>
      </c>
      <c r="C4">
        <v>100</v>
      </c>
      <c r="D4">
        <v>100</v>
      </c>
      <c r="E4" s="3">
        <f>AVERAGE(B4,C4,D4)/100</f>
        <v>1</v>
      </c>
      <c r="F4" s="2">
        <f>_xlfn.STDEV.S(B4,C4,D4)/100</f>
        <v>0</v>
      </c>
      <c r="H4" t="s">
        <v>20</v>
      </c>
      <c r="I4">
        <v>100</v>
      </c>
      <c r="J4">
        <v>100</v>
      </c>
      <c r="K4">
        <v>100</v>
      </c>
      <c r="L4" s="2">
        <f>AVERAGE(I4,J4,K4)</f>
        <v>100</v>
      </c>
      <c r="M4" s="2">
        <f>_xlfn.STDEV.S(I4,J4,K4)</f>
        <v>0</v>
      </c>
    </row>
    <row r="5" spans="1:16" x14ac:dyDescent="0.3">
      <c r="A5" t="s">
        <v>2</v>
      </c>
      <c r="B5">
        <v>99.72</v>
      </c>
      <c r="C5">
        <v>99.83</v>
      </c>
      <c r="D5">
        <v>100</v>
      </c>
      <c r="E5" s="3">
        <f t="shared" ref="E5:E6" si="0">AVERAGE(B5,C5,D5)/100</f>
        <v>0.99850000000000005</v>
      </c>
      <c r="F5" s="2">
        <f t="shared" ref="F5:F6" si="1">_xlfn.STDEV.S(B5,C5,D5)/100</f>
        <v>1.410673597966595E-3</v>
      </c>
      <c r="H5" t="s">
        <v>21</v>
      </c>
      <c r="I5">
        <v>81.690100000000001</v>
      </c>
      <c r="J5">
        <v>82.014380000000003</v>
      </c>
      <c r="K5">
        <v>84.946200000000005</v>
      </c>
      <c r="L5" s="2">
        <f t="shared" ref="L5:L64" si="2">AVERAGE(I5,J5,K5)</f>
        <v>82.883560000000003</v>
      </c>
      <c r="M5" s="2">
        <f t="shared" ref="M5:M64" si="3">_xlfn.STDEV.S(I5,J5,K5)</f>
        <v>1.7936421624170207</v>
      </c>
    </row>
    <row r="6" spans="1:16" x14ac:dyDescent="0.3">
      <c r="A6" t="s">
        <v>3</v>
      </c>
      <c r="B6">
        <v>91.57</v>
      </c>
      <c r="C6">
        <v>93.29</v>
      </c>
      <c r="D6">
        <v>92.2</v>
      </c>
      <c r="E6" s="3">
        <f t="shared" si="0"/>
        <v>0.92353333333333343</v>
      </c>
      <c r="F6" s="2">
        <f t="shared" si="1"/>
        <v>8.7019154979426465E-3</v>
      </c>
      <c r="H6" t="s">
        <v>22</v>
      </c>
      <c r="I6">
        <v>83.098500000000001</v>
      </c>
      <c r="J6">
        <v>77.697800000000001</v>
      </c>
      <c r="K6">
        <v>84.946200000000005</v>
      </c>
      <c r="L6" s="2">
        <f t="shared" si="2"/>
        <v>81.914166666666674</v>
      </c>
      <c r="M6" s="2">
        <f t="shared" si="3"/>
        <v>3.7665381616722464</v>
      </c>
    </row>
    <row r="7" spans="1:16" x14ac:dyDescent="0.3">
      <c r="A7" t="s">
        <v>4</v>
      </c>
      <c r="B7">
        <v>0.92469999999999997</v>
      </c>
      <c r="C7">
        <v>0.89649999999999996</v>
      </c>
      <c r="D7">
        <v>0.92279999999999995</v>
      </c>
      <c r="E7" s="3">
        <f t="shared" ref="E7:E33" si="4">AVERAGE(B7,C7,D7)</f>
        <v>0.91466666666666663</v>
      </c>
      <c r="F7" s="2">
        <f t="shared" ref="F7:F33" si="5">_xlfn.STDEV.S(B7,C7,D7)</f>
        <v>1.5761450863842872E-2</v>
      </c>
      <c r="H7" t="s">
        <v>23</v>
      </c>
      <c r="I7">
        <v>100</v>
      </c>
      <c r="J7">
        <v>100</v>
      </c>
      <c r="K7">
        <v>100</v>
      </c>
      <c r="L7" s="2">
        <f t="shared" si="2"/>
        <v>100</v>
      </c>
      <c r="M7" s="2">
        <f t="shared" si="3"/>
        <v>0</v>
      </c>
    </row>
    <row r="8" spans="1:16" x14ac:dyDescent="0.3">
      <c r="A8" t="s">
        <v>6</v>
      </c>
      <c r="B8">
        <v>0.49773000000000001</v>
      </c>
      <c r="C8">
        <v>0.47770000000000001</v>
      </c>
      <c r="D8">
        <v>0.49569999999999997</v>
      </c>
      <c r="E8" s="3">
        <f t="shared" si="4"/>
        <v>0.49037666666666668</v>
      </c>
      <c r="F8" s="2">
        <f t="shared" si="5"/>
        <v>1.1025136431506554E-2</v>
      </c>
    </row>
    <row r="9" spans="1:16" x14ac:dyDescent="0.3">
      <c r="A9" t="s">
        <v>5</v>
      </c>
      <c r="B9">
        <v>0.44644</v>
      </c>
      <c r="C9">
        <v>0.46279999999999999</v>
      </c>
      <c r="D9">
        <v>0.4299</v>
      </c>
      <c r="E9" s="3">
        <f t="shared" si="4"/>
        <v>0.44638</v>
      </c>
      <c r="F9" s="2">
        <f t="shared" si="5"/>
        <v>1.6450082066664585E-2</v>
      </c>
    </row>
    <row r="14" spans="1:16" x14ac:dyDescent="0.3">
      <c r="A14" s="1" t="s">
        <v>7</v>
      </c>
    </row>
    <row r="15" spans="1:16" x14ac:dyDescent="0.3">
      <c r="B15" s="1" t="s">
        <v>11</v>
      </c>
      <c r="C15" s="1" t="s">
        <v>12</v>
      </c>
      <c r="D15" s="1" t="s">
        <v>13</v>
      </c>
      <c r="I15" s="1" t="s">
        <v>11</v>
      </c>
      <c r="J15" s="1" t="s">
        <v>12</v>
      </c>
      <c r="K15" s="1" t="s">
        <v>13</v>
      </c>
      <c r="L15" s="5"/>
    </row>
    <row r="16" spans="1:16" x14ac:dyDescent="0.3">
      <c r="A16" t="s">
        <v>8</v>
      </c>
      <c r="B16">
        <v>99.72</v>
      </c>
      <c r="C16">
        <v>97.85</v>
      </c>
      <c r="D16">
        <v>98.63</v>
      </c>
      <c r="E16" s="3">
        <f>AVERAGE(B16,C16,D16)/100</f>
        <v>0.9873333333333334</v>
      </c>
      <c r="F16" s="2">
        <f>_xlfn.STDEV.S(B16,C16,D16)/100</f>
        <v>9.3927276833374526E-3</v>
      </c>
      <c r="H16" t="s">
        <v>20</v>
      </c>
      <c r="I16">
        <v>84.559200000000004</v>
      </c>
      <c r="J16">
        <v>84.223600000000005</v>
      </c>
      <c r="K16">
        <v>84.3827</v>
      </c>
      <c r="L16" s="2">
        <f t="shared" si="2"/>
        <v>84.388500000000008</v>
      </c>
      <c r="M16" s="2">
        <f t="shared" si="3"/>
        <v>0.16787516195077798</v>
      </c>
    </row>
    <row r="17" spans="1:13" x14ac:dyDescent="0.3">
      <c r="A17" t="s">
        <v>2</v>
      </c>
      <c r="B17">
        <v>99.94</v>
      </c>
      <c r="C17">
        <v>100</v>
      </c>
      <c r="D17">
        <v>100</v>
      </c>
      <c r="E17" s="3">
        <f t="shared" ref="E17:E18" si="6">AVERAGE(B17,C17,D17)/100</f>
        <v>0.99980000000000002</v>
      </c>
      <c r="F17" s="2">
        <f t="shared" ref="F17:F18" si="7">_xlfn.STDEV.S(B17,C17,D17)/100</f>
        <v>3.4641016151378863E-4</v>
      </c>
      <c r="H17" t="s">
        <v>21</v>
      </c>
      <c r="I17">
        <v>93.495440000000002</v>
      </c>
      <c r="J17">
        <v>93.850931000000003</v>
      </c>
      <c r="K17">
        <v>93.888800000000003</v>
      </c>
      <c r="L17" s="2">
        <f t="shared" si="2"/>
        <v>93.745057000000017</v>
      </c>
      <c r="M17" s="2">
        <f t="shared" si="3"/>
        <v>0.21700230484259897</v>
      </c>
    </row>
    <row r="18" spans="1:13" x14ac:dyDescent="0.3">
      <c r="A18" t="s">
        <v>9</v>
      </c>
      <c r="B18">
        <v>98.99</v>
      </c>
      <c r="C18">
        <v>98.85</v>
      </c>
      <c r="D18">
        <v>98.85</v>
      </c>
      <c r="E18" s="3">
        <f t="shared" si="6"/>
        <v>0.98896666666666644</v>
      </c>
      <c r="F18" s="2">
        <f t="shared" si="7"/>
        <v>8.0829037686547939E-4</v>
      </c>
      <c r="H18" t="s">
        <v>22</v>
      </c>
      <c r="I18">
        <v>93.373859999999993</v>
      </c>
      <c r="J18">
        <v>93.788799999999995</v>
      </c>
      <c r="K18">
        <v>93.827100000000002</v>
      </c>
      <c r="L18" s="2">
        <f t="shared" si="2"/>
        <v>93.66325333333333</v>
      </c>
      <c r="M18" s="2">
        <f t="shared" si="3"/>
        <v>0.25135253834671101</v>
      </c>
    </row>
    <row r="19" spans="1:13" x14ac:dyDescent="0.3">
      <c r="A19" t="s">
        <v>10</v>
      </c>
      <c r="B19">
        <v>0.82099999999999995</v>
      </c>
      <c r="C19">
        <v>0.81699999999999995</v>
      </c>
      <c r="D19">
        <v>0.81679999999999997</v>
      </c>
      <c r="E19" s="3">
        <f t="shared" si="4"/>
        <v>0.81826666666666659</v>
      </c>
      <c r="F19" s="2">
        <f t="shared" si="5"/>
        <v>2.3692474191889098E-3</v>
      </c>
      <c r="H19" t="s">
        <v>23</v>
      </c>
      <c r="I19">
        <v>98.358599999999996</v>
      </c>
      <c r="J19">
        <v>98.944000000000003</v>
      </c>
      <c r="K19">
        <v>99.135800000000003</v>
      </c>
      <c r="L19" s="2">
        <f t="shared" si="2"/>
        <v>98.812799999999996</v>
      </c>
      <c r="M19" s="2">
        <f t="shared" si="3"/>
        <v>0.40487039901677596</v>
      </c>
    </row>
    <row r="20" spans="1:13" x14ac:dyDescent="0.3">
      <c r="A20" t="s">
        <v>6</v>
      </c>
      <c r="B20">
        <v>0.37513000000000002</v>
      </c>
      <c r="C20">
        <v>0.36756</v>
      </c>
      <c r="D20">
        <v>0.37119000000000002</v>
      </c>
      <c r="E20" s="3">
        <f t="shared" si="4"/>
        <v>0.37129333333333331</v>
      </c>
      <c r="F20" s="2">
        <f t="shared" si="5"/>
        <v>3.7860577562067663E-3</v>
      </c>
    </row>
    <row r="21" spans="1:13" x14ac:dyDescent="0.3">
      <c r="A21" t="s">
        <v>5</v>
      </c>
      <c r="B21">
        <v>0.45566000000000001</v>
      </c>
      <c r="C21">
        <v>0.45762000000000003</v>
      </c>
      <c r="D21">
        <v>0.45918999999999999</v>
      </c>
      <c r="E21" s="3">
        <f t="shared" si="4"/>
        <v>0.45749000000000001</v>
      </c>
      <c r="F21" s="2">
        <f t="shared" si="5"/>
        <v>1.7685870066242045E-3</v>
      </c>
    </row>
    <row r="26" spans="1:13" x14ac:dyDescent="0.3">
      <c r="A26" s="1" t="s">
        <v>14</v>
      </c>
    </row>
    <row r="27" spans="1:13" x14ac:dyDescent="0.3">
      <c r="B27" s="1" t="s">
        <v>11</v>
      </c>
      <c r="C27" s="1" t="s">
        <v>12</v>
      </c>
      <c r="D27" s="1" t="s">
        <v>13</v>
      </c>
      <c r="I27" s="1" t="s">
        <v>11</v>
      </c>
      <c r="J27" s="1" t="s">
        <v>12</v>
      </c>
      <c r="K27" s="1" t="s">
        <v>13</v>
      </c>
      <c r="L27" s="3"/>
    </row>
    <row r="28" spans="1:13" x14ac:dyDescent="0.3">
      <c r="A28" t="s">
        <v>15</v>
      </c>
      <c r="B28">
        <v>94.35</v>
      </c>
      <c r="C28">
        <v>92.87</v>
      </c>
      <c r="D28">
        <v>88.62</v>
      </c>
      <c r="E28" s="3">
        <f>AVERAGE(B28,C28,D28)/100</f>
        <v>0.91946666666666677</v>
      </c>
      <c r="F28" s="2">
        <f>_xlfn.STDEV.S(B28,C28,D28)/100</f>
        <v>2.9744971563834634E-2</v>
      </c>
      <c r="H28" t="s">
        <v>20</v>
      </c>
      <c r="I28">
        <v>99.820700000000002</v>
      </c>
      <c r="J28">
        <v>99.809799999999996</v>
      </c>
      <c r="K28">
        <v>98.752200000000002</v>
      </c>
      <c r="L28" s="2">
        <f t="shared" si="2"/>
        <v>99.460899999999995</v>
      </c>
      <c r="M28" s="2">
        <f t="shared" si="3"/>
        <v>0.61377640065417793</v>
      </c>
    </row>
    <row r="29" spans="1:13" x14ac:dyDescent="0.3">
      <c r="A29" t="s">
        <v>2</v>
      </c>
      <c r="B29">
        <v>100</v>
      </c>
      <c r="C29">
        <v>100</v>
      </c>
      <c r="D29">
        <v>99.85</v>
      </c>
      <c r="E29" s="3">
        <f t="shared" ref="E29:E30" si="8">AVERAGE(B29,C29,D29)/100</f>
        <v>0.99950000000000006</v>
      </c>
      <c r="F29" s="2">
        <f t="shared" ref="F29:F30" si="9">_xlfn.STDEV.S(B29,C29,D29)/100</f>
        <v>8.6602540378447155E-4</v>
      </c>
      <c r="H29" t="s">
        <v>21</v>
      </c>
      <c r="I29">
        <v>58.422899999999998</v>
      </c>
      <c r="J29">
        <v>55.133000000000003</v>
      </c>
      <c r="K29">
        <v>57.575699999999998</v>
      </c>
      <c r="L29" s="2">
        <f t="shared" si="2"/>
        <v>57.043866666666666</v>
      </c>
      <c r="M29" s="2">
        <f t="shared" si="3"/>
        <v>1.7082141327518998</v>
      </c>
    </row>
    <row r="30" spans="1:13" x14ac:dyDescent="0.3">
      <c r="A30" t="s">
        <v>9</v>
      </c>
      <c r="B30">
        <v>75.72</v>
      </c>
      <c r="C30">
        <v>81.540000000000006</v>
      </c>
      <c r="D30">
        <v>82.81</v>
      </c>
      <c r="E30" s="3">
        <f t="shared" si="8"/>
        <v>0.80023333333333324</v>
      </c>
      <c r="F30" s="2">
        <f t="shared" si="9"/>
        <v>3.7805070206697614E-2</v>
      </c>
      <c r="H30" t="s">
        <v>22</v>
      </c>
      <c r="I30">
        <v>35.483800000000002</v>
      </c>
      <c r="J30">
        <v>42.965699999999998</v>
      </c>
      <c r="K30">
        <v>33.155000000000001</v>
      </c>
      <c r="L30" s="2">
        <f t="shared" si="2"/>
        <v>37.201500000000003</v>
      </c>
      <c r="M30" s="2">
        <f t="shared" si="3"/>
        <v>5.1259466042868453</v>
      </c>
    </row>
    <row r="31" spans="1:13" x14ac:dyDescent="0.3">
      <c r="A31" t="s">
        <v>10</v>
      </c>
      <c r="B31">
        <v>0.92620000000000002</v>
      </c>
      <c r="C31">
        <v>0.92459999999999998</v>
      </c>
      <c r="D31">
        <v>0.92510000000000003</v>
      </c>
      <c r="E31" s="3">
        <f t="shared" si="4"/>
        <v>0.92530000000000001</v>
      </c>
      <c r="F31" s="2">
        <f t="shared" si="5"/>
        <v>8.1853527718726328E-4</v>
      </c>
      <c r="H31" t="s">
        <v>23</v>
      </c>
      <c r="I31">
        <v>99.103899999999996</v>
      </c>
      <c r="J31">
        <v>99.619699999999995</v>
      </c>
      <c r="K31">
        <v>99.6434</v>
      </c>
      <c r="L31" s="2">
        <f t="shared" si="2"/>
        <v>99.455666666666659</v>
      </c>
      <c r="M31" s="2">
        <f t="shared" si="3"/>
        <v>0.30486925613012184</v>
      </c>
    </row>
    <row r="32" spans="1:13" x14ac:dyDescent="0.3">
      <c r="A32" t="s">
        <v>6</v>
      </c>
      <c r="B32">
        <v>0.57921999999999996</v>
      </c>
      <c r="C32">
        <v>0.5857</v>
      </c>
      <c r="D32">
        <v>0.57547999999999999</v>
      </c>
      <c r="E32" s="3">
        <f t="shared" si="4"/>
        <v>0.58013333333333328</v>
      </c>
      <c r="F32" s="2">
        <f t="shared" si="5"/>
        <v>5.1708542169871122E-3</v>
      </c>
    </row>
    <row r="33" spans="1:13" x14ac:dyDescent="0.3">
      <c r="A33" t="s">
        <v>5</v>
      </c>
      <c r="B33">
        <v>0.434475</v>
      </c>
      <c r="C33">
        <v>0.43609999999999999</v>
      </c>
      <c r="D33">
        <v>0.43246000000000001</v>
      </c>
      <c r="E33" s="3">
        <f t="shared" si="4"/>
        <v>0.43434499999999998</v>
      </c>
      <c r="F33" s="2">
        <f t="shared" si="5"/>
        <v>1.8234788180837081E-3</v>
      </c>
    </row>
    <row r="37" spans="1:13" x14ac:dyDescent="0.3">
      <c r="A37" s="4" t="s">
        <v>16</v>
      </c>
    </row>
    <row r="38" spans="1:13" x14ac:dyDescent="0.3">
      <c r="B38" s="1" t="s">
        <v>11</v>
      </c>
      <c r="C38" s="1" t="s">
        <v>12</v>
      </c>
      <c r="D38" s="1" t="s">
        <v>13</v>
      </c>
      <c r="I38" s="1" t="s">
        <v>11</v>
      </c>
      <c r="J38" s="1" t="s">
        <v>12</v>
      </c>
      <c r="K38" s="1" t="s">
        <v>13</v>
      </c>
      <c r="L38" s="3"/>
    </row>
    <row r="39" spans="1:13" x14ac:dyDescent="0.3">
      <c r="A39" t="s">
        <v>8</v>
      </c>
      <c r="B39">
        <v>84.28</v>
      </c>
      <c r="C39">
        <v>99.39</v>
      </c>
      <c r="D39">
        <v>96.32</v>
      </c>
      <c r="E39" s="3">
        <f>AVERAGE(B39,C39,D39)/100</f>
        <v>0.93330000000000002</v>
      </c>
      <c r="F39" s="2">
        <f>_xlfn.STDEV.S(B39,C39,D39)/100</f>
        <v>7.9864322447510933E-2</v>
      </c>
      <c r="H39" t="s">
        <v>20</v>
      </c>
      <c r="I39">
        <v>100</v>
      </c>
      <c r="J39">
        <v>100</v>
      </c>
      <c r="K39">
        <v>100</v>
      </c>
      <c r="L39" s="2">
        <f t="shared" si="2"/>
        <v>100</v>
      </c>
      <c r="M39" s="2">
        <f t="shared" si="3"/>
        <v>0</v>
      </c>
    </row>
    <row r="40" spans="1:13" x14ac:dyDescent="0.3">
      <c r="A40" t="s">
        <v>2</v>
      </c>
      <c r="B40">
        <v>100</v>
      </c>
      <c r="C40">
        <v>100</v>
      </c>
      <c r="D40">
        <v>100</v>
      </c>
      <c r="E40" s="3">
        <f t="shared" ref="E40:E41" si="10">AVERAGE(B40,C40,D40)/100</f>
        <v>1</v>
      </c>
      <c r="F40" s="2">
        <f t="shared" ref="F40:F41" si="11">_xlfn.STDEV.S(B40,C40,D40)/100</f>
        <v>0</v>
      </c>
      <c r="H40" t="s">
        <v>21</v>
      </c>
      <c r="I40">
        <v>61.739100000000001</v>
      </c>
      <c r="J40">
        <v>72.6708</v>
      </c>
      <c r="K40">
        <v>71.689400000000006</v>
      </c>
      <c r="L40" s="2">
        <f t="shared" si="2"/>
        <v>68.699766666666662</v>
      </c>
      <c r="M40" s="2">
        <f t="shared" si="3"/>
        <v>6.0480531432299225</v>
      </c>
    </row>
    <row r="41" spans="1:13" x14ac:dyDescent="0.3">
      <c r="A41" t="s">
        <v>9</v>
      </c>
      <c r="B41">
        <v>84.71</v>
      </c>
      <c r="C41">
        <v>90.17</v>
      </c>
      <c r="D41">
        <v>83.39</v>
      </c>
      <c r="E41" s="3">
        <f t="shared" si="10"/>
        <v>0.86089999999999989</v>
      </c>
      <c r="F41" s="2">
        <f t="shared" si="11"/>
        <v>3.5944957921800406E-2</v>
      </c>
      <c r="H41" t="s">
        <v>22</v>
      </c>
      <c r="I41">
        <v>36.521700000000003</v>
      </c>
      <c r="J41">
        <v>47.204900000000002</v>
      </c>
      <c r="K41">
        <v>54.337800000000001</v>
      </c>
      <c r="L41" s="2">
        <f t="shared" si="2"/>
        <v>46.021466666666669</v>
      </c>
      <c r="M41" s="2">
        <f t="shared" si="3"/>
        <v>8.9668132936586282</v>
      </c>
    </row>
    <row r="42" spans="1:13" x14ac:dyDescent="0.3">
      <c r="A42" t="s">
        <v>17</v>
      </c>
      <c r="B42">
        <v>0.92900000000000005</v>
      </c>
      <c r="C42">
        <v>0.91979999999999995</v>
      </c>
      <c r="D42">
        <v>0.92269999999999996</v>
      </c>
      <c r="E42" s="3">
        <f t="shared" ref="E42:E66" si="12">AVERAGE(B42,C42,D42)</f>
        <v>0.9238333333333334</v>
      </c>
      <c r="F42" s="2">
        <f t="shared" ref="F42:F66" si="13">_xlfn.STDEV.S(B42,C42,D42)</f>
        <v>4.7035447625523689E-3</v>
      </c>
      <c r="H42" t="s">
        <v>23</v>
      </c>
      <c r="I42">
        <v>99.130399999999995</v>
      </c>
      <c r="J42">
        <v>99.378799999999998</v>
      </c>
      <c r="K42">
        <v>98.630099999999999</v>
      </c>
      <c r="L42" s="2">
        <f t="shared" si="2"/>
        <v>99.046433333333326</v>
      </c>
      <c r="M42" s="2">
        <f t="shared" si="3"/>
        <v>0.38134724770651329</v>
      </c>
    </row>
    <row r="43" spans="1:13" x14ac:dyDescent="0.3">
      <c r="A43" t="s">
        <v>6</v>
      </c>
      <c r="B43">
        <v>0.49958999999999998</v>
      </c>
      <c r="C43">
        <v>0.54037000000000002</v>
      </c>
      <c r="D43">
        <v>0.5161</v>
      </c>
      <c r="E43" s="3">
        <f t="shared" si="12"/>
        <v>0.51868666666666663</v>
      </c>
      <c r="F43" s="2">
        <f t="shared" si="13"/>
        <v>2.0512684693460632E-2</v>
      </c>
    </row>
    <row r="44" spans="1:13" x14ac:dyDescent="0.3">
      <c r="A44" t="s">
        <v>5</v>
      </c>
      <c r="B44">
        <v>0.4032</v>
      </c>
      <c r="C44">
        <v>0.4355</v>
      </c>
      <c r="D44">
        <v>0.43769999999999998</v>
      </c>
      <c r="E44" s="3">
        <f t="shared" si="12"/>
        <v>0.42546666666666666</v>
      </c>
      <c r="F44" s="2">
        <f t="shared" si="13"/>
        <v>1.931484748408159E-2</v>
      </c>
    </row>
    <row r="49" spans="1:13" x14ac:dyDescent="0.3">
      <c r="A49" s="1" t="s">
        <v>18</v>
      </c>
    </row>
    <row r="50" spans="1:13" x14ac:dyDescent="0.3">
      <c r="B50" s="1" t="s">
        <v>11</v>
      </c>
      <c r="C50" s="1" t="s">
        <v>12</v>
      </c>
      <c r="D50" s="1" t="s">
        <v>13</v>
      </c>
      <c r="I50" s="1" t="s">
        <v>11</v>
      </c>
      <c r="J50" s="1" t="s">
        <v>12</v>
      </c>
      <c r="K50" s="1" t="s">
        <v>13</v>
      </c>
      <c r="L50" s="3"/>
    </row>
    <row r="51" spans="1:13" x14ac:dyDescent="0.3">
      <c r="A51" t="s">
        <v>8</v>
      </c>
      <c r="B51">
        <v>79.540000000000006</v>
      </c>
      <c r="C51">
        <v>94.59</v>
      </c>
      <c r="D51">
        <v>96.93</v>
      </c>
      <c r="E51" s="3">
        <f>AVERAGE(B51,C51,D51)/100</f>
        <v>0.90353333333333341</v>
      </c>
      <c r="F51" s="2">
        <f>_xlfn.STDEV.S(B51,C51,D51)/100</f>
        <v>9.4374272624128508E-2</v>
      </c>
      <c r="H51" t="s">
        <v>20</v>
      </c>
      <c r="I51">
        <v>99.6845</v>
      </c>
      <c r="J51">
        <v>100</v>
      </c>
      <c r="K51">
        <v>100</v>
      </c>
      <c r="L51" s="2">
        <f t="shared" si="2"/>
        <v>99.894833333333338</v>
      </c>
      <c r="M51" s="2">
        <f t="shared" si="3"/>
        <v>0.18215400992932701</v>
      </c>
    </row>
    <row r="52" spans="1:13" x14ac:dyDescent="0.3">
      <c r="A52" t="s">
        <v>2</v>
      </c>
      <c r="B52">
        <v>100</v>
      </c>
      <c r="C52">
        <v>100</v>
      </c>
      <c r="D52">
        <v>100</v>
      </c>
      <c r="E52" s="3">
        <f t="shared" ref="E52:E53" si="14">AVERAGE(B52,C52,D52)/100</f>
        <v>1</v>
      </c>
      <c r="F52" s="2">
        <f t="shared" ref="F52:F53" si="15">_xlfn.STDEV.S(B52,C52,D52)/100</f>
        <v>0</v>
      </c>
      <c r="H52" t="s">
        <v>21</v>
      </c>
      <c r="I52">
        <v>49.526809999999998</v>
      </c>
      <c r="J52">
        <v>26.1829</v>
      </c>
      <c r="K52">
        <v>32.1342</v>
      </c>
      <c r="L52" s="2">
        <f t="shared" si="2"/>
        <v>35.947969999999998</v>
      </c>
      <c r="M52" s="2">
        <f>_xlfn.STDEV.S(I52,J52,K52)</f>
        <v>12.130258230215039</v>
      </c>
    </row>
    <row r="53" spans="1:13" x14ac:dyDescent="0.3">
      <c r="A53" t="s">
        <v>9</v>
      </c>
      <c r="B53">
        <v>97.08</v>
      </c>
      <c r="C53">
        <v>98.15</v>
      </c>
      <c r="D53">
        <v>98.45</v>
      </c>
      <c r="E53" s="3">
        <f t="shared" si="14"/>
        <v>0.97893333333333332</v>
      </c>
      <c r="F53" s="2">
        <f t="shared" si="15"/>
        <v>7.2016201880780806E-3</v>
      </c>
      <c r="H53" t="s">
        <v>22</v>
      </c>
      <c r="I53">
        <v>13.2492</v>
      </c>
      <c r="J53">
        <v>8.9905000000000008</v>
      </c>
      <c r="K53">
        <v>8.8728999999999996</v>
      </c>
      <c r="L53" s="2">
        <f t="shared" si="2"/>
        <v>10.370866666666666</v>
      </c>
      <c r="M53" s="2">
        <f t="shared" si="3"/>
        <v>2.4934032011155649</v>
      </c>
    </row>
    <row r="54" spans="1:13" x14ac:dyDescent="0.3">
      <c r="A54" t="s">
        <v>10</v>
      </c>
      <c r="B54">
        <v>0.91379999999999995</v>
      </c>
      <c r="C54">
        <v>0.91710000000000003</v>
      </c>
      <c r="D54">
        <v>0.91300000000000003</v>
      </c>
      <c r="E54" s="3">
        <f t="shared" si="12"/>
        <v>0.9146333333333333</v>
      </c>
      <c r="F54" s="2">
        <f t="shared" si="13"/>
        <v>2.1733231083604179E-3</v>
      </c>
      <c r="H54" t="s">
        <v>23</v>
      </c>
      <c r="I54">
        <v>96.214500000000001</v>
      </c>
      <c r="J54">
        <v>98.422700000000006</v>
      </c>
      <c r="K54">
        <v>96.882490000000004</v>
      </c>
      <c r="L54" s="2">
        <f t="shared" si="2"/>
        <v>97.173230000000004</v>
      </c>
      <c r="M54" s="2">
        <f t="shared" si="3"/>
        <v>1.1324460784955745</v>
      </c>
    </row>
    <row r="55" spans="1:13" x14ac:dyDescent="0.3">
      <c r="A55" t="s">
        <v>6</v>
      </c>
      <c r="B55">
        <v>0.47289999999999999</v>
      </c>
      <c r="C55">
        <v>0.47499999999999998</v>
      </c>
      <c r="D55">
        <v>0.46573999999999999</v>
      </c>
      <c r="E55" s="3">
        <f t="shared" si="12"/>
        <v>0.47121333333333332</v>
      </c>
      <c r="F55" s="2">
        <f t="shared" si="13"/>
        <v>4.854949364651839E-3</v>
      </c>
    </row>
    <row r="56" spans="1:13" x14ac:dyDescent="0.3">
      <c r="A56" t="s">
        <v>5</v>
      </c>
      <c r="B56">
        <v>0.36120000000000002</v>
      </c>
      <c r="C56">
        <v>0.32490000000000002</v>
      </c>
      <c r="D56">
        <v>0.34023999999999999</v>
      </c>
      <c r="E56" s="3">
        <f t="shared" si="12"/>
        <v>0.34211333333333332</v>
      </c>
      <c r="F56" s="2">
        <f t="shared" si="13"/>
        <v>1.822236354958745E-2</v>
      </c>
    </row>
    <row r="59" spans="1:13" x14ac:dyDescent="0.3">
      <c r="A59" s="1" t="s">
        <v>19</v>
      </c>
    </row>
    <row r="60" spans="1:13" x14ac:dyDescent="0.3">
      <c r="B60" s="1" t="s">
        <v>11</v>
      </c>
      <c r="C60" s="1" t="s">
        <v>12</v>
      </c>
      <c r="D60" s="1" t="s">
        <v>13</v>
      </c>
      <c r="I60" s="1" t="s">
        <v>11</v>
      </c>
      <c r="J60" s="1" t="s">
        <v>12</v>
      </c>
      <c r="K60" s="1" t="s">
        <v>13</v>
      </c>
      <c r="L60" s="3"/>
    </row>
    <row r="61" spans="1:13" x14ac:dyDescent="0.3">
      <c r="A61" t="s">
        <v>1</v>
      </c>
      <c r="B61">
        <v>100</v>
      </c>
      <c r="C61">
        <v>100</v>
      </c>
      <c r="D61">
        <v>100</v>
      </c>
      <c r="E61" s="3">
        <f>AVERAGE(B61,C61,D61)/100</f>
        <v>1</v>
      </c>
      <c r="F61" s="2">
        <f>_xlfn.STDEV.S(B61,C61,D61)/100</f>
        <v>0</v>
      </c>
      <c r="H61" t="s">
        <v>20</v>
      </c>
      <c r="I61">
        <v>96.177800000000005</v>
      </c>
      <c r="J61">
        <v>97.115300000000005</v>
      </c>
      <c r="K61">
        <v>98.735299999999995</v>
      </c>
      <c r="L61" s="2">
        <f t="shared" si="2"/>
        <v>97.342800000000011</v>
      </c>
      <c r="M61" s="2">
        <f t="shared" si="3"/>
        <v>1.2938387650708207</v>
      </c>
    </row>
    <row r="62" spans="1:13" x14ac:dyDescent="0.3">
      <c r="A62" t="s">
        <v>2</v>
      </c>
      <c r="B62">
        <v>98.43</v>
      </c>
      <c r="C62">
        <v>98.1</v>
      </c>
      <c r="D62">
        <v>98.77</v>
      </c>
      <c r="E62" s="3">
        <f t="shared" ref="E62:E63" si="16">AVERAGE(B62,C62,D62)/100</f>
        <v>0.98433333333333339</v>
      </c>
      <c r="F62" s="2">
        <f t="shared" ref="F62:F63" si="17">_xlfn.STDEV.S(B62,C62,D62)/100</f>
        <v>3.3501243758006036E-3</v>
      </c>
      <c r="H62" t="s">
        <v>21</v>
      </c>
      <c r="I62">
        <v>90.951599999999999</v>
      </c>
      <c r="J62">
        <v>95.102099999999993</v>
      </c>
      <c r="K62">
        <v>93.770399999999995</v>
      </c>
      <c r="L62" s="2">
        <f t="shared" si="2"/>
        <v>93.274699999999996</v>
      </c>
      <c r="M62" s="2">
        <f t="shared" si="3"/>
        <v>2.1191865019388896</v>
      </c>
    </row>
    <row r="63" spans="1:13" x14ac:dyDescent="0.3">
      <c r="A63" t="s">
        <v>9</v>
      </c>
      <c r="B63">
        <v>86.77</v>
      </c>
      <c r="C63">
        <v>88.72</v>
      </c>
      <c r="D63">
        <v>84.44</v>
      </c>
      <c r="E63" s="3">
        <f t="shared" si="16"/>
        <v>0.86643333333333328</v>
      </c>
      <c r="F63" s="2">
        <f t="shared" si="17"/>
        <v>2.1428096820140925E-2</v>
      </c>
      <c r="H63" t="s">
        <v>22</v>
      </c>
      <c r="I63">
        <v>82.007199999999997</v>
      </c>
      <c r="J63">
        <v>83.954300000000003</v>
      </c>
      <c r="K63">
        <v>80.702500000000001</v>
      </c>
      <c r="L63" s="2">
        <f t="shared" si="2"/>
        <v>82.221333333333334</v>
      </c>
      <c r="M63" s="2">
        <f t="shared" si="3"/>
        <v>1.6364414512390413</v>
      </c>
    </row>
    <row r="64" spans="1:13" x14ac:dyDescent="0.3">
      <c r="A64" t="s">
        <v>10</v>
      </c>
      <c r="B64">
        <v>0.89290000000000003</v>
      </c>
      <c r="C64">
        <v>0.8931</v>
      </c>
      <c r="D64">
        <v>0.89639999999999997</v>
      </c>
      <c r="E64" s="3">
        <f t="shared" si="12"/>
        <v>0.89413333333333334</v>
      </c>
      <c r="F64" s="2">
        <f t="shared" si="13"/>
        <v>1.9655363983740516E-3</v>
      </c>
      <c r="H64" t="s">
        <v>23</v>
      </c>
      <c r="I64">
        <v>99.9739</v>
      </c>
      <c r="J64">
        <v>99.969899999999996</v>
      </c>
      <c r="K64">
        <v>100</v>
      </c>
      <c r="L64" s="2">
        <f t="shared" si="2"/>
        <v>99.98126666666667</v>
      </c>
      <c r="M64" s="2">
        <f t="shared" si="3"/>
        <v>1.6346355353208886E-2</v>
      </c>
    </row>
    <row r="65" spans="1:6" x14ac:dyDescent="0.3">
      <c r="A65" t="s">
        <v>6</v>
      </c>
      <c r="B65">
        <v>0.69293800000000005</v>
      </c>
      <c r="C65">
        <v>0.61043000000000003</v>
      </c>
      <c r="D65">
        <v>0.61032200000000003</v>
      </c>
      <c r="E65" s="3">
        <f t="shared" si="12"/>
        <v>0.63789666666666667</v>
      </c>
      <c r="F65" s="2">
        <f t="shared" si="13"/>
        <v>4.7667223511898976E-2</v>
      </c>
    </row>
    <row r="66" spans="1:6" x14ac:dyDescent="0.3">
      <c r="A66" t="s">
        <v>5</v>
      </c>
      <c r="B66">
        <v>0.48635</v>
      </c>
      <c r="C66">
        <v>0.46355000000000002</v>
      </c>
      <c r="D66">
        <v>0.45810000000000001</v>
      </c>
      <c r="E66" s="3">
        <f t="shared" si="12"/>
        <v>0.46933333333333332</v>
      </c>
      <c r="F66" s="2">
        <f t="shared" si="13"/>
        <v>1.4986688537943707E-2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Sarabeshwar Balaji</dc:creator>
  <cp:lastModifiedBy>Sarabeshwar Balaji</cp:lastModifiedBy>
  <dcterms:created xsi:type="dcterms:W3CDTF">2015-06-05T18:17:20Z</dcterms:created>
  <dcterms:modified xsi:type="dcterms:W3CDTF">2025-01-12T19:08:00Z</dcterms:modified>
</cp:coreProperties>
</file>