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defaultThemeVersion="124226"/>
  <xr:revisionPtr revIDLastSave="0" documentId="13_ncr:1_{32F48036-4A95-49E2-B4CC-B41E797D9D5C}" xr6:coauthVersionLast="47" xr6:coauthVersionMax="47" xr10:uidLastSave="{00000000-0000-0000-0000-000000000000}"/>
  <bookViews>
    <workbookView xWindow="-120" yWindow="-120" windowWidth="38640" windowHeight="21240" activeTab="2"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2" i="14" l="1"/>
  <c r="A190" i="14"/>
  <c r="A187" i="14"/>
  <c r="A176" i="14"/>
  <c r="A174" i="14"/>
  <c r="A165" i="14"/>
  <c r="A160" i="14"/>
  <c r="A159" i="14"/>
  <c r="A155" i="14"/>
  <c r="A149" i="14"/>
  <c r="A144" i="14"/>
  <c r="D144" i="14" s="1"/>
  <c r="A143" i="14"/>
  <c r="A139" i="14"/>
  <c r="A133" i="14"/>
  <c r="A128" i="14"/>
  <c r="A127" i="14"/>
  <c r="A123" i="14"/>
  <c r="A117" i="14"/>
  <c r="A112" i="14"/>
  <c r="D112" i="14" s="1"/>
  <c r="A111" i="14"/>
  <c r="A107" i="14"/>
  <c r="A101" i="14"/>
  <c r="A96" i="14"/>
  <c r="A95" i="14"/>
  <c r="A91" i="14"/>
  <c r="A85" i="14"/>
  <c r="A80" i="14"/>
  <c r="D80" i="14" s="1"/>
  <c r="A79" i="14"/>
  <c r="A75" i="14"/>
  <c r="A69" i="14"/>
  <c r="A64" i="14"/>
  <c r="D64" i="14" s="1"/>
  <c r="A63" i="14"/>
  <c r="A59" i="14"/>
  <c r="A53" i="14"/>
  <c r="A48" i="14"/>
  <c r="D48" i="14" s="1"/>
  <c r="A47" i="14"/>
  <c r="A43" i="14"/>
  <c r="A37" i="14"/>
  <c r="A32" i="14"/>
  <c r="A31" i="14"/>
  <c r="A27" i="14"/>
  <c r="A21" i="14"/>
  <c r="A16" i="14"/>
  <c r="A15" i="14"/>
  <c r="A11" i="14"/>
  <c r="A5" i="14"/>
  <c r="D160" i="14"/>
  <c r="D96" i="14"/>
  <c r="E196" i="14"/>
  <c r="E195" i="14"/>
  <c r="E194" i="14"/>
  <c r="E193" i="14"/>
  <c r="E192" i="14"/>
  <c r="E191" i="14"/>
  <c r="E190" i="14"/>
  <c r="E189" i="14"/>
  <c r="E188" i="14"/>
  <c r="E187" i="14"/>
  <c r="E186" i="14"/>
  <c r="E185" i="14"/>
  <c r="E184" i="14"/>
  <c r="E183" i="14"/>
  <c r="E182" i="14"/>
  <c r="E181" i="14"/>
  <c r="E180" i="14"/>
  <c r="E179" i="14"/>
  <c r="E178" i="14"/>
  <c r="E177" i="14"/>
  <c r="E176" i="14"/>
  <c r="D176" i="14" s="1"/>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D128" i="14" s="1"/>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D32" i="14" s="1"/>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A171" i="14" s="1"/>
  <c r="B196" i="14"/>
  <c r="A196" i="14" s="1"/>
  <c r="D196" i="14" s="1"/>
  <c r="B195" i="14"/>
  <c r="B194" i="14"/>
  <c r="B193" i="14"/>
  <c r="B192" i="14"/>
  <c r="B191" i="14"/>
  <c r="B190" i="14"/>
  <c r="B189" i="14"/>
  <c r="B188" i="14"/>
  <c r="B187" i="14"/>
  <c r="B186" i="14"/>
  <c r="B185" i="14"/>
  <c r="B184" i="14"/>
  <c r="A184" i="14" s="1"/>
  <c r="D184" i="14" s="1"/>
  <c r="B183" i="14"/>
  <c r="A183" i="14" s="1"/>
  <c r="B182" i="14"/>
  <c r="A182" i="14" s="1"/>
  <c r="B181" i="14"/>
  <c r="A181" i="14" s="1"/>
  <c r="B180" i="14"/>
  <c r="A180" i="14" s="1"/>
  <c r="D180" i="14" s="1"/>
  <c r="B179" i="14"/>
  <c r="B178" i="14"/>
  <c r="B177" i="14"/>
  <c r="B176" i="14"/>
  <c r="B175" i="14"/>
  <c r="B174" i="14"/>
  <c r="B173" i="14"/>
  <c r="B172" i="14"/>
  <c r="B170" i="14"/>
  <c r="A170" i="14" s="1"/>
  <c r="B169" i="14"/>
  <c r="B168" i="14"/>
  <c r="A168" i="14" s="1"/>
  <c r="D168" i="14" s="1"/>
  <c r="B167" i="14"/>
  <c r="A167" i="14" s="1"/>
  <c r="D167" i="14" s="1"/>
  <c r="B166" i="14"/>
  <c r="A166" i="14" s="1"/>
  <c r="B165" i="14"/>
  <c r="B164" i="14"/>
  <c r="A164" i="14" s="1"/>
  <c r="D164" i="14" s="1"/>
  <c r="B163" i="14"/>
  <c r="B162" i="14"/>
  <c r="B161" i="14"/>
  <c r="B160" i="14"/>
  <c r="B159" i="14"/>
  <c r="B158" i="14"/>
  <c r="B157" i="14"/>
  <c r="B156" i="14"/>
  <c r="B155" i="14"/>
  <c r="B154" i="14"/>
  <c r="A154" i="14" s="1"/>
  <c r="B153" i="14"/>
  <c r="B152" i="14"/>
  <c r="A152" i="14" s="1"/>
  <c r="D152" i="14" s="1"/>
  <c r="B151" i="14"/>
  <c r="A151" i="14" s="1"/>
  <c r="D151" i="14" s="1"/>
  <c r="B150" i="14"/>
  <c r="A150" i="14" s="1"/>
  <c r="B149" i="14"/>
  <c r="B148" i="14"/>
  <c r="A148" i="14" s="1"/>
  <c r="D148" i="14" s="1"/>
  <c r="B147" i="14"/>
  <c r="A147" i="14" s="1"/>
  <c r="B146" i="14"/>
  <c r="B145" i="14"/>
  <c r="B144" i="14"/>
  <c r="B143" i="14"/>
  <c r="B142" i="14"/>
  <c r="B141" i="14"/>
  <c r="B140" i="14"/>
  <c r="B139" i="14"/>
  <c r="B138" i="14"/>
  <c r="A138" i="14" s="1"/>
  <c r="B137" i="14"/>
  <c r="B136" i="14"/>
  <c r="A136" i="14" s="1"/>
  <c r="D136" i="14" s="1"/>
  <c r="B135" i="14"/>
  <c r="A135" i="14" s="1"/>
  <c r="D135" i="14" s="1"/>
  <c r="B134" i="14"/>
  <c r="A134" i="14" s="1"/>
  <c r="B133" i="14"/>
  <c r="B132" i="14"/>
  <c r="A132" i="14" s="1"/>
  <c r="D132" i="14" s="1"/>
  <c r="B131" i="14"/>
  <c r="B130" i="14"/>
  <c r="B129" i="14"/>
  <c r="A129" i="14" s="1"/>
  <c r="B128" i="14"/>
  <c r="B127" i="14"/>
  <c r="B126" i="14"/>
  <c r="B125" i="14"/>
  <c r="B124" i="14"/>
  <c r="B123" i="14"/>
  <c r="B122" i="14"/>
  <c r="A122" i="14" s="1"/>
  <c r="B121" i="14"/>
  <c r="B120" i="14"/>
  <c r="A120" i="14" s="1"/>
  <c r="D120" i="14" s="1"/>
  <c r="B119" i="14"/>
  <c r="A119" i="14" s="1"/>
  <c r="D119" i="14" s="1"/>
  <c r="B118" i="14"/>
  <c r="A118" i="14" s="1"/>
  <c r="B117" i="14"/>
  <c r="B116" i="14"/>
  <c r="A116" i="14" s="1"/>
  <c r="D116" i="14" s="1"/>
  <c r="B115" i="14"/>
  <c r="B114" i="14"/>
  <c r="B113" i="14"/>
  <c r="B112" i="14"/>
  <c r="B111" i="14"/>
  <c r="B110" i="14"/>
  <c r="B109" i="14"/>
  <c r="B108" i="14"/>
  <c r="B107" i="14"/>
  <c r="B106" i="14"/>
  <c r="A106" i="14" s="1"/>
  <c r="B105" i="14"/>
  <c r="B104" i="14"/>
  <c r="A104" i="14" s="1"/>
  <c r="D104" i="14" s="1"/>
  <c r="B103" i="14"/>
  <c r="A103" i="14" s="1"/>
  <c r="D103" i="14" s="1"/>
  <c r="B102" i="14"/>
  <c r="A102" i="14" s="1"/>
  <c r="B101" i="14"/>
  <c r="B100" i="14"/>
  <c r="A100" i="14" s="1"/>
  <c r="D100" i="14" s="1"/>
  <c r="B99" i="14"/>
  <c r="A99" i="14" s="1"/>
  <c r="B98" i="14"/>
  <c r="B97" i="14"/>
  <c r="B96" i="14"/>
  <c r="B95" i="14"/>
  <c r="B94" i="14"/>
  <c r="B93" i="14"/>
  <c r="B92" i="14"/>
  <c r="B91" i="14"/>
  <c r="B90" i="14"/>
  <c r="A90" i="14" s="1"/>
  <c r="B89" i="14"/>
  <c r="A89" i="14" s="1"/>
  <c r="B88" i="14"/>
  <c r="A88" i="14" s="1"/>
  <c r="D88" i="14" s="1"/>
  <c r="B87" i="14"/>
  <c r="A87" i="14" s="1"/>
  <c r="D87" i="14" s="1"/>
  <c r="B86" i="14"/>
  <c r="A86" i="14" s="1"/>
  <c r="B85" i="14"/>
  <c r="B84" i="14"/>
  <c r="A84" i="14" s="1"/>
  <c r="D84" i="14" s="1"/>
  <c r="B83" i="14"/>
  <c r="B82" i="14"/>
  <c r="B81" i="14"/>
  <c r="B80" i="14"/>
  <c r="B79" i="14"/>
  <c r="B78" i="14"/>
  <c r="A78" i="14" s="1"/>
  <c r="B77" i="14"/>
  <c r="B76" i="14"/>
  <c r="B75" i="14"/>
  <c r="B74" i="14"/>
  <c r="A74" i="14" s="1"/>
  <c r="B73" i="14"/>
  <c r="B72" i="14"/>
  <c r="A72" i="14" s="1"/>
  <c r="D72" i="14" s="1"/>
  <c r="B71" i="14"/>
  <c r="A71" i="14" s="1"/>
  <c r="D71" i="14" s="1"/>
  <c r="B70" i="14"/>
  <c r="A70" i="14" s="1"/>
  <c r="B69" i="14"/>
  <c r="B68" i="14"/>
  <c r="A68" i="14" s="1"/>
  <c r="D68" i="14" s="1"/>
  <c r="B67" i="14"/>
  <c r="B66" i="14"/>
  <c r="B65" i="14"/>
  <c r="A65" i="14" s="1"/>
  <c r="B64" i="14"/>
  <c r="B63" i="14"/>
  <c r="B62" i="14"/>
  <c r="A62" i="14" s="1"/>
  <c r="B61" i="14"/>
  <c r="B60" i="14"/>
  <c r="B59" i="14"/>
  <c r="B58" i="14"/>
  <c r="A58" i="14" s="1"/>
  <c r="B57" i="14"/>
  <c r="B56" i="14"/>
  <c r="A56" i="14" s="1"/>
  <c r="D56" i="14" s="1"/>
  <c r="B55" i="14"/>
  <c r="A55" i="14" s="1"/>
  <c r="B54" i="14"/>
  <c r="A54" i="14" s="1"/>
  <c r="B53" i="14"/>
  <c r="B52" i="14"/>
  <c r="A52" i="14" s="1"/>
  <c r="D52" i="14" s="1"/>
  <c r="B51" i="14"/>
  <c r="B50" i="14"/>
  <c r="B49" i="14"/>
  <c r="B48" i="14"/>
  <c r="B47" i="14"/>
  <c r="B46" i="14"/>
  <c r="A46" i="14" s="1"/>
  <c r="B45" i="14"/>
  <c r="A45" i="14" s="1"/>
  <c r="B44" i="14"/>
  <c r="B43" i="14"/>
  <c r="B42" i="14"/>
  <c r="A42" i="14" s="1"/>
  <c r="B41" i="14"/>
  <c r="B40" i="14"/>
  <c r="A40" i="14" s="1"/>
  <c r="D40" i="14" s="1"/>
  <c r="B39" i="14"/>
  <c r="A39" i="14" s="1"/>
  <c r="D39" i="14" s="1"/>
  <c r="B38" i="14"/>
  <c r="A38" i="14" s="1"/>
  <c r="B37" i="14"/>
  <c r="B36" i="14"/>
  <c r="A36" i="14" s="1"/>
  <c r="B35" i="14"/>
  <c r="A35" i="14" s="1"/>
  <c r="B34" i="14"/>
  <c r="A34" i="14" s="1"/>
  <c r="B33" i="14"/>
  <c r="B32" i="14"/>
  <c r="B31" i="14"/>
  <c r="B30" i="14"/>
  <c r="A30" i="14" s="1"/>
  <c r="B29" i="14"/>
  <c r="B28" i="14"/>
  <c r="B27" i="14"/>
  <c r="B26" i="14"/>
  <c r="B25" i="14"/>
  <c r="A25" i="14" s="1"/>
  <c r="B24" i="14"/>
  <c r="B23" i="14"/>
  <c r="A23" i="14" s="1"/>
  <c r="B22" i="14"/>
  <c r="A22" i="14" s="1"/>
  <c r="B21" i="14"/>
  <c r="B20" i="14"/>
  <c r="B19" i="14"/>
  <c r="B18" i="14"/>
  <c r="A18" i="14" s="1"/>
  <c r="B17" i="14"/>
  <c r="B16" i="14"/>
  <c r="B15" i="14"/>
  <c r="B14" i="14"/>
  <c r="B13" i="14"/>
  <c r="B12" i="14"/>
  <c r="B11" i="14"/>
  <c r="B10" i="14"/>
  <c r="B9" i="14"/>
  <c r="A9" i="14" s="1"/>
  <c r="B8" i="14"/>
  <c r="A8" i="14" s="1"/>
  <c r="B7" i="14"/>
  <c r="A7" i="14" s="1"/>
  <c r="B6" i="14"/>
  <c r="A6" i="14" s="1"/>
  <c r="B5" i="14"/>
  <c r="B4" i="14"/>
  <c r="B3" i="14"/>
  <c r="A3" i="14" s="1"/>
  <c r="B2" i="14"/>
  <c r="D105" i="14" l="1"/>
  <c r="D137" i="14"/>
  <c r="D153" i="14"/>
  <c r="D186" i="14"/>
  <c r="D187" i="14"/>
  <c r="D126" i="14"/>
  <c r="D73" i="14"/>
  <c r="D27" i="14"/>
  <c r="D91" i="14"/>
  <c r="D139" i="14"/>
  <c r="A24" i="14"/>
  <c r="D24" i="14" s="1"/>
  <c r="D94" i="14"/>
  <c r="D59" i="14"/>
  <c r="D107" i="14"/>
  <c r="D108" i="14"/>
  <c r="D124" i="14"/>
  <c r="D173" i="14"/>
  <c r="D189" i="14"/>
  <c r="A41" i="14"/>
  <c r="D41" i="14" s="1"/>
  <c r="A57" i="14"/>
  <c r="D57" i="14" s="1"/>
  <c r="A73" i="14"/>
  <c r="A105" i="14"/>
  <c r="A121" i="14"/>
  <c r="D121" i="14" s="1"/>
  <c r="A137" i="14"/>
  <c r="A153" i="14"/>
  <c r="A169" i="14"/>
  <c r="D169" i="14" s="1"/>
  <c r="A185" i="14"/>
  <c r="D185" i="14" s="1"/>
  <c r="D66" i="14"/>
  <c r="D8" i="14"/>
  <c r="D9" i="14"/>
  <c r="D89" i="14"/>
  <c r="D11" i="14"/>
  <c r="D43" i="14"/>
  <c r="D123" i="14"/>
  <c r="D155" i="14"/>
  <c r="D93" i="14"/>
  <c r="D109" i="14"/>
  <c r="D141" i="14"/>
  <c r="D157" i="14"/>
  <c r="D174" i="14"/>
  <c r="D190" i="14"/>
  <c r="D42" i="14"/>
  <c r="D58" i="14"/>
  <c r="D74" i="14"/>
  <c r="D90" i="14"/>
  <c r="D106" i="14"/>
  <c r="D122" i="14"/>
  <c r="D138" i="14"/>
  <c r="D154" i="14"/>
  <c r="D170" i="14"/>
  <c r="A10" i="14"/>
  <c r="D10" i="14" s="1"/>
  <c r="A26" i="14"/>
  <c r="D26" i="14" s="1"/>
  <c r="A186" i="14"/>
  <c r="D175" i="14"/>
  <c r="D15" i="14"/>
  <c r="D31" i="14"/>
  <c r="D47" i="14"/>
  <c r="D63" i="14"/>
  <c r="D79" i="14"/>
  <c r="D95" i="14"/>
  <c r="D111" i="14"/>
  <c r="D127" i="14"/>
  <c r="D143" i="14"/>
  <c r="D159" i="14"/>
  <c r="D192" i="14"/>
  <c r="A12" i="14"/>
  <c r="D12" i="14" s="1"/>
  <c r="A28" i="14"/>
  <c r="D28" i="14" s="1"/>
  <c r="A44" i="14"/>
  <c r="D44" i="14" s="1"/>
  <c r="A60" i="14"/>
  <c r="D60" i="14" s="1"/>
  <c r="A76" i="14"/>
  <c r="D76" i="14" s="1"/>
  <c r="A92" i="14"/>
  <c r="D92" i="14" s="1"/>
  <c r="A108" i="14"/>
  <c r="A124" i="14"/>
  <c r="A140" i="14"/>
  <c r="D140" i="14" s="1"/>
  <c r="A156" i="14"/>
  <c r="D156" i="14" s="1"/>
  <c r="A172" i="14"/>
  <c r="D172" i="14" s="1"/>
  <c r="A188" i="14"/>
  <c r="D188" i="14" s="1"/>
  <c r="D16" i="14"/>
  <c r="D193" i="14"/>
  <c r="A13" i="14"/>
  <c r="D13" i="14" s="1"/>
  <c r="A29" i="14"/>
  <c r="D29" i="14" s="1"/>
  <c r="A61" i="14"/>
  <c r="D61" i="14" s="1"/>
  <c r="A77" i="14"/>
  <c r="D77" i="14" s="1"/>
  <c r="A93" i="14"/>
  <c r="A109" i="14"/>
  <c r="A125" i="14"/>
  <c r="D125" i="14" s="1"/>
  <c r="A141" i="14"/>
  <c r="A157" i="14"/>
  <c r="A173" i="14"/>
  <c r="A189" i="14"/>
  <c r="A14" i="14"/>
  <c r="D14" i="14" s="1"/>
  <c r="A94" i="14"/>
  <c r="A110" i="14"/>
  <c r="D110" i="14" s="1"/>
  <c r="A126" i="14"/>
  <c r="A142" i="14"/>
  <c r="D142" i="14" s="1"/>
  <c r="A158" i="14"/>
  <c r="D158" i="14" s="1"/>
  <c r="A175" i="14"/>
  <c r="A191" i="14"/>
  <c r="D191" i="14" s="1"/>
  <c r="D46" i="14"/>
  <c r="D17" i="14"/>
  <c r="D50" i="14"/>
  <c r="D114" i="14"/>
  <c r="A33" i="14"/>
  <c r="D33" i="14" s="1"/>
  <c r="A81" i="14"/>
  <c r="D81" i="14" s="1"/>
  <c r="A97" i="14"/>
  <c r="D97" i="14" s="1"/>
  <c r="A113" i="14"/>
  <c r="D113" i="14" s="1"/>
  <c r="A145" i="14"/>
  <c r="D145" i="14" s="1"/>
  <c r="A161" i="14"/>
  <c r="D161" i="14" s="1"/>
  <c r="A177" i="14"/>
  <c r="D177" i="14" s="1"/>
  <c r="A193" i="14"/>
  <c r="D78" i="14"/>
  <c r="D83" i="14"/>
  <c r="A50" i="14"/>
  <c r="A66" i="14"/>
  <c r="A82" i="14"/>
  <c r="D82" i="14" s="1"/>
  <c r="A98" i="14"/>
  <c r="D98" i="14" s="1"/>
  <c r="A114" i="14"/>
  <c r="A130" i="14"/>
  <c r="D130" i="14" s="1"/>
  <c r="A146" i="14"/>
  <c r="D146" i="14" s="1"/>
  <c r="A162" i="14"/>
  <c r="D162" i="14" s="1"/>
  <c r="A178" i="14"/>
  <c r="D178" i="14" s="1"/>
  <c r="A194" i="14"/>
  <c r="D194" i="14" s="1"/>
  <c r="D18" i="14"/>
  <c r="D51" i="14"/>
  <c r="D115" i="14"/>
  <c r="D4" i="14"/>
  <c r="D171" i="14"/>
  <c r="A49" i="14"/>
  <c r="D49" i="14" s="1"/>
  <c r="A2" i="14"/>
  <c r="D2" i="14" s="1"/>
  <c r="A19" i="14"/>
  <c r="D19" i="14" s="1"/>
  <c r="A51" i="14"/>
  <c r="A67" i="14"/>
  <c r="D67" i="14" s="1"/>
  <c r="A83" i="14"/>
  <c r="A115" i="14"/>
  <c r="A131" i="14"/>
  <c r="D131" i="14" s="1"/>
  <c r="A163" i="14"/>
  <c r="D163" i="14" s="1"/>
  <c r="A179" i="14"/>
  <c r="D179" i="14" s="1"/>
  <c r="A195" i="14"/>
  <c r="D195" i="14" s="1"/>
  <c r="D62" i="14"/>
  <c r="D129" i="14"/>
  <c r="D34" i="14"/>
  <c r="D35" i="14"/>
  <c r="D99" i="14"/>
  <c r="D147" i="14"/>
  <c r="A17" i="14"/>
  <c r="D36" i="14"/>
  <c r="A4" i="14"/>
  <c r="A20" i="14"/>
  <c r="D20" i="14" s="1"/>
  <c r="D75" i="14"/>
  <c r="D65" i="14"/>
  <c r="D55" i="14"/>
  <c r="D45" i="14"/>
  <c r="D30" i="14"/>
  <c r="D25" i="14"/>
  <c r="D5" i="14"/>
  <c r="D53" i="14"/>
  <c r="D85" i="14"/>
  <c r="D149" i="14"/>
  <c r="D6" i="14"/>
  <c r="D22" i="14"/>
  <c r="D38" i="14"/>
  <c r="D54" i="14"/>
  <c r="D70" i="14"/>
  <c r="D86" i="14"/>
  <c r="D102" i="14"/>
  <c r="D118" i="14"/>
  <c r="D134" i="14"/>
  <c r="D150" i="14"/>
  <c r="D166" i="14"/>
  <c r="D183" i="14"/>
  <c r="D21" i="14"/>
  <c r="D69" i="14"/>
  <c r="D117" i="14"/>
  <c r="D133" i="14"/>
  <c r="D182" i="14"/>
  <c r="D37" i="14"/>
  <c r="D101" i="14"/>
  <c r="D165" i="14"/>
  <c r="D7" i="14"/>
  <c r="D23" i="14"/>
  <c r="D181" i="14"/>
  <c r="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tc={0881399C-9480-46CC-A4A5-3D9FD195EE39}</author>
  </authors>
  <commentList>
    <comment ref="G2" authorId="0" shapeId="0" xr:uid="{0881399C-9480-46CC-A4A5-3D9FD195EE39}">
      <text>
        <t xml:space="preserve">[Threaded comment]
Your version of Excel allows you to read this threaded comment; however, any edits to it will get removed if the file is opened in a newer version of Excel. Learn more: https://go.microsoft.com/fwlink/?linkid=870924
Comment:
    An ORCID is preferred here. 
I can see three Craig MacFarlane in ORCID but the details are hidden
Your ResearcherID on your CSIRO webpage is broken ☹️ </t>
      </text>
    </comment>
  </commentList>
</comments>
</file>

<file path=xl/sharedStrings.xml><?xml version="1.0" encoding="utf-8"?>
<sst xmlns="http://schemas.openxmlformats.org/spreadsheetml/2006/main" count="4370" uniqueCount="1053">
  <si>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</si>
  <si>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</si>
  <si>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</si>
  <si>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</si>
  <si>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</si>
  <si>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</si>
  <si>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</si>
  <si>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</si>
  <si>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</si>
  <si>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</si>
  <si>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</si>
  <si>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</si>
  <si>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</si>
  <si>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</si>
  <si>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</si>
  <si>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</si>
  <si>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</si>
  <si>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</si>
  <si>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</si>
  <si>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</si>
  <si>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</si>
  <si>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</si>
  <si>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</si>
  <si>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</si>
  <si>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</si>
  <si>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</si>
  <si>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</si>
  <si>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</si>
  <si>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</si>
  <si>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</si>
  <si>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</si>
  <si>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</si>
  <si>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</si>
  <si>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</si>
  <si>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</si>
  <si>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</si>
  <si>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</si>
  <si>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</si>
  <si>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</si>
  <si>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</si>
  <si>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</si>
  <si>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</si>
  <si>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</si>
  <si>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</si>
  <si>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</si>
  <si>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</si>
  <si>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</si>
  <si>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</si>
  <si>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</si>
  <si>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</si>
  <si>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</si>
  <si>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</si>
  <si>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</si>
  <si>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</si>
  <si>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</si>
  <si>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</si>
  <si>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</si>
  <si>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</si>
  <si>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</si>
  <si>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</si>
  <si>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</si>
  <si>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</si>
  <si>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</si>
  <si>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</si>
  <si>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</si>
  <si>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</si>
  <si>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</si>
  <si>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</si>
  <si>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</si>
  <si>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</si>
  <si>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</si>
  <si>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</si>
  <si>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</si>
  <si>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</si>
  <si>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</si>
  <si>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</si>
  <si>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</si>
  <si>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</si>
  <si>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</si>
  <si>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</si>
  <si>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</si>
  <si>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</si>
  <si>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</si>
  <si>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</si>
  <si>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</si>
  <si>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</si>
  <si>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</si>
  <si>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</si>
  <si>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</si>
  <si>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</si>
  <si>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</si>
  <si>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</si>
  <si>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</si>
  <si>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</si>
  <si>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</si>
  <si>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</si>
  <si>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</si>
  <si>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</si>
  <si>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</si>
  <si>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</si>
  <si>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</si>
  <si>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</si>
  <si>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</si>
  <si>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</si>
  <si>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</si>
  <si>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</si>
  <si>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</si>
  <si>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</si>
  <si>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</si>
  <si>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</si>
  <si>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</si>
  <si>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</si>
  <si>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</si>
  <si>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</si>
  <si>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</si>
  <si>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</si>
  <si>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</si>
  <si>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</si>
  <si>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</si>
  <si>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</si>
  <si>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</si>
  <si>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</si>
  <si>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</si>
  <si>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</si>
  <si>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</si>
  <si>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</si>
  <si>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</si>
  <si>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</si>
  <si>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</si>
  <si>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</si>
  <si>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</si>
  <si>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</si>
  <si>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</si>
  <si>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</si>
  <si>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</si>
  <si>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</si>
  <si>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</si>
  <si>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</si>
  <si>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</si>
  <si>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</si>
  <si>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</si>
  <si>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</si>
  <si>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</si>
  <si>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</si>
  <si>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</si>
  <si>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</si>
  <si>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</si>
  <si>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</si>
  <si>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</si>
  <si>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</si>
  <si>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</si>
  <si>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</si>
  <si>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</si>
  <si>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</si>
  <si>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</si>
  <si>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</si>
  <si>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</si>
  <si>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</si>
  <si>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</si>
  <si>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</si>
  <si>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</si>
  <si>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</si>
  <si>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</si>
  <si>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</si>
  <si>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</si>
  <si>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</si>
  <si>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</si>
  <si>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</si>
  <si>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</si>
  <si>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</si>
  <si>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</si>
  <si>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</si>
  <si>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</si>
  <si>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</si>
  <si>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</si>
  <si>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</si>
  <si>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</si>
  <si>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</si>
  <si>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</si>
  <si>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</si>
  <si>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</si>
  <si>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</si>
  <si>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</si>
  <si>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</si>
  <si>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</si>
  <si>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</si>
  <si>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</si>
  <si>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</si>
  <si>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</si>
  <si>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</si>
  <si>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</si>
  <si>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</si>
  <si>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</si>
  <si>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</si>
  <si>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</si>
  <si>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</si>
  <si>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</si>
  <si>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</si>
  <si>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</si>
  <si>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</si>
  <si>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</si>
  <si>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</si>
  <si>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</si>
  <si>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</si>
  <si>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</si>
  <si>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</si>
  <si>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</si>
  <si>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</si>
  <si>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</si>
  <si>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</si>
  <si>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</si>
  <si>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</si>
  <si>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</si>
  <si>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</si>
  <si>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</si>
  <si>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</si>
  <si>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</si>
  <si>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</si>
  <si>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</si>
  <si>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</si>
  <si>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</si>
  <si>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</si>
  <si>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</si>
  <si>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</si>
  <si>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</si>
  <si>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</si>
  <si>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</si>
  <si>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</si>
  <si>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</si>
  <si>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</si>
  <si>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</si>
  <si>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</si>
  <si>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</si>
  <si>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</si>
  <si>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</si>
  <si>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</si>
  <si>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</si>
  <si>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</si>
  <si>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</si>
  <si>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</si>
  <si>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</si>
  <si>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</si>
  <si>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</si>
  <si>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</si>
  <si>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</si>
  <si>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</si>
  <si>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</si>
  <si>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</si>
  <si>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</si>
  <si>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</si>
  <si>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</si>
  <si>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</si>
  <si>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</si>
  <si>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</si>
  <si>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</si>
  <si>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</si>
  <si>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</si>
  <si>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</si>
  <si>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</si>
  <si>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</si>
  <si>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</si>
  <si>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</si>
  <si>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</si>
  <si>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</si>
  <si>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</si>
  <si>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</si>
  <si>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</si>
  <si>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</si>
  <si>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</si>
  <si>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</si>
  <si>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</si>
  <si>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</si>
  <si>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</si>
  <si>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</si>
  <si>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</si>
  <si>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</si>
  <si>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</si>
  <si>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</si>
  <si>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</si>
  <si>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</si>
  <si>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</si>
  <si>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</si>
  <si>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</si>
  <si>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</si>
  <si>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</si>
  <si>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</si>
  <si>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</si>
  <si>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</si>
  <si>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</si>
  <si>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</si>
  <si>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</si>
  <si>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</si>
  <si>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</si>
  <si>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</si>
  <si>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</si>
  <si>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</si>
  <si>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</si>
  <si>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</si>
  <si>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</si>
  <si>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</si>
  <si>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</si>
  <si>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</si>
  <si>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</si>
  <si>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</si>
  <si>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</si>
  <si>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</si>
  <si>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</si>
  <si>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</si>
  <si>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</si>
  <si>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</si>
  <si>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</si>
  <si>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</si>
  <si>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</si>
  <si>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</si>
  <si>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</si>
  <si>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</si>
  <si>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</si>
  <si>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</si>
  <si>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</si>
  <si>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</si>
  <si>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</si>
  <si>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</si>
  <si>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</si>
  <si>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</si>
  <si>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</si>
  <si>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</si>
  <si>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</si>
  <si>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</si>
  <si>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</si>
  <si>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</si>
  <si>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</si>
  <si>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</si>
  <si>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</si>
  <si>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</si>
  <si>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</si>
  <si>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</si>
  <si>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</si>
  <si>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</si>
  <si>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</si>
  <si>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</si>
  <si>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</si>
  <si>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</si>
  <si>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</si>
  <si>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</si>
  <si>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</si>
  <si>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</si>
  <si>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</si>
  <si>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</si>
  <si>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</si>
  <si>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</si>
  <si>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</si>
  <si>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</si>
  <si>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</si>
  <si>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</si>
  <si>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</si>
  <si>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</si>
  <si>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</si>
  <si>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</si>
  <si>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</si>
  <si>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</si>
  <si>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</si>
  <si>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</si>
  <si>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</si>
  <si>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</si>
  <si>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</si>
  <si>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</si>
  <si>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</si>
  <si>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</si>
  <si>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</si>
  <si>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</si>
  <si>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</si>
  <si>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</si>
  <si>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</si>
  <si>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</si>
  <si>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</si>
  <si>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</si>
  <si>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</si>
  <si>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</si>
  <si>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</si>
  <si>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</si>
  <si>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</si>
  <si>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</si>
  <si>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</si>
  <si>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</si>
  <si>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</si>
  <si>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</si>
  <si>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</si>
  <si>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</si>
  <si>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</si>
  <si>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</si>
  <si>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</si>
  <si>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</si>
  <si>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</si>
  <si>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</si>
  <si>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</si>
  <si>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</si>
  <si>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</si>
  <si>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</si>
  <si>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</si>
  <si>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</si>
  <si>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</si>
  <si>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</si>
  <si>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</si>
  <si>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</si>
  <si>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</si>
  <si>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</si>
  <si>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</si>
  <si>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</si>
  <si>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</si>
  <si>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</si>
  <si>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</si>
  <si>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</si>
  <si>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</si>
  <si>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</si>
  <si>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</si>
  <si>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</si>
  <si>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</si>
  <si>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</si>
  <si>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</si>
  <si>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</si>
  <si>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</si>
  <si>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</si>
  <si>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</si>
  <si>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</si>
  <si>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</si>
  <si>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</si>
  <si>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</si>
  <si>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</si>
  <si>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</si>
  <si>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</si>
  <si>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</si>
  <si>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</si>
  <si>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</si>
  <si>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</si>
  <si>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</si>
  <si>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</si>
  <si>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</si>
  <si>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</si>
  <si>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</si>
  <si>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</si>
  <si>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</si>
  <si>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</si>
  <si>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</si>
  <si>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</si>
  <si>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</si>
  <si>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</si>
  <si>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</si>
  <si>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</si>
  <si>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</si>
  <si>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</si>
  <si>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</si>
  <si>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</si>
  <si>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</si>
  <si>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</si>
  <si>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</si>
  <si>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</si>
  <si>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</si>
  <si>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</si>
  <si>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</si>
  <si>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</si>
  <si>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</si>
  <si>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</si>
  <si>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</si>
  <si>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</si>
  <si>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</si>
  <si>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</si>
  <si>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</si>
  <si>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</si>
  <si>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</si>
  <si>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</si>
  <si>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</si>
  <si>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</si>
  <si>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</si>
  <si>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</si>
  <si>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</si>
  <si>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</si>
  <si>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</si>
  <si>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</si>
  <si>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</si>
  <si>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</si>
  <si>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</si>
  <si>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</si>
  <si>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</si>
  <si>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</si>
  <si>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</si>
  <si>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</si>
  <si>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</si>
  <si>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</si>
  <si>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</si>
  <si>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</si>
  <si>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</si>
  <si>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</si>
  <si>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</si>
  <si>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</si>
  <si>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</si>
  <si>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</si>
  <si>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</si>
  <si>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</si>
  <si>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</si>
  <si>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</si>
  <si>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</si>
  <si>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</si>
  <si>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</si>
  <si>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</si>
  <si>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</si>
  <si>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</si>
  <si>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</si>
  <si>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</si>
  <si>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</si>
  <si>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</si>
  <si>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</si>
  <si>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</si>
  <si>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</si>
  <si>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</si>
  <si>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</si>
  <si>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</si>
  <si>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</si>
  <si>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</si>
  <si>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</si>
  <si>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</si>
  <si>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</si>
  <si>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</si>
  <si>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</si>
  <si>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</si>
  <si>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</si>
  <si>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</si>
  <si>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</si>
  <si>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</si>
  <si>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</si>
  <si>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</si>
  <si>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</si>
  <si>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</si>
  <si>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</si>
  <si>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</si>
  <si>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</si>
  <si>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</si>
  <si>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</si>
  <si>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</si>
  <si>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</si>
  <si>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</si>
  <si>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</si>
  <si>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</si>
  <si>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</si>
  <si>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</si>
  <si>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</si>
  <si>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</si>
  <si>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</si>
  <si>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</si>
  <si>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</si>
  <si>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</si>
  <si>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</si>
  <si>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</si>
  <si>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</si>
  <si>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</si>
  <si>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</si>
  <si>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</si>
  <si>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</si>
  <si>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</si>
  <si>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</si>
  <si>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</si>
  <si>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</si>
  <si>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</si>
  <si>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</si>
  <si>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</si>
  <si>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</si>
  <si>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</si>
  <si>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</si>
  <si>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</si>
  <si>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</si>
  <si>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</si>
  <si>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</si>
  <si>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</si>
  <si>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</si>
  <si>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</si>
  <si>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</si>
  <si>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</si>
  <si>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</si>
  <si>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</si>
  <si>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</si>
  <si>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</si>
  <si>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</si>
  <si>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</si>
  <si>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</si>
  <si>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</si>
  <si>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</si>
  <si>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</si>
  <si>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</si>
  <si>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</si>
  <si>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</si>
  <si>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</si>
  <si>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</si>
  <si>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</si>
  <si>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</si>
  <si>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</si>
  <si>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</si>
  <si>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</si>
  <si>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</si>
  <si>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</si>
  <si>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</si>
  <si>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</si>
  <si>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</si>
  <si>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</si>
  <si>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</si>
  <si>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</si>
  <si>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</si>
  <si>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</si>
  <si>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</si>
  <si>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</si>
  <si>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</si>
  <si>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</si>
  <si>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</si>
  <si>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</si>
  <si>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</si>
  <si>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</si>
  <si>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</si>
  <si>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</si>
  <si>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</si>
  <si>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</si>
  <si>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</si>
  <si>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</si>
  <si>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</si>
  <si>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</si>
  <si>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</si>
  <si>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</si>
  <si>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</si>
  <si>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</si>
  <si>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</si>
  <si>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</si>
  <si>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</si>
  <si>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</si>
  <si>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</si>
  <si>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</si>
  <si>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</si>
  <si>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</si>
  <si>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</si>
  <si>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</si>
  <si>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</si>
  <si>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</si>
  <si>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</si>
  <si>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</si>
  <si>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</si>
  <si>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</si>
  <si>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</si>
  <si>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</si>
  <si>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</si>
  <si>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</si>
  <si>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</si>
  <si>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</si>
  <si>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</si>
  <si>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</si>
  <si>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</si>
  <si>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</si>
  <si>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</si>
  <si>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</si>
  <si>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</si>
  <si>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</si>
  <si>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</si>
  <si>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</si>
  <si>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</si>
  <si>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</si>
  <si>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</si>
  <si>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</si>
  <si>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</si>
  <si>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</si>
  <si>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</si>
  <si>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</si>
  <si>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</si>
  <si>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</si>
  <si>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</si>
  <si>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</si>
  <si>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</si>
  <si>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</si>
  <si>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</si>
  <si>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</si>
  <si>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</si>
  <si>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</si>
  <si>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</si>
  <si>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</si>
  <si>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</si>
  <si>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</si>
  <si>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</si>
  <si>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</si>
  <si>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</si>
  <si>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</si>
  <si>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</si>
  <si>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</si>
  <si>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</si>
  <si>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</si>
  <si>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</si>
  <si>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</si>
  <si>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</si>
  <si>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</si>
  <si>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</si>
  <si>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</si>
  <si>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</si>
  <si>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</si>
  <si>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</si>
  <si>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</si>
  <si>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</si>
  <si>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</si>
  <si>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</si>
  <si>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</si>
  <si>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</si>
  <si>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</si>
  <si>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</si>
  <si>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</si>
  <si>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</si>
  <si>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</si>
  <si>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</si>
  <si>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</si>
  <si>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</si>
  <si>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</si>
  <si>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</si>
  <si>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</si>
  <si>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</si>
  <si>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</si>
  <si>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</si>
  <si>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</si>
  <si>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</si>
  <si>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</si>
  <si>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</si>
  <si>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</si>
  <si>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</si>
  <si>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</si>
  <si>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</si>
  <si>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</si>
  <si>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</si>
  <si>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</si>
  <si>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</si>
  <si>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</si>
  <si>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</si>
  <si>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</si>
  <si>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</si>
  <si>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</si>
  <si>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</si>
  <si>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</si>
  <si>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</si>
  <si>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</si>
  <si>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</si>
  <si>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</si>
  <si>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</si>
  <si>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</si>
  <si>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</si>
  <si>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</si>
  <si>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</si>
  <si>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</si>
  <si>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</si>
  <si>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</si>
  <si>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</si>
  <si>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</si>
  <si>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</si>
  <si>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</si>
  <si>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</si>
  <si>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</si>
  <si>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</si>
  <si>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</si>
  <si>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</si>
  <si>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</si>
  <si>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</si>
  <si>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</si>
  <si>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</si>
  <si>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</si>
  <si>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</si>
  <si>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</si>
  <si>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</si>
  <si>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</si>
  <si>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</si>
  <si>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</si>
  <si>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</si>
  <si>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</si>
  <si>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</si>
  <si>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</si>
  <si>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</si>
  <si>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</si>
  <si>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</si>
  <si>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</si>
  <si>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</si>
  <si>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</si>
  <si>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</si>
  <si>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</si>
  <si>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</si>
  <si>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</si>
  <si>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</si>
  <si>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</si>
  <si>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</si>
  <si>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</si>
  <si>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</si>
  <si>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</si>
  <si>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</si>
  <si>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</si>
  <si>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</si>
  <si>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</si>
  <si>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</si>
  <si>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</si>
  <si>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</si>
  <si>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</si>
  <si>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</si>
  <si>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</si>
  <si>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</si>
  <si>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</si>
  <si>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</si>
  <si>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</si>
  <si>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</si>
  <si>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</si>
  <si>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</si>
  <si>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</si>
  <si>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</si>
  <si>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</si>
  <si>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</si>
  <si>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</si>
  <si>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</si>
  <si>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</si>
  <si>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</si>
  <si>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</si>
  <si>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</si>
  <si>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</si>
  <si>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</si>
  <si>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</si>
  <si>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</si>
  <si>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</si>
  <si>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</si>
  <si>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</si>
  <si>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</si>
  <si>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</si>
  <si>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</si>
  <si>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</si>
  <si>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</si>
  <si>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</si>
  <si>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</si>
  <si>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</si>
  <si>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</si>
  <si>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</si>
  <si>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</si>
  <si>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</si>
  <si>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</si>
  <si>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</si>
  <si>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</si>
  <si>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</si>
  <si>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</si>
  <si>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</si>
  <si>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</si>
  <si>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</si>
  <si>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</si>
  <si>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</si>
  <si>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</si>
  <si>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</si>
  <si>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</si>
  <si>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</si>
  <si>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</si>
  <si>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</si>
  <si>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</si>
  <si>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</si>
  <si>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</si>
  <si>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</si>
  <si>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</si>
  <si>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</si>
  <si>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</si>
  <si>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</si>
  <si>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</si>
  <si>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</si>
  <si>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</si>
  <si>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</si>
  <si>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</si>
  <si>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</si>
  <si>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</si>
  <si>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</si>
  <si>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</si>
  <si>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</si>
  <si>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</si>
  <si>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</si>
  <si>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</si>
  <si>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</si>
  <si>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</si>
  <si>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</si>
  <si>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</si>
  <si>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</si>
  <si>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</si>
  <si>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</si>
  <si>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</si>
  <si>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</si>
  <si>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</si>
  <si>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</si>
  <si>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</si>
  <si>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</si>
  <si>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</si>
  <si>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</si>
  <si>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</si>
  <si>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</si>
  <si>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</si>
  <si>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</si>
  <si>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</si>
  <si>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</si>
  <si>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</si>
  <si>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</si>
  <si>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</si>
  <si>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</si>
  <si>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</si>
  <si>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</si>
  <si>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</si>
  <si>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</si>
  <si>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</si>
  <si>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</si>
  <si>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</si>
  <si>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</si>
  <si>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</si>
  <si>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</si>
  <si>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</si>
  <si>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</si>
  <si>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</si>
  <si>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</si>
  <si>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</si>
  <si>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</si>
  <si>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</si>
  <si>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</si>
  <si>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</si>
  <si>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</si>
  <si>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</si>
  <si>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</si>
  <si>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</si>
  <si>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</si>
  <si>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</si>
  <si>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</si>
  <si>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</si>
  <si>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</si>
  <si>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</si>
  <si>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</si>
  <si>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</si>
  <si>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</si>
  <si>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</si>
  <si>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</si>
  <si>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</si>
  <si>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</si>
  <si>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</si>
  <si>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</si>
  <si>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</si>
  <si>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</si>
  <si>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</si>
  <si>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</si>
  <si>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</si>
  <si>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</si>
  <si>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</si>
  <si>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</si>
  <si>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</si>
  <si>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</si>
  <si>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</si>
  <si>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</si>
  <si>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</si>
  <si>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</si>
  <si>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</si>
  <si>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</si>
  <si>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</si>
  <si>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</si>
  <si>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</si>
  <si>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</si>
  <si>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</si>
  <si>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</si>
  <si>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</si>
  <si>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</si>
  <si>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</si>
  <si>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</si>
  <si>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</si>
  <si>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</si>
  <si>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</si>
  <si>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</si>
  <si>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</si>
  <si>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</si>
  <si>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</si>
  <si>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</si>
  <si>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</si>
  <si>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</si>
  <si>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</si>
  <si>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</si>
  <si>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</si>
  <si>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</si>
  <si>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</si>
  <si>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</si>
  <si>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</si>
  <si>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</si>
  <si>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</si>
  <si>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</si>
  <si>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</si>
  <si>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</si>
  <si>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</si>
  <si>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</si>
  <si>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</si>
  <si>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</si>
  <si>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</si>
  <si>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</si>
  <si>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</si>
  <si>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</si>
  <si>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</si>
  <si>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</si>
  <si>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</si>
  <si>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</si>
  <si>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</si>
  <si>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</si>
  <si>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</si>
  <si>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</si>
  <si>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</si>
  <si>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</si>
  <si>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</si>
  <si>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</si>
  <si>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</si>
  <si>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</si>
  <si>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</si>
  <si>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</si>
  <si>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</si>
  <si>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</si>
  <si>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</si>
  <si>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</si>
  <si>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</si>
  <si>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</si>
  <si>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</si>
  <si>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</si>
  <si>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</si>
  <si>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</si>
  <si>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</si>
  <si>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</si>
  <si>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</si>
  <si>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</si>
  <si>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</si>
  <si>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</si>
  <si>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</si>
  <si>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</si>
  <si>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</si>
  <si>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</si>
  <si>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</si>
  <si>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</si>
  <si>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</si>
  <si>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</si>
  <si>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</si>
  <si>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</si>
  <si>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</si>
  <si>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</si>
  <si>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</si>
  <si>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</si>
  <si>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</si>
  <si>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</si>
  <si>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</si>
  <si>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</si>
  <si>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</si>
  <si>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</si>
  <si>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</si>
  <si>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</si>
  <si>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mailto:Craig.Macfarlane@csiro.au</t>
  </si>
  <si>
    <t>Why not T7.3 here?</t>
  </si>
  <si>
    <t>Why not T7.2 here?</t>
  </si>
  <si>
    <t>Why not T7.1 here?</t>
  </si>
  <si>
    <t>Why not T7.4 here?</t>
  </si>
  <si>
    <t>Why not F3.1 here?</t>
  </si>
  <si>
    <t>Why not F1 here?</t>
  </si>
  <si>
    <t>Why not F3.5 here?</t>
  </si>
  <si>
    <t>Zinc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</si>
</sst>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2" fillId="0" borderId="0" applyNumberFormat="0" applyFill="0" applyBorder="0" applyAlignment="0" applyProtection="0">
      <alignment vertical="top"/>
      <protection locked="0"/>
    </xf>
    <xf numFmtId="0" fontId="4"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0" applyNumberFormat="0" applyBorder="0" applyAlignment="0" applyProtection="0"/>
    <xf numFmtId="0" fontId="2" fillId="13" borderId="0" applyNumberFormat="0" applyBorder="0" applyAlignment="0" applyProtection="0"/>
  </cellStyleXfs>
  <cellXfs count="164">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6" fillId="2" borderId="1" xfId="0" applyFont="1" applyFill="1" applyBorder="1" applyAlignment="1">
      <alignment horizontal="left"/>
    </xf>
    <xf numFmtId="0" fontId="6" fillId="2" borderId="2" xfId="0" applyFont="1" applyFill="1" applyBorder="1"/>
    <xf numFmtId="0" fontId="6" fillId="2" borderId="3" xfId="0" applyFont="1" applyFill="1" applyBorder="1" applyAlignment="1">
      <alignment horizontal="left"/>
    </xf>
    <xf numFmtId="0" fontId="6" fillId="2" borderId="4" xfId="0" applyFont="1" applyFill="1" applyBorder="1"/>
    <xf numFmtId="0" fontId="6" fillId="4" borderId="2" xfId="0" applyFont="1" applyFill="1" applyBorder="1"/>
    <xf numFmtId="0" fontId="6" fillId="4" borderId="4" xfId="0" applyFont="1" applyFill="1" applyBorder="1"/>
    <xf numFmtId="0" fontId="8" fillId="2" borderId="1" xfId="0" applyFont="1" applyFill="1" applyBorder="1" applyAlignment="1">
      <alignment horizontal="left"/>
    </xf>
    <xf numFmtId="0" fontId="8" fillId="2" borderId="2" xfId="0" applyFont="1" applyFill="1" applyBorder="1"/>
    <xf numFmtId="0" fontId="8" fillId="2" borderId="0" xfId="0" applyFont="1" applyFill="1" applyAlignment="1">
      <alignment horizontal="left"/>
    </xf>
    <xf numFmtId="0" fontId="8" fillId="2" borderId="0" xfId="0" applyFont="1" applyFill="1"/>
    <xf numFmtId="0" fontId="9" fillId="0" borderId="0" xfId="0" applyFont="1"/>
    <xf numFmtId="0" fontId="5" fillId="2" borderId="0" xfId="0" applyFont="1" applyFill="1"/>
    <xf numFmtId="0" fontId="5" fillId="2" borderId="0" xfId="0" applyFont="1" applyFill="1" applyAlignment="1">
      <alignment horizontal="left"/>
    </xf>
    <xf numFmtId="0" fontId="5" fillId="0" borderId="0" xfId="0" applyFont="1"/>
    <xf numFmtId="0" fontId="10" fillId="2" borderId="0" xfId="0" applyFont="1" applyFill="1" applyAlignment="1">
      <alignment horizontal="center" vertical="center"/>
    </xf>
    <xf numFmtId="0" fontId="11" fillId="0" borderId="0" xfId="0" applyFont="1"/>
    <xf numFmtId="0" fontId="11" fillId="2" borderId="0" xfId="0" applyFont="1" applyFill="1"/>
    <xf numFmtId="0" fontId="11" fillId="2" borderId="0" xfId="0" applyFont="1" applyFill="1" applyAlignment="1">
      <alignment horizontal="left"/>
    </xf>
    <xf numFmtId="0" fontId="12" fillId="2" borderId="0" xfId="0" applyFont="1" applyFill="1"/>
    <xf numFmtId="0" fontId="12" fillId="0" borderId="0" xfId="0" applyFont="1"/>
    <xf numFmtId="0" fontId="12" fillId="2" borderId="0" xfId="0" applyFont="1" applyFill="1" applyAlignment="1">
      <alignment horizontal="left"/>
    </xf>
    <xf numFmtId="0" fontId="13" fillId="4" borderId="7" xfId="0" applyFont="1" applyFill="1" applyBorder="1" applyAlignment="1">
      <alignment horizontal="left"/>
    </xf>
    <xf numFmtId="0" fontId="13" fillId="4" borderId="8" xfId="0" applyFont="1" applyFill="1" applyBorder="1"/>
    <xf numFmtId="0" fontId="14" fillId="2" borderId="0" xfId="0" applyFont="1" applyFill="1"/>
    <xf numFmtId="0" fontId="13" fillId="4" borderId="5" xfId="0" applyFont="1" applyFill="1" applyBorder="1" applyAlignment="1">
      <alignment horizontal="left"/>
    </xf>
    <xf numFmtId="0" fontId="13" fillId="4" borderId="6" xfId="0" applyFont="1" applyFill="1" applyBorder="1"/>
    <xf numFmtId="0" fontId="14" fillId="0" borderId="0" xfId="0" applyFont="1"/>
    <xf numFmtId="0" fontId="8" fillId="4" borderId="1" xfId="0" applyFont="1" applyFill="1" applyBorder="1" applyAlignment="1">
      <alignment horizontal="left"/>
    </xf>
    <xf numFmtId="0" fontId="8" fillId="4" borderId="2" xfId="0" applyFont="1" applyFill="1" applyBorder="1"/>
    <xf numFmtId="0" fontId="9" fillId="2" borderId="0" xfId="0" applyFont="1" applyFill="1"/>
    <xf numFmtId="0" fontId="9" fillId="2" borderId="0" xfId="0" applyFont="1" applyFill="1" applyAlignment="1">
      <alignment horizontal="left"/>
    </xf>
    <xf numFmtId="0" fontId="8" fillId="2" borderId="3" xfId="0" applyFont="1" applyFill="1" applyBorder="1" applyAlignment="1">
      <alignment horizontal="left"/>
    </xf>
    <xf numFmtId="0" fontId="8" fillId="2" borderId="4" xfId="0" applyFont="1" applyFill="1" applyBorder="1"/>
    <xf numFmtId="0" fontId="16" fillId="2" borderId="0" xfId="0" applyFont="1" applyFill="1"/>
    <xf numFmtId="0" fontId="16" fillId="0" borderId="0" xfId="0" applyFont="1"/>
    <xf numFmtId="0" fontId="8" fillId="4" borderId="3" xfId="0" applyFont="1" applyFill="1" applyBorder="1" applyAlignment="1">
      <alignment horizontal="left"/>
    </xf>
    <xf numFmtId="0" fontId="8" fillId="4" borderId="4" xfId="0" applyFont="1" applyFill="1" applyBorder="1"/>
    <xf numFmtId="0" fontId="14" fillId="2" borderId="0" xfId="0" applyFont="1" applyFill="1" applyAlignment="1">
      <alignment horizontal="left"/>
    </xf>
    <xf numFmtId="0" fontId="15" fillId="2" borderId="0" xfId="0" applyFont="1" applyFill="1" applyAlignment="1">
      <alignment horizontal="left"/>
    </xf>
    <xf numFmtId="0" fontId="15" fillId="2" borderId="0" xfId="0" applyFont="1" applyFill="1"/>
    <xf numFmtId="0" fontId="16" fillId="2" borderId="0" xfId="0" applyFont="1" applyFill="1" applyAlignment="1">
      <alignment horizontal="left"/>
    </xf>
    <xf numFmtId="0" fontId="9" fillId="4" borderId="0" xfId="0" applyFont="1" applyFill="1"/>
    <xf numFmtId="0" fontId="13" fillId="2" borderId="0" xfId="0" applyFont="1" applyFill="1" applyAlignment="1">
      <alignment horizontal="left"/>
    </xf>
    <xf numFmtId="0" fontId="13" fillId="2" borderId="0" xfId="0" applyFont="1" applyFill="1"/>
    <xf numFmtId="0" fontId="9" fillId="0" borderId="0" xfId="0" applyFont="1" applyAlignment="1">
      <alignment horizontal="left"/>
    </xf>
    <xf numFmtId="0" fontId="17" fillId="2" borderId="3" xfId="0" applyFont="1" applyFill="1" applyBorder="1" applyAlignment="1">
      <alignment horizontal="left"/>
    </xf>
    <xf numFmtId="0" fontId="18" fillId="3" borderId="6" xfId="0" applyFont="1" applyFill="1" applyBorder="1" applyAlignment="1">
      <alignment vertical="top" wrapText="1"/>
    </xf>
    <xf numFmtId="0" fontId="19" fillId="2" borderId="0" xfId="0" applyFont="1" applyFill="1"/>
    <xf numFmtId="0" fontId="18" fillId="3" borderId="5" xfId="0" applyFont="1" applyFill="1" applyBorder="1" applyAlignment="1">
      <alignment horizontal="left" vertical="top"/>
    </xf>
    <xf numFmtId="0" fontId="18" fillId="2" borderId="0" xfId="0" applyFont="1" applyFill="1" applyAlignment="1">
      <alignment horizontal="center"/>
    </xf>
    <xf numFmtId="0" fontId="17" fillId="2" borderId="2" xfId="0" applyFont="1" applyFill="1" applyBorder="1"/>
    <xf numFmtId="0" fontId="0" fillId="5" borderId="0" xfId="0" applyFill="1"/>
    <xf numFmtId="0" fontId="0" fillId="5" borderId="0" xfId="0" applyFill="1" applyAlignment="1">
      <alignment horizontal="left"/>
    </xf>
    <xf numFmtId="0" fontId="20" fillId="5" borderId="0" xfId="0" applyFont="1" applyFill="1" applyAlignment="1">
      <alignment horizontal="left"/>
    </xf>
    <xf numFmtId="0" fontId="20" fillId="5" borderId="0" xfId="0" applyFont="1" applyFill="1"/>
    <xf numFmtId="0" fontId="22" fillId="2" borderId="0" xfId="0" applyFont="1" applyFill="1"/>
    <xf numFmtId="0" fontId="22" fillId="2" borderId="0" xfId="0" applyFont="1" applyFill="1" applyAlignment="1">
      <alignment horizontal="left"/>
    </xf>
    <xf numFmtId="0" fontId="23" fillId="4" borderId="7" xfId="0" applyFont="1" applyFill="1" applyBorder="1" applyAlignment="1">
      <alignment horizontal="left"/>
    </xf>
    <xf numFmtId="0" fontId="23" fillId="4" borderId="8" xfId="0" applyFont="1" applyFill="1" applyBorder="1"/>
    <xf numFmtId="0" fontId="23" fillId="4" borderId="5" xfId="0" applyFont="1" applyFill="1" applyBorder="1" applyAlignment="1">
      <alignment horizontal="left"/>
    </xf>
    <xf numFmtId="0" fontId="24" fillId="2" borderId="0" xfId="0" applyFont="1" applyFill="1"/>
    <xf numFmtId="0" fontId="22" fillId="4" borderId="1" xfId="0" applyFont="1" applyFill="1" applyBorder="1" applyAlignment="1">
      <alignment horizontal="left"/>
    </xf>
    <xf numFmtId="0" fontId="22" fillId="4" borderId="2" xfId="0" applyFont="1" applyFill="1" applyBorder="1"/>
    <xf numFmtId="0" fontId="22" fillId="2" borderId="1" xfId="0" applyFont="1" applyFill="1" applyBorder="1" applyAlignment="1">
      <alignment horizontal="left"/>
    </xf>
    <xf numFmtId="0" fontId="22" fillId="2" borderId="2" xfId="0" applyFont="1" applyFill="1" applyBorder="1"/>
    <xf numFmtId="0" fontId="22" fillId="2" borderId="3" xfId="0" applyFont="1" applyFill="1" applyBorder="1" applyAlignment="1">
      <alignment horizontal="left"/>
    </xf>
    <xf numFmtId="0" fontId="22" fillId="2" borderId="4" xfId="0" applyFont="1" applyFill="1" applyBorder="1"/>
    <xf numFmtId="0" fontId="22" fillId="4" borderId="3" xfId="0" applyFont="1" applyFill="1" applyBorder="1" applyAlignment="1">
      <alignment horizontal="left"/>
    </xf>
    <xf numFmtId="0" fontId="22" fillId="4" borderId="4" xfId="0" applyFont="1" applyFill="1" applyBorder="1"/>
    <xf numFmtId="0" fontId="24" fillId="4" borderId="2" xfId="0" applyFont="1" applyFill="1" applyBorder="1"/>
    <xf numFmtId="0" fontId="22" fillId="4" borderId="0" xfId="0" applyFont="1" applyFill="1"/>
    <xf numFmtId="0" fontId="25" fillId="2" borderId="0" xfId="0" applyFont="1" applyFill="1"/>
    <xf numFmtId="0" fontId="22" fillId="0" borderId="0" xfId="0" applyFont="1" applyAlignment="1">
      <alignment horizontal="left"/>
    </xf>
    <xf numFmtId="0" fontId="26" fillId="2" borderId="0" xfId="0" applyFont="1" applyFill="1"/>
    <xf numFmtId="0" fontId="22" fillId="0" borderId="0" xfId="0" applyFont="1"/>
    <xf numFmtId="0" fontId="22" fillId="5" borderId="7" xfId="0" applyFont="1" applyFill="1" applyBorder="1" applyAlignment="1">
      <alignment horizontal="left"/>
    </xf>
    <xf numFmtId="0" fontId="22" fillId="5" borderId="8" xfId="0" applyFont="1" applyFill="1" applyBorder="1"/>
    <xf numFmtId="0" fontId="22" fillId="5" borderId="1" xfId="0" applyFont="1" applyFill="1" applyBorder="1" applyAlignment="1">
      <alignment horizontal="left"/>
    </xf>
    <xf numFmtId="0" fontId="22" fillId="5" borderId="2" xfId="0" applyFont="1" applyFill="1" applyBorder="1"/>
    <xf numFmtId="0" fontId="26" fillId="2" borderId="0" xfId="0" applyFont="1" applyFill="1" applyAlignment="1">
      <alignment horizontal="left"/>
    </xf>
    <xf numFmtId="0" fontId="22" fillId="5" borderId="3" xfId="0" applyFont="1" applyFill="1" applyBorder="1" applyAlignment="1">
      <alignment horizontal="left"/>
    </xf>
    <xf numFmtId="0" fontId="22" fillId="5" borderId="4" xfId="0" applyFont="1" applyFill="1" applyBorder="1"/>
    <xf numFmtId="0" fontId="22" fillId="5" borderId="0" xfId="0" applyFont="1" applyFill="1"/>
    <xf numFmtId="0" fontId="22" fillId="5"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3" fillId="2" borderId="0" xfId="0" applyFont="1" applyFill="1" applyAlignment="1">
      <alignment horizontal="center" vertical="center"/>
    </xf>
    <xf numFmtId="0" fontId="0" fillId="2" borderId="0" xfId="0" applyFill="1" applyAlignment="1">
      <alignment vertical="center"/>
    </xf>
    <xf numFmtId="0" fontId="21" fillId="3" borderId="5" xfId="0" applyFont="1" applyFill="1" applyBorder="1" applyAlignment="1">
      <alignment horizontal="left" vertical="center"/>
    </xf>
    <xf numFmtId="0" fontId="21" fillId="3" borderId="6" xfId="0" applyFont="1" applyFill="1" applyBorder="1" applyAlignment="1">
      <alignment vertical="center" wrapText="1"/>
    </xf>
    <xf numFmtId="0" fontId="22" fillId="2" borderId="0" xfId="0" applyFont="1" applyFill="1" applyAlignment="1">
      <alignment vertical="center"/>
    </xf>
    <xf numFmtId="0" fontId="0" fillId="0" borderId="0" xfId="0" applyAlignment="1">
      <alignment vertical="center"/>
    </xf>
    <xf numFmtId="0" fontId="28" fillId="7" borderId="13" xfId="0" applyFont="1" applyFill="1" applyBorder="1" applyAlignment="1">
      <alignment vertical="center" wrapText="1"/>
    </xf>
    <xf numFmtId="0" fontId="28" fillId="7" borderId="9" xfId="0" applyFont="1" applyFill="1" applyBorder="1" applyAlignment="1">
      <alignment vertical="center" wrapText="1"/>
    </xf>
    <xf numFmtId="0" fontId="29" fillId="0" borderId="13" xfId="0" applyFont="1" applyBorder="1" applyAlignment="1">
      <alignment vertical="center" wrapText="1"/>
    </xf>
    <xf numFmtId="0" fontId="29" fillId="0" borderId="9" xfId="0" applyFont="1" applyBorder="1" applyAlignment="1">
      <alignment vertical="center" wrapText="1"/>
    </xf>
    <xf numFmtId="0" fontId="27" fillId="0" borderId="9" xfId="0" applyFont="1" applyBorder="1" applyAlignment="1">
      <alignment vertical="top"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9"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9" fillId="0" borderId="0" xfId="0" applyFont="1" applyAlignment="1">
      <alignment vertical="center" wrapText="1"/>
    </xf>
    <xf numFmtId="0" fontId="9" fillId="0" borderId="0" xfId="0" applyFont="1" applyAlignment="1">
      <alignment vertical="center" wrapText="1"/>
    </xf>
    <xf numFmtId="0" fontId="32" fillId="0" borderId="0" xfId="1" applyAlignment="1" applyProtection="1">
      <alignment wrapText="1"/>
    </xf>
    <xf numFmtId="0" fontId="28" fillId="7" borderId="15" xfId="0" applyFont="1" applyFill="1" applyBorder="1" applyAlignment="1">
      <alignment vertical="center" wrapText="1"/>
    </xf>
    <xf numFmtId="0" fontId="28" fillId="7" borderId="16" xfId="0" applyFont="1" applyFill="1" applyBorder="1" applyAlignment="1">
      <alignment vertical="center" wrapText="1"/>
    </xf>
    <xf numFmtId="0" fontId="33" fillId="0" borderId="9" xfId="0" applyFont="1" applyBorder="1" applyAlignment="1">
      <alignment vertical="center" wrapText="1"/>
    </xf>
    <xf numFmtId="0" fontId="29" fillId="0" borderId="15" xfId="0" applyFont="1" applyBorder="1" applyAlignment="1">
      <alignment vertical="center" wrapText="1"/>
    </xf>
    <xf numFmtId="0" fontId="29" fillId="0" borderId="11" xfId="0" applyFont="1" applyBorder="1" applyAlignment="1">
      <alignment vertical="center" wrapText="1"/>
    </xf>
    <xf numFmtId="0" fontId="23" fillId="8" borderId="7" xfId="0" applyFont="1" applyFill="1" applyBorder="1" applyAlignment="1">
      <alignment horizontal="left"/>
    </xf>
    <xf numFmtId="0" fontId="27" fillId="0" borderId="13" xfId="0" applyFont="1" applyBorder="1" applyAlignment="1">
      <alignment vertical="top" wrapText="1"/>
    </xf>
    <xf numFmtId="0" fontId="13" fillId="0" borderId="0" xfId="0" applyFont="1"/>
    <xf numFmtId="0" fontId="23" fillId="2" borderId="0" xfId="0" applyFont="1" applyFill="1" applyAlignment="1">
      <alignment horizontal="left"/>
    </xf>
    <xf numFmtId="0" fontId="23" fillId="2" borderId="0" xfId="0" applyFont="1" applyFill="1"/>
    <xf numFmtId="0" fontId="22" fillId="0" borderId="2" xfId="0" applyFont="1" applyBorder="1"/>
    <xf numFmtId="0" fontId="22" fillId="8" borderId="1" xfId="0" applyFont="1" applyFill="1" applyBorder="1" applyAlignment="1">
      <alignment horizontal="left"/>
    </xf>
    <xf numFmtId="0" fontId="22" fillId="8" borderId="2" xfId="0" applyFont="1" applyFill="1" applyBorder="1"/>
    <xf numFmtId="0" fontId="23" fillId="4" borderId="6" xfId="0" applyFont="1" applyFill="1" applyBorder="1"/>
    <xf numFmtId="0" fontId="22" fillId="0" borderId="1" xfId="0" applyFont="1" applyBorder="1" applyAlignment="1">
      <alignment horizontal="left"/>
    </xf>
    <xf numFmtId="0" fontId="34" fillId="0" borderId="0" xfId="0" applyFont="1"/>
    <xf numFmtId="0" fontId="13" fillId="0" borderId="17" xfId="0" applyFont="1" applyBorder="1"/>
    <xf numFmtId="0" fontId="35" fillId="0" borderId="17" xfId="0" applyFont="1" applyBorder="1"/>
    <xf numFmtId="0" fontId="36" fillId="0" borderId="17" xfId="0" applyFont="1" applyBorder="1"/>
    <xf numFmtId="0" fontId="34" fillId="0" borderId="17" xfId="0" applyFont="1" applyBorder="1"/>
    <xf numFmtId="0" fontId="37" fillId="0" borderId="17" xfId="0" applyFont="1" applyBorder="1"/>
    <xf numFmtId="0" fontId="0" fillId="0" borderId="17" xfId="0" applyBorder="1"/>
    <xf numFmtId="0" fontId="38" fillId="5" borderId="0" xfId="2" applyFont="1" applyFill="1" applyBorder="1" applyAlignment="1">
      <alignment horizontal="center"/>
    </xf>
    <xf numFmtId="0" fontId="38" fillId="5" borderId="0" xfId="2" applyFont="1" applyFill="1" applyBorder="1"/>
    <xf numFmtId="0" fontId="4" fillId="5" borderId="0" xfId="2" applyFill="1" applyBorder="1"/>
    <xf numFmtId="0" fontId="3" fillId="5" borderId="0" xfId="2" applyFont="1" applyFill="1" applyBorder="1"/>
    <xf numFmtId="0" fontId="41" fillId="12" borderId="0" xfId="5"/>
    <xf numFmtId="0" fontId="40" fillId="11" borderId="0" xfId="4"/>
    <xf numFmtId="0" fontId="39" fillId="10" borderId="0" xfId="3"/>
    <xf numFmtId="0" fontId="4" fillId="9" borderId="0" xfId="2"/>
    <xf numFmtId="0" fontId="2" fillId="13" borderId="0" xfId="6"/>
    <xf numFmtId="0" fontId="42" fillId="14" borderId="0" xfId="5" applyFont="1" applyFill="1"/>
    <xf numFmtId="0" fontId="38" fillId="15" borderId="0" xfId="2" applyFont="1" applyFill="1"/>
    <xf numFmtId="0" fontId="43" fillId="18" borderId="0" xfId="4" applyFont="1" applyFill="1"/>
    <xf numFmtId="0" fontId="44" fillId="14" borderId="0" xfId="5" applyFont="1" applyFill="1"/>
    <xf numFmtId="0" fontId="46" fillId="15" borderId="0" xfId="2" applyFont="1" applyFill="1"/>
    <xf numFmtId="0" fontId="47" fillId="15" borderId="0" xfId="2" applyFont="1" applyFill="1"/>
    <xf numFmtId="0" fontId="48" fillId="17" borderId="0" xfId="3" applyFont="1" applyFill="1"/>
    <xf numFmtId="0" fontId="47" fillId="16" borderId="0" xfId="6" applyFont="1" applyFill="1"/>
    <xf numFmtId="0" fontId="39" fillId="10" borderId="0" xfId="3" applyAlignment="1">
      <alignment wrapText="1"/>
    </xf>
    <xf numFmtId="0" fontId="49" fillId="6" borderId="0" xfId="0" applyFont="1" applyFill="1" applyAlignment="1">
      <alignment horizontal="left" vertical="center"/>
    </xf>
    <xf numFmtId="0" fontId="50" fillId="0" borderId="0" xfId="0" applyFont="1"/>
    <xf numFmtId="17" fontId="0" fillId="0" borderId="0" xfId="0" applyNumberFormat="1"/>
    <xf numFmtId="0" fontId="42" fillId="12" borderId="0" xfId="5" applyFont="1"/>
    <xf numFmtId="0" fontId="7" fillId="2" borderId="0" xfId="0" applyFont="1" applyFill="1" applyAlignment="1">
      <alignment horizontal="center" vertical="center"/>
    </xf>
    <xf numFmtId="0" fontId="13" fillId="0" borderId="0" xfId="0" applyFont="1" applyAlignment="1">
      <alignment horizontal="center"/>
    </xf>
    <xf numFmtId="0" fontId="13" fillId="0" borderId="17" xfId="0" applyFont="1" applyBorder="1" applyAlignment="1">
      <alignment horizontal="center"/>
    </xf>
    <xf numFmtId="0" fontId="38" fillId="15" borderId="0" xfId="2" applyFont="1" applyFill="1" applyAlignment="1">
      <alignment horizontal="center"/>
    </xf>
    <xf numFmtId="0" fontId="45" fillId="18" borderId="0" xfId="4" applyFont="1" applyFill="1" applyAlignment="1">
      <alignment horizontal="center"/>
    </xf>
    <xf numFmtId="0" fontId="28" fillId="6" borderId="10" xfId="0" applyFont="1" applyFill="1" applyBorder="1" applyAlignment="1">
      <alignment vertical="top" wrapText="1"/>
    </xf>
    <xf numFmtId="0" fontId="28" fillId="6" borderId="9" xfId="0" applyFont="1" applyFill="1" applyBorder="1" applyAlignment="1">
      <alignment vertical="top" wrapText="1"/>
    </xf>
    <xf numFmtId="0" fontId="28" fillId="7" borderId="14"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11" xfId="0" applyFont="1" applyFill="1" applyBorder="1" applyAlignment="1">
      <alignment horizontal="center" vertical="center" wrapText="1"/>
    </xf>
    <xf numFmtId="0" fontId="1" fillId="5" borderId="0" xfId="2" applyFont="1" applyFill="1" applyBorder="1"/>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12-31T06:22:35.80" personId="{00000000-0000-0000-0000-000000000000}" id="{0881399C-9480-46CC-A4A5-3D9FD195EE39}">
    <text xml:space="preserve">An ORCID is preferred here. 
I can see three Craig MacFarlane in ORCID but the details are hidden
Your ResearcherID on your CSIRO webpage is broken ☹️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3" t="s">
        <v>993</v>
      </c>
      <c r="C2" s="153"/>
      <c r="D2" s="153"/>
      <c r="E2" s="153"/>
      <c r="F2" s="153"/>
      <c r="G2" s="153"/>
      <c r="H2" s="153"/>
      <c r="I2" s="153"/>
      <c r="J2" s="153"/>
      <c r="K2" s="153"/>
      <c r="L2" s="153"/>
      <c r="M2" s="153"/>
      <c r="N2" s="153"/>
      <c r="O2" s="153"/>
      <c r="P2" s="153"/>
      <c r="Q2" s="153"/>
      <c r="R2" s="153"/>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abSelected="1"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4" t="s">
        <v>1005</v>
      </c>
      <c r="B1" s="154"/>
      <c r="C1" s="154"/>
      <c r="D1" s="154"/>
      <c r="E1" s="154"/>
      <c r="F1" s="154"/>
      <c r="G1" s="154"/>
      <c r="H1" s="154"/>
      <c r="I1" s="154"/>
      <c r="J1" s="154"/>
      <c r="K1" s="154"/>
      <c r="O1" s="155" t="s">
        <v>1005</v>
      </c>
      <c r="P1" s="155"/>
      <c r="Q1" s="155"/>
      <c r="R1" s="155"/>
      <c r="Y1" s="55"/>
      <c r="Z1" s="55"/>
      <c r="AA1" s="55"/>
      <c r="AB1" s="55"/>
      <c r="AC1" s="55"/>
      <c r="AD1" s="55"/>
      <c r="AE1" s="55"/>
    </row>
    <row r="2" spans="1:50" ht="15.75" x14ac:dyDescent="0.25">
      <c r="C2" s="124"/>
      <c r="F2" s="124"/>
      <c r="I2" s="124"/>
      <c r="O2" s="125" t="s">
        <v>960</v>
      </c>
      <c r="P2" s="126" t="s">
        <v>1007</v>
      </c>
      <c r="Q2" s="155" t="s">
        <v>951</v>
      </c>
      <c r="R2" s="155"/>
      <c r="Y2" s="131" t="s">
        <v>960</v>
      </c>
      <c r="Z2" s="131" t="s">
        <v>1007</v>
      </c>
      <c r="AA2" s="131"/>
      <c r="AB2" s="131" t="s">
        <v>951</v>
      </c>
      <c r="AC2" s="131"/>
      <c r="AD2" s="131" t="s">
        <v>948</v>
      </c>
      <c r="AE2" s="131" t="s">
        <v>157</v>
      </c>
      <c r="AO2" s="143" t="s">
        <v>960</v>
      </c>
      <c r="AP2" s="157" t="s">
        <v>1007</v>
      </c>
      <c r="AQ2" s="157"/>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6" t="s">
        <v>946</v>
      </c>
      <c r="AU3" s="156"/>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63" t="s">
        <v>1052</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8"/>
      <c r="B1" s="159"/>
      <c r="C1" s="160" t="s">
        <v>659</v>
      </c>
      <c r="D1" s="161"/>
      <c r="E1" s="162"/>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8"/>
      <c r="B1" s="159"/>
      <c r="C1" s="160" t="s">
        <v>659</v>
      </c>
      <c r="D1" s="161"/>
      <c r="E1" s="162"/>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57" activePane="bottomLeft" state="frozen"/>
      <selection pane="bottomLeft" activeCell="E204" sqref="E204"/>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1045</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1046</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1047</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1047</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1047</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1045</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1046</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1047</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1047</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1048</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1048</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1048</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1048</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1048</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1048</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1048</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1048</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1049</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1050</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1051</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J196"/>
  <sheetViews>
    <sheetView workbookViewId="0">
      <pane ySplit="1" topLeftCell="A2" activePane="bottomLeft" state="frozen"/>
      <selection pane="bottomLeft" activeCell="D26" sqref="D26"/>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7" width="35.140625" customWidth="1"/>
    <col min="8" max="8" width="12.140625" bestFit="1" customWidth="1"/>
    <col min="9" max="9" width="9.85546875" bestFit="1" customWidth="1"/>
    <col min="10" max="10" width="8.7109375" bestFit="1" customWidth="1"/>
  </cols>
  <sheetData>
    <row r="1" spans="1:10" x14ac:dyDescent="0.2">
      <c r="A1" s="149" t="s">
        <v>1025</v>
      </c>
      <c r="B1" s="149" t="s">
        <v>1026</v>
      </c>
      <c r="C1" s="149" t="s">
        <v>1027</v>
      </c>
      <c r="D1" s="149" t="s">
        <v>1028</v>
      </c>
      <c r="E1" s="149" t="s">
        <v>1029</v>
      </c>
      <c r="F1" s="149" t="s">
        <v>1030</v>
      </c>
      <c r="G1" s="149" t="s">
        <v>1031</v>
      </c>
      <c r="H1" s="149" t="s">
        <v>1032</v>
      </c>
      <c r="I1" s="149" t="s">
        <v>1033</v>
      </c>
      <c r="J1" s="149" t="s">
        <v>1034</v>
      </c>
    </row>
    <row r="2" spans="1:10" x14ac:dyDescent="0.2">
      <c r="A2" t="str">
        <f t="shared" ref="A2" si="0">_xlfn.CONCAT("alum8:",SUBSTITUTE(SUBSTITUTE(SUBSTITUTE(B2," - ","")," ","-"),"/","-or-"))</f>
        <v>alum8:Nature-conservation</v>
      </c>
      <c r="B2" t="str">
        <f>'ALUM_V8_vertical with IUCN'!B2</f>
        <v>Nature conservation</v>
      </c>
      <c r="D2" t="str">
        <f t="shared" ref="D2:D25" si="1">(IF(LEN(A2),IF(ISNUMBER(SEARCH(" ",E2)),IF(ISNUMBER(SEARCH(".",E2)),_xlfn.CONCAT("get:groups/",LEFT(E2,FIND(" ",E2)-1)),_xlfn.CONCAT("get:biomes/",LEFT(E2,FIND(" ",E2)-1))),"")))</f>
        <v/>
      </c>
      <c r="E2" t="str">
        <f>IF('ALUM_V8_vertical with IUCN'!C2=0,"",'ALUM_V8_vertical with IUCN'!C2)</f>
        <v>Administrative</v>
      </c>
      <c r="F2" s="150" t="s">
        <v>1043</v>
      </c>
      <c r="G2" t="s">
        <v>1044</v>
      </c>
      <c r="H2" s="151">
        <v>45261</v>
      </c>
    </row>
    <row r="3" spans="1:10" x14ac:dyDescent="0.2">
      <c r="A3" t="str">
        <f>_xlfn.CONCAT("alum8:",SUBSTITUTE(SUBSTITUTE(SUBSTITUTE(B3," - ","")," ","-"),"/","-or-"))</f>
        <v>alum8:Strict-nature-reserves</v>
      </c>
      <c r="B3" t="str">
        <f>'ALUM_V8_vertical with IUCN'!B3</f>
        <v>Strict nature reserves</v>
      </c>
      <c r="D3" t="str">
        <f t="shared" si="1"/>
        <v/>
      </c>
      <c r="E3" t="str">
        <f>IF('ALUM_V8_vertical with IUCN'!C3=0,"",'ALUM_V8_vertical with IUCN'!C3)</f>
        <v>Administrative</v>
      </c>
      <c r="F3" s="150" t="s">
        <v>1043</v>
      </c>
      <c r="G3" t="s">
        <v>1044</v>
      </c>
      <c r="H3" s="151">
        <v>45261</v>
      </c>
    </row>
    <row r="4" spans="1:10" x14ac:dyDescent="0.2">
      <c r="A4" t="str">
        <f t="shared" ref="A4:A67" si="2">_xlfn.CONCAT("alum8:",SUBSTITUTE(SUBSTITUTE(SUBSTITUTE(B4," - ","")," ","-"),"/","-or-"))</f>
        <v>alum8:Wilderness-area</v>
      </c>
      <c r="B4" t="str">
        <f>'ALUM_V8_vertical with IUCN'!B4</f>
        <v>Wilderness area</v>
      </c>
      <c r="D4" t="str">
        <f t="shared" si="1"/>
        <v/>
      </c>
      <c r="E4" t="str">
        <f>IF('ALUM_V8_vertical with IUCN'!C4=0,"",'ALUM_V8_vertical with IUCN'!C4)</f>
        <v>Administrative</v>
      </c>
      <c r="F4" s="150" t="s">
        <v>1043</v>
      </c>
      <c r="G4" t="s">
        <v>1044</v>
      </c>
      <c r="H4" s="151">
        <v>45261</v>
      </c>
    </row>
    <row r="5" spans="1:10" x14ac:dyDescent="0.2">
      <c r="A5" t="str">
        <f t="shared" si="2"/>
        <v>alum8:National-park</v>
      </c>
      <c r="B5" t="str">
        <f>'ALUM_V8_vertical with IUCN'!B5</f>
        <v>National park</v>
      </c>
      <c r="D5" t="str">
        <f t="shared" si="1"/>
        <v/>
      </c>
      <c r="E5" t="str">
        <f>IF('ALUM_V8_vertical with IUCN'!C5=0,"",'ALUM_V8_vertical with IUCN'!C5)</f>
        <v>Administrative</v>
      </c>
      <c r="F5" s="150" t="s">
        <v>1043</v>
      </c>
      <c r="G5" t="s">
        <v>1044</v>
      </c>
      <c r="H5" s="151">
        <v>45261</v>
      </c>
    </row>
    <row r="6" spans="1:10" x14ac:dyDescent="0.2">
      <c r="A6" t="str">
        <f t="shared" si="2"/>
        <v>alum8:Natural-feature-protection</v>
      </c>
      <c r="B6" t="str">
        <f>'ALUM_V8_vertical with IUCN'!B6</f>
        <v>Natural feature protection</v>
      </c>
      <c r="D6" t="str">
        <f t="shared" si="1"/>
        <v/>
      </c>
      <c r="E6" t="str">
        <f>IF('ALUM_V8_vertical with IUCN'!C6=0,"",'ALUM_V8_vertical with IUCN'!C6)</f>
        <v>Administrative</v>
      </c>
      <c r="F6" s="150" t="s">
        <v>1043</v>
      </c>
      <c r="G6" t="s">
        <v>1044</v>
      </c>
      <c r="H6" s="151">
        <v>45261</v>
      </c>
    </row>
    <row r="7" spans="1:10" x14ac:dyDescent="0.2">
      <c r="A7" t="str">
        <f t="shared" si="2"/>
        <v>alum8:Habitat-or-species-management-area</v>
      </c>
      <c r="B7" t="str">
        <f>'ALUM_V8_vertical with IUCN'!B7</f>
        <v>Habitat/species management area</v>
      </c>
      <c r="D7" t="str">
        <f t="shared" si="1"/>
        <v/>
      </c>
      <c r="E7" t="str">
        <f>IF('ALUM_V8_vertical with IUCN'!C7=0,"",'ALUM_V8_vertical with IUCN'!C7)</f>
        <v>Administrative</v>
      </c>
      <c r="F7" s="150" t="s">
        <v>1043</v>
      </c>
      <c r="G7" t="s">
        <v>1044</v>
      </c>
      <c r="H7" s="151">
        <v>45261</v>
      </c>
    </row>
    <row r="8" spans="1:10" x14ac:dyDescent="0.2">
      <c r="A8" t="str">
        <f t="shared" si="2"/>
        <v>alum8:Protected-landscape</v>
      </c>
      <c r="B8" t="str">
        <f>'ALUM_V8_vertical with IUCN'!B8</f>
        <v>Protected landscape</v>
      </c>
      <c r="D8" t="str">
        <f t="shared" si="1"/>
        <v/>
      </c>
      <c r="E8" t="str">
        <f>IF('ALUM_V8_vertical with IUCN'!C8=0,"",'ALUM_V8_vertical with IUCN'!C8)</f>
        <v>Administrative</v>
      </c>
      <c r="F8" s="150" t="s">
        <v>1043</v>
      </c>
      <c r="G8" t="s">
        <v>1044</v>
      </c>
      <c r="H8" s="151">
        <v>45261</v>
      </c>
    </row>
    <row r="9" spans="1:10" x14ac:dyDescent="0.2">
      <c r="A9" t="str">
        <f t="shared" si="2"/>
        <v>alum8:Other-conserved-area</v>
      </c>
      <c r="B9" t="str">
        <f>'ALUM_V8_vertical with IUCN'!B9</f>
        <v>Other conserved area</v>
      </c>
      <c r="D9" t="str">
        <f t="shared" si="1"/>
        <v/>
      </c>
      <c r="E9" t="str">
        <f>IF('ALUM_V8_vertical with IUCN'!C9=0,"",'ALUM_V8_vertical with IUCN'!C9)</f>
        <v>Administrative</v>
      </c>
      <c r="F9" s="150" t="s">
        <v>1043</v>
      </c>
      <c r="G9" t="s">
        <v>1044</v>
      </c>
      <c r="H9" s="151">
        <v>45261</v>
      </c>
    </row>
    <row r="10" spans="1:10" x14ac:dyDescent="0.2">
      <c r="A10" t="str">
        <f t="shared" si="2"/>
        <v>alum8:Managed-resource-protection</v>
      </c>
      <c r="B10" t="str">
        <f>'ALUM_V8_vertical with IUCN'!B10</f>
        <v>Managed resource protection</v>
      </c>
      <c r="D10" t="str">
        <f t="shared" si="1"/>
        <v/>
      </c>
      <c r="E10" t="str">
        <f>IF('ALUM_V8_vertical with IUCN'!C10=0,"",'ALUM_V8_vertical with IUCN'!C10)</f>
        <v/>
      </c>
      <c r="F10" s="150" t="s">
        <v>1043</v>
      </c>
      <c r="G10" t="s">
        <v>1044</v>
      </c>
      <c r="H10" s="151">
        <v>45261</v>
      </c>
    </row>
    <row r="11" spans="1:10" x14ac:dyDescent="0.2">
      <c r="A11" t="str">
        <f t="shared" si="2"/>
        <v>alum8:Biodiversity</v>
      </c>
      <c r="B11" t="str">
        <f>'ALUM_V8_vertical with IUCN'!B11</f>
        <v>Biodiversity</v>
      </c>
      <c r="D11" t="str">
        <f t="shared" si="1"/>
        <v/>
      </c>
      <c r="E11" t="str">
        <f>IF('ALUM_V8_vertical with IUCN'!C11=0,"",'ALUM_V8_vertical with IUCN'!C11)</f>
        <v>Administrative</v>
      </c>
      <c r="F11" s="150" t="s">
        <v>1043</v>
      </c>
      <c r="G11" t="s">
        <v>1044</v>
      </c>
      <c r="H11" s="151">
        <v>45261</v>
      </c>
    </row>
    <row r="12" spans="1:10" x14ac:dyDescent="0.2">
      <c r="A12" t="str">
        <f t="shared" si="2"/>
        <v>alum8:Surface-water-supply</v>
      </c>
      <c r="B12" t="str">
        <f>'ALUM_V8_vertical with IUCN'!B12</f>
        <v>Surface water supply</v>
      </c>
      <c r="D12" t="str">
        <f t="shared" si="1"/>
        <v/>
      </c>
      <c r="E12" t="str">
        <f>IF('ALUM_V8_vertical with IUCN'!C12=0,"",'ALUM_V8_vertical with IUCN'!C12)</f>
        <v>Administrative</v>
      </c>
      <c r="F12" s="150" t="s">
        <v>1043</v>
      </c>
      <c r="G12" t="s">
        <v>1044</v>
      </c>
      <c r="H12" s="151">
        <v>45261</v>
      </c>
    </row>
    <row r="13" spans="1:10" x14ac:dyDescent="0.2">
      <c r="A13" t="str">
        <f t="shared" si="2"/>
        <v>alum8:Groundwater</v>
      </c>
      <c r="B13" t="str">
        <f>'ALUM_V8_vertical with IUCN'!B13</f>
        <v>Groundwater</v>
      </c>
      <c r="D13" t="str">
        <f t="shared" si="1"/>
        <v/>
      </c>
      <c r="E13" t="str">
        <f>IF('ALUM_V8_vertical with IUCN'!C13=0,"",'ALUM_V8_vertical with IUCN'!C13)</f>
        <v>Administrative</v>
      </c>
      <c r="F13" s="150" t="s">
        <v>1043</v>
      </c>
      <c r="G13" t="s">
        <v>1044</v>
      </c>
      <c r="H13" s="151">
        <v>45261</v>
      </c>
    </row>
    <row r="14" spans="1:10" x14ac:dyDescent="0.2">
      <c r="A14" t="str">
        <f t="shared" si="2"/>
        <v>alum8:Landscape</v>
      </c>
      <c r="B14" t="str">
        <f>'ALUM_V8_vertical with IUCN'!B14</f>
        <v>Landscape</v>
      </c>
      <c r="D14" t="str">
        <f t="shared" si="1"/>
        <v/>
      </c>
      <c r="E14" t="str">
        <f>IF('ALUM_V8_vertical with IUCN'!C14=0,"",'ALUM_V8_vertical with IUCN'!C14)</f>
        <v>Administrative</v>
      </c>
      <c r="F14" s="150" t="s">
        <v>1043</v>
      </c>
      <c r="G14" t="s">
        <v>1044</v>
      </c>
      <c r="H14" s="151">
        <v>45261</v>
      </c>
    </row>
    <row r="15" spans="1:10" x14ac:dyDescent="0.2">
      <c r="A15" t="str">
        <f t="shared" si="2"/>
        <v>alum8:Traditional-Indigenous-uses</v>
      </c>
      <c r="B15" t="str">
        <f>'ALUM_V8_vertical with IUCN'!B15</f>
        <v>Traditional Indigenous uses</v>
      </c>
      <c r="D15" t="str">
        <f t="shared" si="1"/>
        <v/>
      </c>
      <c r="E15" t="str">
        <f>IF('ALUM_V8_vertical with IUCN'!C15=0,"",'ALUM_V8_vertical with IUCN'!C15)</f>
        <v>Administrative</v>
      </c>
      <c r="F15" s="150" t="s">
        <v>1043</v>
      </c>
      <c r="G15" t="s">
        <v>1044</v>
      </c>
      <c r="H15" s="151">
        <v>45261</v>
      </c>
    </row>
    <row r="16" spans="1:10" x14ac:dyDescent="0.2">
      <c r="A16" t="str">
        <f t="shared" si="2"/>
        <v>alum8:Other-minimal-use</v>
      </c>
      <c r="B16" t="str">
        <f>'ALUM_V8_vertical with IUCN'!B16</f>
        <v>Other minimal use</v>
      </c>
      <c r="D16" t="str">
        <f t="shared" si="1"/>
        <v/>
      </c>
      <c r="E16" t="str">
        <f>IF('ALUM_V8_vertical with IUCN'!C16=0,"",'ALUM_V8_vertical with IUCN'!C16)</f>
        <v/>
      </c>
      <c r="F16" s="150" t="s">
        <v>1043</v>
      </c>
      <c r="G16" t="s">
        <v>1044</v>
      </c>
      <c r="H16" s="151">
        <v>45261</v>
      </c>
    </row>
    <row r="17" spans="1:8" x14ac:dyDescent="0.2">
      <c r="A17" t="str">
        <f t="shared" si="2"/>
        <v>alum8:Defence-landnatural-areas</v>
      </c>
      <c r="B17" t="str">
        <f>'ALUM_V8_vertical with IUCN'!B17</f>
        <v>Defence land - natural areas</v>
      </c>
      <c r="D17" t="str">
        <f t="shared" si="1"/>
        <v/>
      </c>
      <c r="E17" t="str">
        <f>IF('ALUM_V8_vertical with IUCN'!C17=0,"",'ALUM_V8_vertical with IUCN'!C17)</f>
        <v>NVIS</v>
      </c>
      <c r="F17" s="150" t="s">
        <v>1043</v>
      </c>
      <c r="G17" t="s">
        <v>1044</v>
      </c>
      <c r="H17" s="151">
        <v>45261</v>
      </c>
    </row>
    <row r="18" spans="1:8" x14ac:dyDescent="0.2">
      <c r="A18" t="str">
        <f t="shared" si="2"/>
        <v>alum8:Stock-route</v>
      </c>
      <c r="B18" t="str">
        <f>'ALUM_V8_vertical with IUCN'!B18</f>
        <v>Stock route</v>
      </c>
      <c r="D18" t="str">
        <f t="shared" si="1"/>
        <v/>
      </c>
      <c r="E18" t="str">
        <f>IF('ALUM_V8_vertical with IUCN'!C18=0,"",'ALUM_V8_vertical with IUCN'!C18)</f>
        <v>NVIS</v>
      </c>
      <c r="F18" s="150" t="s">
        <v>1043</v>
      </c>
      <c r="G18" t="s">
        <v>1044</v>
      </c>
      <c r="H18" s="151">
        <v>45261</v>
      </c>
    </row>
    <row r="19" spans="1:8" x14ac:dyDescent="0.2">
      <c r="A19" t="str">
        <f t="shared" si="2"/>
        <v>alum8:Residual-native-cover</v>
      </c>
      <c r="B19" t="str">
        <f>'ALUM_V8_vertical with IUCN'!B19</f>
        <v>Residual native cover</v>
      </c>
      <c r="D19" t="str">
        <f t="shared" si="1"/>
        <v/>
      </c>
      <c r="E19" t="str">
        <f>IF('ALUM_V8_vertical with IUCN'!C19=0,"",'ALUM_V8_vertical with IUCN'!C19)</f>
        <v>NVIS</v>
      </c>
      <c r="F19" s="150" t="s">
        <v>1043</v>
      </c>
      <c r="G19" t="s">
        <v>1044</v>
      </c>
      <c r="H19" s="151">
        <v>45261</v>
      </c>
    </row>
    <row r="20" spans="1:8" x14ac:dyDescent="0.2">
      <c r="A20" t="str">
        <f t="shared" si="2"/>
        <v>alum8:Rehabilitation</v>
      </c>
      <c r="B20" t="str">
        <f>'ALUM_V8_vertical with IUCN'!B20</f>
        <v>Rehabilitation</v>
      </c>
      <c r="D20" t="str">
        <f t="shared" si="1"/>
        <v/>
      </c>
      <c r="E20" t="str">
        <f>IF('ALUM_V8_vertical with IUCN'!C20=0,"",'ALUM_V8_vertical with IUCN'!C20)</f>
        <v>NVIS</v>
      </c>
      <c r="F20" s="150" t="s">
        <v>1043</v>
      </c>
      <c r="G20" t="s">
        <v>1044</v>
      </c>
      <c r="H20" s="151">
        <v>45261</v>
      </c>
    </row>
    <row r="21" spans="1:8" x14ac:dyDescent="0.2">
      <c r="A21" t="str">
        <f t="shared" si="2"/>
        <v>alum8:Grazing-native-vegetation</v>
      </c>
      <c r="B21" t="str">
        <f>'ALUM_V8_vertical with IUCN'!B21</f>
        <v>Grazing native vegetation</v>
      </c>
      <c r="D21" t="str">
        <f t="shared" si="1"/>
        <v/>
      </c>
      <c r="E21" t="str">
        <f>IF('ALUM_V8_vertical with IUCN'!C21=0,"",'ALUM_V8_vertical with IUCN'!C21)</f>
        <v/>
      </c>
      <c r="F21" s="150" t="s">
        <v>1043</v>
      </c>
      <c r="G21" t="s">
        <v>1044</v>
      </c>
      <c r="H21" s="151">
        <v>45261</v>
      </c>
    </row>
    <row r="22" spans="1:8" x14ac:dyDescent="0.2">
      <c r="A22" t="str">
        <f t="shared" si="2"/>
        <v>alum8:Production-native-forests</v>
      </c>
      <c r="B22" t="str">
        <f>'ALUM_V8_vertical with IUCN'!B22</f>
        <v>Production native forests</v>
      </c>
      <c r="D22" t="str">
        <f t="shared" si="1"/>
        <v/>
      </c>
      <c r="E22" t="str">
        <f>IF('ALUM_V8_vertical with IUCN'!C22=0,"",'ALUM_V8_vertical with IUCN'!C22)</f>
        <v/>
      </c>
      <c r="F22" s="150" t="s">
        <v>1043</v>
      </c>
      <c r="G22" t="s">
        <v>1044</v>
      </c>
      <c r="H22" s="151">
        <v>45261</v>
      </c>
    </row>
    <row r="23" spans="1:8" x14ac:dyDescent="0.2">
      <c r="A23" t="str">
        <f t="shared" si="2"/>
        <v>alum8:Wood-production-forestry</v>
      </c>
      <c r="B23" t="str">
        <f>'ALUM_V8_vertical with IUCN'!B23</f>
        <v>Wood production forestry</v>
      </c>
      <c r="D23" t="str">
        <f t="shared" si="1"/>
        <v/>
      </c>
      <c r="E23" t="str">
        <f>IF('ALUM_V8_vertical with IUCN'!C23=0,"",'ALUM_V8_vertical with IUCN'!C23)</f>
        <v>NVIS</v>
      </c>
      <c r="F23" s="150" t="s">
        <v>1043</v>
      </c>
      <c r="G23" t="s">
        <v>1044</v>
      </c>
      <c r="H23" s="151">
        <v>45261</v>
      </c>
    </row>
    <row r="24" spans="1:8" x14ac:dyDescent="0.2">
      <c r="A24" t="str">
        <f t="shared" si="2"/>
        <v>alum8:Other-forest-production</v>
      </c>
      <c r="B24" t="str">
        <f>'ALUM_V8_vertical with IUCN'!B24</f>
        <v>Other forest production</v>
      </c>
      <c r="D24" t="str">
        <f t="shared" si="1"/>
        <v/>
      </c>
      <c r="E24" t="str">
        <f>IF('ALUM_V8_vertical with IUCN'!C24=0,"",'ALUM_V8_vertical with IUCN'!C24)</f>
        <v>NVIS</v>
      </c>
      <c r="F24" s="150" t="s">
        <v>1043</v>
      </c>
      <c r="G24" t="s">
        <v>1044</v>
      </c>
      <c r="H24" s="151">
        <v>45261</v>
      </c>
    </row>
    <row r="25" spans="1:8" x14ac:dyDescent="0.2">
      <c r="A25" t="str">
        <f t="shared" si="2"/>
        <v>alum8:Plantation-forests</v>
      </c>
      <c r="B25" t="str">
        <f>'ALUM_V8_vertical with IUCN'!B25</f>
        <v>Plantation forests</v>
      </c>
      <c r="D25" t="str">
        <f t="shared" si="1"/>
        <v>get:groups/Why</v>
      </c>
      <c r="E25" t="str">
        <f>IF('ALUM_V8_vertical with IUCN'!C25=0,"",'ALUM_V8_vertical with IUCN'!C25)</f>
        <v>Why not T7.3 here?</v>
      </c>
      <c r="F25" s="150" t="s">
        <v>1043</v>
      </c>
      <c r="G25" t="s">
        <v>1044</v>
      </c>
      <c r="H25" s="151">
        <v>45261</v>
      </c>
    </row>
    <row r="26" spans="1:8" x14ac:dyDescent="0.2">
      <c r="A26" t="str">
        <f t="shared" si="2"/>
        <v>alum8:Hardwood-plantation-forestry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50" t="s">
        <v>1043</v>
      </c>
      <c r="G26" t="s">
        <v>1044</v>
      </c>
      <c r="H26" s="151">
        <v>45261</v>
      </c>
    </row>
    <row r="27" spans="1:8" x14ac:dyDescent="0.2">
      <c r="A27" t="str">
        <f t="shared" si="2"/>
        <v>alum8:Softwood-plantation-forestry</v>
      </c>
      <c r="B27" t="str">
        <f>'ALUM_V8_vertical with IUCN'!B27</f>
        <v>Softwood plantation forestry</v>
      </c>
      <c r="C27" t="s">
        <v>1040</v>
      </c>
      <c r="D27" t="str">
        <f t="shared" ref="D27:D90" si="3">(IF(LEN(A27),IF(ISNUMBER(SEARCH(" ",E27)),IF(ISNUMBER(SEARCH(".",E27)),_xlfn.CONCAT("get:groups/",LEFT(E27,FIND(" ",E27)-1)),_xlfn.CONCAT("get:biomes/",LEFT(E27,FIND(" ",E27)-1))),"")))</f>
        <v>get:groups/T7.3</v>
      </c>
      <c r="E27" t="str">
        <f>IF('ALUM_V8_vertical with IUCN'!C27=0,"",'ALUM_V8_vertical with IUCN'!C27)</f>
        <v>T7.3 Plantations</v>
      </c>
      <c r="F27" s="150" t="s">
        <v>1043</v>
      </c>
      <c r="G27" t="s">
        <v>1044</v>
      </c>
      <c r="H27" s="151">
        <v>45261</v>
      </c>
    </row>
    <row r="28" spans="1:8" x14ac:dyDescent="0.2">
      <c r="A28" t="str">
        <f t="shared" si="2"/>
        <v>alum8:Other-forest-plantation</v>
      </c>
      <c r="B28" t="str">
        <f>'ALUM_V8_vertical with IUCN'!B28</f>
        <v>Other forest plantation</v>
      </c>
      <c r="C28" t="s">
        <v>1040</v>
      </c>
      <c r="D28" t="str">
        <f t="shared" si="3"/>
        <v>get:groups/T7.3</v>
      </c>
      <c r="E28" t="str">
        <f>IF('ALUM_V8_vertical with IUCN'!C28=0,"",'ALUM_V8_vertical with IUCN'!C28)</f>
        <v>T7.3 Plantations</v>
      </c>
      <c r="F28" s="150" t="s">
        <v>1043</v>
      </c>
      <c r="G28" t="s">
        <v>1044</v>
      </c>
      <c r="H28" s="151">
        <v>45261</v>
      </c>
    </row>
    <row r="29" spans="1:8" x14ac:dyDescent="0.2">
      <c r="A29" t="str">
        <f t="shared" si="2"/>
        <v>alum8:Environmental-forest-plantation</v>
      </c>
      <c r="B29" t="str">
        <f>'ALUM_V8_vertical with IUCN'!B29</f>
        <v>Environmental forest plantation</v>
      </c>
      <c r="C29" t="s">
        <v>1040</v>
      </c>
      <c r="D29" t="str">
        <f t="shared" si="3"/>
        <v>get:groups/T7.3</v>
      </c>
      <c r="E29" t="str">
        <f>IF('ALUM_V8_vertical with IUCN'!C29=0,"",'ALUM_V8_vertical with IUCN'!C29)</f>
        <v>T7.3 Plantations</v>
      </c>
      <c r="F29" s="150" t="s">
        <v>1043</v>
      </c>
      <c r="G29" t="s">
        <v>1044</v>
      </c>
      <c r="H29" s="151">
        <v>45261</v>
      </c>
    </row>
    <row r="30" spans="1:8" x14ac:dyDescent="0.2">
      <c r="A30" t="str">
        <f t="shared" si="2"/>
        <v>alum8:Grazing-modified-pastures</v>
      </c>
      <c r="B30" t="str">
        <f>'ALUM_V8_vertical with IUCN'!B30</f>
        <v>Grazing modified pastures</v>
      </c>
      <c r="D30" t="str">
        <f t="shared" si="3"/>
        <v>get:groups/Why</v>
      </c>
      <c r="E30" t="str">
        <f>IF('ALUM_V8_vertical with IUCN'!C30=0,"",'ALUM_V8_vertical with IUCN'!C30)</f>
        <v>Why not T7.2 here?</v>
      </c>
      <c r="F30" s="150" t="s">
        <v>1043</v>
      </c>
      <c r="G30" t="s">
        <v>1044</v>
      </c>
      <c r="H30" s="151">
        <v>45261</v>
      </c>
    </row>
    <row r="31" spans="1:8" x14ac:dyDescent="0.2">
      <c r="A31" t="str">
        <f t="shared" si="2"/>
        <v>alum8:Native-or-exotic-pasture-mosaic</v>
      </c>
      <c r="B31" t="str">
        <f>'ALUM_V8_vertical with IUCN'!B31</f>
        <v>Native/exotic pasture mosaic</v>
      </c>
      <c r="C31" t="s">
        <v>1040</v>
      </c>
      <c r="D31" t="str">
        <f t="shared" si="3"/>
        <v>get:groups/T7.2</v>
      </c>
      <c r="E31" t="str">
        <f>IF('ALUM_V8_vertical with IUCN'!C31=0,"",'ALUM_V8_vertical with IUCN'!C31)</f>
        <v>T7.2 Sown pastures and fields</v>
      </c>
      <c r="F31" s="150" t="s">
        <v>1043</v>
      </c>
      <c r="G31" t="s">
        <v>1044</v>
      </c>
      <c r="H31" s="151">
        <v>45261</v>
      </c>
    </row>
    <row r="32" spans="1:8" x14ac:dyDescent="0.2">
      <c r="A32" t="str">
        <f t="shared" si="2"/>
        <v>alum8:Woody-fodder-plants-</v>
      </c>
      <c r="B32" t="str">
        <f>'ALUM_V8_vertical with IUCN'!B32</f>
        <v xml:space="preserve">Woody fodder plants </v>
      </c>
      <c r="C32" t="s">
        <v>1040</v>
      </c>
      <c r="D32" t="str">
        <f t="shared" si="3"/>
        <v>get:groups/T7.2</v>
      </c>
      <c r="E32" t="str">
        <f>IF('ALUM_V8_vertical with IUCN'!C32=0,"",'ALUM_V8_vertical with IUCN'!C32)</f>
        <v>T7.2 Sown pastures and fields</v>
      </c>
      <c r="F32" s="150" t="s">
        <v>1043</v>
      </c>
      <c r="G32" t="s">
        <v>1044</v>
      </c>
      <c r="H32" s="151">
        <v>45261</v>
      </c>
    </row>
    <row r="33" spans="1:8" x14ac:dyDescent="0.2">
      <c r="A33" t="str">
        <f t="shared" si="2"/>
        <v>alum8:Pasture-legumes</v>
      </c>
      <c r="B33" t="str">
        <f>'ALUM_V8_vertical with IUCN'!B33</f>
        <v>Pasture legumes</v>
      </c>
      <c r="C33" t="s">
        <v>1040</v>
      </c>
      <c r="D33" t="str">
        <f t="shared" si="3"/>
        <v>get:groups/T7.2</v>
      </c>
      <c r="E33" t="str">
        <f>IF('ALUM_V8_vertical with IUCN'!C33=0,"",'ALUM_V8_vertical with IUCN'!C33)</f>
        <v>T7.2 Sown pastures and fields</v>
      </c>
      <c r="F33" s="150" t="s">
        <v>1043</v>
      </c>
      <c r="G33" t="s">
        <v>1044</v>
      </c>
      <c r="H33" s="151">
        <v>45261</v>
      </c>
    </row>
    <row r="34" spans="1:8" x14ac:dyDescent="0.2">
      <c r="A34" t="str">
        <f t="shared" si="2"/>
        <v>alum8:Pasture-legume-or-grass-mixtures</v>
      </c>
      <c r="B34" t="str">
        <f>'ALUM_V8_vertical with IUCN'!B34</f>
        <v>Pasture legume/grass mixtures</v>
      </c>
      <c r="C34" t="s">
        <v>1040</v>
      </c>
      <c r="D34" t="str">
        <f t="shared" si="3"/>
        <v>get:groups/T7.2</v>
      </c>
      <c r="E34" t="str">
        <f>IF('ALUM_V8_vertical with IUCN'!C34=0,"",'ALUM_V8_vertical with IUCN'!C34)</f>
        <v>T7.2 Sown pastures and fields</v>
      </c>
      <c r="F34" s="150" t="s">
        <v>1043</v>
      </c>
      <c r="G34" t="s">
        <v>1044</v>
      </c>
      <c r="H34" s="151">
        <v>45261</v>
      </c>
    </row>
    <row r="35" spans="1:8" x14ac:dyDescent="0.2">
      <c r="A35" t="str">
        <f t="shared" si="2"/>
        <v>alum8:Sown-grasses</v>
      </c>
      <c r="B35" t="str">
        <f>'ALUM_V8_vertical with IUCN'!B35</f>
        <v>Sown grasses</v>
      </c>
      <c r="C35" t="s">
        <v>1040</v>
      </c>
      <c r="D35" t="str">
        <f t="shared" si="3"/>
        <v>get:groups/T7.2</v>
      </c>
      <c r="E35" t="str">
        <f>IF('ALUM_V8_vertical with IUCN'!C35=0,"",'ALUM_V8_vertical with IUCN'!C35)</f>
        <v>T7.2 Sown pastures and fields</v>
      </c>
      <c r="F35" s="150" t="s">
        <v>1043</v>
      </c>
      <c r="G35" t="s">
        <v>1044</v>
      </c>
      <c r="H35" s="151">
        <v>45261</v>
      </c>
    </row>
    <row r="36" spans="1:8" x14ac:dyDescent="0.2">
      <c r="A36" t="str">
        <f t="shared" si="2"/>
        <v>alum8:Cropping</v>
      </c>
      <c r="B36" t="str">
        <f>'ALUM_V8_vertical with IUCN'!B36</f>
        <v>Cropping</v>
      </c>
      <c r="D36" t="str">
        <f t="shared" si="3"/>
        <v>get:groups/Why</v>
      </c>
      <c r="E36" t="str">
        <f>IF('ALUM_V8_vertical with IUCN'!C36=0,"",'ALUM_V8_vertical with IUCN'!C36)</f>
        <v>Why not T7.1 here?</v>
      </c>
      <c r="F36" s="150" t="s">
        <v>1043</v>
      </c>
      <c r="G36" t="s">
        <v>1044</v>
      </c>
      <c r="H36" s="151">
        <v>45261</v>
      </c>
    </row>
    <row r="37" spans="1:8" x14ac:dyDescent="0.2">
      <c r="A37" t="str">
        <f t="shared" si="2"/>
        <v>alum8:Cereals</v>
      </c>
      <c r="B37" t="str">
        <f>'ALUM_V8_vertical with IUCN'!B37</f>
        <v>Cereals</v>
      </c>
      <c r="C37" t="s">
        <v>1040</v>
      </c>
      <c r="D37" t="str">
        <f t="shared" si="3"/>
        <v>get:groups/T7.1</v>
      </c>
      <c r="E37" t="str">
        <f>IF('ALUM_V8_vertical with IUCN'!C37=0,"",'ALUM_V8_vertical with IUCN'!C37)</f>
        <v>T7.1 Croplands</v>
      </c>
      <c r="F37" s="150" t="s">
        <v>1043</v>
      </c>
      <c r="G37" t="s">
        <v>1044</v>
      </c>
      <c r="H37" s="151">
        <v>45261</v>
      </c>
    </row>
    <row r="38" spans="1:8" x14ac:dyDescent="0.2">
      <c r="A38" t="str">
        <f t="shared" si="2"/>
        <v>alum8:Beverage-and-spice-crops</v>
      </c>
      <c r="B38" t="str">
        <f>'ALUM_V8_vertical with IUCN'!B38</f>
        <v>Beverage and spice crops</v>
      </c>
      <c r="C38" t="s">
        <v>1040</v>
      </c>
      <c r="D38" t="str">
        <f t="shared" si="3"/>
        <v>get:groups/T7.1</v>
      </c>
      <c r="E38" t="str">
        <f>IF('ALUM_V8_vertical with IUCN'!C38=0,"",'ALUM_V8_vertical with IUCN'!C38)</f>
        <v>T7.1 Croplands</v>
      </c>
      <c r="F38" s="150" t="s">
        <v>1043</v>
      </c>
      <c r="G38" t="s">
        <v>1044</v>
      </c>
      <c r="H38" s="151">
        <v>45261</v>
      </c>
    </row>
    <row r="39" spans="1:8" x14ac:dyDescent="0.2">
      <c r="A39" t="str">
        <f t="shared" si="2"/>
        <v>alum8:Hay-and-silage-</v>
      </c>
      <c r="B39" t="str">
        <f>'ALUM_V8_vertical with IUCN'!B39</f>
        <v xml:space="preserve">Hay and silage </v>
      </c>
      <c r="C39" t="s">
        <v>1040</v>
      </c>
      <c r="D39" t="str">
        <f t="shared" si="3"/>
        <v>get:groups/T7.1</v>
      </c>
      <c r="E39" t="str">
        <f>IF('ALUM_V8_vertical with IUCN'!C39=0,"",'ALUM_V8_vertical with IUCN'!C39)</f>
        <v>T7.1 Croplands</v>
      </c>
      <c r="F39" s="150" t="s">
        <v>1043</v>
      </c>
      <c r="G39" t="s">
        <v>1044</v>
      </c>
      <c r="H39" s="151">
        <v>45261</v>
      </c>
    </row>
    <row r="40" spans="1:8" x14ac:dyDescent="0.2">
      <c r="A40" t="str">
        <f t="shared" si="2"/>
        <v>alum8:Oilseeds</v>
      </c>
      <c r="B40" t="str">
        <f>'ALUM_V8_vertical with IUCN'!B40</f>
        <v>Oilseeds</v>
      </c>
      <c r="C40" t="s">
        <v>1040</v>
      </c>
      <c r="D40" t="str">
        <f t="shared" si="3"/>
        <v>get:groups/T7.1</v>
      </c>
      <c r="E40" t="str">
        <f>IF('ALUM_V8_vertical with IUCN'!C40=0,"",'ALUM_V8_vertical with IUCN'!C40)</f>
        <v>T7.1 Croplands</v>
      </c>
      <c r="F40" s="150" t="s">
        <v>1043</v>
      </c>
      <c r="G40" t="s">
        <v>1044</v>
      </c>
      <c r="H40" s="151">
        <v>45261</v>
      </c>
    </row>
    <row r="41" spans="1:8" x14ac:dyDescent="0.2">
      <c r="A41" t="str">
        <f t="shared" si="2"/>
        <v>alum8:Sugar</v>
      </c>
      <c r="B41" t="str">
        <f>'ALUM_V8_vertical with IUCN'!B41</f>
        <v>Sugar</v>
      </c>
      <c r="C41" t="s">
        <v>1040</v>
      </c>
      <c r="D41" t="str">
        <f t="shared" si="3"/>
        <v>get:groups/T7.1</v>
      </c>
      <c r="E41" t="str">
        <f>IF('ALUM_V8_vertical with IUCN'!C41=0,"",'ALUM_V8_vertical with IUCN'!C41)</f>
        <v>T7.1 Croplands</v>
      </c>
      <c r="F41" s="150" t="s">
        <v>1043</v>
      </c>
      <c r="G41" t="s">
        <v>1044</v>
      </c>
      <c r="H41" s="151">
        <v>45261</v>
      </c>
    </row>
    <row r="42" spans="1:8" x14ac:dyDescent="0.2">
      <c r="A42" t="str">
        <f t="shared" si="2"/>
        <v>alum8:Cotton</v>
      </c>
      <c r="B42" t="str">
        <f>'ALUM_V8_vertical with IUCN'!B42</f>
        <v>Cotton</v>
      </c>
      <c r="C42" t="s">
        <v>1040</v>
      </c>
      <c r="D42" t="str">
        <f t="shared" si="3"/>
        <v>get:groups/T7.1</v>
      </c>
      <c r="E42" t="str">
        <f>IF('ALUM_V8_vertical with IUCN'!C42=0,"",'ALUM_V8_vertical with IUCN'!C42)</f>
        <v>T7.1 Croplands</v>
      </c>
      <c r="F42" s="150" t="s">
        <v>1043</v>
      </c>
      <c r="G42" t="s">
        <v>1044</v>
      </c>
      <c r="H42" s="151">
        <v>45261</v>
      </c>
    </row>
    <row r="43" spans="1:8" x14ac:dyDescent="0.2">
      <c r="A43" t="str">
        <f t="shared" si="2"/>
        <v>alum8:Alkaloid-poppies</v>
      </c>
      <c r="B43" t="str">
        <f>'ALUM_V8_vertical with IUCN'!B43</f>
        <v>Alkaloid poppies</v>
      </c>
      <c r="C43" t="s">
        <v>1040</v>
      </c>
      <c r="D43" t="str">
        <f t="shared" si="3"/>
        <v>get:groups/T7.1</v>
      </c>
      <c r="E43" t="str">
        <f>IF('ALUM_V8_vertical with IUCN'!C43=0,"",'ALUM_V8_vertical with IUCN'!C43)</f>
        <v>T7.1 Croplands</v>
      </c>
      <c r="F43" s="150" t="s">
        <v>1043</v>
      </c>
      <c r="G43" t="s">
        <v>1044</v>
      </c>
      <c r="H43" s="151">
        <v>45261</v>
      </c>
    </row>
    <row r="44" spans="1:8" x14ac:dyDescent="0.2">
      <c r="A44" t="str">
        <f t="shared" si="2"/>
        <v>alum8:Pulses</v>
      </c>
      <c r="B44" t="str">
        <f>'ALUM_V8_vertical with IUCN'!B44</f>
        <v>Pulses</v>
      </c>
      <c r="C44" t="s">
        <v>1040</v>
      </c>
      <c r="D44" t="str">
        <f t="shared" si="3"/>
        <v>get:groups/T7.1</v>
      </c>
      <c r="E44" t="str">
        <f>IF('ALUM_V8_vertical with IUCN'!C44=0,"",'ALUM_V8_vertical with IUCN'!C44)</f>
        <v>T7.1 Croplands</v>
      </c>
      <c r="F44" s="150" t="s">
        <v>1043</v>
      </c>
      <c r="G44" t="s">
        <v>1044</v>
      </c>
      <c r="H44" s="151">
        <v>45261</v>
      </c>
    </row>
    <row r="45" spans="1:8" x14ac:dyDescent="0.2">
      <c r="A45" t="str">
        <f t="shared" si="2"/>
        <v>alum8:Perennial-horticulture</v>
      </c>
      <c r="B45" t="str">
        <f>'ALUM_V8_vertical with IUCN'!B45</f>
        <v>Perennial horticulture</v>
      </c>
      <c r="D45" t="str">
        <f t="shared" si="3"/>
        <v>get:groups/Why</v>
      </c>
      <c r="E45" t="str">
        <f>IF('ALUM_V8_vertical with IUCN'!C45=0,"",'ALUM_V8_vertical with IUCN'!C45)</f>
        <v>Why not T7.1 here?</v>
      </c>
      <c r="F45" s="150" t="s">
        <v>1043</v>
      </c>
      <c r="G45" t="s">
        <v>1044</v>
      </c>
      <c r="H45" s="151">
        <v>45261</v>
      </c>
    </row>
    <row r="46" spans="1:8" x14ac:dyDescent="0.2">
      <c r="A46" t="str">
        <f t="shared" si="2"/>
        <v>alum8:Tree-fruits</v>
      </c>
      <c r="B46" t="str">
        <f>'ALUM_V8_vertical with IUCN'!B46</f>
        <v>Tree fruits</v>
      </c>
      <c r="C46" t="s">
        <v>1040</v>
      </c>
      <c r="D46" t="str">
        <f t="shared" si="3"/>
        <v>get:groups/T7.1</v>
      </c>
      <c r="E46" t="str">
        <f>IF('ALUM_V8_vertical with IUCN'!C46=0,"",'ALUM_V8_vertical with IUCN'!C46)</f>
        <v>T7.1 Croplands</v>
      </c>
      <c r="F46" s="150" t="s">
        <v>1043</v>
      </c>
      <c r="G46" t="s">
        <v>1044</v>
      </c>
      <c r="H46" s="151">
        <v>45261</v>
      </c>
    </row>
    <row r="47" spans="1:8" x14ac:dyDescent="0.2">
      <c r="A47" t="str">
        <f t="shared" si="2"/>
        <v>alum8:Olives</v>
      </c>
      <c r="B47" t="str">
        <f>'ALUM_V8_vertical with IUCN'!B47</f>
        <v>Olives</v>
      </c>
      <c r="C47" t="s">
        <v>1040</v>
      </c>
      <c r="D47" t="str">
        <f t="shared" si="3"/>
        <v>get:groups/T7.1</v>
      </c>
      <c r="E47" t="str">
        <f>IF('ALUM_V8_vertical with IUCN'!C47=0,"",'ALUM_V8_vertical with IUCN'!C47)</f>
        <v>T7.1 Croplands</v>
      </c>
      <c r="F47" s="150" t="s">
        <v>1043</v>
      </c>
      <c r="G47" t="s">
        <v>1044</v>
      </c>
      <c r="H47" s="151">
        <v>45261</v>
      </c>
    </row>
    <row r="48" spans="1:8" x14ac:dyDescent="0.2">
      <c r="A48" t="str">
        <f t="shared" si="2"/>
        <v>alum8:Tree-nuts</v>
      </c>
      <c r="B48" t="str">
        <f>'ALUM_V8_vertical with IUCN'!B48</f>
        <v>Tree nuts</v>
      </c>
      <c r="C48" t="s">
        <v>1040</v>
      </c>
      <c r="D48" t="str">
        <f t="shared" si="3"/>
        <v>get:groups/T7.1</v>
      </c>
      <c r="E48" t="str">
        <f>IF('ALUM_V8_vertical with IUCN'!C48=0,"",'ALUM_V8_vertical with IUCN'!C48)</f>
        <v>T7.1 Croplands</v>
      </c>
      <c r="F48" s="150" t="s">
        <v>1043</v>
      </c>
      <c r="G48" t="s">
        <v>1044</v>
      </c>
      <c r="H48" s="151">
        <v>45261</v>
      </c>
    </row>
    <row r="49" spans="1:8" x14ac:dyDescent="0.2">
      <c r="A49" t="str">
        <f t="shared" si="2"/>
        <v>alum8:Vine-fruits</v>
      </c>
      <c r="B49" t="str">
        <f>'ALUM_V8_vertical with IUCN'!B49</f>
        <v>Vine fruits</v>
      </c>
      <c r="C49" t="s">
        <v>1040</v>
      </c>
      <c r="D49" t="str">
        <f t="shared" si="3"/>
        <v>get:groups/T7.1</v>
      </c>
      <c r="E49" t="str">
        <f>IF('ALUM_V8_vertical with IUCN'!C49=0,"",'ALUM_V8_vertical with IUCN'!C49)</f>
        <v>T7.1 Croplands</v>
      </c>
      <c r="F49" s="150" t="s">
        <v>1043</v>
      </c>
      <c r="G49" t="s">
        <v>1044</v>
      </c>
      <c r="H49" s="151">
        <v>45261</v>
      </c>
    </row>
    <row r="50" spans="1:8" x14ac:dyDescent="0.2">
      <c r="A50" t="str">
        <f t="shared" si="2"/>
        <v>alum8:Shrub-berries-and-fruits</v>
      </c>
      <c r="B50" t="str">
        <f>'ALUM_V8_vertical with IUCN'!B50</f>
        <v>Shrub berries and fruits</v>
      </c>
      <c r="C50" t="s">
        <v>1040</v>
      </c>
      <c r="D50" t="str">
        <f t="shared" si="3"/>
        <v>get:groups/T7.1</v>
      </c>
      <c r="E50" t="str">
        <f>IF('ALUM_V8_vertical with IUCN'!C50=0,"",'ALUM_V8_vertical with IUCN'!C50)</f>
        <v>T7.1 Croplands</v>
      </c>
      <c r="F50" s="150" t="s">
        <v>1043</v>
      </c>
      <c r="G50" t="s">
        <v>1044</v>
      </c>
      <c r="H50" s="151">
        <v>45261</v>
      </c>
    </row>
    <row r="51" spans="1:8" x14ac:dyDescent="0.2">
      <c r="A51" t="str">
        <f t="shared" si="2"/>
        <v>alum8:Perennial-flowers-and-bulbs</v>
      </c>
      <c r="B51" t="str">
        <f>'ALUM_V8_vertical with IUCN'!B51</f>
        <v>Perennial flowers and bulbs</v>
      </c>
      <c r="C51" t="s">
        <v>1040</v>
      </c>
      <c r="D51" t="str">
        <f t="shared" si="3"/>
        <v>get:groups/T7.1</v>
      </c>
      <c r="E51" t="str">
        <f>IF('ALUM_V8_vertical with IUCN'!C51=0,"",'ALUM_V8_vertical with IUCN'!C51)</f>
        <v>T7.1 Croplands</v>
      </c>
      <c r="F51" s="150" t="s">
        <v>1043</v>
      </c>
      <c r="G51" t="s">
        <v>1044</v>
      </c>
      <c r="H51" s="151">
        <v>45261</v>
      </c>
    </row>
    <row r="52" spans="1:8" x14ac:dyDescent="0.2">
      <c r="A52" t="str">
        <f t="shared" si="2"/>
        <v>alum8:Perennial-vegetables-and-herbs</v>
      </c>
      <c r="B52" t="str">
        <f>'ALUM_V8_vertical with IUCN'!B52</f>
        <v>Perennial vegetables and herbs</v>
      </c>
      <c r="C52" t="s">
        <v>1040</v>
      </c>
      <c r="D52" t="str">
        <f t="shared" si="3"/>
        <v>get:groups/T7.1</v>
      </c>
      <c r="E52" t="str">
        <f>IF('ALUM_V8_vertical with IUCN'!C52=0,"",'ALUM_V8_vertical with IUCN'!C52)</f>
        <v>T7.1 Croplands</v>
      </c>
      <c r="F52" s="150" t="s">
        <v>1043</v>
      </c>
      <c r="G52" t="s">
        <v>1044</v>
      </c>
      <c r="H52" s="151">
        <v>45261</v>
      </c>
    </row>
    <row r="53" spans="1:8" x14ac:dyDescent="0.2">
      <c r="A53" t="str">
        <f t="shared" si="2"/>
        <v>alum8:Citrus</v>
      </c>
      <c r="B53" t="str">
        <f>'ALUM_V8_vertical with IUCN'!B53</f>
        <v>Citrus</v>
      </c>
      <c r="C53" t="s">
        <v>1040</v>
      </c>
      <c r="D53" t="str">
        <f t="shared" si="3"/>
        <v>get:groups/T7.1</v>
      </c>
      <c r="E53" t="str">
        <f>IF('ALUM_V8_vertical with IUCN'!C53=0,"",'ALUM_V8_vertical with IUCN'!C53)</f>
        <v>T7.1 Croplands</v>
      </c>
      <c r="F53" s="150" t="s">
        <v>1043</v>
      </c>
      <c r="G53" t="s">
        <v>1044</v>
      </c>
      <c r="H53" s="151">
        <v>45261</v>
      </c>
    </row>
    <row r="54" spans="1:8" x14ac:dyDescent="0.2">
      <c r="A54" t="str">
        <f t="shared" si="2"/>
        <v>alum8:Grapes</v>
      </c>
      <c r="B54" t="str">
        <f>'ALUM_V8_vertical with IUCN'!B54</f>
        <v>Grapes</v>
      </c>
      <c r="C54" t="s">
        <v>1040</v>
      </c>
      <c r="D54" t="str">
        <f t="shared" si="3"/>
        <v>get:groups/T7.1</v>
      </c>
      <c r="E54" t="str">
        <f>IF('ALUM_V8_vertical with IUCN'!C54=0,"",'ALUM_V8_vertical with IUCN'!C54)</f>
        <v>T7.1 Croplands</v>
      </c>
      <c r="F54" s="150" t="s">
        <v>1043</v>
      </c>
      <c r="G54" t="s">
        <v>1044</v>
      </c>
      <c r="H54" s="151">
        <v>45261</v>
      </c>
    </row>
    <row r="55" spans="1:8" x14ac:dyDescent="0.2">
      <c r="A55" t="str">
        <f t="shared" si="2"/>
        <v>alum8:Seasonal-horticulture</v>
      </c>
      <c r="B55" t="str">
        <f>'ALUM_V8_vertical with IUCN'!B55</f>
        <v>Seasonal horticulture</v>
      </c>
      <c r="D55" t="str">
        <f t="shared" si="3"/>
        <v>get:groups/Why</v>
      </c>
      <c r="E55" t="str">
        <f>IF('ALUM_V8_vertical with IUCN'!C55=0,"",'ALUM_V8_vertical with IUCN'!C55)</f>
        <v>Why not T7.1 here?</v>
      </c>
      <c r="F55" s="150" t="s">
        <v>1043</v>
      </c>
      <c r="G55" t="s">
        <v>1044</v>
      </c>
      <c r="H55" s="151">
        <v>45261</v>
      </c>
    </row>
    <row r="56" spans="1:8" x14ac:dyDescent="0.2">
      <c r="A56" t="str">
        <f t="shared" si="2"/>
        <v>alum8:Seasonal-fruits-</v>
      </c>
      <c r="B56" t="str">
        <f>'ALUM_V8_vertical with IUCN'!B56</f>
        <v xml:space="preserve">Seasonal fruits </v>
      </c>
      <c r="C56" t="s">
        <v>1040</v>
      </c>
      <c r="D56" t="str">
        <f t="shared" si="3"/>
        <v>get:groups/T7.1</v>
      </c>
      <c r="E56" t="str">
        <f>IF('ALUM_V8_vertical with IUCN'!C56=0,"",'ALUM_V8_vertical with IUCN'!C56)</f>
        <v>T7.1 Croplands</v>
      </c>
      <c r="F56" s="150" t="s">
        <v>1043</v>
      </c>
      <c r="G56" t="s">
        <v>1044</v>
      </c>
      <c r="H56" s="151">
        <v>45261</v>
      </c>
    </row>
    <row r="57" spans="1:8" x14ac:dyDescent="0.2">
      <c r="A57" t="str">
        <f t="shared" si="2"/>
        <v>alum8:Seasonal-flowers-and-bulbs</v>
      </c>
      <c r="B57" t="str">
        <f>'ALUM_V8_vertical with IUCN'!B57</f>
        <v>Seasonal flowers and bulbs</v>
      </c>
      <c r="C57" t="s">
        <v>1040</v>
      </c>
      <c r="D57" t="str">
        <f t="shared" si="3"/>
        <v>get:groups/T7.1</v>
      </c>
      <c r="E57" t="str">
        <f>IF('ALUM_V8_vertical with IUCN'!C57=0,"",'ALUM_V8_vertical with IUCN'!C57)</f>
        <v>T7.1 Croplands</v>
      </c>
      <c r="F57" s="150" t="s">
        <v>1043</v>
      </c>
      <c r="G57" t="s">
        <v>1044</v>
      </c>
      <c r="H57" s="151">
        <v>45261</v>
      </c>
    </row>
    <row r="58" spans="1:8" x14ac:dyDescent="0.2">
      <c r="A58" t="str">
        <f t="shared" si="2"/>
        <v>alum8:Seasonal-vegetables-and-herbs</v>
      </c>
      <c r="B58" t="str">
        <f>'ALUM_V8_vertical with IUCN'!B58</f>
        <v>Seasonal vegetables and herbs</v>
      </c>
      <c r="C58" t="s">
        <v>1040</v>
      </c>
      <c r="D58" t="str">
        <f t="shared" si="3"/>
        <v>get:groups/T7.1</v>
      </c>
      <c r="E58" t="str">
        <f>IF('ALUM_V8_vertical with IUCN'!C58=0,"",'ALUM_V8_vertical with IUCN'!C58)</f>
        <v>T7.1 Croplands</v>
      </c>
      <c r="F58" s="150" t="s">
        <v>1043</v>
      </c>
      <c r="G58" t="s">
        <v>1044</v>
      </c>
      <c r="H58" s="151">
        <v>45261</v>
      </c>
    </row>
    <row r="59" spans="1:8" x14ac:dyDescent="0.2">
      <c r="A59" t="str">
        <f t="shared" si="2"/>
        <v>alum8:Land-in-transition</v>
      </c>
      <c r="B59" t="str">
        <f>'ALUM_V8_vertical with IUCN'!B59</f>
        <v>Land in transition</v>
      </c>
      <c r="D59" t="str">
        <f t="shared" si="3"/>
        <v/>
      </c>
      <c r="E59" t="str">
        <f>IF('ALUM_V8_vertical with IUCN'!C59=0,"",'ALUM_V8_vertical with IUCN'!C59)</f>
        <v/>
      </c>
      <c r="F59" s="150" t="s">
        <v>1043</v>
      </c>
      <c r="G59" t="s">
        <v>1044</v>
      </c>
      <c r="H59" s="151">
        <v>45261</v>
      </c>
    </row>
    <row r="60" spans="1:8" x14ac:dyDescent="0.2">
      <c r="A60" t="str">
        <f t="shared" si="2"/>
        <v>alum8:Degraded-land</v>
      </c>
      <c r="B60" t="str">
        <f>'ALUM_V8_vertical with IUCN'!B60</f>
        <v>Degraded land</v>
      </c>
      <c r="D60" t="str">
        <f t="shared" si="3"/>
        <v/>
      </c>
      <c r="E60" t="str">
        <f>IF('ALUM_V8_vertical with IUCN'!C60=0,"",'ALUM_V8_vertical with IUCN'!C60)</f>
        <v>NVIS</v>
      </c>
      <c r="F60" s="150" t="s">
        <v>1043</v>
      </c>
      <c r="G60" t="s">
        <v>1044</v>
      </c>
      <c r="H60" s="151">
        <v>45261</v>
      </c>
    </row>
    <row r="61" spans="1:8" x14ac:dyDescent="0.2">
      <c r="A61" t="str">
        <f t="shared" si="2"/>
        <v>alum8:Abandoned-land</v>
      </c>
      <c r="B61" t="str">
        <f>'ALUM_V8_vertical with IUCN'!B61</f>
        <v>Abandoned land</v>
      </c>
      <c r="D61" t="str">
        <f t="shared" si="3"/>
        <v/>
      </c>
      <c r="E61" t="str">
        <f>IF('ALUM_V8_vertical with IUCN'!C61=0,"",'ALUM_V8_vertical with IUCN'!C61)</f>
        <v>NVIS</v>
      </c>
      <c r="F61" s="150" t="s">
        <v>1043</v>
      </c>
      <c r="G61" t="s">
        <v>1044</v>
      </c>
      <c r="H61" s="151">
        <v>45261</v>
      </c>
    </row>
    <row r="62" spans="1:8" x14ac:dyDescent="0.2">
      <c r="A62" t="str">
        <f t="shared" si="2"/>
        <v>alum8:Land-under-rehabilitation</v>
      </c>
      <c r="B62" t="str">
        <f>'ALUM_V8_vertical with IUCN'!B62</f>
        <v>Land under rehabilitation</v>
      </c>
      <c r="D62" t="str">
        <f t="shared" si="3"/>
        <v/>
      </c>
      <c r="E62" t="str">
        <f>IF('ALUM_V8_vertical with IUCN'!C62=0,"",'ALUM_V8_vertical with IUCN'!C62)</f>
        <v>NVIS</v>
      </c>
      <c r="F62" s="150" t="s">
        <v>1043</v>
      </c>
      <c r="G62" t="s">
        <v>1044</v>
      </c>
      <c r="H62" s="151">
        <v>45261</v>
      </c>
    </row>
    <row r="63" spans="1:8" x14ac:dyDescent="0.2">
      <c r="A63" t="str">
        <f t="shared" si="2"/>
        <v>alum8:No-defined-use</v>
      </c>
      <c r="B63" t="str">
        <f>'ALUM_V8_vertical with IUCN'!B63</f>
        <v>No defined use</v>
      </c>
      <c r="D63" t="str">
        <f t="shared" si="3"/>
        <v/>
      </c>
      <c r="E63" t="str">
        <f>IF('ALUM_V8_vertical with IUCN'!C63=0,"",'ALUM_V8_vertical with IUCN'!C63)</f>
        <v>NVIS</v>
      </c>
      <c r="F63" s="150" t="s">
        <v>1043</v>
      </c>
      <c r="G63" t="s">
        <v>1044</v>
      </c>
      <c r="H63" s="151">
        <v>45261</v>
      </c>
    </row>
    <row r="64" spans="1:8" x14ac:dyDescent="0.2">
      <c r="A64" t="str">
        <f t="shared" si="2"/>
        <v>alum8:Abandoned-perennial-horticulture</v>
      </c>
      <c r="B64" t="str">
        <f>'ALUM_V8_vertical with IUCN'!B64</f>
        <v>Abandoned perennial horticulture</v>
      </c>
      <c r="D64" t="str">
        <f t="shared" si="3"/>
        <v/>
      </c>
      <c r="E64" t="str">
        <f>IF('ALUM_V8_vertical with IUCN'!C64=0,"",'ALUM_V8_vertical with IUCN'!C64)</f>
        <v>NVIS</v>
      </c>
      <c r="F64" s="150" t="s">
        <v>1043</v>
      </c>
      <c r="G64" t="s">
        <v>1044</v>
      </c>
      <c r="H64" s="151">
        <v>45261</v>
      </c>
    </row>
    <row r="65" spans="1:8" x14ac:dyDescent="0.2">
      <c r="A65" t="str">
        <f t="shared" si="2"/>
        <v>alum8:Irrigated-plantation-forests</v>
      </c>
      <c r="B65" t="str">
        <f>'ALUM_V8_vertical with IUCN'!B65</f>
        <v>Irrigated plantation forests</v>
      </c>
      <c r="D65" t="str">
        <f t="shared" si="3"/>
        <v>get:groups/Why</v>
      </c>
      <c r="E65" t="str">
        <f>IF('ALUM_V8_vertical with IUCN'!C65=0,"",'ALUM_V8_vertical with IUCN'!C65)</f>
        <v>Why not T7.3 here?</v>
      </c>
      <c r="F65" s="150" t="s">
        <v>1043</v>
      </c>
      <c r="G65" t="s">
        <v>1044</v>
      </c>
      <c r="H65" s="151">
        <v>45261</v>
      </c>
    </row>
    <row r="66" spans="1:8" x14ac:dyDescent="0.2">
      <c r="A66" t="str">
        <f t="shared" si="2"/>
        <v>alum8:Irrigated-hardwood-plantation-forestry</v>
      </c>
      <c r="B66" t="str">
        <f>'ALUM_V8_vertical with IUCN'!B66</f>
        <v>Irrigated hardwood plantation forestry</v>
      </c>
      <c r="C66" t="s">
        <v>1040</v>
      </c>
      <c r="D66" t="str">
        <f t="shared" si="3"/>
        <v>get:groups/T7.3</v>
      </c>
      <c r="E66" t="str">
        <f>IF('ALUM_V8_vertical with IUCN'!C66=0,"",'ALUM_V8_vertical with IUCN'!C66)</f>
        <v>T7.3 Plantations</v>
      </c>
      <c r="F66" s="150" t="s">
        <v>1043</v>
      </c>
      <c r="G66" t="s">
        <v>1044</v>
      </c>
      <c r="H66" s="151">
        <v>45261</v>
      </c>
    </row>
    <row r="67" spans="1:8" x14ac:dyDescent="0.2">
      <c r="A67" t="str">
        <f t="shared" si="2"/>
        <v>alum8:Irrigated-softwood-plantation-forestry</v>
      </c>
      <c r="B67" t="str">
        <f>'ALUM_V8_vertical with IUCN'!B67</f>
        <v>Irrigated softwood plantation forestry</v>
      </c>
      <c r="C67" t="s">
        <v>1040</v>
      </c>
      <c r="D67" t="str">
        <f t="shared" si="3"/>
        <v>get:groups/T7.3</v>
      </c>
      <c r="E67" t="str">
        <f>IF('ALUM_V8_vertical with IUCN'!C67=0,"",'ALUM_V8_vertical with IUCN'!C67)</f>
        <v>T7.3 Plantations</v>
      </c>
      <c r="F67" s="150" t="s">
        <v>1043</v>
      </c>
      <c r="G67" t="s">
        <v>1044</v>
      </c>
      <c r="H67" s="151">
        <v>45261</v>
      </c>
    </row>
    <row r="68" spans="1:8" x14ac:dyDescent="0.2">
      <c r="A68" t="str">
        <f t="shared" ref="A68:A131" si="4">_xlfn.CONCAT("alum8:",SUBSTITUTE(SUBSTITUTE(SUBSTITUTE(B68," - ","")," ","-"),"/","-or-"))</f>
        <v>alum8:Irrigated-other-forest-plantation</v>
      </c>
      <c r="B68" t="str">
        <f>'ALUM_V8_vertical with IUCN'!B68</f>
        <v>Irrigated other forest plantation</v>
      </c>
      <c r="C68" t="s">
        <v>1040</v>
      </c>
      <c r="D68" t="str">
        <f t="shared" si="3"/>
        <v>get:groups/T7.3</v>
      </c>
      <c r="E68" t="str">
        <f>IF('ALUM_V8_vertical with IUCN'!C68=0,"",'ALUM_V8_vertical with IUCN'!C68)</f>
        <v>T7.3 Plantations</v>
      </c>
      <c r="F68" s="150" t="s">
        <v>1043</v>
      </c>
      <c r="G68" t="s">
        <v>1044</v>
      </c>
      <c r="H68" s="151">
        <v>45261</v>
      </c>
    </row>
    <row r="69" spans="1:8" x14ac:dyDescent="0.2">
      <c r="A69" t="str">
        <f t="shared" si="4"/>
        <v>alum8:Irrigated-environmental-forest-plantation</v>
      </c>
      <c r="B69" t="str">
        <f>'ALUM_V8_vertical with IUCN'!B69</f>
        <v>Irrigated environmental forest plantation</v>
      </c>
      <c r="C69" t="s">
        <v>1040</v>
      </c>
      <c r="D69" t="str">
        <f t="shared" si="3"/>
        <v>get:groups/T7.3</v>
      </c>
      <c r="E69" t="str">
        <f>IF('ALUM_V8_vertical with IUCN'!C69=0,"",'ALUM_V8_vertical with IUCN'!C69)</f>
        <v>T7.3 Plantations</v>
      </c>
      <c r="F69" s="150" t="s">
        <v>1043</v>
      </c>
      <c r="G69" t="s">
        <v>1044</v>
      </c>
      <c r="H69" s="151">
        <v>45261</v>
      </c>
    </row>
    <row r="70" spans="1:8" x14ac:dyDescent="0.2">
      <c r="A70" t="str">
        <f t="shared" si="4"/>
        <v>alum8:Grazing-irrigated-modified-pastures</v>
      </c>
      <c r="B70" t="str">
        <f>'ALUM_V8_vertical with IUCN'!B70</f>
        <v>Grazing irrigated modified pastures</v>
      </c>
      <c r="D70" t="str">
        <f t="shared" si="3"/>
        <v>get:groups/Why</v>
      </c>
      <c r="E70" t="str">
        <f>IF('ALUM_V8_vertical with IUCN'!C70=0,"",'ALUM_V8_vertical with IUCN'!C70)</f>
        <v>Why not T7.2 here?</v>
      </c>
      <c r="F70" s="150" t="s">
        <v>1043</v>
      </c>
      <c r="G70" t="s">
        <v>1044</v>
      </c>
      <c r="H70" s="151">
        <v>45261</v>
      </c>
    </row>
    <row r="71" spans="1:8" x14ac:dyDescent="0.2">
      <c r="A71" t="str">
        <f t="shared" si="4"/>
        <v>alum8:Irrigated-woody-fodder-plants</v>
      </c>
      <c r="B71" t="str">
        <f>'ALUM_V8_vertical with IUCN'!B71</f>
        <v>Irrigated woody fodder plants</v>
      </c>
      <c r="C71" t="s">
        <v>1040</v>
      </c>
      <c r="D71" t="str">
        <f t="shared" si="3"/>
        <v>get:groups/T7.2</v>
      </c>
      <c r="E71" t="str">
        <f>IF('ALUM_V8_vertical with IUCN'!C71=0,"",'ALUM_V8_vertical with IUCN'!C71)</f>
        <v>T7.2 Sown pastures and fields</v>
      </c>
      <c r="F71" s="150" t="s">
        <v>1043</v>
      </c>
      <c r="G71" t="s">
        <v>1044</v>
      </c>
      <c r="H71" s="151">
        <v>45261</v>
      </c>
    </row>
    <row r="72" spans="1:8" x14ac:dyDescent="0.2">
      <c r="A72" t="str">
        <f t="shared" si="4"/>
        <v>alum8:Irrigated-pasture-legumes</v>
      </c>
      <c r="B72" t="str">
        <f>'ALUM_V8_vertical with IUCN'!B72</f>
        <v>Irrigated pasture legumes</v>
      </c>
      <c r="C72" t="s">
        <v>1040</v>
      </c>
      <c r="D72" t="str">
        <f t="shared" si="3"/>
        <v>get:groups/T7.2</v>
      </c>
      <c r="E72" t="str">
        <f>IF('ALUM_V8_vertical with IUCN'!C72=0,"",'ALUM_V8_vertical with IUCN'!C72)</f>
        <v>T7.2 Sown pastures and fields</v>
      </c>
      <c r="F72" s="150" t="s">
        <v>1043</v>
      </c>
      <c r="G72" t="s">
        <v>1044</v>
      </c>
      <c r="H72" s="151">
        <v>45261</v>
      </c>
    </row>
    <row r="73" spans="1:8" x14ac:dyDescent="0.2">
      <c r="A73" t="str">
        <f t="shared" si="4"/>
        <v>alum8:Irrigated-legume-or-grass-mixtures</v>
      </c>
      <c r="B73" t="str">
        <f>'ALUM_V8_vertical with IUCN'!B73</f>
        <v>Irrigated legume/grass mixtures</v>
      </c>
      <c r="C73" t="s">
        <v>1040</v>
      </c>
      <c r="D73" t="str">
        <f t="shared" si="3"/>
        <v>get:groups/T7.2</v>
      </c>
      <c r="E73" t="str">
        <f>IF('ALUM_V8_vertical with IUCN'!C73=0,"",'ALUM_V8_vertical with IUCN'!C73)</f>
        <v>T7.2 Sown pastures and fields</v>
      </c>
      <c r="F73" s="150" t="s">
        <v>1043</v>
      </c>
      <c r="G73" t="s">
        <v>1044</v>
      </c>
      <c r="H73" s="151">
        <v>45261</v>
      </c>
    </row>
    <row r="74" spans="1:8" x14ac:dyDescent="0.2">
      <c r="A74" t="str">
        <f t="shared" si="4"/>
        <v>alum8:Irrigated-sown-grasses</v>
      </c>
      <c r="B74" t="str">
        <f>'ALUM_V8_vertical with IUCN'!B74</f>
        <v>Irrigated sown grasses</v>
      </c>
      <c r="C74" t="s">
        <v>1040</v>
      </c>
      <c r="D74" t="str">
        <f t="shared" si="3"/>
        <v>get:groups/T7.2</v>
      </c>
      <c r="E74" t="str">
        <f>IF('ALUM_V8_vertical with IUCN'!C74=0,"",'ALUM_V8_vertical with IUCN'!C74)</f>
        <v>T7.2 Sown pastures and fields</v>
      </c>
      <c r="F74" s="150" t="s">
        <v>1043</v>
      </c>
      <c r="G74" t="s">
        <v>1044</v>
      </c>
      <c r="H74" s="151">
        <v>45261</v>
      </c>
    </row>
    <row r="75" spans="1:8" x14ac:dyDescent="0.2">
      <c r="A75" t="str">
        <f t="shared" si="4"/>
        <v>alum8:Irrigated-cropping</v>
      </c>
      <c r="B75" t="str">
        <f>'ALUM_V8_vertical with IUCN'!B75</f>
        <v>Irrigated cropping</v>
      </c>
      <c r="D75" t="str">
        <f t="shared" si="3"/>
        <v>get:groups/Why</v>
      </c>
      <c r="E75" t="str">
        <f>IF('ALUM_V8_vertical with IUCN'!C95=0,"",'ALUM_V8_vertical with IUCN'!C95)</f>
        <v>Why not T7.1 here?</v>
      </c>
      <c r="F75" s="150" t="s">
        <v>1043</v>
      </c>
      <c r="G75" t="s">
        <v>1044</v>
      </c>
      <c r="H75" s="151">
        <v>45261</v>
      </c>
    </row>
    <row r="76" spans="1:8" x14ac:dyDescent="0.2">
      <c r="A76" t="str">
        <f t="shared" si="4"/>
        <v>alum8:Irrigated-cereals</v>
      </c>
      <c r="B76" t="str">
        <f>'ALUM_V8_vertical with IUCN'!B76</f>
        <v>Irrigated cereals</v>
      </c>
      <c r="C76" t="s">
        <v>1040</v>
      </c>
      <c r="D76" t="str">
        <f t="shared" si="3"/>
        <v>get:groups/T7.1</v>
      </c>
      <c r="E76" t="str">
        <f>IF('ALUM_V8_vertical with IUCN'!C76=0,"",'ALUM_V8_vertical with IUCN'!C76)</f>
        <v>T7.1 Croplands</v>
      </c>
      <c r="F76" s="150" t="s">
        <v>1043</v>
      </c>
      <c r="G76" t="s">
        <v>1044</v>
      </c>
      <c r="H76" s="151">
        <v>45261</v>
      </c>
    </row>
    <row r="77" spans="1:8" x14ac:dyDescent="0.2">
      <c r="A77" t="str">
        <f t="shared" si="4"/>
        <v>alum8:Irrigated-beverage-and-spice-crops</v>
      </c>
      <c r="B77" t="str">
        <f>'ALUM_V8_vertical with IUCN'!B77</f>
        <v>Irrigated beverage and spice crops</v>
      </c>
      <c r="C77" t="s">
        <v>1040</v>
      </c>
      <c r="D77" t="str">
        <f t="shared" si="3"/>
        <v>get:groups/T7.1</v>
      </c>
      <c r="E77" t="str">
        <f>IF('ALUM_V8_vertical with IUCN'!C77=0,"",'ALUM_V8_vertical with IUCN'!C77)</f>
        <v>T7.1 Croplands</v>
      </c>
      <c r="F77" s="150" t="s">
        <v>1043</v>
      </c>
      <c r="G77" t="s">
        <v>1044</v>
      </c>
      <c r="H77" s="151">
        <v>45261</v>
      </c>
    </row>
    <row r="78" spans="1:8" x14ac:dyDescent="0.2">
      <c r="A78" t="str">
        <f t="shared" si="4"/>
        <v>alum8:Irrigated-hay-and-silage-</v>
      </c>
      <c r="B78" t="str">
        <f>'ALUM_V8_vertical with IUCN'!B78</f>
        <v xml:space="preserve">Irrigated hay and silage </v>
      </c>
      <c r="C78" t="s">
        <v>1040</v>
      </c>
      <c r="D78" t="str">
        <f t="shared" si="3"/>
        <v>get:groups/T7.1</v>
      </c>
      <c r="E78" t="str">
        <f>IF('ALUM_V8_vertical with IUCN'!C78=0,"",'ALUM_V8_vertical with IUCN'!C78)</f>
        <v>T7.1 Croplands</v>
      </c>
      <c r="F78" s="150" t="s">
        <v>1043</v>
      </c>
      <c r="G78" t="s">
        <v>1044</v>
      </c>
      <c r="H78" s="151">
        <v>45261</v>
      </c>
    </row>
    <row r="79" spans="1:8" x14ac:dyDescent="0.2">
      <c r="A79" t="str">
        <f t="shared" si="4"/>
        <v>alum8:Irrigated-oilseeds</v>
      </c>
      <c r="B79" t="str">
        <f>'ALUM_V8_vertical with IUCN'!B79</f>
        <v>Irrigated oilseeds</v>
      </c>
      <c r="C79" t="s">
        <v>1040</v>
      </c>
      <c r="D79" t="str">
        <f t="shared" si="3"/>
        <v>get:groups/T7.1</v>
      </c>
      <c r="E79" t="str">
        <f>IF('ALUM_V8_vertical with IUCN'!C79=0,"",'ALUM_V8_vertical with IUCN'!C79)</f>
        <v>T7.1 Croplands</v>
      </c>
      <c r="F79" s="150" t="s">
        <v>1043</v>
      </c>
      <c r="G79" t="s">
        <v>1044</v>
      </c>
      <c r="H79" s="151">
        <v>45261</v>
      </c>
    </row>
    <row r="80" spans="1:8" x14ac:dyDescent="0.2">
      <c r="A80" t="str">
        <f t="shared" si="4"/>
        <v>alum8:Irrigated-sugar</v>
      </c>
      <c r="B80" t="str">
        <f>'ALUM_V8_vertical with IUCN'!B80</f>
        <v>Irrigated sugar</v>
      </c>
      <c r="C80" t="s">
        <v>1040</v>
      </c>
      <c r="D80" t="str">
        <f t="shared" si="3"/>
        <v>get:groups/T7.1</v>
      </c>
      <c r="E80" t="str">
        <f>IF('ALUM_V8_vertical with IUCN'!C80=0,"",'ALUM_V8_vertical with IUCN'!C80)</f>
        <v>T7.1 Croplands</v>
      </c>
      <c r="F80" s="150" t="s">
        <v>1043</v>
      </c>
      <c r="G80" t="s">
        <v>1044</v>
      </c>
      <c r="H80" s="151">
        <v>45261</v>
      </c>
    </row>
    <row r="81" spans="1:8" x14ac:dyDescent="0.2">
      <c r="A81" t="str">
        <f t="shared" si="4"/>
        <v>alum8:Irrigated-cotton</v>
      </c>
      <c r="B81" t="str">
        <f>'ALUM_V8_vertical with IUCN'!B81</f>
        <v>Irrigated cotton</v>
      </c>
      <c r="C81" t="s">
        <v>1040</v>
      </c>
      <c r="D81" t="str">
        <f t="shared" si="3"/>
        <v>get:groups/T7.1</v>
      </c>
      <c r="E81" t="str">
        <f>IF('ALUM_V8_vertical with IUCN'!C81=0,"",'ALUM_V8_vertical with IUCN'!C81)</f>
        <v>T7.1 Croplands</v>
      </c>
      <c r="F81" s="150" t="s">
        <v>1043</v>
      </c>
      <c r="G81" t="s">
        <v>1044</v>
      </c>
      <c r="H81" s="151">
        <v>45261</v>
      </c>
    </row>
    <row r="82" spans="1:8" x14ac:dyDescent="0.2">
      <c r="A82" t="str">
        <f t="shared" si="4"/>
        <v>alum8:Irrigated-alkaloid-poppies</v>
      </c>
      <c r="B82" t="str">
        <f>'ALUM_V8_vertical with IUCN'!B82</f>
        <v>Irrigated alkaloid poppies</v>
      </c>
      <c r="C82" t="s">
        <v>1040</v>
      </c>
      <c r="D82" t="str">
        <f t="shared" si="3"/>
        <v>get:groups/T7.1</v>
      </c>
      <c r="E82" t="str">
        <f>IF('ALUM_V8_vertical with IUCN'!C82=0,"",'ALUM_V8_vertical with IUCN'!C82)</f>
        <v>T7.1 Croplands</v>
      </c>
      <c r="F82" s="150" t="s">
        <v>1043</v>
      </c>
      <c r="G82" t="s">
        <v>1044</v>
      </c>
      <c r="H82" s="151">
        <v>45261</v>
      </c>
    </row>
    <row r="83" spans="1:8" x14ac:dyDescent="0.2">
      <c r="A83" t="str">
        <f t="shared" si="4"/>
        <v>alum8:Irrigated-pulses</v>
      </c>
      <c r="B83" t="str">
        <f>'ALUM_V8_vertical with IUCN'!B83</f>
        <v>Irrigated pulses</v>
      </c>
      <c r="C83" t="s">
        <v>1040</v>
      </c>
      <c r="D83" t="str">
        <f t="shared" si="3"/>
        <v>get:groups/T7.1</v>
      </c>
      <c r="E83" t="str">
        <f>IF('ALUM_V8_vertical with IUCN'!C83=0,"",'ALUM_V8_vertical with IUCN'!C83)</f>
        <v>T7.1 Croplands</v>
      </c>
      <c r="F83" s="150" t="s">
        <v>1043</v>
      </c>
      <c r="G83" t="s">
        <v>1044</v>
      </c>
      <c r="H83" s="151">
        <v>45261</v>
      </c>
    </row>
    <row r="84" spans="1:8" x14ac:dyDescent="0.2">
      <c r="A84" t="str">
        <f t="shared" si="4"/>
        <v>alum8:Irrigated-rice</v>
      </c>
      <c r="B84" t="str">
        <f>'ALUM_V8_vertical with IUCN'!B84</f>
        <v>Irrigated rice</v>
      </c>
      <c r="C84" t="s">
        <v>1041</v>
      </c>
      <c r="D84" t="str">
        <f t="shared" si="3"/>
        <v>get:groups/F3.3</v>
      </c>
      <c r="E84" t="str">
        <f>IF('ALUM_V8_vertical with IUCN'!C84=0,"",'ALUM_V8_vertical with IUCN'!C84)</f>
        <v>F3.3 Rice paddies</v>
      </c>
      <c r="F84" s="150" t="s">
        <v>1043</v>
      </c>
      <c r="G84" t="s">
        <v>1044</v>
      </c>
      <c r="H84" s="151">
        <v>45261</v>
      </c>
    </row>
    <row r="85" spans="1:8" x14ac:dyDescent="0.2">
      <c r="A85" t="str">
        <f t="shared" si="4"/>
        <v>alum8:Irrigated-perennial-horticulture</v>
      </c>
      <c r="B85" t="str">
        <f>'ALUM_V8_vertical with IUCN'!B85</f>
        <v>Irrigated perennial horticulture</v>
      </c>
      <c r="D85" t="str">
        <f t="shared" si="3"/>
        <v>get:groups/Why</v>
      </c>
      <c r="E85" t="str">
        <f>IF('ALUM_V8_vertical with IUCN'!C85=0,"",'ALUM_V8_vertical with IUCN'!C85)</f>
        <v>Why not T7.1 here?</v>
      </c>
      <c r="F85" s="150" t="s">
        <v>1043</v>
      </c>
      <c r="G85" t="s">
        <v>1044</v>
      </c>
      <c r="H85" s="151">
        <v>45261</v>
      </c>
    </row>
    <row r="86" spans="1:8" x14ac:dyDescent="0.2">
      <c r="A86" t="str">
        <f t="shared" si="4"/>
        <v>alum8:Irrigated-tree-fruits</v>
      </c>
      <c r="B86" t="str">
        <f>'ALUM_V8_vertical with IUCN'!B86</f>
        <v>Irrigated tree fruits</v>
      </c>
      <c r="C86" t="s">
        <v>1040</v>
      </c>
      <c r="D86" t="str">
        <f t="shared" si="3"/>
        <v>get:groups/T7.1</v>
      </c>
      <c r="E86" t="str">
        <f>IF('ALUM_V8_vertical with IUCN'!C86=0,"",'ALUM_V8_vertical with IUCN'!C86)</f>
        <v>T7.1 Croplands</v>
      </c>
      <c r="F86" s="150" t="s">
        <v>1043</v>
      </c>
      <c r="G86" t="s">
        <v>1044</v>
      </c>
      <c r="H86" s="151">
        <v>45261</v>
      </c>
    </row>
    <row r="87" spans="1:8" x14ac:dyDescent="0.2">
      <c r="A87" t="str">
        <f t="shared" si="4"/>
        <v>alum8:Irrigated-olives</v>
      </c>
      <c r="B87" t="str">
        <f>'ALUM_V8_vertical with IUCN'!B87</f>
        <v>Irrigated olives</v>
      </c>
      <c r="C87" t="s">
        <v>1040</v>
      </c>
      <c r="D87" t="str">
        <f t="shared" si="3"/>
        <v>get:groups/T7.1</v>
      </c>
      <c r="E87" t="str">
        <f>IF('ALUM_V8_vertical with IUCN'!C87=0,"",'ALUM_V8_vertical with IUCN'!C87)</f>
        <v>T7.1 Croplands</v>
      </c>
      <c r="F87" s="150" t="s">
        <v>1043</v>
      </c>
      <c r="G87" t="s">
        <v>1044</v>
      </c>
      <c r="H87" s="151">
        <v>45261</v>
      </c>
    </row>
    <row r="88" spans="1:8" x14ac:dyDescent="0.2">
      <c r="A88" t="str">
        <f t="shared" si="4"/>
        <v>alum8:Irrigated-tree-nuts</v>
      </c>
      <c r="B88" t="str">
        <f>'ALUM_V8_vertical with IUCN'!B88</f>
        <v>Irrigated tree nuts</v>
      </c>
      <c r="C88" t="s">
        <v>1040</v>
      </c>
      <c r="D88" t="str">
        <f t="shared" si="3"/>
        <v>get:groups/T7.1</v>
      </c>
      <c r="E88" t="str">
        <f>IF('ALUM_V8_vertical with IUCN'!C88=0,"",'ALUM_V8_vertical with IUCN'!C88)</f>
        <v>T7.1 Croplands</v>
      </c>
      <c r="F88" s="150" t="s">
        <v>1043</v>
      </c>
      <c r="G88" t="s">
        <v>1044</v>
      </c>
      <c r="H88" s="151">
        <v>45261</v>
      </c>
    </row>
    <row r="89" spans="1:8" x14ac:dyDescent="0.2">
      <c r="A89" t="str">
        <f t="shared" si="4"/>
        <v>alum8:Irrigated-vine-fruits</v>
      </c>
      <c r="B89" t="str">
        <f>'ALUM_V8_vertical with IUCN'!B89</f>
        <v>Irrigated vine fruits</v>
      </c>
      <c r="C89" t="s">
        <v>1040</v>
      </c>
      <c r="D89" t="str">
        <f t="shared" si="3"/>
        <v>get:groups/T7.1</v>
      </c>
      <c r="E89" t="str">
        <f>IF('ALUM_V8_vertical with IUCN'!C89=0,"",'ALUM_V8_vertical with IUCN'!C89)</f>
        <v>T7.1 Croplands</v>
      </c>
      <c r="F89" s="150" t="s">
        <v>1043</v>
      </c>
      <c r="G89" t="s">
        <v>1044</v>
      </c>
      <c r="H89" s="151">
        <v>45261</v>
      </c>
    </row>
    <row r="90" spans="1:8" x14ac:dyDescent="0.2">
      <c r="A90" t="str">
        <f t="shared" si="4"/>
        <v>alum8:Irrigated-shrub-berries-and-fruits</v>
      </c>
      <c r="B90" t="str">
        <f>'ALUM_V8_vertical with IUCN'!B90</f>
        <v>Irrigated shrub berries and fruits</v>
      </c>
      <c r="C90" t="s">
        <v>1040</v>
      </c>
      <c r="D90" t="str">
        <f t="shared" si="3"/>
        <v>get:groups/T7.1</v>
      </c>
      <c r="E90" t="str">
        <f>IF('ALUM_V8_vertical with IUCN'!C90=0,"",'ALUM_V8_vertical with IUCN'!C90)</f>
        <v>T7.1 Croplands</v>
      </c>
      <c r="F90" s="150" t="s">
        <v>1043</v>
      </c>
      <c r="G90" t="s">
        <v>1044</v>
      </c>
      <c r="H90" s="151">
        <v>45261</v>
      </c>
    </row>
    <row r="91" spans="1:8" x14ac:dyDescent="0.2">
      <c r="A91" t="str">
        <f t="shared" si="4"/>
        <v>alum8:Irrigated--perennial-flowers-and-bulbs</v>
      </c>
      <c r="B91" t="str">
        <f>'ALUM_V8_vertical with IUCN'!B91</f>
        <v>Irrigated  perennial flowers and bulbs</v>
      </c>
      <c r="C91" t="s">
        <v>1040</v>
      </c>
      <c r="D91" t="str">
        <f t="shared" ref="D91:D154" si="5">(IF(LEN(A91),IF(ISNUMBER(SEARCH(" ",E91)),IF(ISNUMBER(SEARCH(".",E91)),_xlfn.CONCAT("get:groups/",LEFT(E91,FIND(" ",E91)-1)),_xlfn.CONCAT("get:biomes/",LEFT(E91,FIND(" ",E91)-1))),"")))</f>
        <v>get:groups/T7.1</v>
      </c>
      <c r="E91" t="str">
        <f>IF('ALUM_V8_vertical with IUCN'!C91=0,"",'ALUM_V8_vertical with IUCN'!C91)</f>
        <v>T7.1 Croplands</v>
      </c>
      <c r="F91" s="150" t="s">
        <v>1043</v>
      </c>
      <c r="G91" t="s">
        <v>1044</v>
      </c>
      <c r="H91" s="151">
        <v>45261</v>
      </c>
    </row>
    <row r="92" spans="1:8" x14ac:dyDescent="0.2">
      <c r="A92" t="str">
        <f t="shared" si="4"/>
        <v>alum8:Irrigated-perennial-vegetables-and-herbs</v>
      </c>
      <c r="B92" t="str">
        <f>'ALUM_V8_vertical with IUCN'!B92</f>
        <v>Irrigated perennial vegetables and herbs</v>
      </c>
      <c r="C92" t="s">
        <v>1040</v>
      </c>
      <c r="D92" t="str">
        <f t="shared" si="5"/>
        <v>get:groups/T7.1</v>
      </c>
      <c r="E92" t="str">
        <f>IF('ALUM_V8_vertical with IUCN'!C92=0,"",'ALUM_V8_vertical with IUCN'!C92)</f>
        <v>T7.1 Croplands</v>
      </c>
      <c r="F92" s="150" t="s">
        <v>1043</v>
      </c>
      <c r="G92" t="s">
        <v>1044</v>
      </c>
      <c r="H92" s="151">
        <v>45261</v>
      </c>
    </row>
    <row r="93" spans="1:8" x14ac:dyDescent="0.2">
      <c r="A93" t="str">
        <f t="shared" si="4"/>
        <v>alum8:Irrigated-citrus</v>
      </c>
      <c r="B93" t="str">
        <f>'ALUM_V8_vertical with IUCN'!B93</f>
        <v>Irrigated citrus</v>
      </c>
      <c r="C93" t="s">
        <v>1040</v>
      </c>
      <c r="D93" t="str">
        <f t="shared" si="5"/>
        <v>get:groups/T7.1</v>
      </c>
      <c r="E93" t="str">
        <f>IF('ALUM_V8_vertical with IUCN'!C93=0,"",'ALUM_V8_vertical with IUCN'!C93)</f>
        <v>T7.1 Croplands</v>
      </c>
      <c r="F93" s="150" t="s">
        <v>1043</v>
      </c>
      <c r="G93" t="s">
        <v>1044</v>
      </c>
      <c r="H93" s="151">
        <v>45261</v>
      </c>
    </row>
    <row r="94" spans="1:8" x14ac:dyDescent="0.2">
      <c r="A94" t="str">
        <f t="shared" si="4"/>
        <v>alum8:Irrigated-grapes</v>
      </c>
      <c r="B94" t="str">
        <f>'ALUM_V8_vertical with IUCN'!B94</f>
        <v>Irrigated grapes</v>
      </c>
      <c r="C94" t="s">
        <v>1040</v>
      </c>
      <c r="D94" t="str">
        <f t="shared" si="5"/>
        <v>get:groups/T7.1</v>
      </c>
      <c r="E94" t="str">
        <f>IF('ALUM_V8_vertical with IUCN'!C94=0,"",'ALUM_V8_vertical with IUCN'!C94)</f>
        <v>T7.1 Croplands</v>
      </c>
      <c r="F94" s="150" t="s">
        <v>1043</v>
      </c>
      <c r="G94" t="s">
        <v>1044</v>
      </c>
      <c r="H94" s="151">
        <v>45261</v>
      </c>
    </row>
    <row r="95" spans="1:8" x14ac:dyDescent="0.2">
      <c r="A95" t="str">
        <f t="shared" si="4"/>
        <v>alum8:Irrigated-seasonal-horticulture</v>
      </c>
      <c r="B95" t="str">
        <f>'ALUM_V8_vertical with IUCN'!B95</f>
        <v>Irrigated seasonal horticulture</v>
      </c>
      <c r="D95" t="str">
        <f t="shared" si="5"/>
        <v/>
      </c>
      <c r="E95" t="e">
        <f>IF('ALUM_V8_vertical with IUCN'!#REF!=0,"",'ALUM_V8_vertical with IUCN'!#REF!)</f>
        <v>#REF!</v>
      </c>
      <c r="F95" s="150" t="s">
        <v>1043</v>
      </c>
      <c r="G95" t="s">
        <v>1044</v>
      </c>
      <c r="H95" s="151">
        <v>45261</v>
      </c>
    </row>
    <row r="96" spans="1:8" x14ac:dyDescent="0.2">
      <c r="A96" t="str">
        <f t="shared" si="4"/>
        <v>alum8:Irrigated-seasonal-fruits-</v>
      </c>
      <c r="B96" t="str">
        <f>'ALUM_V8_vertical with IUCN'!B96</f>
        <v xml:space="preserve">Irrigated seasonal fruits </v>
      </c>
      <c r="C96" t="s">
        <v>1040</v>
      </c>
      <c r="D96" t="str">
        <f t="shared" si="5"/>
        <v>get:groups/T7.1</v>
      </c>
      <c r="E96" t="str">
        <f>IF('ALUM_V8_vertical with IUCN'!C96=0,"",'ALUM_V8_vertical with IUCN'!C96)</f>
        <v>T7.1 Croplands</v>
      </c>
      <c r="F96" s="150" t="s">
        <v>1043</v>
      </c>
      <c r="G96" t="s">
        <v>1044</v>
      </c>
      <c r="H96" s="151">
        <v>45261</v>
      </c>
    </row>
    <row r="97" spans="1:8" x14ac:dyDescent="0.2">
      <c r="A97" t="str">
        <f t="shared" si="4"/>
        <v>alum8:Irrigated-seasonal-flowers-and-bulbs</v>
      </c>
      <c r="B97" t="str">
        <f>'ALUM_V8_vertical with IUCN'!B97</f>
        <v>Irrigated seasonal flowers and bulbs</v>
      </c>
      <c r="C97" t="s">
        <v>1040</v>
      </c>
      <c r="D97" t="str">
        <f t="shared" si="5"/>
        <v>get:groups/T7.1</v>
      </c>
      <c r="E97" t="str">
        <f>IF('ALUM_V8_vertical with IUCN'!C97=0,"",'ALUM_V8_vertical with IUCN'!C97)</f>
        <v>T7.1 Croplands</v>
      </c>
      <c r="F97" s="150" t="s">
        <v>1043</v>
      </c>
      <c r="G97" t="s">
        <v>1044</v>
      </c>
      <c r="H97" s="151">
        <v>45261</v>
      </c>
    </row>
    <row r="98" spans="1:8" x14ac:dyDescent="0.2">
      <c r="A98" t="str">
        <f t="shared" si="4"/>
        <v>alum8:Irrigated-seasonal-vegetables-and-herbs</v>
      </c>
      <c r="B98" t="str">
        <f>'ALUM_V8_vertical with IUCN'!B98</f>
        <v>Irrigated seasonal vegetables and herbs</v>
      </c>
      <c r="C98" t="s">
        <v>1040</v>
      </c>
      <c r="D98" t="str">
        <f t="shared" si="5"/>
        <v>get:groups/T7.1</v>
      </c>
      <c r="E98" t="str">
        <f>IF('ALUM_V8_vertical with IUCN'!C98=0,"",'ALUM_V8_vertical with IUCN'!C98)</f>
        <v>T7.1 Croplands</v>
      </c>
      <c r="F98" s="150" t="s">
        <v>1043</v>
      </c>
      <c r="G98" t="s">
        <v>1044</v>
      </c>
      <c r="H98" s="151">
        <v>45261</v>
      </c>
    </row>
    <row r="99" spans="1:8" x14ac:dyDescent="0.2">
      <c r="A99" t="str">
        <f t="shared" si="4"/>
        <v>alum8:Irrigated-turf-farming</v>
      </c>
      <c r="B99" t="str">
        <f>'ALUM_V8_vertical with IUCN'!B99</f>
        <v>Irrigated turf farming</v>
      </c>
      <c r="C99" t="s">
        <v>1040</v>
      </c>
      <c r="D99" t="str">
        <f t="shared" si="5"/>
        <v>get:groups/T7.1</v>
      </c>
      <c r="E99" t="str">
        <f>IF('ALUM_V8_vertical with IUCN'!C99=0,"",'ALUM_V8_vertical with IUCN'!C99)</f>
        <v>T7.1 Croplands</v>
      </c>
      <c r="F99" s="150" t="s">
        <v>1043</v>
      </c>
      <c r="G99" t="s">
        <v>1044</v>
      </c>
      <c r="H99" s="151">
        <v>45261</v>
      </c>
    </row>
    <row r="100" spans="1:8" x14ac:dyDescent="0.2">
      <c r="A100" t="str">
        <f t="shared" si="4"/>
        <v>alum8:Irrigated-land-in-transition</v>
      </c>
      <c r="B100" t="str">
        <f>'ALUM_V8_vertical with IUCN'!B100</f>
        <v>Irrigated land in transition</v>
      </c>
      <c r="D100" t="str">
        <f t="shared" si="5"/>
        <v/>
      </c>
      <c r="E100" t="str">
        <f>IF('ALUM_V8_vertical with IUCN'!C100=0,"",'ALUM_V8_vertical with IUCN'!C100)</f>
        <v/>
      </c>
      <c r="F100" s="150" t="s">
        <v>1043</v>
      </c>
      <c r="G100" t="s">
        <v>1044</v>
      </c>
      <c r="H100" s="151">
        <v>45261</v>
      </c>
    </row>
    <row r="101" spans="1:8" x14ac:dyDescent="0.2">
      <c r="A101" t="str">
        <f t="shared" si="4"/>
        <v>alum8:Degraded-irrigated-land</v>
      </c>
      <c r="B101" t="str">
        <f>'ALUM_V8_vertical with IUCN'!B101</f>
        <v>Degraded irrigated land</v>
      </c>
      <c r="D101" t="str">
        <f t="shared" si="5"/>
        <v/>
      </c>
      <c r="E101" t="str">
        <f>IF('ALUM_V8_vertical with IUCN'!C101=0,"",'ALUM_V8_vertical with IUCN'!C101)</f>
        <v>NVIS</v>
      </c>
      <c r="F101" s="150" t="s">
        <v>1043</v>
      </c>
      <c r="G101" t="s">
        <v>1044</v>
      </c>
      <c r="H101" s="151">
        <v>45261</v>
      </c>
    </row>
    <row r="102" spans="1:8" x14ac:dyDescent="0.2">
      <c r="A102" t="str">
        <f t="shared" si="4"/>
        <v>alum8:Abandoned-irrigated-land</v>
      </c>
      <c r="B102" t="str">
        <f>'ALUM_V8_vertical with IUCN'!B102</f>
        <v>Abandoned irrigated land</v>
      </c>
      <c r="D102" t="str">
        <f t="shared" si="5"/>
        <v/>
      </c>
      <c r="E102" t="str">
        <f>IF('ALUM_V8_vertical with IUCN'!C102=0,"",'ALUM_V8_vertical with IUCN'!C102)</f>
        <v>NVIS</v>
      </c>
      <c r="F102" s="150" t="s">
        <v>1043</v>
      </c>
      <c r="G102" t="s">
        <v>1044</v>
      </c>
      <c r="H102" s="151">
        <v>45261</v>
      </c>
    </row>
    <row r="103" spans="1:8" x14ac:dyDescent="0.2">
      <c r="A103" t="str">
        <f t="shared" si="4"/>
        <v>alum8:Irrigated-land-under-rehabilitation</v>
      </c>
      <c r="B103" t="str">
        <f>'ALUM_V8_vertical with IUCN'!B103</f>
        <v>Irrigated land under rehabilitation</v>
      </c>
      <c r="D103" t="str">
        <f t="shared" si="5"/>
        <v/>
      </c>
      <c r="E103" t="str">
        <f>IF('ALUM_V8_vertical with IUCN'!C103=0,"",'ALUM_V8_vertical with IUCN'!C103)</f>
        <v>NVIS</v>
      </c>
      <c r="F103" s="150" t="s">
        <v>1043</v>
      </c>
      <c r="G103" t="s">
        <v>1044</v>
      </c>
      <c r="H103" s="151">
        <v>45261</v>
      </c>
    </row>
    <row r="104" spans="1:8" x14ac:dyDescent="0.2">
      <c r="A104" t="str">
        <f t="shared" si="4"/>
        <v>alum8:No-defined-useirrigation</v>
      </c>
      <c r="B104" t="str">
        <f>'ALUM_V8_vertical with IUCN'!B104</f>
        <v>No defined use - irrigation</v>
      </c>
      <c r="D104" t="str">
        <f t="shared" si="5"/>
        <v/>
      </c>
      <c r="E104" t="str">
        <f>IF('ALUM_V8_vertical with IUCN'!C104=0,"",'ALUM_V8_vertical with IUCN'!C104)</f>
        <v>NVIS</v>
      </c>
      <c r="F104" s="150" t="s">
        <v>1043</v>
      </c>
      <c r="G104" t="s">
        <v>1044</v>
      </c>
      <c r="H104" s="151">
        <v>45261</v>
      </c>
    </row>
    <row r="105" spans="1:8" x14ac:dyDescent="0.2">
      <c r="A105" t="str">
        <f t="shared" si="4"/>
        <v>alum8:Abandoned-irrigated-perennial-horticulture</v>
      </c>
      <c r="B105" t="str">
        <f>'ALUM_V8_vertical with IUCN'!B105</f>
        <v>Abandoned irrigated perennial horticulture</v>
      </c>
      <c r="D105" t="str">
        <f t="shared" si="5"/>
        <v/>
      </c>
      <c r="E105" t="str">
        <f>IF('ALUM_V8_vertical with IUCN'!C105=0,"",'ALUM_V8_vertical with IUCN'!C105)</f>
        <v>NVIS</v>
      </c>
      <c r="F105" s="150" t="s">
        <v>1043</v>
      </c>
      <c r="G105" t="s">
        <v>1044</v>
      </c>
      <c r="H105" s="151">
        <v>45261</v>
      </c>
    </row>
    <row r="106" spans="1:8" x14ac:dyDescent="0.2">
      <c r="A106" t="str">
        <f t="shared" si="4"/>
        <v>alum8:Intensive-horticulture</v>
      </c>
      <c r="B106" t="str">
        <f>'ALUM_V8_vertical with IUCN'!B106</f>
        <v>Intensive horticulture</v>
      </c>
      <c r="D106" t="str">
        <f t="shared" si="5"/>
        <v>get:groups/Why</v>
      </c>
      <c r="E106" t="str">
        <f>IF('ALUM_V8_vertical with IUCN'!C106=0,"",'ALUM_V8_vertical with IUCN'!C106)</f>
        <v>Why not T7.4 here?</v>
      </c>
      <c r="F106" s="150" t="s">
        <v>1043</v>
      </c>
      <c r="G106" t="s">
        <v>1044</v>
      </c>
      <c r="H106" s="151">
        <v>45261</v>
      </c>
    </row>
    <row r="107" spans="1:8" x14ac:dyDescent="0.2">
      <c r="A107" t="str">
        <f t="shared" si="4"/>
        <v>alum8:Production-nurseries</v>
      </c>
      <c r="B107" t="str">
        <f>'ALUM_V8_vertical with IUCN'!B107</f>
        <v>Production nurseries</v>
      </c>
      <c r="C107" t="s">
        <v>1040</v>
      </c>
      <c r="D107" t="str">
        <f t="shared" si="5"/>
        <v>get:groups/T7.4</v>
      </c>
      <c r="E107" t="str">
        <f>IF('ALUM_V8_vertical with IUCN'!C107=0,"",'ALUM_V8_vertical with IUCN'!C107)</f>
        <v>T7.4 Urban and industrial ecosystems</v>
      </c>
      <c r="F107" s="150" t="s">
        <v>1043</v>
      </c>
      <c r="G107" t="s">
        <v>1044</v>
      </c>
      <c r="H107" s="151">
        <v>45261</v>
      </c>
    </row>
    <row r="108" spans="1:8" x14ac:dyDescent="0.2">
      <c r="A108" t="str">
        <f t="shared" si="4"/>
        <v>alum8:Shadehouses</v>
      </c>
      <c r="B108" t="str">
        <f>'ALUM_V8_vertical with IUCN'!B108</f>
        <v>Shadehouses</v>
      </c>
      <c r="C108" t="s">
        <v>1040</v>
      </c>
      <c r="D108" t="str">
        <f t="shared" si="5"/>
        <v>get:groups/T7.4</v>
      </c>
      <c r="E108" t="str">
        <f>IF('ALUM_V8_vertical with IUCN'!C108=0,"",'ALUM_V8_vertical with IUCN'!C108)</f>
        <v>T7.4 Urban and industrial ecosystems</v>
      </c>
      <c r="F108" s="150" t="s">
        <v>1043</v>
      </c>
      <c r="G108" t="s">
        <v>1044</v>
      </c>
      <c r="H108" s="151">
        <v>45261</v>
      </c>
    </row>
    <row r="109" spans="1:8" x14ac:dyDescent="0.2">
      <c r="A109" t="str">
        <f t="shared" si="4"/>
        <v>alum8:Glasshouses</v>
      </c>
      <c r="B109" t="str">
        <f>'ALUM_V8_vertical with IUCN'!B109</f>
        <v>Glasshouses</v>
      </c>
      <c r="C109" t="s">
        <v>1040</v>
      </c>
      <c r="D109" t="str">
        <f t="shared" si="5"/>
        <v>get:groups/T7.4</v>
      </c>
      <c r="E109" t="str">
        <f>IF('ALUM_V8_vertical with IUCN'!C109=0,"",'ALUM_V8_vertical with IUCN'!C109)</f>
        <v>T7.4 Urban and industrial ecosystems</v>
      </c>
      <c r="F109" s="150" t="s">
        <v>1043</v>
      </c>
      <c r="G109" t="s">
        <v>1044</v>
      </c>
      <c r="H109" s="151">
        <v>45261</v>
      </c>
    </row>
    <row r="110" spans="1:8" x14ac:dyDescent="0.2">
      <c r="A110" t="str">
        <f t="shared" si="4"/>
        <v>alum8:Glasshouseshydroponic</v>
      </c>
      <c r="B110" t="str">
        <f>'ALUM_V8_vertical with IUCN'!B110</f>
        <v>Glasshouses - hydroponic</v>
      </c>
      <c r="C110" t="s">
        <v>1040</v>
      </c>
      <c r="D110" t="str">
        <f t="shared" si="5"/>
        <v>get:groups/T7.4</v>
      </c>
      <c r="E110" t="str">
        <f>IF('ALUM_V8_vertical with IUCN'!C110=0,"",'ALUM_V8_vertical with IUCN'!C110)</f>
        <v>T7.4 Urban and industrial ecosystems</v>
      </c>
      <c r="F110" s="150" t="s">
        <v>1043</v>
      </c>
      <c r="G110" t="s">
        <v>1044</v>
      </c>
      <c r="H110" s="151">
        <v>45261</v>
      </c>
    </row>
    <row r="111" spans="1:8" x14ac:dyDescent="0.2">
      <c r="A111" t="str">
        <f t="shared" si="4"/>
        <v>alum8:Abandoned-intensive-horticulture</v>
      </c>
      <c r="B111" t="str">
        <f>'ALUM_V8_vertical with IUCN'!B111</f>
        <v>Abandoned intensive horticulture</v>
      </c>
      <c r="C111" t="s">
        <v>1040</v>
      </c>
      <c r="D111" t="str">
        <f t="shared" si="5"/>
        <v>get:groups/T7.4</v>
      </c>
      <c r="E111" t="str">
        <f>IF('ALUM_V8_vertical with IUCN'!C111=0,"",'ALUM_V8_vertical with IUCN'!C111)</f>
        <v>T7.4 Urban and industrial ecosystems</v>
      </c>
      <c r="F111" s="150" t="s">
        <v>1043</v>
      </c>
      <c r="G111" t="s">
        <v>1044</v>
      </c>
      <c r="H111" s="151">
        <v>45261</v>
      </c>
    </row>
    <row r="112" spans="1:8" x14ac:dyDescent="0.2">
      <c r="A112" t="str">
        <f t="shared" si="4"/>
        <v>alum8:Intensive-animal-production</v>
      </c>
      <c r="B112" t="str">
        <f>'ALUM_V8_vertical with IUCN'!B112</f>
        <v>Intensive animal production</v>
      </c>
      <c r="D112" t="str">
        <f t="shared" si="5"/>
        <v/>
      </c>
      <c r="E112" t="str">
        <f>IF('ALUM_V8_vertical with IUCN'!C112=0,"",'ALUM_V8_vertical with IUCN'!C112)</f>
        <v/>
      </c>
      <c r="F112" s="150" t="s">
        <v>1043</v>
      </c>
      <c r="G112" t="s">
        <v>1044</v>
      </c>
      <c r="H112" s="151">
        <v>45261</v>
      </c>
    </row>
    <row r="113" spans="1:8" x14ac:dyDescent="0.2">
      <c r="A113" t="str">
        <f t="shared" si="4"/>
        <v>alum8:Dairy-sheds-and-yards</v>
      </c>
      <c r="B113" t="str">
        <f>'ALUM_V8_vertical with IUCN'!B113</f>
        <v>Dairy sheds and yards</v>
      </c>
      <c r="C113" t="s">
        <v>1040</v>
      </c>
      <c r="D113" t="str">
        <f t="shared" si="5"/>
        <v>get:groups/T7.4</v>
      </c>
      <c r="E113" t="str">
        <f>IF('ALUM_V8_vertical with IUCN'!C113=0,"",'ALUM_V8_vertical with IUCN'!C113)</f>
        <v>T7.4 Urban and industrial ecosystems</v>
      </c>
      <c r="F113" s="150" t="s">
        <v>1043</v>
      </c>
      <c r="G113" t="s">
        <v>1044</v>
      </c>
      <c r="H113" s="151">
        <v>45261</v>
      </c>
    </row>
    <row r="114" spans="1:8" x14ac:dyDescent="0.2">
      <c r="A114" t="str">
        <f t="shared" si="4"/>
        <v>alum8:Feedlots</v>
      </c>
      <c r="B114" t="str">
        <f>'ALUM_V8_vertical with IUCN'!B114</f>
        <v>Feedlots</v>
      </c>
      <c r="C114" t="s">
        <v>1040</v>
      </c>
      <c r="D114" t="str">
        <f t="shared" si="5"/>
        <v>get:groups/T7.4</v>
      </c>
      <c r="E114" t="str">
        <f>IF('ALUM_V8_vertical with IUCN'!C114=0,"",'ALUM_V8_vertical with IUCN'!C114)</f>
        <v>T7.4 Urban and industrial ecosystems</v>
      </c>
      <c r="F114" s="150" t="s">
        <v>1043</v>
      </c>
      <c r="G114" t="s">
        <v>1044</v>
      </c>
      <c r="H114" s="151">
        <v>45261</v>
      </c>
    </row>
    <row r="115" spans="1:8" x14ac:dyDescent="0.2">
      <c r="A115" t="str">
        <f t="shared" si="4"/>
        <v>alum8:Poultry-farms</v>
      </c>
      <c r="B115" t="str">
        <f>'ALUM_V8_vertical with IUCN'!B115</f>
        <v>Poultry farms</v>
      </c>
      <c r="C115" t="s">
        <v>1040</v>
      </c>
      <c r="D115" t="str">
        <f t="shared" si="5"/>
        <v>get:groups/T7.4</v>
      </c>
      <c r="E115" t="str">
        <f>IF('ALUM_V8_vertical with IUCN'!C115=0,"",'ALUM_V8_vertical with IUCN'!C115)</f>
        <v>T7.4 Urban and industrial ecosystems</v>
      </c>
      <c r="F115" s="150" t="s">
        <v>1043</v>
      </c>
      <c r="G115" t="s">
        <v>1044</v>
      </c>
      <c r="H115" s="151">
        <v>45261</v>
      </c>
    </row>
    <row r="116" spans="1:8" x14ac:dyDescent="0.2">
      <c r="A116" t="str">
        <f t="shared" si="4"/>
        <v>alum8:Piggeries</v>
      </c>
      <c r="B116" t="str">
        <f>'ALUM_V8_vertical with IUCN'!B116</f>
        <v>Piggeries</v>
      </c>
      <c r="C116" t="s">
        <v>1040</v>
      </c>
      <c r="D116" t="str">
        <f t="shared" si="5"/>
        <v>get:groups/T7.4</v>
      </c>
      <c r="E116" t="str">
        <f>IF('ALUM_V8_vertical with IUCN'!C116=0,"",'ALUM_V8_vertical with IUCN'!C116)</f>
        <v>T7.4 Urban and industrial ecosystems</v>
      </c>
      <c r="F116" s="150" t="s">
        <v>1043</v>
      </c>
      <c r="G116" t="s">
        <v>1044</v>
      </c>
      <c r="H116" s="151">
        <v>45261</v>
      </c>
    </row>
    <row r="117" spans="1:8" x14ac:dyDescent="0.2">
      <c r="A117" t="str">
        <f t="shared" si="4"/>
        <v>alum8:Aquaculture</v>
      </c>
      <c r="B117" t="str">
        <f>'ALUM_V8_vertical with IUCN'!B117</f>
        <v>Aquaculture</v>
      </c>
      <c r="C117" t="s">
        <v>1041</v>
      </c>
      <c r="D117" t="str">
        <f t="shared" si="5"/>
        <v>get:groups/F3.4</v>
      </c>
      <c r="E117" t="str">
        <f>IF('ALUM_V8_vertical with IUCN'!C117=0,"",'ALUM_V8_vertical with IUCN'!C117)</f>
        <v>F3.4 Freshwater aquafarms</v>
      </c>
      <c r="F117" s="150" t="s">
        <v>1043</v>
      </c>
      <c r="G117" t="s">
        <v>1044</v>
      </c>
      <c r="H117" s="151">
        <v>45261</v>
      </c>
    </row>
    <row r="118" spans="1:8" x14ac:dyDescent="0.2">
      <c r="A118" t="str">
        <f t="shared" si="4"/>
        <v>alum8:Horse-studs</v>
      </c>
      <c r="B118" t="str">
        <f>'ALUM_V8_vertical with IUCN'!B118</f>
        <v>Horse studs</v>
      </c>
      <c r="C118" t="s">
        <v>1040</v>
      </c>
      <c r="D118" t="str">
        <f t="shared" si="5"/>
        <v>get:groups/T7.4</v>
      </c>
      <c r="E118" t="str">
        <f>IF('ALUM_V8_vertical with IUCN'!C118=0,"",'ALUM_V8_vertical with IUCN'!C118)</f>
        <v>T7.4 Urban and industrial ecosystems</v>
      </c>
      <c r="F118" s="150" t="s">
        <v>1043</v>
      </c>
      <c r="G118" t="s">
        <v>1044</v>
      </c>
      <c r="H118" s="151">
        <v>45261</v>
      </c>
    </row>
    <row r="119" spans="1:8" x14ac:dyDescent="0.2">
      <c r="A119" t="str">
        <f t="shared" si="4"/>
        <v>alum8:Saleyards-or-stockyards-</v>
      </c>
      <c r="B119" t="str">
        <f>'ALUM_V8_vertical with IUCN'!B119</f>
        <v xml:space="preserve">Saleyards/stockyards </v>
      </c>
      <c r="C119" t="s">
        <v>1040</v>
      </c>
      <c r="D119" t="str">
        <f t="shared" si="5"/>
        <v>get:groups/T7.4</v>
      </c>
      <c r="E119" t="str">
        <f>IF('ALUM_V8_vertical with IUCN'!C119=0,"",'ALUM_V8_vertical with IUCN'!C119)</f>
        <v>T7.4 Urban and industrial ecosystems</v>
      </c>
      <c r="F119" s="150" t="s">
        <v>1043</v>
      </c>
      <c r="G119" t="s">
        <v>1044</v>
      </c>
      <c r="H119" s="151">
        <v>45261</v>
      </c>
    </row>
    <row r="120" spans="1:8" x14ac:dyDescent="0.2">
      <c r="A120" t="str">
        <f t="shared" si="4"/>
        <v>alum8:Abandoned-intensive-animal-production</v>
      </c>
      <c r="B120" t="str">
        <f>'ALUM_V8_vertical with IUCN'!B120</f>
        <v>Abandoned intensive animal production</v>
      </c>
      <c r="C120" t="s">
        <v>1040</v>
      </c>
      <c r="D120" t="str">
        <f t="shared" si="5"/>
        <v>get:groups/T7.4</v>
      </c>
      <c r="E120" t="str">
        <f>IF('ALUM_V8_vertical with IUCN'!C120=0,"",'ALUM_V8_vertical with IUCN'!C120)</f>
        <v>T7.4 Urban and industrial ecosystems</v>
      </c>
      <c r="F120" s="150" t="s">
        <v>1043</v>
      </c>
      <c r="G120" t="s">
        <v>1044</v>
      </c>
      <c r="H120" s="151">
        <v>45261</v>
      </c>
    </row>
    <row r="121" spans="1:8" x14ac:dyDescent="0.2">
      <c r="A121" t="str">
        <f t="shared" si="4"/>
        <v>alum8:Manufacturing-and-industrial</v>
      </c>
      <c r="B121" t="str">
        <f>'ALUM_V8_vertical with IUCN'!B121</f>
        <v>Manufacturing and industrial</v>
      </c>
      <c r="D121" t="str">
        <f t="shared" si="5"/>
        <v>get:groups/Why</v>
      </c>
      <c r="E121" t="str">
        <f>IF('ALUM_V8_vertical with IUCN'!C121=0,"",'ALUM_V8_vertical with IUCN'!C121)</f>
        <v>Why not T7.4 here?</v>
      </c>
      <c r="F121" s="150" t="s">
        <v>1043</v>
      </c>
      <c r="G121" t="s">
        <v>1044</v>
      </c>
      <c r="H121" s="151">
        <v>45261</v>
      </c>
    </row>
    <row r="122" spans="1:8" x14ac:dyDescent="0.2">
      <c r="A122" t="str">
        <f t="shared" si="4"/>
        <v>alum8:General-purpose-factory</v>
      </c>
      <c r="B122" t="str">
        <f>'ALUM_V8_vertical with IUCN'!B122</f>
        <v>General purpose factory</v>
      </c>
      <c r="C122" t="s">
        <v>1040</v>
      </c>
      <c r="D122" t="str">
        <f t="shared" si="5"/>
        <v>get:groups/T7.4</v>
      </c>
      <c r="E122" t="str">
        <f>IF('ALUM_V8_vertical with IUCN'!C122=0,"",'ALUM_V8_vertical with IUCN'!C122)</f>
        <v>T7.4 Urban and industrial ecosystems</v>
      </c>
      <c r="F122" s="150" t="s">
        <v>1043</v>
      </c>
      <c r="G122" t="s">
        <v>1044</v>
      </c>
      <c r="H122" s="151">
        <v>45261</v>
      </c>
    </row>
    <row r="123" spans="1:8" x14ac:dyDescent="0.2">
      <c r="A123" t="str">
        <f t="shared" si="4"/>
        <v>alum8:Food-processing-factory</v>
      </c>
      <c r="B123" t="str">
        <f>'ALUM_V8_vertical with IUCN'!B123</f>
        <v>Food processing factory</v>
      </c>
      <c r="C123" t="s">
        <v>1040</v>
      </c>
      <c r="D123" t="str">
        <f t="shared" si="5"/>
        <v>get:groups/T7.4</v>
      </c>
      <c r="E123" t="str">
        <f>IF('ALUM_V8_vertical with IUCN'!C123=0,"",'ALUM_V8_vertical with IUCN'!C123)</f>
        <v>T7.4 Urban and industrial ecosystems</v>
      </c>
      <c r="F123" s="150" t="s">
        <v>1043</v>
      </c>
      <c r="G123" t="s">
        <v>1044</v>
      </c>
      <c r="H123" s="151">
        <v>45261</v>
      </c>
    </row>
    <row r="124" spans="1:8" x14ac:dyDescent="0.2">
      <c r="A124" t="str">
        <f t="shared" si="4"/>
        <v>alum8:Major-industrial-complex</v>
      </c>
      <c r="B124" t="str">
        <f>'ALUM_V8_vertical with IUCN'!B124</f>
        <v>Major industrial complex</v>
      </c>
      <c r="C124" t="s">
        <v>1040</v>
      </c>
      <c r="D124" t="str">
        <f t="shared" si="5"/>
        <v>get:groups/T7.4</v>
      </c>
      <c r="E124" t="str">
        <f>IF('ALUM_V8_vertical with IUCN'!C124=0,"",'ALUM_V8_vertical with IUCN'!C124)</f>
        <v>T7.4 Urban and industrial ecosystems</v>
      </c>
      <c r="F124" s="150" t="s">
        <v>1043</v>
      </c>
      <c r="G124" t="s">
        <v>1044</v>
      </c>
      <c r="H124" s="151">
        <v>45261</v>
      </c>
    </row>
    <row r="125" spans="1:8" x14ac:dyDescent="0.2">
      <c r="A125" t="str">
        <f t="shared" si="4"/>
        <v>alum8:Bulk-grain-storage</v>
      </c>
      <c r="B125" t="str">
        <f>'ALUM_V8_vertical with IUCN'!B125</f>
        <v>Bulk grain storage</v>
      </c>
      <c r="C125" t="s">
        <v>1040</v>
      </c>
      <c r="D125" t="str">
        <f t="shared" si="5"/>
        <v>get:groups/T7.4</v>
      </c>
      <c r="E125" t="str">
        <f>IF('ALUM_V8_vertical with IUCN'!C125=0,"",'ALUM_V8_vertical with IUCN'!C125)</f>
        <v>T7.4 Urban and industrial ecosystems</v>
      </c>
      <c r="F125" s="150" t="s">
        <v>1043</v>
      </c>
      <c r="G125" t="s">
        <v>1044</v>
      </c>
      <c r="H125" s="151">
        <v>45261</v>
      </c>
    </row>
    <row r="126" spans="1:8" x14ac:dyDescent="0.2">
      <c r="A126" t="str">
        <f t="shared" si="4"/>
        <v>alum8:Abattoirs</v>
      </c>
      <c r="B126" t="str">
        <f>'ALUM_V8_vertical with IUCN'!B126</f>
        <v>Abattoirs</v>
      </c>
      <c r="C126" t="s">
        <v>1040</v>
      </c>
      <c r="D126" t="str">
        <f t="shared" si="5"/>
        <v>get:groups/T7.4</v>
      </c>
      <c r="E126" t="str">
        <f>IF('ALUM_V8_vertical with IUCN'!C126=0,"",'ALUM_V8_vertical with IUCN'!C126)</f>
        <v>T7.4 Urban and industrial ecosystems</v>
      </c>
      <c r="F126" s="150" t="s">
        <v>1043</v>
      </c>
      <c r="G126" t="s">
        <v>1044</v>
      </c>
      <c r="H126" s="151">
        <v>45261</v>
      </c>
    </row>
    <row r="127" spans="1:8" x14ac:dyDescent="0.2">
      <c r="A127" t="str">
        <f t="shared" si="4"/>
        <v>alum8:Oil-refinery</v>
      </c>
      <c r="B127" t="str">
        <f>'ALUM_V8_vertical with IUCN'!B127</f>
        <v>Oil refinery</v>
      </c>
      <c r="C127" t="s">
        <v>1040</v>
      </c>
      <c r="D127" t="str">
        <f t="shared" si="5"/>
        <v>get:groups/T7.4</v>
      </c>
      <c r="E127" t="str">
        <f>IF('ALUM_V8_vertical with IUCN'!C127=0,"",'ALUM_V8_vertical with IUCN'!C127)</f>
        <v>T7.4 Urban and industrial ecosystems</v>
      </c>
      <c r="F127" s="150" t="s">
        <v>1043</v>
      </c>
      <c r="G127" t="s">
        <v>1044</v>
      </c>
      <c r="H127" s="151">
        <v>45261</v>
      </c>
    </row>
    <row r="128" spans="1:8" x14ac:dyDescent="0.2">
      <c r="A128" t="str">
        <f t="shared" si="4"/>
        <v>alum8:Sawmill</v>
      </c>
      <c r="B128" t="str">
        <f>'ALUM_V8_vertical with IUCN'!B128</f>
        <v>Sawmill</v>
      </c>
      <c r="C128" t="s">
        <v>1040</v>
      </c>
      <c r="D128" t="str">
        <f t="shared" si="5"/>
        <v>get:groups/T7.4</v>
      </c>
      <c r="E128" t="str">
        <f>IF('ALUM_V8_vertical with IUCN'!C128=0,"",'ALUM_V8_vertical with IUCN'!C128)</f>
        <v>T7.4 Urban and industrial ecosystems</v>
      </c>
      <c r="F128" s="150" t="s">
        <v>1043</v>
      </c>
      <c r="G128" t="s">
        <v>1044</v>
      </c>
      <c r="H128" s="151">
        <v>45261</v>
      </c>
    </row>
    <row r="129" spans="1:8" x14ac:dyDescent="0.2">
      <c r="A129" t="str">
        <f t="shared" si="4"/>
        <v>alum8:Abandoned-manufacturing-and-industrial</v>
      </c>
      <c r="B129" t="str">
        <f>'ALUM_V8_vertical with IUCN'!B129</f>
        <v>Abandoned manufacturing and industrial</v>
      </c>
      <c r="C129" t="s">
        <v>1040</v>
      </c>
      <c r="D129" t="str">
        <f t="shared" si="5"/>
        <v>get:groups/T7.4</v>
      </c>
      <c r="E129" t="str">
        <f>IF('ALUM_V8_vertical with IUCN'!C129=0,"",'ALUM_V8_vertical with IUCN'!C129)</f>
        <v>T7.4 Urban and industrial ecosystems</v>
      </c>
      <c r="F129" s="150" t="s">
        <v>1043</v>
      </c>
      <c r="G129" t="s">
        <v>1044</v>
      </c>
      <c r="H129" s="151">
        <v>45261</v>
      </c>
    </row>
    <row r="130" spans="1:8" x14ac:dyDescent="0.2">
      <c r="A130" t="str">
        <f t="shared" si="4"/>
        <v>alum8:Residential-and-farm-infrastructure</v>
      </c>
      <c r="B130" t="str">
        <f>'ALUM_V8_vertical with IUCN'!B130</f>
        <v>Residential and farm infrastructure</v>
      </c>
      <c r="D130" t="str">
        <f t="shared" si="5"/>
        <v>get:groups/Why</v>
      </c>
      <c r="E130" t="str">
        <f>IF('ALUM_V8_vertical with IUCN'!C130=0,"",'ALUM_V8_vertical with IUCN'!C130)</f>
        <v>Why not T7.4 here?</v>
      </c>
      <c r="F130" s="150" t="s">
        <v>1043</v>
      </c>
      <c r="G130" t="s">
        <v>1044</v>
      </c>
      <c r="H130" s="151">
        <v>45261</v>
      </c>
    </row>
    <row r="131" spans="1:8" x14ac:dyDescent="0.2">
      <c r="A131" t="str">
        <f t="shared" si="4"/>
        <v>alum8:Urban-residential</v>
      </c>
      <c r="B131" t="str">
        <f>'ALUM_V8_vertical with IUCN'!B131</f>
        <v>Urban residential</v>
      </c>
      <c r="C131" t="s">
        <v>1040</v>
      </c>
      <c r="D131" t="str">
        <f t="shared" si="5"/>
        <v>get:groups/T7.4</v>
      </c>
      <c r="E131" t="str">
        <f>IF('ALUM_V8_vertical with IUCN'!C131=0,"",'ALUM_V8_vertical with IUCN'!C131)</f>
        <v>T7.4 Urban and industrial ecosystems</v>
      </c>
      <c r="F131" s="150" t="s">
        <v>1043</v>
      </c>
      <c r="G131" t="s">
        <v>1044</v>
      </c>
      <c r="H131" s="151">
        <v>45261</v>
      </c>
    </row>
    <row r="132" spans="1:8" x14ac:dyDescent="0.2">
      <c r="A132" t="str">
        <f t="shared" ref="A132:A195" si="6">_xlfn.CONCAT("alum8:",SUBSTITUTE(SUBSTITUTE(SUBSTITUTE(B132," - ","")," ","-"),"/","-or-"))</f>
        <v>alum8:Rural-residential-with-agriculture</v>
      </c>
      <c r="B132" t="str">
        <f>'ALUM_V8_vertical with IUCN'!B132</f>
        <v>Rural residential with agriculture</v>
      </c>
      <c r="C132" t="s">
        <v>1040</v>
      </c>
      <c r="D132" t="str">
        <f t="shared" si="5"/>
        <v>get:groups/T7.4</v>
      </c>
      <c r="E132" t="str">
        <f>IF('ALUM_V8_vertical with IUCN'!C132=0,"",'ALUM_V8_vertical with IUCN'!C132)</f>
        <v>T7.4 Urban and industrial ecosystems</v>
      </c>
      <c r="F132" s="150" t="s">
        <v>1043</v>
      </c>
      <c r="G132" t="s">
        <v>1044</v>
      </c>
      <c r="H132" s="151">
        <v>45261</v>
      </c>
    </row>
    <row r="133" spans="1:8" x14ac:dyDescent="0.2">
      <c r="A133" t="str">
        <f t="shared" si="6"/>
        <v>alum8:Rural-residential-without-agriculture</v>
      </c>
      <c r="B133" t="str">
        <f>'ALUM_V8_vertical with IUCN'!B133</f>
        <v>Rural residential without agriculture</v>
      </c>
      <c r="C133" t="s">
        <v>1040</v>
      </c>
      <c r="D133" t="str">
        <f t="shared" si="5"/>
        <v>get:groups/T7.4</v>
      </c>
      <c r="E133" t="str">
        <f>IF('ALUM_V8_vertical with IUCN'!C133=0,"",'ALUM_V8_vertical with IUCN'!C133)</f>
        <v>T7.4 Urban and industrial ecosystems</v>
      </c>
      <c r="F133" s="150" t="s">
        <v>1043</v>
      </c>
      <c r="G133" t="s">
        <v>1044</v>
      </c>
      <c r="H133" s="151">
        <v>45261</v>
      </c>
    </row>
    <row r="134" spans="1:8" x14ac:dyDescent="0.2">
      <c r="A134" t="str">
        <f t="shared" si="6"/>
        <v>alum8:Remote-communities</v>
      </c>
      <c r="B134" t="str">
        <f>'ALUM_V8_vertical with IUCN'!B134</f>
        <v>Remote communities</v>
      </c>
      <c r="C134" t="s">
        <v>1040</v>
      </c>
      <c r="D134" t="str">
        <f t="shared" si="5"/>
        <v>get:groups/T7.4</v>
      </c>
      <c r="E134" t="str">
        <f>IF('ALUM_V8_vertical with IUCN'!C134=0,"",'ALUM_V8_vertical with IUCN'!C134)</f>
        <v>T7.4 Urban and industrial ecosystems</v>
      </c>
      <c r="F134" s="150" t="s">
        <v>1043</v>
      </c>
      <c r="G134" t="s">
        <v>1044</v>
      </c>
      <c r="H134" s="151">
        <v>45261</v>
      </c>
    </row>
    <row r="135" spans="1:8" x14ac:dyDescent="0.2">
      <c r="A135" t="str">
        <f t="shared" si="6"/>
        <v>alum8:Farm-buildings-or-infrastructure</v>
      </c>
      <c r="B135" t="str">
        <f>'ALUM_V8_vertical with IUCN'!B135</f>
        <v>Farm buildings/infrastructure</v>
      </c>
      <c r="C135" t="s">
        <v>1040</v>
      </c>
      <c r="D135" t="str">
        <f t="shared" si="5"/>
        <v>get:groups/T7.4</v>
      </c>
      <c r="E135" t="str">
        <f>IF('ALUM_V8_vertical with IUCN'!C135=0,"",'ALUM_V8_vertical with IUCN'!C135)</f>
        <v>T7.4 Urban and industrial ecosystems</v>
      </c>
      <c r="F135" s="150" t="s">
        <v>1043</v>
      </c>
      <c r="G135" t="s">
        <v>1044</v>
      </c>
      <c r="H135" s="151">
        <v>45261</v>
      </c>
    </row>
    <row r="136" spans="1:8" x14ac:dyDescent="0.2">
      <c r="A136" t="str">
        <f t="shared" si="6"/>
        <v>alum8:Services</v>
      </c>
      <c r="B136" t="str">
        <f>'ALUM_V8_vertical with IUCN'!B136</f>
        <v>Services</v>
      </c>
      <c r="D136" t="str">
        <f t="shared" si="5"/>
        <v>get:groups/Why</v>
      </c>
      <c r="E136" t="str">
        <f>IF('ALUM_V8_vertical with IUCN'!C136=0,"",'ALUM_V8_vertical with IUCN'!C136)</f>
        <v>Why not T7.4 here?</v>
      </c>
      <c r="F136" s="150" t="s">
        <v>1043</v>
      </c>
      <c r="G136" t="s">
        <v>1044</v>
      </c>
      <c r="H136" s="151">
        <v>45261</v>
      </c>
    </row>
    <row r="137" spans="1:8" x14ac:dyDescent="0.2">
      <c r="A137" t="str">
        <f t="shared" si="6"/>
        <v>alum8:Commercial-services</v>
      </c>
      <c r="B137" t="str">
        <f>'ALUM_V8_vertical with IUCN'!B137</f>
        <v>Commercial services</v>
      </c>
      <c r="C137" t="s">
        <v>1040</v>
      </c>
      <c r="D137" t="str">
        <f t="shared" si="5"/>
        <v>get:groups/T7.4</v>
      </c>
      <c r="E137" t="str">
        <f>IF('ALUM_V8_vertical with IUCN'!C137=0,"",'ALUM_V8_vertical with IUCN'!C137)</f>
        <v>T7.4 Urban and industrial ecosystems</v>
      </c>
      <c r="F137" s="150" t="s">
        <v>1043</v>
      </c>
      <c r="G137" t="s">
        <v>1044</v>
      </c>
      <c r="H137" s="151">
        <v>45261</v>
      </c>
    </row>
    <row r="138" spans="1:8" x14ac:dyDescent="0.2">
      <c r="A138" t="str">
        <f t="shared" si="6"/>
        <v>alum8:Public-services</v>
      </c>
      <c r="B138" t="str">
        <f>'ALUM_V8_vertical with IUCN'!B138</f>
        <v>Public services</v>
      </c>
      <c r="C138" t="s">
        <v>1040</v>
      </c>
      <c r="D138" t="str">
        <f t="shared" si="5"/>
        <v>get:groups/T7.4</v>
      </c>
      <c r="E138" t="str">
        <f>IF('ALUM_V8_vertical with IUCN'!C138=0,"",'ALUM_V8_vertical with IUCN'!C138)</f>
        <v>T7.4 Urban and industrial ecosystems</v>
      </c>
      <c r="F138" s="150" t="s">
        <v>1043</v>
      </c>
      <c r="G138" t="s">
        <v>1044</v>
      </c>
      <c r="H138" s="151">
        <v>45261</v>
      </c>
    </row>
    <row r="139" spans="1:8" x14ac:dyDescent="0.2">
      <c r="A139" t="str">
        <f t="shared" si="6"/>
        <v>alum8:Recreation-and-culture</v>
      </c>
      <c r="B139" t="str">
        <f>'ALUM_V8_vertical with IUCN'!B139</f>
        <v>Recreation and culture</v>
      </c>
      <c r="C139" t="s">
        <v>1040</v>
      </c>
      <c r="D139" t="str">
        <f t="shared" si="5"/>
        <v>get:groups/T7.4</v>
      </c>
      <c r="E139" t="str">
        <f>IF('ALUM_V8_vertical with IUCN'!C139=0,"",'ALUM_V8_vertical with IUCN'!C139)</f>
        <v>T7.4 Urban and industrial ecosystems</v>
      </c>
      <c r="F139" s="150" t="s">
        <v>1043</v>
      </c>
      <c r="G139" t="s">
        <v>1044</v>
      </c>
      <c r="H139" s="151">
        <v>45261</v>
      </c>
    </row>
    <row r="140" spans="1:8" x14ac:dyDescent="0.2">
      <c r="A140" t="str">
        <f t="shared" si="6"/>
        <v>alum8:Defence-facilitiesurban</v>
      </c>
      <c r="B140" t="str">
        <f>'ALUM_V8_vertical with IUCN'!B140</f>
        <v>Defence facilities - urban</v>
      </c>
      <c r="C140" t="s">
        <v>1040</v>
      </c>
      <c r="D140" t="str">
        <f t="shared" si="5"/>
        <v>get:groups/T7.4</v>
      </c>
      <c r="E140" t="str">
        <f>IF('ALUM_V8_vertical with IUCN'!C140=0,"",'ALUM_V8_vertical with IUCN'!C140)</f>
        <v>T7.4 Urban and industrial ecosystems</v>
      </c>
      <c r="F140" s="150" t="s">
        <v>1043</v>
      </c>
      <c r="G140" t="s">
        <v>1044</v>
      </c>
      <c r="H140" s="151">
        <v>45261</v>
      </c>
    </row>
    <row r="141" spans="1:8" x14ac:dyDescent="0.2">
      <c r="A141" t="str">
        <f t="shared" si="6"/>
        <v>alum8:Research-facilities</v>
      </c>
      <c r="B141" t="str">
        <f>'ALUM_V8_vertical with IUCN'!B141</f>
        <v>Research facilities</v>
      </c>
      <c r="C141" t="s">
        <v>1040</v>
      </c>
      <c r="D141" t="str">
        <f t="shared" si="5"/>
        <v>get:groups/T7.4</v>
      </c>
      <c r="E141" t="str">
        <f>IF('ALUM_V8_vertical with IUCN'!C141=0,"",'ALUM_V8_vertical with IUCN'!C141)</f>
        <v>T7.4 Urban and industrial ecosystems</v>
      </c>
      <c r="F141" s="150" t="s">
        <v>1043</v>
      </c>
      <c r="G141" t="s">
        <v>1044</v>
      </c>
      <c r="H141" s="151">
        <v>45261</v>
      </c>
    </row>
    <row r="142" spans="1:8" x14ac:dyDescent="0.2">
      <c r="A142" t="str">
        <f t="shared" si="6"/>
        <v>alum8:Utilities</v>
      </c>
      <c r="B142" t="str">
        <f>'ALUM_V8_vertical with IUCN'!B142</f>
        <v>Utilities</v>
      </c>
      <c r="D142" t="str">
        <f t="shared" si="5"/>
        <v>get:groups/Why</v>
      </c>
      <c r="E142" t="str">
        <f>IF('ALUM_V8_vertical with IUCN'!C142=0,"",'ALUM_V8_vertical with IUCN'!C142)</f>
        <v>Why not T7.4 here?</v>
      </c>
      <c r="F142" s="150" t="s">
        <v>1043</v>
      </c>
      <c r="G142" t="s">
        <v>1044</v>
      </c>
      <c r="H142" s="151">
        <v>45261</v>
      </c>
    </row>
    <row r="143" spans="1:8" x14ac:dyDescent="0.2">
      <c r="A143" t="str">
        <f t="shared" si="6"/>
        <v>alum8:Fuel-powered-electricity-generation</v>
      </c>
      <c r="B143" t="str">
        <f>'ALUM_V8_vertical with IUCN'!B143</f>
        <v>Fuel powered electricity generation</v>
      </c>
      <c r="C143" t="s">
        <v>1040</v>
      </c>
      <c r="D143" t="str">
        <f t="shared" si="5"/>
        <v>get:groups/T7.4</v>
      </c>
      <c r="E143" t="str">
        <f>IF('ALUM_V8_vertical with IUCN'!C143=0,"",'ALUM_V8_vertical with IUCN'!C143)</f>
        <v>T7.4 Urban and industrial ecosystems</v>
      </c>
      <c r="F143" s="150" t="s">
        <v>1043</v>
      </c>
      <c r="G143" t="s">
        <v>1044</v>
      </c>
      <c r="H143" s="151">
        <v>45261</v>
      </c>
    </row>
    <row r="144" spans="1:8" x14ac:dyDescent="0.2">
      <c r="A144" t="str">
        <f t="shared" si="6"/>
        <v>alum8:Hydro-electricity-generation</v>
      </c>
      <c r="B144" t="str">
        <f>'ALUM_V8_vertical with IUCN'!B144</f>
        <v>Hydro electricity generation</v>
      </c>
      <c r="C144" t="s">
        <v>1040</v>
      </c>
      <c r="D144" t="str">
        <f t="shared" si="5"/>
        <v>get:groups/T7.4</v>
      </c>
      <c r="E144" t="str">
        <f>IF('ALUM_V8_vertical with IUCN'!C144=0,"",'ALUM_V8_vertical with IUCN'!C144)</f>
        <v>T7.4 Urban and industrial ecosystems</v>
      </c>
      <c r="F144" s="150" t="s">
        <v>1043</v>
      </c>
      <c r="G144" t="s">
        <v>1044</v>
      </c>
      <c r="H144" s="151">
        <v>45261</v>
      </c>
    </row>
    <row r="145" spans="1:8" x14ac:dyDescent="0.2">
      <c r="A145" t="str">
        <f t="shared" si="6"/>
        <v>alum8:Wind-electricity-generation</v>
      </c>
      <c r="B145" t="str">
        <f>'ALUM_V8_vertical with IUCN'!B145</f>
        <v>Wind electricity generation</v>
      </c>
      <c r="C145" t="s">
        <v>1040</v>
      </c>
      <c r="D145" t="str">
        <f t="shared" si="5"/>
        <v>get:groups/T7.4</v>
      </c>
      <c r="E145" t="str">
        <f>IF('ALUM_V8_vertical with IUCN'!C145=0,"",'ALUM_V8_vertical with IUCN'!C145)</f>
        <v>T7.4 Urban and industrial ecosystems</v>
      </c>
      <c r="F145" s="150" t="s">
        <v>1043</v>
      </c>
      <c r="G145" t="s">
        <v>1044</v>
      </c>
      <c r="H145" s="151">
        <v>45261</v>
      </c>
    </row>
    <row r="146" spans="1:8" x14ac:dyDescent="0.2">
      <c r="A146" t="str">
        <f t="shared" si="6"/>
        <v>alum8:Solar-electricity-generation</v>
      </c>
      <c r="B146" t="str">
        <f>'ALUM_V8_vertical with IUCN'!B146</f>
        <v>Solar electricity generation</v>
      </c>
      <c r="C146" t="s">
        <v>1040</v>
      </c>
      <c r="D146" t="str">
        <f t="shared" si="5"/>
        <v>get:groups/T7.4</v>
      </c>
      <c r="E146" t="str">
        <f>IF('ALUM_V8_vertical with IUCN'!C146=0,"",'ALUM_V8_vertical with IUCN'!C146)</f>
        <v>T7.4 Urban and industrial ecosystems</v>
      </c>
      <c r="F146" s="150" t="s">
        <v>1043</v>
      </c>
      <c r="G146" t="s">
        <v>1044</v>
      </c>
      <c r="H146" s="151">
        <v>45261</v>
      </c>
    </row>
    <row r="147" spans="1:8" x14ac:dyDescent="0.2">
      <c r="A147" t="str">
        <f t="shared" si="6"/>
        <v>alum8:Electricity-substations-and-transmission</v>
      </c>
      <c r="B147" t="str">
        <f>'ALUM_V8_vertical with IUCN'!B147</f>
        <v>Electricity substations and transmission</v>
      </c>
      <c r="C147" t="s">
        <v>1040</v>
      </c>
      <c r="D147" t="str">
        <f t="shared" si="5"/>
        <v>get:groups/T7.4</v>
      </c>
      <c r="E147" t="str">
        <f>IF('ALUM_V8_vertical with IUCN'!C147=0,"",'ALUM_V8_vertical with IUCN'!C147)</f>
        <v>T7.4 Urban and industrial ecosystems</v>
      </c>
      <c r="F147" s="150" t="s">
        <v>1043</v>
      </c>
      <c r="G147" t="s">
        <v>1044</v>
      </c>
      <c r="H147" s="151">
        <v>45261</v>
      </c>
    </row>
    <row r="148" spans="1:8" x14ac:dyDescent="0.2">
      <c r="A148" t="str">
        <f t="shared" si="6"/>
        <v>alum8:Gas-treatment,-storage-and-transmission</v>
      </c>
      <c r="B148" t="str">
        <f>'ALUM_V8_vertical with IUCN'!B148</f>
        <v>Gas treatment, storage and transmission</v>
      </c>
      <c r="C148" t="s">
        <v>1040</v>
      </c>
      <c r="D148" t="str">
        <f t="shared" si="5"/>
        <v>get:groups/T7.4</v>
      </c>
      <c r="E148" t="str">
        <f>IF('ALUM_V8_vertical with IUCN'!C148=0,"",'ALUM_V8_vertical with IUCN'!C148)</f>
        <v>T7.4 Urban and industrial ecosystems</v>
      </c>
      <c r="F148" s="150" t="s">
        <v>1043</v>
      </c>
      <c r="G148" t="s">
        <v>1044</v>
      </c>
      <c r="H148" s="151">
        <v>45261</v>
      </c>
    </row>
    <row r="149" spans="1:8" x14ac:dyDescent="0.2">
      <c r="A149" t="str">
        <f t="shared" si="6"/>
        <v>alum8:Water-extraction-and-transmission</v>
      </c>
      <c r="B149" t="str">
        <f>'ALUM_V8_vertical with IUCN'!B149</f>
        <v>Water extraction and transmission</v>
      </c>
      <c r="C149" t="s">
        <v>1040</v>
      </c>
      <c r="D149" t="str">
        <f t="shared" si="5"/>
        <v>get:groups/T7.4</v>
      </c>
      <c r="E149" t="str">
        <f>IF('ALUM_V8_vertical with IUCN'!C149=0,"",'ALUM_V8_vertical with IUCN'!C149)</f>
        <v>T7.4 Urban and industrial ecosystems</v>
      </c>
      <c r="F149" s="150" t="s">
        <v>1043</v>
      </c>
      <c r="G149" t="s">
        <v>1044</v>
      </c>
      <c r="H149" s="151">
        <v>45261</v>
      </c>
    </row>
    <row r="150" spans="1:8" x14ac:dyDescent="0.2">
      <c r="A150" t="str">
        <f t="shared" si="6"/>
        <v>alum8:Transport-and-communication</v>
      </c>
      <c r="B150" t="str">
        <f>'ALUM_V8_vertical with IUCN'!B150</f>
        <v>Transport and communication</v>
      </c>
      <c r="D150" t="str">
        <f t="shared" si="5"/>
        <v>get:groups/Why</v>
      </c>
      <c r="E150" t="str">
        <f>IF('ALUM_V8_vertical with IUCN'!C150=0,"",'ALUM_V8_vertical with IUCN'!C150)</f>
        <v>Why not T7.4 here?</v>
      </c>
      <c r="F150" s="150" t="s">
        <v>1043</v>
      </c>
      <c r="G150" t="s">
        <v>1044</v>
      </c>
      <c r="H150" s="151">
        <v>45261</v>
      </c>
    </row>
    <row r="151" spans="1:8" x14ac:dyDescent="0.2">
      <c r="A151" t="str">
        <f t="shared" si="6"/>
        <v>alum8:Airports-or-aerodromes</v>
      </c>
      <c r="B151" t="str">
        <f>'ALUM_V8_vertical with IUCN'!B151</f>
        <v>Airports/aerodromes</v>
      </c>
      <c r="C151" t="s">
        <v>1040</v>
      </c>
      <c r="D151" t="str">
        <f t="shared" si="5"/>
        <v>get:groups/T7.4</v>
      </c>
      <c r="E151" t="str">
        <f>IF('ALUM_V8_vertical with IUCN'!C151=0,"",'ALUM_V8_vertical with IUCN'!C151)</f>
        <v>T7.4 Urban and industrial ecosystems</v>
      </c>
      <c r="F151" s="150" t="s">
        <v>1043</v>
      </c>
      <c r="G151" t="s">
        <v>1044</v>
      </c>
      <c r="H151" s="151">
        <v>45261</v>
      </c>
    </row>
    <row r="152" spans="1:8" x14ac:dyDescent="0.2">
      <c r="A152" t="str">
        <f t="shared" si="6"/>
        <v>alum8:Roads</v>
      </c>
      <c r="B152" t="str">
        <f>'ALUM_V8_vertical with IUCN'!B152</f>
        <v>Roads</v>
      </c>
      <c r="C152" t="s">
        <v>1040</v>
      </c>
      <c r="D152" t="str">
        <f t="shared" si="5"/>
        <v>get:groups/T7.4</v>
      </c>
      <c r="E152" t="str">
        <f>IF('ALUM_V8_vertical with IUCN'!C152=0,"",'ALUM_V8_vertical with IUCN'!C152)</f>
        <v>T7.4 Urban and industrial ecosystems</v>
      </c>
      <c r="F152" s="150" t="s">
        <v>1043</v>
      </c>
      <c r="G152" t="s">
        <v>1044</v>
      </c>
      <c r="H152" s="151">
        <v>45261</v>
      </c>
    </row>
    <row r="153" spans="1:8" x14ac:dyDescent="0.2">
      <c r="A153" t="str">
        <f t="shared" si="6"/>
        <v>alum8:Railways</v>
      </c>
      <c r="B153" t="str">
        <f>'ALUM_V8_vertical with IUCN'!B153</f>
        <v>Railways</v>
      </c>
      <c r="C153" t="s">
        <v>1040</v>
      </c>
      <c r="D153" t="str">
        <f t="shared" si="5"/>
        <v>get:groups/T7.4</v>
      </c>
      <c r="E153" t="str">
        <f>IF('ALUM_V8_vertical with IUCN'!C153=0,"",'ALUM_V8_vertical with IUCN'!C153)</f>
        <v>T7.4 Urban and industrial ecosystems</v>
      </c>
      <c r="F153" s="150" t="s">
        <v>1043</v>
      </c>
      <c r="G153" t="s">
        <v>1044</v>
      </c>
      <c r="H153" s="151">
        <v>45261</v>
      </c>
    </row>
    <row r="154" spans="1:8" x14ac:dyDescent="0.2">
      <c r="A154" t="str">
        <f t="shared" si="6"/>
        <v>alum8:Ports-and-water-transport</v>
      </c>
      <c r="B154" t="str">
        <f>'ALUM_V8_vertical with IUCN'!B154</f>
        <v>Ports and water transport</v>
      </c>
      <c r="C154" t="s">
        <v>1040</v>
      </c>
      <c r="D154" t="str">
        <f t="shared" si="5"/>
        <v>get:groups/T7.4</v>
      </c>
      <c r="E154" t="str">
        <f>IF('ALUM_V8_vertical with IUCN'!C154=0,"",'ALUM_V8_vertical with IUCN'!C154)</f>
        <v>T7.4 Urban and industrial ecosystems</v>
      </c>
      <c r="F154" s="150" t="s">
        <v>1043</v>
      </c>
      <c r="G154" t="s">
        <v>1044</v>
      </c>
      <c r="H154" s="151">
        <v>45261</v>
      </c>
    </row>
    <row r="155" spans="1:8" x14ac:dyDescent="0.2">
      <c r="A155" t="str">
        <f t="shared" si="6"/>
        <v>alum8:Navigation-and-communication</v>
      </c>
      <c r="B155" t="str">
        <f>'ALUM_V8_vertical with IUCN'!B155</f>
        <v>Navigation and communication</v>
      </c>
      <c r="C155" t="s">
        <v>1040</v>
      </c>
      <c r="D155" t="str">
        <f t="shared" ref="D155:D196" si="7">(IF(LEN(A155),IF(ISNUMBER(SEARCH(" ",E155)),IF(ISNUMBER(SEARCH(".",E155)),_xlfn.CONCAT("get:groups/",LEFT(E155,FIND(" ",E155)-1)),_xlfn.CONCAT("get:biomes/",LEFT(E155,FIND(" ",E155)-1))),"")))</f>
        <v>get:groups/T7.4</v>
      </c>
      <c r="E155" t="str">
        <f>IF('ALUM_V8_vertical with IUCN'!C155=0,"",'ALUM_V8_vertical with IUCN'!C155)</f>
        <v>T7.4 Urban and industrial ecosystems</v>
      </c>
      <c r="F155" s="150" t="s">
        <v>1043</v>
      </c>
      <c r="G155" t="s">
        <v>1044</v>
      </c>
      <c r="H155" s="151">
        <v>45261</v>
      </c>
    </row>
    <row r="156" spans="1:8" x14ac:dyDescent="0.2">
      <c r="A156" t="str">
        <f t="shared" si="6"/>
        <v>alum8:Mining</v>
      </c>
      <c r="B156" t="str">
        <f>'ALUM_V8_vertical with IUCN'!B156</f>
        <v>Mining</v>
      </c>
      <c r="D156" t="str">
        <f t="shared" si="7"/>
        <v>get:groups/Why</v>
      </c>
      <c r="E156" t="str">
        <f>IF('ALUM_V8_vertical with IUCN'!C156=0,"",'ALUM_V8_vertical with IUCN'!C156)</f>
        <v>Why not T7.4 here?</v>
      </c>
      <c r="F156" s="150" t="s">
        <v>1043</v>
      </c>
      <c r="G156" t="s">
        <v>1044</v>
      </c>
      <c r="H156" s="151">
        <v>45261</v>
      </c>
    </row>
    <row r="157" spans="1:8" x14ac:dyDescent="0.2">
      <c r="A157" t="str">
        <f t="shared" si="6"/>
        <v>alum8:Mines</v>
      </c>
      <c r="B157" t="str">
        <f>'ALUM_V8_vertical with IUCN'!B157</f>
        <v>Mines</v>
      </c>
      <c r="C157" t="s">
        <v>1040</v>
      </c>
      <c r="D157" t="str">
        <f t="shared" si="7"/>
        <v>get:groups/T7.4</v>
      </c>
      <c r="E157" t="str">
        <f>IF('ALUM_V8_vertical with IUCN'!C157=0,"",'ALUM_V8_vertical with IUCN'!C157)</f>
        <v>T7.4 Urban and industrial ecosystems</v>
      </c>
      <c r="F157" s="150" t="s">
        <v>1043</v>
      </c>
      <c r="G157" t="s">
        <v>1044</v>
      </c>
      <c r="H157" s="151">
        <v>45261</v>
      </c>
    </row>
    <row r="158" spans="1:8" x14ac:dyDescent="0.2">
      <c r="A158" t="str">
        <f t="shared" si="6"/>
        <v>alum8:Quarries</v>
      </c>
      <c r="B158" t="str">
        <f>'ALUM_V8_vertical with IUCN'!B158</f>
        <v>Quarries</v>
      </c>
      <c r="C158" t="s">
        <v>1040</v>
      </c>
      <c r="D158" t="str">
        <f t="shared" si="7"/>
        <v>get:groups/T7.4</v>
      </c>
      <c r="E158" t="str">
        <f>IF('ALUM_V8_vertical with IUCN'!C158=0,"",'ALUM_V8_vertical with IUCN'!C158)</f>
        <v>T7.4 Urban and industrial ecosystems</v>
      </c>
      <c r="F158" s="150" t="s">
        <v>1043</v>
      </c>
      <c r="G158" t="s">
        <v>1044</v>
      </c>
      <c r="H158" s="151">
        <v>45261</v>
      </c>
    </row>
    <row r="159" spans="1:8" x14ac:dyDescent="0.2">
      <c r="A159" t="str">
        <f t="shared" si="6"/>
        <v>alum8:Tailings</v>
      </c>
      <c r="B159" t="str">
        <f>'ALUM_V8_vertical with IUCN'!B159</f>
        <v>Tailings</v>
      </c>
      <c r="C159" t="s">
        <v>1040</v>
      </c>
      <c r="D159" t="str">
        <f t="shared" si="7"/>
        <v>get:groups/T7.4</v>
      </c>
      <c r="E159" t="str">
        <f>IF('ALUM_V8_vertical with IUCN'!C159=0,"",'ALUM_V8_vertical with IUCN'!C159)</f>
        <v>T7.4 Urban and industrial ecosystems</v>
      </c>
      <c r="F159" s="150" t="s">
        <v>1043</v>
      </c>
      <c r="G159" t="s">
        <v>1044</v>
      </c>
      <c r="H159" s="151">
        <v>45261</v>
      </c>
    </row>
    <row r="160" spans="1:8" x14ac:dyDescent="0.2">
      <c r="A160" t="str">
        <f t="shared" si="6"/>
        <v>alum8:Extractive-Industry-not-in-use</v>
      </c>
      <c r="B160" t="str">
        <f>'ALUM_V8_vertical with IUCN'!B160</f>
        <v>Extractive Industry not in use</v>
      </c>
      <c r="C160" t="s">
        <v>1040</v>
      </c>
      <c r="D160" t="str">
        <f t="shared" si="7"/>
        <v>get:groups/T7.4</v>
      </c>
      <c r="E160" t="str">
        <f>IF('ALUM_V8_vertical with IUCN'!C160=0,"",'ALUM_V8_vertical with IUCN'!C160)</f>
        <v>T7.4 Urban and industrial ecosystems</v>
      </c>
      <c r="F160" s="150" t="s">
        <v>1043</v>
      </c>
      <c r="G160" t="s">
        <v>1044</v>
      </c>
      <c r="H160" s="151">
        <v>45261</v>
      </c>
    </row>
    <row r="161" spans="1:8" x14ac:dyDescent="0.2">
      <c r="A161" t="str">
        <f t="shared" si="6"/>
        <v>alum8:Waste-treatment-and-disposal</v>
      </c>
      <c r="B161" t="str">
        <f>'ALUM_V8_vertical with IUCN'!B161</f>
        <v>Waste treatment and disposal</v>
      </c>
      <c r="D161" t="str">
        <f t="shared" si="7"/>
        <v>get:groups/Why</v>
      </c>
      <c r="E161" t="str">
        <f>IF('ALUM_V8_vertical with IUCN'!C161=0,"",'ALUM_V8_vertical with IUCN'!C161)</f>
        <v>Why not T7.4 here?</v>
      </c>
      <c r="F161" s="150" t="s">
        <v>1043</v>
      </c>
      <c r="G161" t="s">
        <v>1044</v>
      </c>
      <c r="H161" s="151">
        <v>45261</v>
      </c>
    </row>
    <row r="162" spans="1:8" x14ac:dyDescent="0.2">
      <c r="A162" t="str">
        <f t="shared" si="6"/>
        <v>alum8:Effluent-pond</v>
      </c>
      <c r="B162" t="str">
        <f>'ALUM_V8_vertical with IUCN'!B162</f>
        <v>Effluent pond</v>
      </c>
      <c r="C162" t="s">
        <v>1040</v>
      </c>
      <c r="D162" t="str">
        <f t="shared" si="7"/>
        <v>get:groups/T7.4</v>
      </c>
      <c r="E162" t="str">
        <f>IF('ALUM_V8_vertical with IUCN'!C162=0,"",'ALUM_V8_vertical with IUCN'!C162)</f>
        <v>T7.4 Urban and industrial ecosystems</v>
      </c>
      <c r="F162" s="150" t="s">
        <v>1043</v>
      </c>
      <c r="G162" t="s">
        <v>1044</v>
      </c>
      <c r="H162" s="151">
        <v>45261</v>
      </c>
    </row>
    <row r="163" spans="1:8" x14ac:dyDescent="0.2">
      <c r="A163" t="str">
        <f t="shared" si="6"/>
        <v>alum8:Landfill</v>
      </c>
      <c r="B163" t="str">
        <f>'ALUM_V8_vertical with IUCN'!B163</f>
        <v>Landfill</v>
      </c>
      <c r="C163" t="s">
        <v>1040</v>
      </c>
      <c r="D163" t="str">
        <f t="shared" si="7"/>
        <v>get:groups/T7.4</v>
      </c>
      <c r="E163" t="str">
        <f>IF('ALUM_V8_vertical with IUCN'!C163=0,"",'ALUM_V8_vertical with IUCN'!C163)</f>
        <v>T7.4 Urban and industrial ecosystems</v>
      </c>
      <c r="F163" s="150" t="s">
        <v>1043</v>
      </c>
      <c r="G163" t="s">
        <v>1044</v>
      </c>
      <c r="H163" s="151">
        <v>45261</v>
      </c>
    </row>
    <row r="164" spans="1:8" x14ac:dyDescent="0.2">
      <c r="A164" t="str">
        <f t="shared" si="6"/>
        <v>alum8:Solid-garbage</v>
      </c>
      <c r="B164" t="str">
        <f>'ALUM_V8_vertical with IUCN'!B164</f>
        <v>Solid garbage</v>
      </c>
      <c r="C164" t="s">
        <v>1040</v>
      </c>
      <c r="D164" t="str">
        <f t="shared" si="7"/>
        <v>get:groups/T7.4</v>
      </c>
      <c r="E164" t="str">
        <f>IF('ALUM_V8_vertical with IUCN'!C164=0,"",'ALUM_V8_vertical with IUCN'!C164)</f>
        <v>T7.4 Urban and industrial ecosystems</v>
      </c>
      <c r="F164" s="150" t="s">
        <v>1043</v>
      </c>
      <c r="G164" t="s">
        <v>1044</v>
      </c>
      <c r="H164" s="151">
        <v>45261</v>
      </c>
    </row>
    <row r="165" spans="1:8" x14ac:dyDescent="0.2">
      <c r="A165" t="str">
        <f t="shared" si="6"/>
        <v>alum8:Incinerators</v>
      </c>
      <c r="B165" t="str">
        <f>'ALUM_V8_vertical with IUCN'!B165</f>
        <v>Incinerators</v>
      </c>
      <c r="C165" t="s">
        <v>1040</v>
      </c>
      <c r="D165" t="str">
        <f t="shared" si="7"/>
        <v>get:groups/T7.4</v>
      </c>
      <c r="E165" t="str">
        <f>IF('ALUM_V8_vertical with IUCN'!C165=0,"",'ALUM_V8_vertical with IUCN'!C165)</f>
        <v>T7.4 Urban and industrial ecosystems</v>
      </c>
      <c r="F165" s="150" t="s">
        <v>1043</v>
      </c>
      <c r="G165" t="s">
        <v>1044</v>
      </c>
      <c r="H165" s="151">
        <v>45261</v>
      </c>
    </row>
    <row r="166" spans="1:8" x14ac:dyDescent="0.2">
      <c r="A166" t="str">
        <f t="shared" si="6"/>
        <v>alum8:Sewage-or-sewerage</v>
      </c>
      <c r="B166" t="str">
        <f>'ALUM_V8_vertical with IUCN'!B166</f>
        <v>Sewage/sewerage</v>
      </c>
      <c r="C166" t="s">
        <v>1040</v>
      </c>
      <c r="D166" t="str">
        <f t="shared" si="7"/>
        <v>get:groups/T7.4</v>
      </c>
      <c r="E166" t="str">
        <f>IF('ALUM_V8_vertical with IUCN'!C166=0,"",'ALUM_V8_vertical with IUCN'!C166)</f>
        <v>T7.4 Urban and industrial ecosystems</v>
      </c>
      <c r="F166" s="150" t="s">
        <v>1043</v>
      </c>
      <c r="G166" t="s">
        <v>1044</v>
      </c>
      <c r="H166" s="151">
        <v>45261</v>
      </c>
    </row>
    <row r="167" spans="1:8" x14ac:dyDescent="0.2">
      <c r="A167" t="str">
        <f t="shared" si="6"/>
        <v>alum8:Lake</v>
      </c>
      <c r="B167" t="str">
        <f>'ALUM_V8_vertical with IUCN'!B167</f>
        <v>Lake</v>
      </c>
      <c r="D167" t="str">
        <f t="shared" si="7"/>
        <v/>
      </c>
      <c r="E167" t="str">
        <f>IF('ALUM_V8_vertical with IUCN'!C167=0,"",'ALUM_V8_vertical with IUCN'!C167)</f>
        <v/>
      </c>
      <c r="F167" s="150" t="s">
        <v>1043</v>
      </c>
      <c r="G167" t="s">
        <v>1044</v>
      </c>
      <c r="H167" s="151">
        <v>45261</v>
      </c>
    </row>
    <row r="168" spans="1:8" x14ac:dyDescent="0.2">
      <c r="A168" t="str">
        <f t="shared" si="6"/>
        <v>alum8:Lakeconservation</v>
      </c>
      <c r="B168" t="str">
        <f>'ALUM_V8_vertical with IUCN'!B168</f>
        <v>Lake - conservation</v>
      </c>
      <c r="C168" t="s">
        <v>1040</v>
      </c>
      <c r="D168" t="str">
        <f t="shared" si="7"/>
        <v>get:biomes/F2</v>
      </c>
      <c r="E168" t="str">
        <f>IF('ALUM_V8_vertical with IUCN'!C168=0,"",'ALUM_V8_vertical with IUCN'!C168)</f>
        <v>F2 Lakes</v>
      </c>
      <c r="F168" s="150" t="s">
        <v>1043</v>
      </c>
      <c r="G168" t="s">
        <v>1044</v>
      </c>
      <c r="H168" s="151">
        <v>45261</v>
      </c>
    </row>
    <row r="169" spans="1:8" x14ac:dyDescent="0.2">
      <c r="A169" t="str">
        <f t="shared" si="6"/>
        <v>alum8:Lakeproduction</v>
      </c>
      <c r="B169" t="str">
        <f>'ALUM_V8_vertical with IUCN'!B169</f>
        <v>Lake - production</v>
      </c>
      <c r="C169" t="s">
        <v>1040</v>
      </c>
      <c r="D169" t="str">
        <f t="shared" si="7"/>
        <v>get:biomes/F2</v>
      </c>
      <c r="E169" t="str">
        <f>IF('ALUM_V8_vertical with IUCN'!C169=0,"",'ALUM_V8_vertical with IUCN'!C169)</f>
        <v>F2 Lakes</v>
      </c>
      <c r="F169" s="150" t="s">
        <v>1043</v>
      </c>
      <c r="G169" t="s">
        <v>1044</v>
      </c>
      <c r="H169" s="151">
        <v>45261</v>
      </c>
    </row>
    <row r="170" spans="1:8" x14ac:dyDescent="0.2">
      <c r="A170" t="str">
        <f t="shared" si="6"/>
        <v>alum8:Lakeintensive-use</v>
      </c>
      <c r="B170" t="str">
        <f>'ALUM_V8_vertical with IUCN'!B170</f>
        <v>Lake - intensive use</v>
      </c>
      <c r="C170" t="s">
        <v>1040</v>
      </c>
      <c r="D170" t="str">
        <f t="shared" si="7"/>
        <v>get:biomes/F2</v>
      </c>
      <c r="E170" t="str">
        <f>IF('ALUM_V8_vertical with IUCN'!C170=0,"",'ALUM_V8_vertical with IUCN'!C170)</f>
        <v>F2 Lakes</v>
      </c>
      <c r="F170" s="150" t="s">
        <v>1043</v>
      </c>
      <c r="G170" t="s">
        <v>1044</v>
      </c>
      <c r="H170" s="151">
        <v>45261</v>
      </c>
    </row>
    <row r="171" spans="1:8" x14ac:dyDescent="0.2">
      <c r="A171" t="str">
        <f t="shared" si="6"/>
        <v>alum8:Lakesaline</v>
      </c>
      <c r="B171" t="str">
        <f>'ALUM_V8_vertical with IUCN'!B171</f>
        <v>Lake - saline</v>
      </c>
      <c r="C171" t="s">
        <v>1042</v>
      </c>
      <c r="D171" t="str">
        <f t="shared" si="7"/>
        <v>get:groups/F2.6</v>
      </c>
      <c r="E171" t="str">
        <f>IF('ALUM_V8_vertical with IUCN'!C171=0,"",'ALUM_V8_vertical with IUCN'!C171)</f>
        <v>F2.6 Permanent salt and soda lakes</v>
      </c>
      <c r="F171" s="150" t="s">
        <v>1043</v>
      </c>
      <c r="G171" t="s">
        <v>1044</v>
      </c>
      <c r="H171" s="151">
        <v>45261</v>
      </c>
    </row>
    <row r="172" spans="1:8" x14ac:dyDescent="0.2">
      <c r="A172" t="str">
        <f t="shared" si="6"/>
        <v>alum8:Lakesaline</v>
      </c>
      <c r="B172" t="str">
        <f>'ALUM_V8_vertical with IUCN'!B172</f>
        <v>Lake - saline</v>
      </c>
      <c r="C172" t="s">
        <v>1042</v>
      </c>
      <c r="D172" t="str">
        <f t="shared" si="7"/>
        <v>get:groups/F2.7</v>
      </c>
      <c r="E172" t="str">
        <f>IF('ALUM_V8_vertical with IUCN'!C172=0,"",'ALUM_V8_vertical with IUCN'!C172)</f>
        <v>F2.7 Ephemeral salt lakes</v>
      </c>
      <c r="F172" s="150" t="s">
        <v>1043</v>
      </c>
      <c r="G172" t="s">
        <v>1044</v>
      </c>
      <c r="H172" s="151">
        <v>45261</v>
      </c>
    </row>
    <row r="173" spans="1:8" x14ac:dyDescent="0.2">
      <c r="A173" t="str">
        <f t="shared" si="6"/>
        <v>alum8:Reservoir-or-dam</v>
      </c>
      <c r="B173" t="str">
        <f>'ALUM_V8_vertical with IUCN'!B173</f>
        <v>Reservoir/dam</v>
      </c>
      <c r="D173" t="str">
        <f t="shared" si="7"/>
        <v>get:groups/Why</v>
      </c>
      <c r="E173" t="str">
        <f>IF('ALUM_V8_vertical with IUCN'!C173=0,"",'ALUM_V8_vertical with IUCN'!C173)</f>
        <v>Why not F3.1 here?</v>
      </c>
      <c r="F173" s="150" t="s">
        <v>1043</v>
      </c>
      <c r="G173" t="s">
        <v>1044</v>
      </c>
      <c r="H173" s="151">
        <v>45261</v>
      </c>
    </row>
    <row r="174" spans="1:8" x14ac:dyDescent="0.2">
      <c r="A174" t="str">
        <f t="shared" si="6"/>
        <v>alum8:Reservoir</v>
      </c>
      <c r="B174" t="str">
        <f>'ALUM_V8_vertical with IUCN'!B174</f>
        <v>Reservoir</v>
      </c>
      <c r="C174" t="s">
        <v>1040</v>
      </c>
      <c r="D174" t="str">
        <f t="shared" si="7"/>
        <v>get:groups/F3.1</v>
      </c>
      <c r="E174" t="str">
        <f>IF('ALUM_V8_vertical with IUCN'!C174=0,"",'ALUM_V8_vertical with IUCN'!C174)</f>
        <v>F3.1 Large reservoirs</v>
      </c>
      <c r="F174" s="150" t="s">
        <v>1043</v>
      </c>
      <c r="G174" t="s">
        <v>1044</v>
      </c>
      <c r="H174" s="151">
        <v>45261</v>
      </c>
    </row>
    <row r="175" spans="1:8" x14ac:dyDescent="0.2">
      <c r="A175" t="str">
        <f t="shared" si="6"/>
        <v>alum8:Water-storageintensive-use-or-farm-dams</v>
      </c>
      <c r="B175" t="str">
        <f>'ALUM_V8_vertical with IUCN'!B175</f>
        <v>Water storage - intensive use/farm dams</v>
      </c>
      <c r="C175" t="s">
        <v>1040</v>
      </c>
      <c r="D175" t="str">
        <f t="shared" si="7"/>
        <v>get:groups/F3.1</v>
      </c>
      <c r="E175" t="str">
        <f>IF('ALUM_V8_vertical with IUCN'!C175=0,"",'ALUM_V8_vertical with IUCN'!C175)</f>
        <v>F3.1 Large reservoirs</v>
      </c>
      <c r="F175" s="150" t="s">
        <v>1043</v>
      </c>
      <c r="G175" t="s">
        <v>1044</v>
      </c>
      <c r="H175" s="151">
        <v>45261</v>
      </c>
    </row>
    <row r="176" spans="1:8" x14ac:dyDescent="0.2">
      <c r="A176" t="str">
        <f t="shared" si="6"/>
        <v>alum8:Evaporation-basin</v>
      </c>
      <c r="B176" t="str">
        <f>'ALUM_V8_vertical with IUCN'!B176</f>
        <v>Evaporation basin</v>
      </c>
      <c r="C176" t="s">
        <v>1040</v>
      </c>
      <c r="D176" t="str">
        <f t="shared" si="7"/>
        <v>get:groups/F3.1</v>
      </c>
      <c r="E176" t="str">
        <f>IF('ALUM_V8_vertical with IUCN'!C176=0,"",'ALUM_V8_vertical with IUCN'!C176)</f>
        <v>F3.1 Large reservoirs</v>
      </c>
      <c r="F176" s="150" t="s">
        <v>1043</v>
      </c>
      <c r="G176" t="s">
        <v>1044</v>
      </c>
      <c r="H176" s="151">
        <v>45261</v>
      </c>
    </row>
    <row r="177" spans="1:8" x14ac:dyDescent="0.2">
      <c r="A177" t="str">
        <f t="shared" si="6"/>
        <v>alum8:River</v>
      </c>
      <c r="B177" t="str">
        <f>'ALUM_V8_vertical with IUCN'!B177</f>
        <v>River</v>
      </c>
      <c r="D177" t="str">
        <f t="shared" si="7"/>
        <v>get:biomes/Why</v>
      </c>
      <c r="E177" t="str">
        <f>IF('ALUM_V8_vertical with IUCN'!C177=0,"",'ALUM_V8_vertical with IUCN'!C177)</f>
        <v>Why not F1 here?</v>
      </c>
      <c r="F177" s="150" t="s">
        <v>1043</v>
      </c>
      <c r="G177" t="s">
        <v>1044</v>
      </c>
      <c r="H177" s="151">
        <v>45261</v>
      </c>
    </row>
    <row r="178" spans="1:8" x14ac:dyDescent="0.2">
      <c r="A178" t="str">
        <f t="shared" si="6"/>
        <v>alum8:Riverconservation</v>
      </c>
      <c r="B178" t="str">
        <f>'ALUM_V8_vertical with IUCN'!B178</f>
        <v>River - conservation</v>
      </c>
      <c r="C178" t="s">
        <v>1040</v>
      </c>
      <c r="D178" t="str">
        <f t="shared" si="7"/>
        <v>get:biomes/F1</v>
      </c>
      <c r="E178" t="str">
        <f>IF('ALUM_V8_vertical with IUCN'!C178=0,"",'ALUM_V8_vertical with IUCN'!C178)</f>
        <v>F1 Rivers and streams</v>
      </c>
      <c r="F178" s="150" t="s">
        <v>1043</v>
      </c>
      <c r="G178" t="s">
        <v>1044</v>
      </c>
      <c r="H178" s="151">
        <v>45261</v>
      </c>
    </row>
    <row r="179" spans="1:8" x14ac:dyDescent="0.2">
      <c r="A179" t="str">
        <f t="shared" si="6"/>
        <v>alum8:Riverproduction</v>
      </c>
      <c r="B179" t="str">
        <f>'ALUM_V8_vertical with IUCN'!B179</f>
        <v>River - production</v>
      </c>
      <c r="C179" t="s">
        <v>1040</v>
      </c>
      <c r="D179" t="str">
        <f t="shared" si="7"/>
        <v>get:biomes/F1</v>
      </c>
      <c r="E179" t="str">
        <f>IF('ALUM_V8_vertical with IUCN'!C179=0,"",'ALUM_V8_vertical with IUCN'!C179)</f>
        <v>F1 Rivers and streams</v>
      </c>
      <c r="F179" s="150" t="s">
        <v>1043</v>
      </c>
      <c r="G179" t="s">
        <v>1044</v>
      </c>
      <c r="H179" s="151">
        <v>45261</v>
      </c>
    </row>
    <row r="180" spans="1:8" x14ac:dyDescent="0.2">
      <c r="A180" t="str">
        <f t="shared" si="6"/>
        <v>alum8:Riverintensive-use</v>
      </c>
      <c r="B180" t="str">
        <f>'ALUM_V8_vertical with IUCN'!B180</f>
        <v>River - intensive use</v>
      </c>
      <c r="C180" t="s">
        <v>1040</v>
      </c>
      <c r="D180" t="str">
        <f t="shared" si="7"/>
        <v>get:biomes/F1</v>
      </c>
      <c r="E180" t="str">
        <f>IF('ALUM_V8_vertical with IUCN'!C180=0,"",'ALUM_V8_vertical with IUCN'!C180)</f>
        <v>F1 Rivers and streams</v>
      </c>
      <c r="F180" s="150" t="s">
        <v>1043</v>
      </c>
      <c r="G180" t="s">
        <v>1044</v>
      </c>
      <c r="H180" s="151">
        <v>45261</v>
      </c>
    </row>
    <row r="181" spans="1:8" x14ac:dyDescent="0.2">
      <c r="A181" t="str">
        <f t="shared" si="6"/>
        <v>alum8:Channel-or-aqueduct</v>
      </c>
      <c r="B181" t="str">
        <f>'ALUM_V8_vertical with IUCN'!B181</f>
        <v>Channel/aqueduct</v>
      </c>
      <c r="D181" t="str">
        <f t="shared" si="7"/>
        <v>get:groups/Why</v>
      </c>
      <c r="E181" t="str">
        <f>IF('ALUM_V8_vertical with IUCN'!C181=0,"",'ALUM_V8_vertical with IUCN'!C181)</f>
        <v>Why not F3.5 here?</v>
      </c>
      <c r="F181" s="150" t="s">
        <v>1043</v>
      </c>
      <c r="G181" t="s">
        <v>1044</v>
      </c>
      <c r="H181" s="151">
        <v>45261</v>
      </c>
    </row>
    <row r="182" spans="1:8" x14ac:dyDescent="0.2">
      <c r="A182" t="str">
        <f t="shared" si="6"/>
        <v>alum8:Supply-channel-or-aqueduct</v>
      </c>
      <c r="B182" t="str">
        <f>'ALUM_V8_vertical with IUCN'!B182</f>
        <v>Supply channel/aqueduct</v>
      </c>
      <c r="C182" t="s">
        <v>1040</v>
      </c>
      <c r="D182" t="str">
        <f t="shared" si="7"/>
        <v>get:groups/F3.5</v>
      </c>
      <c r="E182" t="str">
        <f>IF('ALUM_V8_vertical with IUCN'!C182=0,"",'ALUM_V8_vertical with IUCN'!C182)</f>
        <v>F3.5 Canals, ditches and drains</v>
      </c>
      <c r="F182" s="150" t="s">
        <v>1043</v>
      </c>
      <c r="G182" t="s">
        <v>1044</v>
      </c>
      <c r="H182" s="151">
        <v>45261</v>
      </c>
    </row>
    <row r="183" spans="1:8" x14ac:dyDescent="0.2">
      <c r="A183" t="str">
        <f t="shared" si="6"/>
        <v>alum8:Drainage-channel-or-aqueduct</v>
      </c>
      <c r="B183" t="str">
        <f>'ALUM_V8_vertical with IUCN'!B183</f>
        <v>Drainage channel/aqueduct</v>
      </c>
      <c r="C183" t="s">
        <v>1040</v>
      </c>
      <c r="D183" t="str">
        <f t="shared" si="7"/>
        <v>get:groups/F3.5</v>
      </c>
      <c r="E183" t="str">
        <f>IF('ALUM_V8_vertical with IUCN'!C183=0,"",'ALUM_V8_vertical with IUCN'!C183)</f>
        <v>F3.5 Canals, ditches and drains</v>
      </c>
      <c r="F183" s="150" t="s">
        <v>1043</v>
      </c>
      <c r="G183" t="s">
        <v>1044</v>
      </c>
      <c r="H183" s="151">
        <v>45261</v>
      </c>
    </row>
    <row r="184" spans="1:8" x14ac:dyDescent="0.2">
      <c r="A184" t="str">
        <f t="shared" si="6"/>
        <v>alum8:Stormwater</v>
      </c>
      <c r="B184" t="str">
        <f>'ALUM_V8_vertical with IUCN'!B184</f>
        <v>Stormwater</v>
      </c>
      <c r="C184" t="s">
        <v>1040</v>
      </c>
      <c r="D184" t="str">
        <f t="shared" si="7"/>
        <v>get:groups/F3.5</v>
      </c>
      <c r="E184" t="str">
        <f>IF('ALUM_V8_vertical with IUCN'!C184=0,"",'ALUM_V8_vertical with IUCN'!C184)</f>
        <v>F3.5 Canals, ditches and drains</v>
      </c>
      <c r="F184" s="150" t="s">
        <v>1043</v>
      </c>
      <c r="G184" t="s">
        <v>1044</v>
      </c>
      <c r="H184" s="151">
        <v>45261</v>
      </c>
    </row>
    <row r="185" spans="1:8" x14ac:dyDescent="0.2">
      <c r="A185" t="str">
        <f t="shared" si="6"/>
        <v>alum8:Marsh-or-wetland</v>
      </c>
      <c r="B185" t="str">
        <f>'ALUM_V8_vertical with IUCN'!B185</f>
        <v>Marsh/wetland</v>
      </c>
      <c r="D185" t="str">
        <f t="shared" si="7"/>
        <v/>
      </c>
      <c r="E185" t="str">
        <f>IF('ALUM_V8_vertical with IUCN'!C185=0,"",'ALUM_V8_vertical with IUCN'!C185)</f>
        <v/>
      </c>
      <c r="F185" s="150" t="s">
        <v>1043</v>
      </c>
      <c r="G185" t="s">
        <v>1044</v>
      </c>
      <c r="H185" s="151">
        <v>45261</v>
      </c>
    </row>
    <row r="186" spans="1:8" x14ac:dyDescent="0.2">
      <c r="A186" t="str">
        <f t="shared" si="6"/>
        <v>alum8:Marsh-or-wetlandconservation</v>
      </c>
      <c r="B186" t="str">
        <f>'ALUM_V8_vertical with IUCN'!B186</f>
        <v>Marsh/wetland - conservation</v>
      </c>
      <c r="C186" t="s">
        <v>1040</v>
      </c>
      <c r="D186" t="str">
        <f t="shared" si="7"/>
        <v>get:biomes/TF1</v>
      </c>
      <c r="E186" t="str">
        <f>IF('ALUM_V8_vertical with IUCN'!C186=0,"",'ALUM_V8_vertical with IUCN'!C186)</f>
        <v>TF1 Palustrine wetlands biome</v>
      </c>
      <c r="F186" s="150" t="s">
        <v>1043</v>
      </c>
      <c r="G186" t="s">
        <v>1044</v>
      </c>
      <c r="H186" s="151">
        <v>45261</v>
      </c>
    </row>
    <row r="187" spans="1:8" x14ac:dyDescent="0.2">
      <c r="A187" t="str">
        <f t="shared" si="6"/>
        <v>alum8:Marsh-or-wetlandproduction</v>
      </c>
      <c r="B187" t="str">
        <f>'ALUM_V8_vertical with IUCN'!B187</f>
        <v>Marsh/wetland - production</v>
      </c>
      <c r="C187" t="s">
        <v>1040</v>
      </c>
      <c r="D187" t="str">
        <f t="shared" si="7"/>
        <v>get:biomes/TF1</v>
      </c>
      <c r="E187" t="str">
        <f>IF('ALUM_V8_vertical with IUCN'!C187=0,"",'ALUM_V8_vertical with IUCN'!C187)</f>
        <v>TF1 Palustrine wetlands biome</v>
      </c>
      <c r="F187" s="150" t="s">
        <v>1043</v>
      </c>
      <c r="G187" t="s">
        <v>1044</v>
      </c>
      <c r="H187" s="151">
        <v>45261</v>
      </c>
    </row>
    <row r="188" spans="1:8" x14ac:dyDescent="0.2">
      <c r="A188" t="str">
        <f t="shared" si="6"/>
        <v>alum8:Marsh-or-wetlandintensive-use</v>
      </c>
      <c r="B188" t="str">
        <f>'ALUM_V8_vertical with IUCN'!B188</f>
        <v>Marsh/wetland - intensive use</v>
      </c>
      <c r="C188" t="s">
        <v>1040</v>
      </c>
      <c r="D188" t="str">
        <f t="shared" si="7"/>
        <v>get:biomes/TF1</v>
      </c>
      <c r="E188" t="str">
        <f>IF('ALUM_V8_vertical with IUCN'!C188=0,"",'ALUM_V8_vertical with IUCN'!C188)</f>
        <v>TF1 Palustrine wetlands biome</v>
      </c>
      <c r="F188" s="150" t="s">
        <v>1043</v>
      </c>
      <c r="G188" t="s">
        <v>1044</v>
      </c>
      <c r="H188" s="151">
        <v>45261</v>
      </c>
    </row>
    <row r="189" spans="1:8" x14ac:dyDescent="0.2">
      <c r="A189" t="str">
        <f t="shared" si="6"/>
        <v>alum8:Marsh-or-wetlandsaline</v>
      </c>
      <c r="B189" t="str">
        <f>'ALUM_V8_vertical with IUCN'!B189</f>
        <v>Marsh/wetland - saline</v>
      </c>
      <c r="C189" t="s">
        <v>1041</v>
      </c>
      <c r="D189" t="str">
        <f t="shared" si="7"/>
        <v>get:groups/MFT1.3</v>
      </c>
      <c r="E189" t="str">
        <f>IF('ALUM_V8_vertical with IUCN'!C189=0,"",'ALUM_V8_vertical with IUCN'!C189)</f>
        <v>MFT1.3 Coastal saltmarshes and reedbeds</v>
      </c>
      <c r="F189" s="150" t="s">
        <v>1043</v>
      </c>
      <c r="G189" t="s">
        <v>1044</v>
      </c>
      <c r="H189" s="151">
        <v>45261</v>
      </c>
    </row>
    <row r="190" spans="1:8" x14ac:dyDescent="0.2">
      <c r="A190" t="str">
        <f t="shared" si="6"/>
        <v>alum8:Estuary-or-coastal-waters</v>
      </c>
      <c r="B190" t="str">
        <f>'ALUM_V8_vertical with IUCN'!B190</f>
        <v>Estuary/coastal waters</v>
      </c>
      <c r="D190" t="str">
        <f t="shared" si="7"/>
        <v/>
      </c>
      <c r="E190" t="str">
        <f>IF('ALUM_V8_vertical with IUCN'!C190=0,"",'ALUM_V8_vertical with IUCN'!C190)</f>
        <v/>
      </c>
      <c r="F190" s="150" t="s">
        <v>1043</v>
      </c>
      <c r="G190" t="s">
        <v>1044</v>
      </c>
      <c r="H190" s="151">
        <v>45261</v>
      </c>
    </row>
    <row r="191" spans="1:8" x14ac:dyDescent="0.2">
      <c r="A191" t="str">
        <f t="shared" si="6"/>
        <v>alum8:Estuary-or-coastal-watersconservation</v>
      </c>
      <c r="B191" t="str">
        <f>'ALUM_V8_vertical with IUCN'!B191</f>
        <v>Estuary/coastal waters - conservation</v>
      </c>
      <c r="C191" t="s">
        <v>1042</v>
      </c>
      <c r="D191" t="str">
        <f t="shared" si="7"/>
        <v>get:biomes/FM1</v>
      </c>
      <c r="E191" t="str">
        <f>IF('ALUM_V8_vertical with IUCN'!C191=0,"",'ALUM_V8_vertical with IUCN'!C191)</f>
        <v>FM1 Semi-confined transitional waters biome</v>
      </c>
      <c r="F191" s="150" t="s">
        <v>1043</v>
      </c>
      <c r="G191" t="s">
        <v>1044</v>
      </c>
      <c r="H191" s="151">
        <v>45261</v>
      </c>
    </row>
    <row r="192" spans="1:8" x14ac:dyDescent="0.2">
      <c r="A192" t="str">
        <f t="shared" si="6"/>
        <v>alum8:Estuary-or-coastal-watersconservation</v>
      </c>
      <c r="B192" t="str">
        <f>'ALUM_V8_vertical with IUCN'!B192</f>
        <v>Estuary/coastal waters - conservation</v>
      </c>
      <c r="C192" t="s">
        <v>1042</v>
      </c>
      <c r="D192" t="str">
        <f t="shared" si="7"/>
        <v>get:groups/MFT1.1</v>
      </c>
      <c r="E192" t="str">
        <f>IF('ALUM_V8_vertical with IUCN'!C192=0,"",'ALUM_V8_vertical with IUCN'!C192)</f>
        <v>MFT1.1 Coastal river deltas</v>
      </c>
      <c r="F192" s="150" t="s">
        <v>1043</v>
      </c>
      <c r="G192" t="s">
        <v>1044</v>
      </c>
      <c r="H192" s="151">
        <v>45261</v>
      </c>
    </row>
    <row r="193" spans="1:8" x14ac:dyDescent="0.2">
      <c r="A193" t="str">
        <f t="shared" si="6"/>
        <v>alum8:Estuary-or-coastal-watersproduction</v>
      </c>
      <c r="B193" t="str">
        <f>'ALUM_V8_vertical with IUCN'!B193</f>
        <v>Estuary/coastal waters - production</v>
      </c>
      <c r="C193" t="s">
        <v>1042</v>
      </c>
      <c r="D193" t="str">
        <f t="shared" si="7"/>
        <v>get:biomes/FM1</v>
      </c>
      <c r="E193" t="str">
        <f>IF('ALUM_V8_vertical with IUCN'!C193=0,"",'ALUM_V8_vertical with IUCN'!C193)</f>
        <v>FM1 Semi-confined transitional waters biome</v>
      </c>
      <c r="F193" s="150" t="s">
        <v>1043</v>
      </c>
      <c r="G193" t="s">
        <v>1044</v>
      </c>
      <c r="H193" s="151">
        <v>45261</v>
      </c>
    </row>
    <row r="194" spans="1:8" x14ac:dyDescent="0.2">
      <c r="A194" t="str">
        <f t="shared" si="6"/>
        <v>alum8:Estuary-or-coastal-watersproduction</v>
      </c>
      <c r="B194" t="str">
        <f>'ALUM_V8_vertical with IUCN'!B194</f>
        <v>Estuary/coastal waters - production</v>
      </c>
      <c r="C194" t="s">
        <v>1042</v>
      </c>
      <c r="D194" t="str">
        <f t="shared" si="7"/>
        <v>get:groups/MFT1.1</v>
      </c>
      <c r="E194" t="str">
        <f>IF('ALUM_V8_vertical with IUCN'!C194=0,"",'ALUM_V8_vertical with IUCN'!C194)</f>
        <v>MFT1.1 Coastal river deltas</v>
      </c>
      <c r="F194" s="150" t="s">
        <v>1043</v>
      </c>
      <c r="G194" t="s">
        <v>1044</v>
      </c>
      <c r="H194" s="151">
        <v>45261</v>
      </c>
    </row>
    <row r="195" spans="1:8" x14ac:dyDescent="0.2">
      <c r="A195" t="str">
        <f t="shared" si="6"/>
        <v>alum8:Estuary-or-coastal-watersintensive-use</v>
      </c>
      <c r="B195" t="str">
        <f>'ALUM_V8_vertical with IUCN'!B195</f>
        <v>Estuary/coastal waters - intensive use</v>
      </c>
      <c r="C195" t="s">
        <v>1042</v>
      </c>
      <c r="D195" t="str">
        <f t="shared" si="7"/>
        <v>get:biomes/FM1</v>
      </c>
      <c r="E195" t="str">
        <f>IF('ALUM_V8_vertical with IUCN'!C195=0,"",'ALUM_V8_vertical with IUCN'!C195)</f>
        <v>FM1 Semi-confined transitional waters biome</v>
      </c>
      <c r="F195" s="150" t="s">
        <v>1043</v>
      </c>
      <c r="G195" t="s">
        <v>1044</v>
      </c>
      <c r="H195" s="151">
        <v>45261</v>
      </c>
    </row>
    <row r="196" spans="1:8" x14ac:dyDescent="0.2">
      <c r="A196" t="str">
        <f t="shared" ref="A196" si="8">_xlfn.CONCAT("alum8:",SUBSTITUTE(SUBSTITUTE(SUBSTITUTE(B196," - ","")," ","-"),"/","-or-"))</f>
        <v>alum8:Estuary-or-coastal-watersintensive-use</v>
      </c>
      <c r="B196" t="str">
        <f>'ALUM_V8_vertical with IUCN'!B196</f>
        <v>Estuary/coastal waters - intensive use</v>
      </c>
      <c r="C196" t="s">
        <v>1042</v>
      </c>
      <c r="D196" t="str">
        <f t="shared" si="7"/>
        <v>get:groups/MFT1.1</v>
      </c>
      <c r="E196" t="str">
        <f>IF('ALUM_V8_vertical with IUCN'!C196=0,"",'ALUM_V8_vertical with IUCN'!C196)</f>
        <v>MFT1.1 Coastal river deltas</v>
      </c>
      <c r="F196" s="150" t="s">
        <v>1043</v>
      </c>
      <c r="G196" t="s">
        <v>1044</v>
      </c>
      <c r="H196" s="151">
        <v>45261</v>
      </c>
    </row>
  </sheetData>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2024-01-03T03:26:20Z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