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ll\iCloudDrive\work\public\engine\budget\"/>
    </mc:Choice>
  </mc:AlternateContent>
  <bookViews>
    <workbookView xWindow="0" yWindow="0" windowWidth="21600" windowHeight="9510"/>
  </bookViews>
  <sheets>
    <sheet name="combo" sheetId="1" r:id="rId1"/>
    <sheet name="F135_spending" sheetId="2" r:id="rId2"/>
    <sheet name="F136_spending" sheetId="4" r:id="rId3"/>
    <sheet name="service_ratio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S3" i="1"/>
  <c r="S5" i="1"/>
  <c r="S6" i="1"/>
  <c r="S7" i="1"/>
  <c r="S9" i="1"/>
  <c r="S10" i="1"/>
  <c r="S11" i="1"/>
  <c r="S13" i="1"/>
  <c r="S14" i="1"/>
  <c r="S15" i="1"/>
  <c r="S17" i="1"/>
  <c r="S18" i="1"/>
  <c r="S19" i="1"/>
  <c r="S21" i="1"/>
  <c r="S22" i="1"/>
  <c r="S23" i="1"/>
  <c r="S25" i="1"/>
  <c r="Q3" i="1"/>
  <c r="R3" i="1" s="1"/>
  <c r="Q4" i="1"/>
  <c r="S4" i="1" s="1"/>
  <c r="Q5" i="1"/>
  <c r="R5" i="1" s="1"/>
  <c r="Q6" i="1"/>
  <c r="R6" i="1" s="1"/>
  <c r="Q7" i="1"/>
  <c r="R7" i="1" s="1"/>
  <c r="Q8" i="1"/>
  <c r="S8" i="1" s="1"/>
  <c r="Q9" i="1"/>
  <c r="R9" i="1" s="1"/>
  <c r="Q10" i="1"/>
  <c r="R10" i="1" s="1"/>
  <c r="Q11" i="1"/>
  <c r="R11" i="1" s="1"/>
  <c r="Q12" i="1"/>
  <c r="S12" i="1" s="1"/>
  <c r="Q13" i="1"/>
  <c r="R13" i="1" s="1"/>
  <c r="Q14" i="1"/>
  <c r="R14" i="1" s="1"/>
  <c r="Q15" i="1"/>
  <c r="R15" i="1" s="1"/>
  <c r="Q16" i="1"/>
  <c r="S16" i="1" s="1"/>
  <c r="Q17" i="1"/>
  <c r="R17" i="1" s="1"/>
  <c r="Q18" i="1"/>
  <c r="R18" i="1" s="1"/>
  <c r="Q19" i="1"/>
  <c r="R19" i="1" s="1"/>
  <c r="Q20" i="1"/>
  <c r="S20" i="1" s="1"/>
  <c r="Q21" i="1"/>
  <c r="R21" i="1" s="1"/>
  <c r="Q22" i="1"/>
  <c r="R22" i="1" s="1"/>
  <c r="Q23" i="1"/>
  <c r="R23" i="1" s="1"/>
  <c r="Q24" i="1"/>
  <c r="S24" i="1" s="1"/>
  <c r="Q25" i="1"/>
  <c r="R25" i="1" s="1"/>
  <c r="Q2" i="1"/>
  <c r="R2" i="1" s="1"/>
  <c r="N6" i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5" i="1"/>
  <c r="R24" i="1" l="1"/>
  <c r="R20" i="1"/>
  <c r="R16" i="1"/>
  <c r="R12" i="1"/>
  <c r="R8" i="1"/>
  <c r="R4" i="1"/>
  <c r="L47" i="1"/>
  <c r="C47" i="1" s="1"/>
  <c r="L34" i="1"/>
  <c r="C34" i="1" s="1"/>
  <c r="L3" i="1"/>
  <c r="C3" i="1" s="1"/>
  <c r="L4" i="1"/>
  <c r="C4" i="1" s="1"/>
  <c r="L5" i="1"/>
  <c r="C5" i="1" s="1"/>
  <c r="L6" i="1"/>
  <c r="C6" i="1" s="1"/>
  <c r="L7" i="1"/>
  <c r="C7" i="1" s="1"/>
  <c r="L8" i="1"/>
  <c r="C8" i="1" s="1"/>
  <c r="L9" i="1"/>
  <c r="C9" i="1" s="1"/>
  <c r="L10" i="1"/>
  <c r="C10" i="1" s="1"/>
  <c r="L11" i="1"/>
  <c r="C11" i="1" s="1"/>
  <c r="L12" i="1"/>
  <c r="C12" i="1" s="1"/>
  <c r="L13" i="1"/>
  <c r="C13" i="1" s="1"/>
  <c r="L14" i="1"/>
  <c r="C14" i="1" s="1"/>
  <c r="L15" i="1"/>
  <c r="C15" i="1" s="1"/>
  <c r="L16" i="1"/>
  <c r="C16" i="1" s="1"/>
  <c r="L17" i="1"/>
  <c r="C17" i="1" s="1"/>
  <c r="L18" i="1"/>
  <c r="C18" i="1" s="1"/>
  <c r="L19" i="1"/>
  <c r="C19" i="1" s="1"/>
  <c r="L20" i="1"/>
  <c r="C20" i="1" s="1"/>
  <c r="L21" i="1"/>
  <c r="C21" i="1" s="1"/>
  <c r="L22" i="1"/>
  <c r="C22" i="1" s="1"/>
  <c r="L23" i="1"/>
  <c r="C23" i="1" s="1"/>
  <c r="L24" i="1"/>
  <c r="C24" i="1" s="1"/>
  <c r="L25" i="1"/>
  <c r="C25" i="1" s="1"/>
  <c r="L26" i="1"/>
  <c r="C26" i="1" s="1"/>
  <c r="L27" i="1"/>
  <c r="C27" i="1" s="1"/>
  <c r="L28" i="1"/>
  <c r="C28" i="1" s="1"/>
  <c r="L29" i="1"/>
  <c r="C29" i="1" s="1"/>
  <c r="L30" i="1"/>
  <c r="C30" i="1" s="1"/>
  <c r="L31" i="1"/>
  <c r="C31" i="1" s="1"/>
  <c r="L32" i="1"/>
  <c r="C32" i="1" s="1"/>
  <c r="L33" i="1"/>
  <c r="C33" i="1" s="1"/>
  <c r="L35" i="1"/>
  <c r="C35" i="1" s="1"/>
  <c r="L36" i="1"/>
  <c r="C36" i="1" s="1"/>
  <c r="L37" i="1"/>
  <c r="C37" i="1" s="1"/>
  <c r="L38" i="1"/>
  <c r="C38" i="1" s="1"/>
  <c r="L39" i="1"/>
  <c r="C39" i="1" s="1"/>
  <c r="L40" i="1"/>
  <c r="C40" i="1" s="1"/>
  <c r="L41" i="1"/>
  <c r="C41" i="1" s="1"/>
  <c r="L42" i="1"/>
  <c r="C42" i="1" s="1"/>
  <c r="L43" i="1"/>
  <c r="C43" i="1" s="1"/>
  <c r="L44" i="1"/>
  <c r="C44" i="1" s="1"/>
  <c r="L45" i="1"/>
  <c r="C45" i="1" s="1"/>
  <c r="L46" i="1"/>
  <c r="C46" i="1" s="1"/>
  <c r="L48" i="1"/>
  <c r="C48" i="1" s="1"/>
  <c r="L49" i="1"/>
  <c r="C49" i="1" s="1"/>
  <c r="L50" i="1"/>
  <c r="C50" i="1" s="1"/>
  <c r="L51" i="1"/>
  <c r="C51" i="1" s="1"/>
  <c r="L52" i="1"/>
  <c r="C52" i="1" s="1"/>
  <c r="L53" i="1"/>
  <c r="C53" i="1" s="1"/>
  <c r="L54" i="1"/>
  <c r="C54" i="1" s="1"/>
  <c r="L55" i="1"/>
  <c r="C55" i="1" s="1"/>
  <c r="L56" i="1"/>
  <c r="C56" i="1" s="1"/>
  <c r="L57" i="1"/>
  <c r="C57" i="1" s="1"/>
  <c r="L58" i="1"/>
  <c r="C58" i="1" s="1"/>
  <c r="L59" i="1"/>
  <c r="C59" i="1" s="1"/>
  <c r="L60" i="1"/>
  <c r="C60" i="1" s="1"/>
  <c r="L61" i="1"/>
  <c r="C61" i="1" s="1"/>
  <c r="L62" i="1"/>
  <c r="C62" i="1" s="1"/>
  <c r="L63" i="1"/>
  <c r="C63" i="1" s="1"/>
  <c r="L64" i="1"/>
  <c r="C64" i="1" s="1"/>
  <c r="L65" i="1"/>
  <c r="C65" i="1" s="1"/>
  <c r="L66" i="1"/>
  <c r="C66" i="1" s="1"/>
  <c r="L67" i="1"/>
  <c r="C67" i="1" s="1"/>
  <c r="L68" i="1"/>
  <c r="C68" i="1" s="1"/>
  <c r="L69" i="1"/>
  <c r="C69" i="1" s="1"/>
  <c r="L70" i="1"/>
  <c r="C70" i="1" s="1"/>
  <c r="L71" i="1"/>
  <c r="C71" i="1" s="1"/>
  <c r="L72" i="1"/>
  <c r="C72" i="1" s="1"/>
  <c r="L73" i="1"/>
  <c r="C73" i="1" s="1"/>
  <c r="L74" i="1"/>
  <c r="C74" i="1" s="1"/>
  <c r="L75" i="1"/>
  <c r="C75" i="1" s="1"/>
  <c r="G75" i="1" s="1"/>
  <c r="L76" i="1"/>
  <c r="C76" i="1" s="1"/>
  <c r="G76" i="1" s="1"/>
  <c r="L77" i="1"/>
  <c r="C77" i="1" s="1"/>
  <c r="L78" i="1"/>
  <c r="C78" i="1" s="1"/>
  <c r="L79" i="1"/>
  <c r="C79" i="1" s="1"/>
  <c r="L80" i="1"/>
  <c r="C80" i="1" s="1"/>
  <c r="L81" i="1"/>
  <c r="C81" i="1" s="1"/>
  <c r="L82" i="1"/>
  <c r="C82" i="1" s="1"/>
  <c r="L83" i="1"/>
  <c r="C83" i="1" s="1"/>
  <c r="L84" i="1"/>
  <c r="C84" i="1" s="1"/>
  <c r="L85" i="1"/>
  <c r="C85" i="1" s="1"/>
  <c r="L86" i="1"/>
  <c r="C86" i="1" s="1"/>
  <c r="L87" i="1"/>
  <c r="C87" i="1" s="1"/>
  <c r="L88" i="1"/>
  <c r="C88" i="1" s="1"/>
  <c r="L89" i="1"/>
  <c r="C89" i="1" s="1"/>
  <c r="L90" i="1"/>
  <c r="C90" i="1" s="1"/>
  <c r="L91" i="1"/>
  <c r="C91" i="1" s="1"/>
  <c r="L92" i="1"/>
  <c r="C92" i="1" s="1"/>
  <c r="L93" i="1"/>
  <c r="C93" i="1" s="1"/>
  <c r="L94" i="1"/>
  <c r="C94" i="1" s="1"/>
  <c r="L95" i="1"/>
  <c r="C95" i="1" s="1"/>
  <c r="L96" i="1"/>
  <c r="C96" i="1" s="1"/>
  <c r="L97" i="1"/>
  <c r="C97" i="1" s="1"/>
  <c r="L98" i="1"/>
  <c r="C98" i="1" s="1"/>
  <c r="L99" i="1"/>
  <c r="C99" i="1" s="1"/>
  <c r="L100" i="1"/>
  <c r="C100" i="1" s="1"/>
  <c r="L101" i="1"/>
  <c r="C101" i="1" s="1"/>
  <c r="L102" i="1"/>
  <c r="C102" i="1" s="1"/>
  <c r="L103" i="1"/>
  <c r="C103" i="1" s="1"/>
  <c r="L104" i="1"/>
  <c r="C104" i="1" s="1"/>
  <c r="L105" i="1"/>
  <c r="C105" i="1" s="1"/>
  <c r="L106" i="1"/>
  <c r="C106" i="1" s="1"/>
  <c r="L107" i="1"/>
  <c r="C107" i="1" s="1"/>
  <c r="L108" i="1"/>
  <c r="C108" i="1" s="1"/>
  <c r="L2" i="1"/>
  <c r="C2" i="1" s="1"/>
  <c r="L131" i="1"/>
  <c r="C131" i="1" s="1"/>
  <c r="F131" i="1" s="1"/>
  <c r="L132" i="1"/>
  <c r="C132" i="1" s="1"/>
  <c r="L133" i="1"/>
  <c r="C133" i="1" s="1"/>
  <c r="L134" i="1"/>
  <c r="C134" i="1" s="1"/>
  <c r="L135" i="1"/>
  <c r="C135" i="1" s="1"/>
  <c r="L136" i="1"/>
  <c r="C136" i="1" s="1"/>
  <c r="L137" i="1"/>
  <c r="C137" i="1" s="1"/>
  <c r="L124" i="1"/>
  <c r="C124" i="1" s="1"/>
  <c r="L125" i="1"/>
  <c r="C125" i="1" s="1"/>
  <c r="L126" i="1"/>
  <c r="C126" i="1" s="1"/>
  <c r="L127" i="1"/>
  <c r="C127" i="1" s="1"/>
  <c r="L128" i="1"/>
  <c r="C128" i="1" s="1"/>
  <c r="L129" i="1"/>
  <c r="C129" i="1" s="1"/>
  <c r="L130" i="1"/>
  <c r="C130" i="1" s="1"/>
  <c r="L117" i="1"/>
  <c r="C117" i="1" s="1"/>
  <c r="G117" i="1" s="1"/>
  <c r="L118" i="1"/>
  <c r="C118" i="1" s="1"/>
  <c r="L119" i="1"/>
  <c r="C119" i="1" s="1"/>
  <c r="F119" i="1" s="1"/>
  <c r="L120" i="1"/>
  <c r="C120" i="1" s="1"/>
  <c r="L121" i="1"/>
  <c r="C121" i="1" s="1"/>
  <c r="L122" i="1"/>
  <c r="C122" i="1" s="1"/>
  <c r="L123" i="1"/>
  <c r="C123" i="1" s="1"/>
  <c r="L110" i="1"/>
  <c r="C110" i="1" s="1"/>
  <c r="G110" i="1" s="1"/>
  <c r="L111" i="1"/>
  <c r="C111" i="1" s="1"/>
  <c r="G111" i="1" s="1"/>
  <c r="L112" i="1"/>
  <c r="C112" i="1" s="1"/>
  <c r="L113" i="1"/>
  <c r="C113" i="1" s="1"/>
  <c r="L114" i="1"/>
  <c r="C114" i="1" s="1"/>
  <c r="L115" i="1"/>
  <c r="C115" i="1" s="1"/>
  <c r="L116" i="1"/>
  <c r="C116" i="1" s="1"/>
  <c r="L109" i="1"/>
  <c r="C109" i="1" s="1"/>
  <c r="G5" i="1" l="1"/>
  <c r="F5" i="1"/>
  <c r="D123" i="1"/>
  <c r="F123" i="1" s="1"/>
  <c r="E106" i="1"/>
  <c r="G106" i="1" s="1"/>
  <c r="F37" i="1"/>
  <c r="D41" i="1" s="1"/>
  <c r="F41" i="1" s="1"/>
  <c r="G37" i="1"/>
  <c r="E41" i="1" s="1"/>
  <c r="G41" i="1" s="1"/>
  <c r="F28" i="1"/>
  <c r="G28" i="1"/>
  <c r="D24" i="1"/>
  <c r="F24" i="1" s="1"/>
  <c r="F16" i="1"/>
  <c r="G16" i="1"/>
  <c r="F12" i="1"/>
  <c r="G12" i="1"/>
  <c r="F8" i="1"/>
  <c r="G8" i="1"/>
  <c r="F4" i="1"/>
  <c r="G4" i="1"/>
  <c r="D122" i="1"/>
  <c r="D128" i="1"/>
  <c r="G2" i="1"/>
  <c r="F2" i="1"/>
  <c r="D40" i="1"/>
  <c r="F40" i="1" s="1"/>
  <c r="F36" i="1"/>
  <c r="G36" i="1"/>
  <c r="F27" i="1"/>
  <c r="G27" i="1"/>
  <c r="F19" i="1"/>
  <c r="G19" i="1"/>
  <c r="F15" i="1"/>
  <c r="G15" i="1"/>
  <c r="F11" i="1"/>
  <c r="G11" i="1"/>
  <c r="F7" i="1"/>
  <c r="G7" i="1"/>
  <c r="F3" i="1"/>
  <c r="G3" i="1"/>
  <c r="D121" i="1"/>
  <c r="F35" i="1"/>
  <c r="G35" i="1"/>
  <c r="D127" i="1"/>
  <c r="F127" i="1" s="1"/>
  <c r="G108" i="1"/>
  <c r="E108" i="1"/>
  <c r="D39" i="1"/>
  <c r="F39" i="1" s="1"/>
  <c r="D26" i="1"/>
  <c r="F26" i="1" s="1"/>
  <c r="F22" i="1"/>
  <c r="D23" i="1" s="1"/>
  <c r="F23" i="1" s="1"/>
  <c r="G22" i="1"/>
  <c r="E24" i="1" s="1"/>
  <c r="G24" i="1" s="1"/>
  <c r="F18" i="1"/>
  <c r="G18" i="1"/>
  <c r="F14" i="1"/>
  <c r="G14" i="1"/>
  <c r="F10" i="1"/>
  <c r="G10" i="1"/>
  <c r="G6" i="1"/>
  <c r="F6" i="1"/>
  <c r="E109" i="1"/>
  <c r="D120" i="1"/>
  <c r="D130" i="1"/>
  <c r="F130" i="1" s="1"/>
  <c r="E130" i="1"/>
  <c r="G130" i="1" s="1"/>
  <c r="E107" i="1"/>
  <c r="E95" i="1"/>
  <c r="G95" i="1" s="1"/>
  <c r="D38" i="1"/>
  <c r="F38" i="1" s="1"/>
  <c r="E38" i="1"/>
  <c r="G38" i="1" s="1"/>
  <c r="F29" i="1"/>
  <c r="D30" i="1" s="1"/>
  <c r="F30" i="1" s="1"/>
  <c r="G29" i="1"/>
  <c r="E31" i="1" s="1"/>
  <c r="G31" i="1" s="1"/>
  <c r="E25" i="1"/>
  <c r="G25" i="1" s="1"/>
  <c r="D25" i="1"/>
  <c r="F25" i="1" s="1"/>
  <c r="F21" i="1"/>
  <c r="G21" i="1"/>
  <c r="F17" i="1"/>
  <c r="G17" i="1"/>
  <c r="F13" i="1"/>
  <c r="G13" i="1"/>
  <c r="F9" i="1"/>
  <c r="G9" i="1"/>
  <c r="F111" i="1"/>
  <c r="F120" i="1"/>
  <c r="F121" i="1"/>
  <c r="F128" i="1"/>
  <c r="F124" i="1"/>
  <c r="G124" i="1"/>
  <c r="F112" i="1"/>
  <c r="D114" i="1" s="1"/>
  <c r="F114" i="1" s="1"/>
  <c r="G112" i="1"/>
  <c r="E116" i="1" s="1"/>
  <c r="G116" i="1" s="1"/>
  <c r="F117" i="1"/>
  <c r="G133" i="1"/>
  <c r="E135" i="1" s="1"/>
  <c r="G135" i="1" s="1"/>
  <c r="F133" i="1"/>
  <c r="D134" i="1" s="1"/>
  <c r="F134" i="1" s="1"/>
  <c r="G125" i="1"/>
  <c r="F125" i="1"/>
  <c r="G109" i="1"/>
  <c r="F122" i="1"/>
  <c r="F118" i="1"/>
  <c r="G118" i="1"/>
  <c r="F126" i="1"/>
  <c r="D129" i="1" s="1"/>
  <c r="F129" i="1" s="1"/>
  <c r="G126" i="1"/>
  <c r="E128" i="1" s="1"/>
  <c r="G128" i="1" s="1"/>
  <c r="F132" i="1"/>
  <c r="G132" i="1"/>
  <c r="G119" i="1"/>
  <c r="E122" i="1" s="1"/>
  <c r="G122" i="1" s="1"/>
  <c r="G131" i="1"/>
  <c r="G107" i="1"/>
  <c r="F105" i="1"/>
  <c r="D108" i="1" s="1"/>
  <c r="F108" i="1" s="1"/>
  <c r="F104" i="1"/>
  <c r="F103" i="1"/>
  <c r="G98" i="1"/>
  <c r="E101" i="1" s="1"/>
  <c r="G101" i="1" s="1"/>
  <c r="F98" i="1"/>
  <c r="D100" i="1" s="1"/>
  <c r="F100" i="1" s="1"/>
  <c r="G97" i="1"/>
  <c r="F97" i="1"/>
  <c r="G96" i="1"/>
  <c r="F96" i="1"/>
  <c r="G91" i="1"/>
  <c r="E92" i="1" s="1"/>
  <c r="G92" i="1" s="1"/>
  <c r="F91" i="1"/>
  <c r="D93" i="1" s="1"/>
  <c r="F93" i="1" s="1"/>
  <c r="G90" i="1"/>
  <c r="F90" i="1"/>
  <c r="G89" i="1"/>
  <c r="F89" i="1"/>
  <c r="F84" i="1"/>
  <c r="D85" i="1" s="1"/>
  <c r="F85" i="1" s="1"/>
  <c r="G84" i="1"/>
  <c r="E86" i="1" s="1"/>
  <c r="G86" i="1" s="1"/>
  <c r="G83" i="1"/>
  <c r="F83" i="1"/>
  <c r="G82" i="1"/>
  <c r="F82" i="1"/>
  <c r="F77" i="1"/>
  <c r="D78" i="1" s="1"/>
  <c r="F78" i="1" s="1"/>
  <c r="G77" i="1"/>
  <c r="E80" i="1" s="1"/>
  <c r="G80" i="1" s="1"/>
  <c r="G74" i="1"/>
  <c r="F74" i="1"/>
  <c r="G73" i="1"/>
  <c r="F73" i="1"/>
  <c r="G72" i="1"/>
  <c r="F72" i="1"/>
  <c r="G67" i="1"/>
  <c r="E68" i="1" s="1"/>
  <c r="G68" i="1" s="1"/>
  <c r="F67" i="1"/>
  <c r="D69" i="1" s="1"/>
  <c r="F69" i="1" s="1"/>
  <c r="G60" i="1"/>
  <c r="E62" i="1" s="1"/>
  <c r="G62" i="1" s="1"/>
  <c r="F60" i="1"/>
  <c r="D61" i="1" s="1"/>
  <c r="F61" i="1" s="1"/>
  <c r="G52" i="1"/>
  <c r="E55" i="1" s="1"/>
  <c r="G55" i="1" s="1"/>
  <c r="F52" i="1"/>
  <c r="D53" i="1" s="1"/>
  <c r="F53" i="1" s="1"/>
  <c r="F44" i="1"/>
  <c r="G44" i="1"/>
  <c r="G59" i="1"/>
  <c r="F59" i="1"/>
  <c r="F51" i="1"/>
  <c r="G51" i="1"/>
  <c r="G43" i="1"/>
  <c r="F43" i="1"/>
  <c r="F66" i="1"/>
  <c r="G66" i="1"/>
  <c r="G58" i="1"/>
  <c r="F58" i="1"/>
  <c r="G50" i="1"/>
  <c r="F50" i="1"/>
  <c r="G42" i="1"/>
  <c r="F42" i="1"/>
  <c r="F65" i="1"/>
  <c r="G65" i="1"/>
  <c r="G57" i="1"/>
  <c r="F57" i="1"/>
  <c r="G45" i="1"/>
  <c r="E49" i="1" s="1"/>
  <c r="G49" i="1" s="1"/>
  <c r="F45" i="1"/>
  <c r="D49" i="1" s="1"/>
  <c r="F49" i="1" s="1"/>
  <c r="F110" i="1"/>
  <c r="F76" i="1"/>
  <c r="F75" i="1"/>
  <c r="D95" i="1" l="1"/>
  <c r="F95" i="1" s="1"/>
  <c r="D109" i="1"/>
  <c r="F109" i="1" s="1"/>
  <c r="E100" i="1"/>
  <c r="G100" i="1" s="1"/>
  <c r="E34" i="1"/>
  <c r="G34" i="1" s="1"/>
  <c r="E137" i="1"/>
  <c r="G137" i="1" s="1"/>
  <c r="D81" i="1"/>
  <c r="F81" i="1" s="1"/>
  <c r="D70" i="1"/>
  <c r="F70" i="1" s="1"/>
  <c r="D33" i="1"/>
  <c r="F33" i="1" s="1"/>
  <c r="D55" i="1"/>
  <c r="F55" i="1" s="1"/>
  <c r="E39" i="1"/>
  <c r="G39" i="1" s="1"/>
  <c r="D34" i="1"/>
  <c r="F34" i="1" s="1"/>
  <c r="E93" i="1"/>
  <c r="G93" i="1" s="1"/>
  <c r="E94" i="1"/>
  <c r="G94" i="1" s="1"/>
  <c r="D135" i="1"/>
  <c r="F135" i="1" s="1"/>
  <c r="D116" i="1"/>
  <c r="F116" i="1" s="1"/>
  <c r="E33" i="1"/>
  <c r="G33" i="1" s="1"/>
  <c r="D71" i="1"/>
  <c r="F71" i="1" s="1"/>
  <c r="D107" i="1"/>
  <c r="F107" i="1" s="1"/>
  <c r="D113" i="1"/>
  <c r="F113" i="1" s="1"/>
  <c r="E48" i="1"/>
  <c r="G48" i="1" s="1"/>
  <c r="D31" i="1"/>
  <c r="F31" i="1" s="1"/>
  <c r="E40" i="1"/>
  <c r="G40" i="1" s="1"/>
  <c r="D115" i="1"/>
  <c r="F115" i="1" s="1"/>
  <c r="D32" i="1"/>
  <c r="G32" i="1" s="1"/>
  <c r="E102" i="1"/>
  <c r="G102" i="1" s="1"/>
  <c r="D68" i="1"/>
  <c r="F68" i="1" s="1"/>
  <c r="E32" i="1"/>
  <c r="D54" i="1"/>
  <c r="F54" i="1" s="1"/>
  <c r="D106" i="1"/>
  <c r="F106" i="1" s="1"/>
  <c r="E123" i="1"/>
  <c r="G123" i="1" s="1"/>
  <c r="D99" i="1"/>
  <c r="F99" i="1" s="1"/>
  <c r="E56" i="1"/>
  <c r="G56" i="1" s="1"/>
  <c r="E53" i="1"/>
  <c r="G53" i="1" s="1"/>
  <c r="E54" i="1"/>
  <c r="G54" i="1" s="1"/>
  <c r="E70" i="1"/>
  <c r="G70" i="1" s="1"/>
  <c r="D86" i="1"/>
  <c r="F86" i="1" s="1"/>
  <c r="D47" i="1"/>
  <c r="F47" i="1" s="1"/>
  <c r="E46" i="1"/>
  <c r="G46" i="1" s="1"/>
  <c r="D63" i="1"/>
  <c r="F63" i="1" s="1"/>
  <c r="D79" i="1"/>
  <c r="F79" i="1" s="1"/>
  <c r="E87" i="1"/>
  <c r="G87" i="1" s="1"/>
  <c r="E99" i="1"/>
  <c r="G99" i="1" s="1"/>
  <c r="D136" i="1"/>
  <c r="F136" i="1" s="1"/>
  <c r="E30" i="1"/>
  <c r="G30" i="1" s="1"/>
  <c r="E64" i="1"/>
  <c r="G64" i="1" s="1"/>
  <c r="E88" i="1"/>
  <c r="G88" i="1" s="1"/>
  <c r="E127" i="1"/>
  <c r="G127" i="1" s="1"/>
  <c r="D56" i="1"/>
  <c r="F56" i="1" s="1"/>
  <c r="D137" i="1"/>
  <c r="F137" i="1" s="1"/>
  <c r="E114" i="1"/>
  <c r="G114" i="1" s="1"/>
  <c r="E69" i="1"/>
  <c r="G69" i="1" s="1"/>
  <c r="E85" i="1"/>
  <c r="G85" i="1" s="1"/>
  <c r="D101" i="1"/>
  <c r="F101" i="1" s="1"/>
  <c r="F32" i="1"/>
  <c r="D62" i="1"/>
  <c r="F62" i="1" s="1"/>
  <c r="E78" i="1"/>
  <c r="G78" i="1" s="1"/>
  <c r="D102" i="1"/>
  <c r="F102" i="1" s="1"/>
  <c r="E47" i="1"/>
  <c r="G47" i="1" s="1"/>
  <c r="D87" i="1"/>
  <c r="F87" i="1" s="1"/>
  <c r="E113" i="1"/>
  <c r="G113" i="1" s="1"/>
  <c r="E115" i="1"/>
  <c r="G115" i="1" s="1"/>
  <c r="D46" i="1"/>
  <c r="F46" i="1" s="1"/>
  <c r="E63" i="1"/>
  <c r="G63" i="1" s="1"/>
  <c r="E79" i="1"/>
  <c r="G79" i="1" s="1"/>
  <c r="E136" i="1"/>
  <c r="G136" i="1" s="1"/>
  <c r="E120" i="1"/>
  <c r="G120" i="1" s="1"/>
  <c r="E26" i="1"/>
  <c r="G26" i="1" s="1"/>
  <c r="D64" i="1"/>
  <c r="F64" i="1" s="1"/>
  <c r="D88" i="1"/>
  <c r="F88" i="1" s="1"/>
  <c r="D80" i="1"/>
  <c r="F80" i="1" s="1"/>
  <c r="D92" i="1"/>
  <c r="F92" i="1" s="1"/>
  <c r="E121" i="1"/>
  <c r="G121" i="1" s="1"/>
  <c r="E23" i="1"/>
  <c r="G23" i="1" s="1"/>
  <c r="E61" i="1"/>
  <c r="G61" i="1" s="1"/>
  <c r="E81" i="1"/>
  <c r="G81" i="1" s="1"/>
  <c r="E134" i="1"/>
  <c r="G134" i="1" s="1"/>
  <c r="D94" i="1"/>
  <c r="F94" i="1" s="1"/>
  <c r="E129" i="1"/>
  <c r="G129" i="1" s="1"/>
  <c r="E71" i="1"/>
  <c r="G71" i="1" s="1"/>
  <c r="D48" i="1"/>
  <c r="F48" i="1" s="1"/>
</calcChain>
</file>

<file path=xl/sharedStrings.xml><?xml version="1.0" encoding="utf-8"?>
<sst xmlns="http://schemas.openxmlformats.org/spreadsheetml/2006/main" count="1153" uniqueCount="43">
  <si>
    <t>FYDP_year</t>
  </si>
  <si>
    <t>fy</t>
  </si>
  <si>
    <t>JSF</t>
  </si>
  <si>
    <t>F135</t>
  </si>
  <si>
    <t>F136</t>
  </si>
  <si>
    <t>PB 2007</t>
  </si>
  <si>
    <t>F135_ratio</t>
  </si>
  <si>
    <t>F136_ratio</t>
  </si>
  <si>
    <t>PB 2008</t>
  </si>
  <si>
    <t>PB 2009</t>
  </si>
  <si>
    <t>PB 2010</t>
  </si>
  <si>
    <t>PB 2011</t>
  </si>
  <si>
    <t>PB 2006</t>
  </si>
  <si>
    <t>PB 2012</t>
  </si>
  <si>
    <t>PB 2013</t>
  </si>
  <si>
    <t>NA</t>
  </si>
  <si>
    <t>total</t>
  </si>
  <si>
    <t>PB 2014</t>
  </si>
  <si>
    <t>PB 2015</t>
  </si>
  <si>
    <t>PB 2016</t>
  </si>
  <si>
    <t>PB 2017</t>
  </si>
  <si>
    <t>PB 2018</t>
  </si>
  <si>
    <t>PB 2019</t>
  </si>
  <si>
    <t>PB 2000</t>
  </si>
  <si>
    <t>PB 2001</t>
  </si>
  <si>
    <t>PB 2002</t>
  </si>
  <si>
    <t>PB 2003</t>
  </si>
  <si>
    <t>PB 2004</t>
  </si>
  <si>
    <t>PB 2005</t>
  </si>
  <si>
    <t>marine_corps</t>
  </si>
  <si>
    <t>navy</t>
  </si>
  <si>
    <t>air_force</t>
  </si>
  <si>
    <t>navy_ratio</t>
  </si>
  <si>
    <t>air_force_ratio</t>
  </si>
  <si>
    <t>FYDP.Year</t>
  </si>
  <si>
    <t>Type</t>
  </si>
  <si>
    <t>RDT&amp;E</t>
  </si>
  <si>
    <t>Program.Number</t>
  </si>
  <si>
    <t>Program.Name</t>
  </si>
  <si>
    <t>Project.Number</t>
  </si>
  <si>
    <t>Project.Name</t>
  </si>
  <si>
    <t>FY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</si>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</sst>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Fill="1"/>
    <xf numFmtId="4" fontId="0" fillId="0" borderId="0" xfId="0" applyNumberFormat="1" applyFill="1"/>
    <xf numFmtId="2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8486"/>
  <sheetViews>
    <sheetView tabSelected="1" workbookViewId="0">
      <selection activeCell="S25" sqref="N1:S25"/>
    </sheetView>
  </sheetViews>
  <sheetFormatPr defaultRowHeight="15" x14ac:dyDescent="0.25"/>
  <cols>
    <col min="1" max="1" width="10.28515625" bestFit="1" customWidth="1"/>
    <col min="3" max="3" width="10.85546875" bestFit="1" customWidth="1"/>
    <col min="6" max="7" width="12" bestFit="1" customWidth="1"/>
    <col min="9" max="9" width="13.140625" bestFit="1" customWidth="1"/>
    <col min="18" max="18" width="10.28515625" bestFit="1" customWidth="1"/>
    <col min="19" max="19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I1" t="s">
        <v>29</v>
      </c>
      <c r="J1" t="s">
        <v>30</v>
      </c>
      <c r="K1" t="s">
        <v>31</v>
      </c>
      <c r="L1" t="s">
        <v>16</v>
      </c>
      <c r="N1" t="s">
        <v>1</v>
      </c>
      <c r="O1" t="s">
        <v>30</v>
      </c>
      <c r="P1" t="s">
        <v>31</v>
      </c>
      <c r="Q1" t="s">
        <v>16</v>
      </c>
      <c r="R1" t="s">
        <v>32</v>
      </c>
      <c r="S1" t="s">
        <v>33</v>
      </c>
    </row>
    <row r="2" spans="1:19" x14ac:dyDescent="0.25">
      <c r="A2" t="s">
        <v>23</v>
      </c>
      <c r="B2">
        <v>1998</v>
      </c>
      <c r="C2">
        <f>L2</f>
        <v>0</v>
      </c>
      <c r="D2" s="6" t="s">
        <v>15</v>
      </c>
      <c r="E2" s="6" t="s">
        <v>15</v>
      </c>
      <c r="F2" s="6" t="e">
        <f t="shared" ref="F2:F8" si="0">D2/C2</f>
        <v>#VALUE!</v>
      </c>
      <c r="G2" s="6" t="e">
        <f t="shared" ref="G2:G19" si="1">E2/C2</f>
        <v>#VALUE!</v>
      </c>
      <c r="J2">
        <v>0</v>
      </c>
      <c r="K2">
        <v>0</v>
      </c>
      <c r="L2">
        <f>SUM(I2:K2)</f>
        <v>0</v>
      </c>
      <c r="N2">
        <v>1995</v>
      </c>
      <c r="O2">
        <v>19.3</v>
      </c>
      <c r="P2">
        <v>16.399999999999999</v>
      </c>
      <c r="Q2">
        <f>SUM(O2+P2)</f>
        <v>35.700000000000003</v>
      </c>
      <c r="R2">
        <f>O2/$Q2</f>
        <v>0.54061624649859941</v>
      </c>
      <c r="S2">
        <f>P2/$Q2</f>
        <v>0.45938375350140048</v>
      </c>
    </row>
    <row r="3" spans="1:19" x14ac:dyDescent="0.25">
      <c r="A3" t="s">
        <v>23</v>
      </c>
      <c r="B3">
        <v>1999</v>
      </c>
      <c r="C3">
        <f t="shared" ref="C3:C66" si="2">L3</f>
        <v>0</v>
      </c>
      <c r="D3" s="6" t="s">
        <v>15</v>
      </c>
      <c r="E3" s="6" t="s">
        <v>15</v>
      </c>
      <c r="F3" s="6" t="e">
        <f t="shared" si="0"/>
        <v>#VALUE!</v>
      </c>
      <c r="G3" s="6" t="e">
        <f t="shared" si="1"/>
        <v>#VALUE!</v>
      </c>
      <c r="J3">
        <v>0</v>
      </c>
      <c r="K3">
        <v>0</v>
      </c>
      <c r="L3">
        <f t="shared" ref="L3:L66" si="3">SUM(I3:K3)</f>
        <v>0</v>
      </c>
      <c r="N3">
        <v>1996</v>
      </c>
      <c r="O3">
        <v>15.8</v>
      </c>
      <c r="P3">
        <v>15.9</v>
      </c>
      <c r="Q3">
        <f t="shared" ref="Q3:Q25" si="4">SUM(O3+P3)</f>
        <v>31.700000000000003</v>
      </c>
      <c r="R3">
        <f t="shared" ref="R3:S25" si="5">O3/$Q3</f>
        <v>0.4984227129337539</v>
      </c>
      <c r="S3">
        <f t="shared" si="5"/>
        <v>0.50157728706624605</v>
      </c>
    </row>
    <row r="4" spans="1:19" x14ac:dyDescent="0.25">
      <c r="A4" t="s">
        <v>23</v>
      </c>
      <c r="B4">
        <v>2000</v>
      </c>
      <c r="C4">
        <f t="shared" si="2"/>
        <v>0</v>
      </c>
      <c r="D4" s="6" t="s">
        <v>15</v>
      </c>
      <c r="E4" s="6" t="s">
        <v>15</v>
      </c>
      <c r="F4" s="6" t="e">
        <f t="shared" si="0"/>
        <v>#VALUE!</v>
      </c>
      <c r="G4" s="6" t="e">
        <f t="shared" si="1"/>
        <v>#VALUE!</v>
      </c>
      <c r="J4">
        <v>0</v>
      </c>
      <c r="K4">
        <v>0</v>
      </c>
      <c r="L4">
        <f t="shared" si="3"/>
        <v>0</v>
      </c>
      <c r="N4">
        <v>1997</v>
      </c>
      <c r="O4">
        <v>47.7</v>
      </c>
      <c r="P4">
        <v>49.3</v>
      </c>
      <c r="Q4">
        <f t="shared" si="4"/>
        <v>97</v>
      </c>
      <c r="R4">
        <f t="shared" si="5"/>
        <v>0.49175257731958766</v>
      </c>
      <c r="S4">
        <f t="shared" si="5"/>
        <v>0.50824742268041234</v>
      </c>
    </row>
    <row r="5" spans="1:19" x14ac:dyDescent="0.25">
      <c r="A5" t="s">
        <v>23</v>
      </c>
      <c r="B5">
        <v>2001</v>
      </c>
      <c r="C5">
        <f t="shared" si="2"/>
        <v>536293.58600000001</v>
      </c>
      <c r="D5" s="6" t="s">
        <v>15</v>
      </c>
      <c r="E5" s="6" t="s">
        <v>15</v>
      </c>
      <c r="F5" s="6" t="e">
        <f t="shared" si="0"/>
        <v>#VALUE!</v>
      </c>
      <c r="G5" s="6" t="e">
        <f t="shared" si="1"/>
        <v>#VALUE!</v>
      </c>
      <c r="J5" s="5">
        <v>535757</v>
      </c>
      <c r="K5" s="5">
        <v>536.58600000000001</v>
      </c>
      <c r="L5">
        <f t="shared" si="3"/>
        <v>536293.58600000001</v>
      </c>
      <c r="N5">
        <f>N4+1</f>
        <v>1998</v>
      </c>
      <c r="O5">
        <v>87.8</v>
      </c>
      <c r="P5">
        <v>87.1</v>
      </c>
      <c r="Q5">
        <f t="shared" si="4"/>
        <v>174.89999999999998</v>
      </c>
      <c r="R5">
        <f t="shared" si="5"/>
        <v>0.50200114351057756</v>
      </c>
      <c r="S5">
        <f t="shared" si="5"/>
        <v>0.49799885648942255</v>
      </c>
    </row>
    <row r="6" spans="1:19" x14ac:dyDescent="0.25">
      <c r="A6" t="s">
        <v>23</v>
      </c>
      <c r="B6">
        <v>2002</v>
      </c>
      <c r="C6">
        <f t="shared" si="2"/>
        <v>1339729.8899999999</v>
      </c>
      <c r="D6" s="6" t="s">
        <v>15</v>
      </c>
      <c r="E6" s="6" t="s">
        <v>15</v>
      </c>
      <c r="F6" s="6" t="e">
        <f t="shared" si="0"/>
        <v>#VALUE!</v>
      </c>
      <c r="G6" s="6" t="e">
        <f t="shared" si="1"/>
        <v>#VALUE!</v>
      </c>
      <c r="J6" s="5">
        <v>1338397</v>
      </c>
      <c r="K6" s="5">
        <v>1332.89</v>
      </c>
      <c r="L6">
        <f t="shared" si="3"/>
        <v>1339729.8899999999</v>
      </c>
      <c r="N6">
        <f t="shared" ref="N6:N24" si="6">N5+1</f>
        <v>1999</v>
      </c>
      <c r="O6">
        <v>92.4</v>
      </c>
      <c r="P6">
        <v>89.4</v>
      </c>
      <c r="Q6">
        <f t="shared" si="4"/>
        <v>181.8</v>
      </c>
      <c r="R6">
        <f t="shared" si="5"/>
        <v>0.5082508250825083</v>
      </c>
      <c r="S6">
        <f t="shared" si="5"/>
        <v>0.49174917491749176</v>
      </c>
    </row>
    <row r="7" spans="1:19" x14ac:dyDescent="0.25">
      <c r="A7" t="s">
        <v>23</v>
      </c>
      <c r="B7">
        <v>2003</v>
      </c>
      <c r="C7">
        <f t="shared" si="2"/>
        <v>1824898.352</v>
      </c>
      <c r="D7" s="6" t="s">
        <v>15</v>
      </c>
      <c r="E7" s="6" t="s">
        <v>15</v>
      </c>
      <c r="F7" s="6" t="e">
        <f t="shared" si="0"/>
        <v>#VALUE!</v>
      </c>
      <c r="G7" s="6" t="e">
        <f t="shared" si="1"/>
        <v>#VALUE!</v>
      </c>
      <c r="J7" s="5">
        <v>1823084</v>
      </c>
      <c r="K7" s="5">
        <v>1814.3520000000001</v>
      </c>
      <c r="L7">
        <f t="shared" si="3"/>
        <v>1824898.352</v>
      </c>
      <c r="N7">
        <f t="shared" si="6"/>
        <v>2000</v>
      </c>
      <c r="O7">
        <v>46.7</v>
      </c>
      <c r="P7">
        <v>48.8</v>
      </c>
      <c r="Q7">
        <f t="shared" si="4"/>
        <v>95.5</v>
      </c>
      <c r="R7">
        <f t="shared" si="5"/>
        <v>0.48900523560209425</v>
      </c>
      <c r="S7">
        <f t="shared" si="5"/>
        <v>0.5109947643979057</v>
      </c>
    </row>
    <row r="8" spans="1:19" x14ac:dyDescent="0.25">
      <c r="A8" t="s">
        <v>23</v>
      </c>
      <c r="B8">
        <v>2004</v>
      </c>
      <c r="C8">
        <f t="shared" si="2"/>
        <v>1883015.2879999999</v>
      </c>
      <c r="D8" s="6" t="s">
        <v>15</v>
      </c>
      <c r="E8" s="6" t="s">
        <v>15</v>
      </c>
      <c r="F8" s="6" t="e">
        <f t="shared" si="0"/>
        <v>#VALUE!</v>
      </c>
      <c r="G8" s="6" t="e">
        <f t="shared" si="1"/>
        <v>#VALUE!</v>
      </c>
      <c r="J8" s="5">
        <v>1881144</v>
      </c>
      <c r="K8" s="5">
        <v>1871.288</v>
      </c>
      <c r="L8">
        <f t="shared" si="3"/>
        <v>1883015.2879999999</v>
      </c>
      <c r="N8">
        <f t="shared" si="6"/>
        <v>2001</v>
      </c>
      <c r="O8">
        <v>66.900000000000006</v>
      </c>
      <c r="P8">
        <v>66.900000000000006</v>
      </c>
      <c r="Q8">
        <f t="shared" si="4"/>
        <v>133.80000000000001</v>
      </c>
      <c r="R8">
        <f t="shared" si="5"/>
        <v>0.5</v>
      </c>
      <c r="S8">
        <f t="shared" si="5"/>
        <v>0.5</v>
      </c>
    </row>
    <row r="9" spans="1:19" x14ac:dyDescent="0.25">
      <c r="A9" t="s">
        <v>23</v>
      </c>
      <c r="B9">
        <v>2005</v>
      </c>
      <c r="C9">
        <f t="shared" si="2"/>
        <v>1660533.4639999999</v>
      </c>
      <c r="D9" s="6" t="s">
        <v>15</v>
      </c>
      <c r="E9" s="6" t="s">
        <v>15</v>
      </c>
      <c r="F9" s="6" t="e">
        <f t="shared" ref="F9:F29" si="7">D9/C9</f>
        <v>#VALUE!</v>
      </c>
      <c r="G9" s="6" t="e">
        <f t="shared" si="1"/>
        <v>#VALUE!</v>
      </c>
      <c r="J9" s="5">
        <v>1658884</v>
      </c>
      <c r="K9" s="5">
        <v>1649.4639999999999</v>
      </c>
      <c r="L9">
        <f t="shared" si="3"/>
        <v>1660533.4639999999</v>
      </c>
      <c r="N9">
        <f t="shared" si="6"/>
        <v>2002</v>
      </c>
      <c r="O9">
        <v>350.4</v>
      </c>
      <c r="P9">
        <v>408.4</v>
      </c>
      <c r="Q9">
        <f t="shared" si="4"/>
        <v>758.8</v>
      </c>
      <c r="R9">
        <f t="shared" si="5"/>
        <v>0.46178176067474958</v>
      </c>
      <c r="S9">
        <f t="shared" si="5"/>
        <v>0.53821823932525037</v>
      </c>
    </row>
    <row r="10" spans="1:19" x14ac:dyDescent="0.25">
      <c r="A10" t="s">
        <v>24</v>
      </c>
      <c r="B10">
        <v>1999</v>
      </c>
      <c r="C10">
        <f t="shared" si="2"/>
        <v>0</v>
      </c>
      <c r="D10" s="6" t="s">
        <v>15</v>
      </c>
      <c r="E10" s="6" t="s">
        <v>15</v>
      </c>
      <c r="F10" s="6" t="e">
        <f t="shared" si="7"/>
        <v>#VALUE!</v>
      </c>
      <c r="G10" s="6" t="e">
        <f t="shared" si="1"/>
        <v>#VALUE!</v>
      </c>
      <c r="J10" s="4">
        <v>0</v>
      </c>
      <c r="K10" s="5">
        <v>0</v>
      </c>
      <c r="L10">
        <f t="shared" si="3"/>
        <v>0</v>
      </c>
      <c r="N10">
        <f t="shared" si="6"/>
        <v>2003</v>
      </c>
      <c r="O10">
        <v>550.79999999999995</v>
      </c>
      <c r="P10">
        <v>398.6</v>
      </c>
      <c r="Q10">
        <f t="shared" si="4"/>
        <v>949.4</v>
      </c>
      <c r="R10">
        <f t="shared" si="5"/>
        <v>0.58015588792921846</v>
      </c>
      <c r="S10">
        <f t="shared" si="5"/>
        <v>0.41984411207078159</v>
      </c>
    </row>
    <row r="11" spans="1:19" x14ac:dyDescent="0.25">
      <c r="A11" t="s">
        <v>24</v>
      </c>
      <c r="B11">
        <v>2000</v>
      </c>
      <c r="C11">
        <f t="shared" si="2"/>
        <v>0</v>
      </c>
      <c r="D11" s="6" t="s">
        <v>15</v>
      </c>
      <c r="E11" s="6" t="s">
        <v>15</v>
      </c>
      <c r="F11" s="6" t="e">
        <f t="shared" si="7"/>
        <v>#VALUE!</v>
      </c>
      <c r="G11" s="6" t="e">
        <f t="shared" si="1"/>
        <v>#VALUE!</v>
      </c>
      <c r="J11" s="4">
        <v>0</v>
      </c>
      <c r="K11" s="5">
        <v>0</v>
      </c>
      <c r="L11">
        <f t="shared" si="3"/>
        <v>0</v>
      </c>
      <c r="N11">
        <f t="shared" si="6"/>
        <v>2004</v>
      </c>
      <c r="O11">
        <v>533.20000000000005</v>
      </c>
      <c r="P11">
        <v>383.6</v>
      </c>
      <c r="Q11">
        <f t="shared" si="4"/>
        <v>916.80000000000007</v>
      </c>
      <c r="R11">
        <f t="shared" si="5"/>
        <v>0.58158813263525311</v>
      </c>
      <c r="S11">
        <f t="shared" si="5"/>
        <v>0.41841186736474695</v>
      </c>
    </row>
    <row r="12" spans="1:19" x14ac:dyDescent="0.25">
      <c r="A12" t="s">
        <v>24</v>
      </c>
      <c r="B12">
        <v>2001</v>
      </c>
      <c r="C12">
        <f t="shared" si="2"/>
        <v>595.50199999999995</v>
      </c>
      <c r="D12" s="6" t="s">
        <v>15</v>
      </c>
      <c r="E12" s="6" t="s">
        <v>15</v>
      </c>
      <c r="F12" s="6" t="e">
        <f t="shared" si="7"/>
        <v>#VALUE!</v>
      </c>
      <c r="G12" s="6" t="e">
        <f t="shared" si="1"/>
        <v>#VALUE!</v>
      </c>
      <c r="J12" s="4">
        <v>295.96199999999999</v>
      </c>
      <c r="K12" s="5">
        <v>299.54000000000002</v>
      </c>
      <c r="L12">
        <f t="shared" si="3"/>
        <v>595.50199999999995</v>
      </c>
      <c r="N12">
        <f t="shared" si="6"/>
        <v>2005</v>
      </c>
      <c r="O12">
        <v>573.5</v>
      </c>
      <c r="P12">
        <v>551.4</v>
      </c>
      <c r="Q12">
        <f t="shared" si="4"/>
        <v>1124.9000000000001</v>
      </c>
      <c r="R12">
        <f t="shared" si="5"/>
        <v>0.50982309538625648</v>
      </c>
      <c r="S12">
        <f t="shared" si="5"/>
        <v>0.49017690461374336</v>
      </c>
    </row>
    <row r="13" spans="1:19" x14ac:dyDescent="0.25">
      <c r="A13" t="s">
        <v>24</v>
      </c>
      <c r="B13">
        <v>2002</v>
      </c>
      <c r="C13">
        <f t="shared" si="2"/>
        <v>2645.7740000000003</v>
      </c>
      <c r="D13" s="6" t="s">
        <v>15</v>
      </c>
      <c r="E13" s="6" t="s">
        <v>15</v>
      </c>
      <c r="F13" s="6" t="e">
        <f t="shared" si="7"/>
        <v>#VALUE!</v>
      </c>
      <c r="G13" s="6" t="e">
        <f t="shared" si="1"/>
        <v>#VALUE!</v>
      </c>
      <c r="J13" s="4">
        <v>1324.048</v>
      </c>
      <c r="K13" s="5">
        <v>1321.7260000000001</v>
      </c>
      <c r="L13">
        <f t="shared" si="3"/>
        <v>2645.7740000000003</v>
      </c>
      <c r="N13">
        <f t="shared" si="6"/>
        <v>2006</v>
      </c>
      <c r="O13">
        <v>528.1</v>
      </c>
      <c r="P13">
        <v>579.6</v>
      </c>
      <c r="Q13">
        <f t="shared" si="4"/>
        <v>1107.7</v>
      </c>
      <c r="R13">
        <f t="shared" si="5"/>
        <v>0.47675363365532186</v>
      </c>
      <c r="S13">
        <f t="shared" si="5"/>
        <v>0.52324636634467814</v>
      </c>
    </row>
    <row r="14" spans="1:19" x14ac:dyDescent="0.25">
      <c r="A14" t="s">
        <v>24</v>
      </c>
      <c r="B14">
        <v>2003</v>
      </c>
      <c r="C14">
        <f t="shared" si="2"/>
        <v>3859.7280000000001</v>
      </c>
      <c r="D14" s="6" t="s">
        <v>15</v>
      </c>
      <c r="E14" s="6" t="s">
        <v>15</v>
      </c>
      <c r="F14" s="6" t="e">
        <f t="shared" si="7"/>
        <v>#VALUE!</v>
      </c>
      <c r="G14" s="6" t="e">
        <f t="shared" si="1"/>
        <v>#VALUE!</v>
      </c>
      <c r="J14" s="4">
        <v>1932.4870000000001</v>
      </c>
      <c r="K14" s="5">
        <v>1927.241</v>
      </c>
      <c r="L14">
        <f t="shared" si="3"/>
        <v>3859.7280000000001</v>
      </c>
      <c r="N14">
        <f t="shared" si="6"/>
        <v>2007</v>
      </c>
      <c r="O14">
        <v>639.1</v>
      </c>
      <c r="P14">
        <v>433.2</v>
      </c>
      <c r="Q14">
        <f t="shared" si="4"/>
        <v>1072.3</v>
      </c>
      <c r="R14">
        <f t="shared" si="5"/>
        <v>0.59600857968852006</v>
      </c>
      <c r="S14">
        <f t="shared" si="5"/>
        <v>0.40399142031148</v>
      </c>
    </row>
    <row r="15" spans="1:19" x14ac:dyDescent="0.25">
      <c r="A15" t="s">
        <v>24</v>
      </c>
      <c r="B15">
        <v>2004</v>
      </c>
      <c r="C15">
        <f t="shared" si="2"/>
        <v>3713.2570000000001</v>
      </c>
      <c r="D15" s="6" t="s">
        <v>15</v>
      </c>
      <c r="E15" s="6" t="s">
        <v>15</v>
      </c>
      <c r="F15" s="6" t="e">
        <f t="shared" si="7"/>
        <v>#VALUE!</v>
      </c>
      <c r="G15" s="6" t="e">
        <f t="shared" si="1"/>
        <v>#VALUE!</v>
      </c>
      <c r="J15" s="4">
        <v>1859.9380000000001</v>
      </c>
      <c r="K15" s="5">
        <v>1853.319</v>
      </c>
      <c r="L15">
        <f>SUM(I15:K15)</f>
        <v>3713.2570000000001</v>
      </c>
      <c r="N15">
        <f t="shared" si="6"/>
        <v>2008</v>
      </c>
      <c r="O15">
        <v>563.9</v>
      </c>
      <c r="P15">
        <v>585.20000000000005</v>
      </c>
      <c r="Q15">
        <f t="shared" si="4"/>
        <v>1149.0999999999999</v>
      </c>
      <c r="R15">
        <f t="shared" si="5"/>
        <v>0.49073187712122535</v>
      </c>
      <c r="S15">
        <f t="shared" si="5"/>
        <v>0.50926812287877476</v>
      </c>
    </row>
    <row r="16" spans="1:19" x14ac:dyDescent="0.25">
      <c r="A16" t="s">
        <v>24</v>
      </c>
      <c r="B16">
        <v>2005</v>
      </c>
      <c r="C16">
        <f t="shared" si="2"/>
        <v>3271.0479999999998</v>
      </c>
      <c r="D16" s="6" t="s">
        <v>15</v>
      </c>
      <c r="E16" s="6" t="s">
        <v>15</v>
      </c>
      <c r="F16" s="6" t="e">
        <f t="shared" si="7"/>
        <v>#VALUE!</v>
      </c>
      <c r="G16" s="6" t="e">
        <f t="shared" si="1"/>
        <v>#VALUE!</v>
      </c>
      <c r="J16" s="4">
        <v>1639.1110000000001</v>
      </c>
      <c r="K16" s="5">
        <v>1631.9369999999999</v>
      </c>
      <c r="L16">
        <f>SUM(I16:K16)</f>
        <v>3271.0479999999998</v>
      </c>
      <c r="N16">
        <f t="shared" si="6"/>
        <v>2009</v>
      </c>
      <c r="O16">
        <v>433.1</v>
      </c>
      <c r="P16">
        <v>535.79999999999995</v>
      </c>
      <c r="Q16">
        <f t="shared" si="4"/>
        <v>968.9</v>
      </c>
      <c r="R16">
        <f t="shared" si="5"/>
        <v>0.44700175456703484</v>
      </c>
      <c r="S16">
        <f t="shared" si="5"/>
        <v>0.55299824543296516</v>
      </c>
    </row>
    <row r="17" spans="1:19" x14ac:dyDescent="0.25">
      <c r="A17" t="s">
        <v>25</v>
      </c>
      <c r="B17">
        <v>2000</v>
      </c>
      <c r="C17">
        <f t="shared" si="2"/>
        <v>249.08799999999999</v>
      </c>
      <c r="D17" s="6" t="s">
        <v>15</v>
      </c>
      <c r="E17" s="6" t="s">
        <v>15</v>
      </c>
      <c r="F17" s="6" t="e">
        <f t="shared" si="7"/>
        <v>#VALUE!</v>
      </c>
      <c r="G17" s="6" t="e">
        <f t="shared" si="1"/>
        <v>#VALUE!</v>
      </c>
      <c r="J17" s="4">
        <v>0</v>
      </c>
      <c r="K17" s="5">
        <v>249.08799999999999</v>
      </c>
      <c r="L17">
        <f t="shared" si="3"/>
        <v>249.08799999999999</v>
      </c>
      <c r="N17">
        <f t="shared" si="6"/>
        <v>2010</v>
      </c>
      <c r="O17">
        <v>445.7</v>
      </c>
      <c r="P17">
        <v>463.2</v>
      </c>
      <c r="Q17">
        <f t="shared" si="4"/>
        <v>908.9</v>
      </c>
      <c r="R17">
        <f t="shared" si="5"/>
        <v>0.49037297832544835</v>
      </c>
      <c r="S17">
        <f t="shared" si="5"/>
        <v>0.50962702167455165</v>
      </c>
    </row>
    <row r="18" spans="1:19" x14ac:dyDescent="0.25">
      <c r="A18" t="s">
        <v>25</v>
      </c>
      <c r="B18">
        <v>2001</v>
      </c>
      <c r="C18">
        <f t="shared" si="2"/>
        <v>341.16699999999997</v>
      </c>
      <c r="D18" s="6" t="s">
        <v>15</v>
      </c>
      <c r="E18" s="6" t="s">
        <v>15</v>
      </c>
      <c r="F18" s="6" t="e">
        <f t="shared" si="7"/>
        <v>#VALUE!</v>
      </c>
      <c r="G18" s="6" t="e">
        <f t="shared" si="1"/>
        <v>#VALUE!</v>
      </c>
      <c r="J18" s="4">
        <v>0</v>
      </c>
      <c r="K18" s="5">
        <v>341.16699999999997</v>
      </c>
      <c r="L18">
        <f t="shared" si="3"/>
        <v>341.16699999999997</v>
      </c>
      <c r="N18">
        <f t="shared" si="6"/>
        <v>2011</v>
      </c>
      <c r="O18">
        <v>252.9</v>
      </c>
      <c r="P18">
        <v>216.4</v>
      </c>
      <c r="Q18">
        <f t="shared" si="4"/>
        <v>469.3</v>
      </c>
      <c r="R18">
        <f t="shared" si="5"/>
        <v>0.53888770509269124</v>
      </c>
      <c r="S18">
        <f t="shared" si="5"/>
        <v>0.46111229490730876</v>
      </c>
    </row>
    <row r="19" spans="1:19" x14ac:dyDescent="0.25">
      <c r="A19" t="s">
        <v>25</v>
      </c>
      <c r="B19">
        <v>2002</v>
      </c>
      <c r="C19">
        <f t="shared" si="2"/>
        <v>767.25900000000001</v>
      </c>
      <c r="D19" s="6" t="s">
        <v>15</v>
      </c>
      <c r="E19" s="6" t="s">
        <v>15</v>
      </c>
      <c r="F19" s="6" t="e">
        <f t="shared" si="7"/>
        <v>#VALUE!</v>
      </c>
      <c r="G19" s="6" t="e">
        <f t="shared" si="1"/>
        <v>#VALUE!</v>
      </c>
      <c r="J19">
        <v>767.25900000000001</v>
      </c>
      <c r="K19" s="5">
        <v>0</v>
      </c>
      <c r="L19">
        <f t="shared" si="3"/>
        <v>767.25900000000001</v>
      </c>
      <c r="N19">
        <f t="shared" si="6"/>
        <v>2012</v>
      </c>
      <c r="O19">
        <v>189.1</v>
      </c>
      <c r="P19">
        <v>102.6</v>
      </c>
      <c r="Q19">
        <f t="shared" si="4"/>
        <v>291.7</v>
      </c>
      <c r="R19">
        <f t="shared" si="5"/>
        <v>0.64826876928351052</v>
      </c>
      <c r="S19">
        <f t="shared" si="5"/>
        <v>0.35173123071648954</v>
      </c>
    </row>
    <row r="20" spans="1:19" x14ac:dyDescent="0.25">
      <c r="A20" t="s">
        <v>26</v>
      </c>
      <c r="B20">
        <v>2001</v>
      </c>
      <c r="C20">
        <f t="shared" si="2"/>
        <v>0</v>
      </c>
      <c r="D20">
        <v>0</v>
      </c>
      <c r="E20">
        <v>0</v>
      </c>
      <c r="F20">
        <v>0</v>
      </c>
      <c r="G20">
        <v>0</v>
      </c>
      <c r="J20" s="4">
        <v>0</v>
      </c>
      <c r="K20">
        <v>0</v>
      </c>
      <c r="L20">
        <f t="shared" si="3"/>
        <v>0</v>
      </c>
      <c r="N20">
        <f t="shared" si="6"/>
        <v>2013</v>
      </c>
      <c r="O20">
        <v>179.3</v>
      </c>
      <c r="P20">
        <v>178.8</v>
      </c>
      <c r="Q20">
        <f t="shared" si="4"/>
        <v>358.1</v>
      </c>
      <c r="R20">
        <f t="shared" si="5"/>
        <v>0.50069812901424182</v>
      </c>
      <c r="S20">
        <f t="shared" si="5"/>
        <v>0.49930187098575818</v>
      </c>
    </row>
    <row r="21" spans="1:19" x14ac:dyDescent="0.25">
      <c r="A21" t="s">
        <v>26</v>
      </c>
      <c r="B21">
        <v>2002</v>
      </c>
      <c r="C21">
        <f t="shared" si="2"/>
        <v>1529.152</v>
      </c>
      <c r="D21" s="5">
        <v>792</v>
      </c>
      <c r="E21" s="5">
        <v>44.9</v>
      </c>
      <c r="F21">
        <f t="shared" si="7"/>
        <v>0.51793412296488506</v>
      </c>
      <c r="G21">
        <f t="shared" ref="G21:G41" si="8">E21/C21</f>
        <v>2.9362679445862804E-2</v>
      </c>
      <c r="J21">
        <v>767.25900000000001</v>
      </c>
      <c r="K21" s="5">
        <v>761.89300000000003</v>
      </c>
      <c r="L21">
        <f t="shared" si="3"/>
        <v>1529.152</v>
      </c>
      <c r="N21">
        <f t="shared" si="6"/>
        <v>2014</v>
      </c>
      <c r="O21">
        <v>200.6</v>
      </c>
      <c r="P21">
        <v>199.9</v>
      </c>
      <c r="Q21">
        <f t="shared" si="4"/>
        <v>400.5</v>
      </c>
      <c r="R21">
        <f t="shared" si="5"/>
        <v>0.50087390761548067</v>
      </c>
      <c r="S21">
        <f t="shared" si="5"/>
        <v>0.49912609238451938</v>
      </c>
    </row>
    <row r="22" spans="1:19" x14ac:dyDescent="0.25">
      <c r="A22" t="s">
        <v>26</v>
      </c>
      <c r="B22">
        <v>2003</v>
      </c>
      <c r="C22">
        <f t="shared" si="2"/>
        <v>3471.1679999999997</v>
      </c>
      <c r="D22" s="5">
        <v>760</v>
      </c>
      <c r="E22" s="5">
        <v>150</v>
      </c>
      <c r="F22">
        <f t="shared" si="7"/>
        <v>0.21894647565315192</v>
      </c>
      <c r="G22">
        <f t="shared" si="8"/>
        <v>4.3213120194701041E-2</v>
      </c>
      <c r="J22" s="1">
        <v>1727.5</v>
      </c>
      <c r="K22" s="5">
        <v>1743.6679999999999</v>
      </c>
      <c r="L22">
        <f t="shared" si="3"/>
        <v>3471.1679999999997</v>
      </c>
      <c r="N22">
        <f t="shared" si="6"/>
        <v>2015</v>
      </c>
      <c r="O22">
        <v>84.5</v>
      </c>
      <c r="P22">
        <v>83.8</v>
      </c>
      <c r="Q22">
        <f t="shared" si="4"/>
        <v>168.3</v>
      </c>
      <c r="R22">
        <f t="shared" si="5"/>
        <v>0.50207961972667847</v>
      </c>
      <c r="S22">
        <f t="shared" si="5"/>
        <v>0.49792038027332142</v>
      </c>
    </row>
    <row r="23" spans="1:19" x14ac:dyDescent="0.25">
      <c r="A23" t="s">
        <v>26</v>
      </c>
      <c r="B23">
        <v>2004</v>
      </c>
      <c r="C23">
        <f t="shared" si="2"/>
        <v>3873.7039999999997</v>
      </c>
      <c r="D23" s="6">
        <f>$C23*F$22</f>
        <v>848.13383852351717</v>
      </c>
      <c r="E23" s="6">
        <f>$C23*G$22</f>
        <v>167.39483655069418</v>
      </c>
      <c r="F23" s="6">
        <f t="shared" si="7"/>
        <v>0.21894647565315192</v>
      </c>
      <c r="G23" s="6">
        <f t="shared" si="8"/>
        <v>4.3213120194701041E-2</v>
      </c>
      <c r="J23" s="1">
        <v>1931.7529999999999</v>
      </c>
      <c r="K23" s="5">
        <v>1941.951</v>
      </c>
      <c r="L23">
        <f t="shared" si="3"/>
        <v>3873.7039999999997</v>
      </c>
      <c r="N23">
        <f t="shared" si="6"/>
        <v>2016</v>
      </c>
      <c r="O23">
        <v>52.5</v>
      </c>
      <c r="P23">
        <v>51.7</v>
      </c>
      <c r="Q23">
        <f t="shared" si="4"/>
        <v>104.2</v>
      </c>
      <c r="R23">
        <f t="shared" si="5"/>
        <v>0.50383877159309021</v>
      </c>
      <c r="S23">
        <f t="shared" si="5"/>
        <v>0.49616122840690979</v>
      </c>
    </row>
    <row r="24" spans="1:19" x14ac:dyDescent="0.25">
      <c r="A24" t="s">
        <v>26</v>
      </c>
      <c r="B24">
        <v>2005</v>
      </c>
      <c r="C24">
        <f t="shared" si="2"/>
        <v>4974.8770000000004</v>
      </c>
      <c r="D24" s="6">
        <f t="shared" ref="D24:E26" si="9">$C24*F$22</f>
        <v>1089.2317859579255</v>
      </c>
      <c r="E24" s="6">
        <f t="shared" si="9"/>
        <v>214.97995775485376</v>
      </c>
      <c r="F24" s="6">
        <f t="shared" si="7"/>
        <v>0.2189464756531519</v>
      </c>
      <c r="G24" s="6">
        <f t="shared" si="8"/>
        <v>4.3213120194701041E-2</v>
      </c>
      <c r="J24" s="1">
        <v>2489.1030000000001</v>
      </c>
      <c r="K24" s="5">
        <v>2485.7739999999999</v>
      </c>
      <c r="L24">
        <f t="shared" si="3"/>
        <v>4974.8770000000004</v>
      </c>
      <c r="N24">
        <f t="shared" si="6"/>
        <v>2017</v>
      </c>
      <c r="O24">
        <v>2.2000000000000002</v>
      </c>
      <c r="P24">
        <v>1.7</v>
      </c>
      <c r="Q24">
        <f t="shared" si="4"/>
        <v>3.9000000000000004</v>
      </c>
      <c r="R24">
        <f t="shared" si="5"/>
        <v>0.5641025641025641</v>
      </c>
      <c r="S24">
        <f t="shared" si="5"/>
        <v>0.43589743589743585</v>
      </c>
    </row>
    <row r="25" spans="1:19" x14ac:dyDescent="0.25">
      <c r="A25" t="s">
        <v>26</v>
      </c>
      <c r="B25">
        <v>2006</v>
      </c>
      <c r="C25">
        <f t="shared" si="2"/>
        <v>3971.6320000000001</v>
      </c>
      <c r="D25" s="6">
        <f t="shared" si="9"/>
        <v>869.57482899127911</v>
      </c>
      <c r="E25" s="6">
        <f t="shared" si="9"/>
        <v>171.62661098512089</v>
      </c>
      <c r="F25" s="6">
        <f t="shared" si="7"/>
        <v>0.21894647565315192</v>
      </c>
      <c r="G25" s="6">
        <f t="shared" si="8"/>
        <v>4.3213120194701041E-2</v>
      </c>
      <c r="J25" s="1">
        <v>1987.2460000000001</v>
      </c>
      <c r="K25" s="5">
        <v>1984.386</v>
      </c>
      <c r="L25">
        <f t="shared" si="3"/>
        <v>3971.6320000000001</v>
      </c>
      <c r="N25">
        <v>2018</v>
      </c>
      <c r="O25">
        <v>0.8</v>
      </c>
      <c r="P25">
        <v>0</v>
      </c>
      <c r="Q25">
        <f t="shared" si="4"/>
        <v>0.8</v>
      </c>
      <c r="R25">
        <f t="shared" si="5"/>
        <v>1</v>
      </c>
      <c r="S25">
        <f t="shared" si="5"/>
        <v>0</v>
      </c>
    </row>
    <row r="26" spans="1:19" x14ac:dyDescent="0.25">
      <c r="A26" t="s">
        <v>26</v>
      </c>
      <c r="B26">
        <v>2007</v>
      </c>
      <c r="C26">
        <f t="shared" si="2"/>
        <v>3376.3519999999999</v>
      </c>
      <c r="D26" s="6">
        <f t="shared" si="9"/>
        <v>739.2403709644708</v>
      </c>
      <c r="E26" s="6">
        <f t="shared" si="9"/>
        <v>145.90270479561923</v>
      </c>
      <c r="F26" s="6">
        <f t="shared" si="7"/>
        <v>0.21894647565315192</v>
      </c>
      <c r="G26" s="6">
        <f t="shared" si="8"/>
        <v>4.3213120194701034E-2</v>
      </c>
      <c r="J26" s="1">
        <v>1689.76</v>
      </c>
      <c r="K26" s="5">
        <v>1686.5920000000001</v>
      </c>
      <c r="L26">
        <f t="shared" si="3"/>
        <v>3376.3519999999999</v>
      </c>
    </row>
    <row r="27" spans="1:19" x14ac:dyDescent="0.25">
      <c r="A27" t="s">
        <v>27</v>
      </c>
      <c r="B27">
        <v>2002</v>
      </c>
      <c r="C27">
        <f t="shared" si="2"/>
        <v>1444.9690000000001</v>
      </c>
      <c r="D27" s="5">
        <v>763.24199999999996</v>
      </c>
      <c r="E27">
        <v>26.920999999999999</v>
      </c>
      <c r="F27">
        <f t="shared" si="7"/>
        <v>0.5282064874748178</v>
      </c>
      <c r="G27">
        <f t="shared" si="8"/>
        <v>1.8630849519955098E-2</v>
      </c>
      <c r="J27">
        <v>724.91099999999994</v>
      </c>
      <c r="K27" s="5">
        <v>720.05799999999999</v>
      </c>
      <c r="L27">
        <f>SUM(I27:K27)</f>
        <v>1444.9690000000001</v>
      </c>
    </row>
    <row r="28" spans="1:19" x14ac:dyDescent="0.25">
      <c r="A28" t="s">
        <v>27</v>
      </c>
      <c r="B28">
        <v>2003</v>
      </c>
      <c r="C28">
        <f t="shared" si="2"/>
        <v>3406.71</v>
      </c>
      <c r="D28" s="5">
        <v>754.25599999999997</v>
      </c>
      <c r="E28">
        <v>174.684</v>
      </c>
      <c r="F28">
        <f t="shared" si="7"/>
        <v>0.22140305455997134</v>
      </c>
      <c r="G28">
        <f t="shared" si="8"/>
        <v>5.1276451473709239E-2</v>
      </c>
      <c r="J28" s="1">
        <v>1708.9</v>
      </c>
      <c r="K28" s="5">
        <v>1697.81</v>
      </c>
      <c r="L28">
        <f t="shared" si="3"/>
        <v>3406.71</v>
      </c>
    </row>
    <row r="29" spans="1:19" x14ac:dyDescent="0.25">
      <c r="A29" t="s">
        <v>27</v>
      </c>
      <c r="B29">
        <v>2004</v>
      </c>
      <c r="C29">
        <f t="shared" si="2"/>
        <v>4365.8230000000003</v>
      </c>
      <c r="D29" s="1">
        <v>738</v>
      </c>
      <c r="E29">
        <v>100</v>
      </c>
      <c r="F29">
        <f t="shared" si="7"/>
        <v>0.16904029320474054</v>
      </c>
      <c r="G29">
        <f t="shared" si="8"/>
        <v>2.2905188781130154E-2</v>
      </c>
      <c r="J29" s="1">
        <v>2171.7359999999999</v>
      </c>
      <c r="K29" s="5">
        <v>2194.087</v>
      </c>
      <c r="L29">
        <f t="shared" si="3"/>
        <v>4365.8230000000003</v>
      </c>
    </row>
    <row r="30" spans="1:19" x14ac:dyDescent="0.25">
      <c r="A30" t="s">
        <v>27</v>
      </c>
      <c r="B30">
        <v>2005</v>
      </c>
      <c r="C30">
        <f t="shared" si="2"/>
        <v>4468.4889999999996</v>
      </c>
      <c r="D30" s="7">
        <f>$C30*F$29</f>
        <v>755.3546907421578</v>
      </c>
      <c r="E30" s="7">
        <f>$C30*G$29</f>
        <v>102.35158411140348</v>
      </c>
      <c r="F30" s="6">
        <f t="shared" ref="F30:F41" si="10">D30/C30</f>
        <v>0.16904029320474054</v>
      </c>
      <c r="G30" s="6">
        <f t="shared" si="8"/>
        <v>2.2905188781130154E-2</v>
      </c>
      <c r="J30" s="1">
        <v>2226.0039999999999</v>
      </c>
      <c r="K30" s="5">
        <v>2242.4850000000001</v>
      </c>
      <c r="L30">
        <f t="shared" si="3"/>
        <v>4468.4889999999996</v>
      </c>
    </row>
    <row r="31" spans="1:19" x14ac:dyDescent="0.25">
      <c r="A31" t="s">
        <v>27</v>
      </c>
      <c r="B31">
        <v>2006</v>
      </c>
      <c r="C31">
        <f t="shared" si="2"/>
        <v>3991.837</v>
      </c>
      <c r="D31" s="7">
        <f t="shared" ref="D31:E34" si="11">$C31*F$29</f>
        <v>674.7812969055318</v>
      </c>
      <c r="E31" s="7">
        <f t="shared" si="11"/>
        <v>91.433780068500255</v>
      </c>
      <c r="F31" s="6">
        <f t="shared" si="10"/>
        <v>0.16904029320474054</v>
      </c>
      <c r="G31" s="6">
        <f t="shared" si="8"/>
        <v>2.2905188781130154E-2</v>
      </c>
      <c r="J31" s="1">
        <v>1999.481</v>
      </c>
      <c r="K31" s="5">
        <v>1992.356</v>
      </c>
      <c r="L31">
        <f t="shared" si="3"/>
        <v>3991.837</v>
      </c>
    </row>
    <row r="32" spans="1:19" x14ac:dyDescent="0.25">
      <c r="A32" t="s">
        <v>27</v>
      </c>
      <c r="B32">
        <v>2007</v>
      </c>
      <c r="C32">
        <f t="shared" si="2"/>
        <v>3288.1019999999999</v>
      </c>
      <c r="D32" s="7">
        <f t="shared" si="11"/>
        <v>555.82172616709374</v>
      </c>
      <c r="E32" s="7">
        <f t="shared" si="11"/>
        <v>75.31459704161162</v>
      </c>
      <c r="F32" s="6">
        <f t="shared" si="10"/>
        <v>0.16904029320474054</v>
      </c>
      <c r="G32" s="6">
        <f t="shared" si="8"/>
        <v>2.2905188781130154E-2</v>
      </c>
      <c r="J32" s="1">
        <v>1647.9839999999999</v>
      </c>
      <c r="K32" s="5">
        <v>1640.1179999999999</v>
      </c>
      <c r="L32">
        <f t="shared" si="3"/>
        <v>3288.1019999999999</v>
      </c>
    </row>
    <row r="33" spans="1:12" x14ac:dyDescent="0.25">
      <c r="A33" t="s">
        <v>27</v>
      </c>
      <c r="B33">
        <v>2008</v>
      </c>
      <c r="C33">
        <f t="shared" si="2"/>
        <v>2611.9360000000001</v>
      </c>
      <c r="D33" s="7">
        <f t="shared" si="11"/>
        <v>441.52242727201718</v>
      </c>
      <c r="E33" s="7">
        <f t="shared" si="11"/>
        <v>59.826887164229973</v>
      </c>
      <c r="F33" s="6">
        <f t="shared" si="10"/>
        <v>0.16904029320474054</v>
      </c>
      <c r="G33" s="6">
        <f t="shared" si="8"/>
        <v>2.2905188781130154E-2</v>
      </c>
      <c r="J33" s="1">
        <v>1309.2570000000001</v>
      </c>
      <c r="K33" s="5">
        <v>1302.6790000000001</v>
      </c>
      <c r="L33">
        <f t="shared" si="3"/>
        <v>2611.9360000000001</v>
      </c>
    </row>
    <row r="34" spans="1:12" x14ac:dyDescent="0.25">
      <c r="A34" t="s">
        <v>27</v>
      </c>
      <c r="B34">
        <v>2009</v>
      </c>
      <c r="C34">
        <f t="shared" si="2"/>
        <v>2103.7150000000001</v>
      </c>
      <c r="D34" s="7">
        <f t="shared" si="11"/>
        <v>355.61260041921076</v>
      </c>
      <c r="E34" s="7">
        <f t="shared" si="11"/>
        <v>48.185989216695226</v>
      </c>
      <c r="F34" s="6">
        <f t="shared" si="10"/>
        <v>0.16904029320474054</v>
      </c>
      <c r="G34" s="6">
        <f t="shared" si="8"/>
        <v>2.2905188781130154E-2</v>
      </c>
      <c r="J34" s="1">
        <v>1056.953</v>
      </c>
      <c r="K34" s="5">
        <v>1046.7619999999999</v>
      </c>
      <c r="L34">
        <f>SUM(I34:K34)</f>
        <v>2103.7150000000001</v>
      </c>
    </row>
    <row r="35" spans="1:12" x14ac:dyDescent="0.25">
      <c r="A35" t="s">
        <v>28</v>
      </c>
      <c r="B35">
        <v>2003</v>
      </c>
      <c r="C35">
        <f t="shared" si="2"/>
        <v>3274.335</v>
      </c>
      <c r="D35">
        <v>833.12699999999995</v>
      </c>
      <c r="E35">
        <v>220.81700000000001</v>
      </c>
      <c r="F35">
        <f t="shared" si="10"/>
        <v>0.25444158890278484</v>
      </c>
      <c r="G35">
        <f t="shared" si="8"/>
        <v>6.7438731834097612E-2</v>
      </c>
      <c r="J35" s="1">
        <v>1661.509</v>
      </c>
      <c r="K35" s="1">
        <v>1612.826</v>
      </c>
      <c r="L35">
        <f>SUM(I35:K35)</f>
        <v>3274.335</v>
      </c>
    </row>
    <row r="36" spans="1:12" x14ac:dyDescent="0.25">
      <c r="A36" t="s">
        <v>28</v>
      </c>
      <c r="B36">
        <v>2004</v>
      </c>
      <c r="C36">
        <f t="shared" si="2"/>
        <v>4251.7440000000006</v>
      </c>
      <c r="D36">
        <v>694.11400000000003</v>
      </c>
      <c r="E36">
        <v>123.63200000000001</v>
      </c>
      <c r="F36">
        <f t="shared" si="10"/>
        <v>0.16325394943815996</v>
      </c>
      <c r="G36">
        <f t="shared" si="8"/>
        <v>2.9077950130581707E-2</v>
      </c>
      <c r="J36" s="1">
        <v>2159.1970000000001</v>
      </c>
      <c r="K36" s="1">
        <v>2092.547</v>
      </c>
      <c r="L36">
        <f t="shared" si="3"/>
        <v>4251.7440000000006</v>
      </c>
    </row>
    <row r="37" spans="1:12" x14ac:dyDescent="0.25">
      <c r="A37" t="s">
        <v>28</v>
      </c>
      <c r="B37">
        <v>2005</v>
      </c>
      <c r="C37">
        <f t="shared" si="2"/>
        <v>4571.9269999999997</v>
      </c>
      <c r="D37">
        <v>921</v>
      </c>
      <c r="E37">
        <v>233</v>
      </c>
      <c r="F37">
        <f t="shared" si="10"/>
        <v>0.2014467860051134</v>
      </c>
      <c r="G37">
        <f t="shared" si="8"/>
        <v>5.0963193419317501E-2</v>
      </c>
      <c r="J37" s="1">
        <v>2264.5070000000001</v>
      </c>
      <c r="K37" s="1">
        <v>2307.42</v>
      </c>
      <c r="L37">
        <f t="shared" si="3"/>
        <v>4571.9269999999997</v>
      </c>
    </row>
    <row r="38" spans="1:12" x14ac:dyDescent="0.25">
      <c r="A38" t="s">
        <v>28</v>
      </c>
      <c r="B38">
        <v>2006</v>
      </c>
      <c r="C38">
        <f t="shared" si="2"/>
        <v>4983.6949999999997</v>
      </c>
      <c r="D38" s="6">
        <f>$C38*F$37</f>
        <v>1003.9493401797536</v>
      </c>
      <c r="E38" s="6">
        <f>$C38*G$37</f>
        <v>253.98501222788551</v>
      </c>
      <c r="F38" s="6">
        <f t="shared" si="10"/>
        <v>0.2014467860051134</v>
      </c>
      <c r="G38" s="6">
        <f t="shared" si="8"/>
        <v>5.0963193419317501E-2</v>
      </c>
      <c r="J38" s="1">
        <v>2493.8470000000002</v>
      </c>
      <c r="K38" s="1">
        <v>2489.848</v>
      </c>
      <c r="L38">
        <f t="shared" si="3"/>
        <v>4983.6949999999997</v>
      </c>
    </row>
    <row r="39" spans="1:12" x14ac:dyDescent="0.25">
      <c r="A39" t="s">
        <v>28</v>
      </c>
      <c r="B39">
        <v>2007</v>
      </c>
      <c r="C39">
        <f t="shared" si="2"/>
        <v>4485.2260000000006</v>
      </c>
      <c r="D39" s="6">
        <f t="shared" ref="D39:E41" si="12">$C39*F$37</f>
        <v>903.5343622065709</v>
      </c>
      <c r="E39" s="6">
        <f t="shared" si="12"/>
        <v>228.58144016735179</v>
      </c>
      <c r="F39" s="6">
        <f t="shared" si="10"/>
        <v>0.2014467860051134</v>
      </c>
      <c r="G39" s="6">
        <f t="shared" si="8"/>
        <v>5.0963193419317501E-2</v>
      </c>
      <c r="J39" s="1">
        <v>2281.7800000000002</v>
      </c>
      <c r="K39" s="1">
        <v>2203.4459999999999</v>
      </c>
      <c r="L39">
        <f t="shared" si="3"/>
        <v>4485.2260000000006</v>
      </c>
    </row>
    <row r="40" spans="1:12" x14ac:dyDescent="0.25">
      <c r="A40" t="s">
        <v>28</v>
      </c>
      <c r="B40">
        <v>2008</v>
      </c>
      <c r="C40">
        <f t="shared" si="2"/>
        <v>4138.2359999999999</v>
      </c>
      <c r="D40" s="6">
        <f t="shared" si="12"/>
        <v>833.63434193065643</v>
      </c>
      <c r="E40" s="6">
        <f t="shared" si="12"/>
        <v>210.89772168278276</v>
      </c>
      <c r="F40" s="6">
        <f t="shared" si="10"/>
        <v>0.2014467860051134</v>
      </c>
      <c r="G40" s="6">
        <f t="shared" si="8"/>
        <v>5.0963193419317501E-2</v>
      </c>
      <c r="J40" s="1">
        <v>2086.355</v>
      </c>
      <c r="K40" s="1">
        <v>2051.8809999999999</v>
      </c>
      <c r="L40">
        <f t="shared" si="3"/>
        <v>4138.2359999999999</v>
      </c>
    </row>
    <row r="41" spans="1:12" x14ac:dyDescent="0.25">
      <c r="A41" t="s">
        <v>28</v>
      </c>
      <c r="B41">
        <v>2009</v>
      </c>
      <c r="C41">
        <f t="shared" si="2"/>
        <v>3302.27</v>
      </c>
      <c r="D41" s="6">
        <f t="shared" si="12"/>
        <v>665.23167802110584</v>
      </c>
      <c r="E41" s="6">
        <f>$C41*G$37</f>
        <v>168.2942247328096</v>
      </c>
      <c r="F41" s="6">
        <f t="shared" si="10"/>
        <v>0.2014467860051134</v>
      </c>
      <c r="G41" s="6">
        <f t="shared" si="8"/>
        <v>5.0963193419317501E-2</v>
      </c>
      <c r="J41" s="1">
        <v>1615.586</v>
      </c>
      <c r="K41" s="1">
        <v>1686.684</v>
      </c>
      <c r="L41">
        <f t="shared" si="3"/>
        <v>3302.27</v>
      </c>
    </row>
    <row r="42" spans="1:12" x14ac:dyDescent="0.25">
      <c r="A42" t="s">
        <v>12</v>
      </c>
      <c r="B42">
        <v>2004</v>
      </c>
      <c r="C42">
        <f t="shared" si="2"/>
        <v>4102.9639999999999</v>
      </c>
      <c r="D42">
        <v>868.96900000000005</v>
      </c>
      <c r="E42">
        <v>141.578</v>
      </c>
      <c r="F42">
        <f>D42/C42</f>
        <v>0.2117905494661908</v>
      </c>
      <c r="G42">
        <f t="shared" ref="G42:G74" si="13">E42/C42</f>
        <v>3.4506274000941757E-2</v>
      </c>
      <c r="J42" s="1">
        <v>2081.9299999999998</v>
      </c>
      <c r="K42" s="1">
        <v>2021.0340000000001</v>
      </c>
      <c r="L42">
        <f t="shared" si="3"/>
        <v>4102.9639999999999</v>
      </c>
    </row>
    <row r="43" spans="1:12" x14ac:dyDescent="0.25">
      <c r="A43" t="s">
        <v>12</v>
      </c>
      <c r="B43">
        <v>2005</v>
      </c>
      <c r="C43">
        <f t="shared" si="2"/>
        <v>4326.5110000000004</v>
      </c>
      <c r="D43">
        <v>797</v>
      </c>
      <c r="E43">
        <v>231</v>
      </c>
      <c r="F43">
        <f t="shared" ref="F43:F74" si="14">D43/C43</f>
        <v>0.18421309919239773</v>
      </c>
      <c r="G43">
        <f t="shared" si="13"/>
        <v>5.3391751459779015E-2</v>
      </c>
      <c r="J43" s="1">
        <v>2145.239</v>
      </c>
      <c r="K43" s="1">
        <v>2181.2719999999999</v>
      </c>
      <c r="L43">
        <f t="shared" si="3"/>
        <v>4326.5110000000004</v>
      </c>
    </row>
    <row r="44" spans="1:12" x14ac:dyDescent="0.25">
      <c r="A44" t="s">
        <v>12</v>
      </c>
      <c r="B44">
        <v>2006</v>
      </c>
      <c r="C44">
        <f t="shared" si="2"/>
        <v>4867.7759999999998</v>
      </c>
      <c r="D44">
        <v>711</v>
      </c>
      <c r="E44">
        <v>236</v>
      </c>
      <c r="F44">
        <f t="shared" si="14"/>
        <v>0.14606259614246836</v>
      </c>
      <c r="G44">
        <f t="shared" si="13"/>
        <v>4.8482099422816498E-2</v>
      </c>
      <c r="J44" s="1">
        <v>2393.0129999999999</v>
      </c>
      <c r="K44" s="1">
        <v>2474.7629999999999</v>
      </c>
      <c r="L44">
        <f t="shared" si="3"/>
        <v>4867.7759999999998</v>
      </c>
    </row>
    <row r="45" spans="1:12" x14ac:dyDescent="0.25">
      <c r="A45" t="s">
        <v>12</v>
      </c>
      <c r="B45">
        <v>2007</v>
      </c>
      <c r="C45">
        <f t="shared" si="2"/>
        <v>4479.6389999999992</v>
      </c>
      <c r="D45">
        <v>421</v>
      </c>
      <c r="E45">
        <v>370</v>
      </c>
      <c r="F45">
        <f t="shared" si="14"/>
        <v>9.3980787291118792E-2</v>
      </c>
      <c r="G45">
        <f t="shared" si="13"/>
        <v>8.259594132473623E-2</v>
      </c>
      <c r="J45" s="1">
        <v>2287.0549999999998</v>
      </c>
      <c r="K45" s="1">
        <v>2192.5839999999998</v>
      </c>
      <c r="L45">
        <f t="shared" si="3"/>
        <v>4479.6389999999992</v>
      </c>
    </row>
    <row r="46" spans="1:12" x14ac:dyDescent="0.25">
      <c r="A46" t="s">
        <v>12</v>
      </c>
      <c r="B46">
        <v>2008</v>
      </c>
      <c r="C46">
        <f t="shared" si="2"/>
        <v>3859.0140000000001</v>
      </c>
      <c r="D46" s="6">
        <f>$C46*F$45</f>
        <v>362.67317388744948</v>
      </c>
      <c r="E46" s="6">
        <f>$C46*G$45</f>
        <v>318.73889391533567</v>
      </c>
      <c r="F46" s="6">
        <f t="shared" si="14"/>
        <v>9.3980787291118792E-2</v>
      </c>
      <c r="G46" s="6">
        <f t="shared" si="13"/>
        <v>8.259594132473623E-2</v>
      </c>
      <c r="J46" s="1">
        <v>1944.6289999999999</v>
      </c>
      <c r="K46" s="1">
        <v>1914.385</v>
      </c>
      <c r="L46">
        <f t="shared" si="3"/>
        <v>3859.0140000000001</v>
      </c>
    </row>
    <row r="47" spans="1:12" x14ac:dyDescent="0.25">
      <c r="A47" t="s">
        <v>12</v>
      </c>
      <c r="B47">
        <v>2009</v>
      </c>
      <c r="C47">
        <f t="shared" si="2"/>
        <v>3096.4380000000001</v>
      </c>
      <c r="D47" s="6">
        <f t="shared" ref="D47:E49" si="15">$C47*F$45</f>
        <v>291.00568103813731</v>
      </c>
      <c r="E47" s="6">
        <f t="shared" si="15"/>
        <v>255.75321136368362</v>
      </c>
      <c r="F47" s="6">
        <f t="shared" si="14"/>
        <v>9.3980787291118792E-2</v>
      </c>
      <c r="G47" s="6">
        <f t="shared" si="13"/>
        <v>8.259594132473623E-2</v>
      </c>
      <c r="J47" s="1">
        <v>1518.126</v>
      </c>
      <c r="K47" s="1">
        <v>1578.3119999999999</v>
      </c>
      <c r="L47">
        <f>SUM(I47:K47)</f>
        <v>3096.4380000000001</v>
      </c>
    </row>
    <row r="48" spans="1:12" x14ac:dyDescent="0.25">
      <c r="A48" t="s">
        <v>12</v>
      </c>
      <c r="B48">
        <v>2010</v>
      </c>
      <c r="C48">
        <f t="shared" si="2"/>
        <v>2490.2939999999999</v>
      </c>
      <c r="D48" s="6">
        <f t="shared" si="15"/>
        <v>234.03979070634938</v>
      </c>
      <c r="E48" s="6">
        <f t="shared" si="15"/>
        <v>205.68817710534267</v>
      </c>
      <c r="F48" s="6">
        <f t="shared" si="14"/>
        <v>9.3980787291118792E-2</v>
      </c>
      <c r="G48" s="6">
        <f t="shared" si="13"/>
        <v>8.259594132473623E-2</v>
      </c>
      <c r="J48" s="1">
        <v>1207.52</v>
      </c>
      <c r="K48" s="1">
        <v>1282.7739999999999</v>
      </c>
      <c r="L48">
        <f t="shared" si="3"/>
        <v>2490.2939999999999</v>
      </c>
    </row>
    <row r="49" spans="1:12" x14ac:dyDescent="0.25">
      <c r="A49" t="s">
        <v>12</v>
      </c>
      <c r="B49">
        <v>2011</v>
      </c>
      <c r="C49">
        <f t="shared" si="2"/>
        <v>1591.6030000000001</v>
      </c>
      <c r="D49" s="6">
        <f t="shared" si="15"/>
        <v>149.58010299490655</v>
      </c>
      <c r="E49" s="6">
        <f>$C49*G$45</f>
        <v>131.45994800027415</v>
      </c>
      <c r="F49" s="6">
        <f t="shared" si="14"/>
        <v>9.3980787291118792E-2</v>
      </c>
      <c r="G49" s="6">
        <f t="shared" si="13"/>
        <v>8.259594132473623E-2</v>
      </c>
      <c r="J49">
        <v>751.60799999999995</v>
      </c>
      <c r="K49">
        <v>839.995</v>
      </c>
      <c r="L49">
        <f t="shared" si="3"/>
        <v>1591.6030000000001</v>
      </c>
    </row>
    <row r="50" spans="1:12" x14ac:dyDescent="0.25">
      <c r="A50" t="s">
        <v>5</v>
      </c>
      <c r="B50">
        <v>2005</v>
      </c>
      <c r="C50">
        <f t="shared" si="2"/>
        <v>4883.8369999999995</v>
      </c>
      <c r="D50">
        <v>956.38199999999995</v>
      </c>
      <c r="E50">
        <v>212.232</v>
      </c>
      <c r="F50">
        <f t="shared" si="14"/>
        <v>0.19582594587001984</v>
      </c>
      <c r="G50">
        <f t="shared" si="13"/>
        <v>4.3455995767262508E-2</v>
      </c>
      <c r="J50">
        <v>2803.779</v>
      </c>
      <c r="K50" s="1">
        <v>2080.058</v>
      </c>
      <c r="L50">
        <f t="shared" si="3"/>
        <v>4883.8369999999995</v>
      </c>
    </row>
    <row r="51" spans="1:12" x14ac:dyDescent="0.25">
      <c r="A51" t="s">
        <v>5</v>
      </c>
      <c r="B51">
        <v>2006</v>
      </c>
      <c r="C51">
        <f t="shared" si="2"/>
        <v>4598.1059999999998</v>
      </c>
      <c r="D51">
        <v>846.726</v>
      </c>
      <c r="E51">
        <v>332.60599999999999</v>
      </c>
      <c r="F51">
        <f t="shared" si="14"/>
        <v>0.18414668996321529</v>
      </c>
      <c r="G51">
        <f t="shared" si="13"/>
        <v>7.2335435503226769E-2</v>
      </c>
      <c r="J51" s="1">
        <v>2265.0970000000002</v>
      </c>
      <c r="K51" s="1">
        <v>2333.009</v>
      </c>
      <c r="L51">
        <f t="shared" si="3"/>
        <v>4598.1059999999998</v>
      </c>
    </row>
    <row r="52" spans="1:12" x14ac:dyDescent="0.25">
      <c r="A52" t="s">
        <v>5</v>
      </c>
      <c r="B52">
        <v>2007</v>
      </c>
      <c r="C52">
        <f t="shared" si="2"/>
        <v>4030.047</v>
      </c>
      <c r="D52">
        <v>593.9</v>
      </c>
      <c r="E52">
        <v>0</v>
      </c>
      <c r="F52">
        <f t="shared" si="14"/>
        <v>0.1473680083631779</v>
      </c>
      <c r="G52">
        <f t="shared" si="13"/>
        <v>0</v>
      </c>
      <c r="J52" s="1">
        <v>2030.979</v>
      </c>
      <c r="K52" s="1">
        <v>1999.068</v>
      </c>
      <c r="L52">
        <f t="shared" si="3"/>
        <v>4030.047</v>
      </c>
    </row>
    <row r="53" spans="1:12" x14ac:dyDescent="0.25">
      <c r="A53" t="s">
        <v>5</v>
      </c>
      <c r="B53">
        <v>2008</v>
      </c>
      <c r="C53">
        <f t="shared" si="2"/>
        <v>3419.6840000000002</v>
      </c>
      <c r="D53" s="6">
        <f>$C53*F$52</f>
        <v>503.95202031142566</v>
      </c>
      <c r="E53" s="6">
        <f>$C53*G$52</f>
        <v>0</v>
      </c>
      <c r="F53" s="6">
        <f t="shared" si="14"/>
        <v>0.1473680083631779</v>
      </c>
      <c r="G53" s="6">
        <f t="shared" si="13"/>
        <v>0</v>
      </c>
      <c r="J53" s="1">
        <v>1710.7809999999999</v>
      </c>
      <c r="K53" s="1">
        <v>1708.903</v>
      </c>
      <c r="L53">
        <f t="shared" si="3"/>
        <v>3419.6840000000002</v>
      </c>
    </row>
    <row r="54" spans="1:12" x14ac:dyDescent="0.25">
      <c r="A54" t="s">
        <v>5</v>
      </c>
      <c r="B54">
        <v>2009</v>
      </c>
      <c r="C54">
        <f t="shared" si="2"/>
        <v>2716.5640000000003</v>
      </c>
      <c r="D54" s="6">
        <f t="shared" ref="D54:E56" si="16">$C54*F$52</f>
        <v>400.33462627110805</v>
      </c>
      <c r="E54" s="6">
        <f t="shared" si="16"/>
        <v>0</v>
      </c>
      <c r="F54" s="6">
        <f t="shared" si="14"/>
        <v>0.1473680083631779</v>
      </c>
      <c r="G54" s="6">
        <f t="shared" si="13"/>
        <v>0</v>
      </c>
      <c r="J54" s="1">
        <v>1323.2840000000001</v>
      </c>
      <c r="K54" s="1">
        <v>1393.28</v>
      </c>
      <c r="L54">
        <f t="shared" si="3"/>
        <v>2716.5640000000003</v>
      </c>
    </row>
    <row r="55" spans="1:12" x14ac:dyDescent="0.25">
      <c r="A55" t="s">
        <v>5</v>
      </c>
      <c r="B55">
        <v>2010</v>
      </c>
      <c r="C55">
        <f t="shared" si="2"/>
        <v>2124.509</v>
      </c>
      <c r="D55" s="6">
        <f t="shared" si="16"/>
        <v>313.08466007964671</v>
      </c>
      <c r="E55" s="6">
        <f t="shared" si="16"/>
        <v>0</v>
      </c>
      <c r="F55" s="6">
        <f t="shared" si="14"/>
        <v>0.1473680083631779</v>
      </c>
      <c r="G55" s="6">
        <f t="shared" si="13"/>
        <v>0</v>
      </c>
      <c r="J55" s="1">
        <v>1021.458</v>
      </c>
      <c r="K55" s="1">
        <v>1103.0509999999999</v>
      </c>
      <c r="L55">
        <f t="shared" si="3"/>
        <v>2124.509</v>
      </c>
    </row>
    <row r="56" spans="1:12" x14ac:dyDescent="0.25">
      <c r="A56" t="s">
        <v>5</v>
      </c>
      <c r="B56">
        <v>2011</v>
      </c>
      <c r="C56">
        <f t="shared" si="2"/>
        <v>1378.789</v>
      </c>
      <c r="D56" s="6">
        <f t="shared" si="16"/>
        <v>203.18938888305769</v>
      </c>
      <c r="E56" s="6">
        <f t="shared" si="16"/>
        <v>0</v>
      </c>
      <c r="F56" s="6">
        <f t="shared" si="14"/>
        <v>0.1473680083631779</v>
      </c>
      <c r="G56" s="6">
        <f t="shared" si="13"/>
        <v>0</v>
      </c>
      <c r="J56">
        <v>645.35699999999997</v>
      </c>
      <c r="K56">
        <v>733.43200000000002</v>
      </c>
      <c r="L56">
        <f t="shared" si="3"/>
        <v>1378.789</v>
      </c>
    </row>
    <row r="57" spans="1:12" x14ac:dyDescent="0.25">
      <c r="A57" t="s">
        <v>8</v>
      </c>
      <c r="B57">
        <v>2006</v>
      </c>
      <c r="C57">
        <f t="shared" si="2"/>
        <v>4448</v>
      </c>
      <c r="D57">
        <v>741.95500000000004</v>
      </c>
      <c r="E57">
        <v>344.32</v>
      </c>
      <c r="F57">
        <f t="shared" si="14"/>
        <v>0.16680642985611513</v>
      </c>
      <c r="G57">
        <f t="shared" si="13"/>
        <v>7.7410071942446035E-2</v>
      </c>
      <c r="J57" s="1">
        <v>2183.1640000000002</v>
      </c>
      <c r="K57" s="1">
        <v>2264.8359999999998</v>
      </c>
      <c r="L57">
        <f t="shared" si="3"/>
        <v>4448</v>
      </c>
    </row>
    <row r="58" spans="1:12" x14ac:dyDescent="0.25">
      <c r="A58" t="s">
        <v>8</v>
      </c>
      <c r="B58">
        <v>2007</v>
      </c>
      <c r="C58">
        <f t="shared" si="2"/>
        <v>4124.6570000000002</v>
      </c>
      <c r="D58">
        <v>718.995</v>
      </c>
      <c r="E58">
        <v>340</v>
      </c>
      <c r="F58">
        <f t="shared" si="14"/>
        <v>0.17431631284734705</v>
      </c>
      <c r="G58">
        <f t="shared" si="13"/>
        <v>8.243109669482819E-2</v>
      </c>
      <c r="J58" s="1">
        <v>1991.7329999999999</v>
      </c>
      <c r="K58" s="1">
        <v>2132.924</v>
      </c>
      <c r="L58">
        <f t="shared" si="3"/>
        <v>4124.6570000000002</v>
      </c>
    </row>
    <row r="59" spans="1:12" x14ac:dyDescent="0.25">
      <c r="A59" t="s">
        <v>8</v>
      </c>
      <c r="B59">
        <v>2008</v>
      </c>
      <c r="C59">
        <f t="shared" si="2"/>
        <v>3482.7060000000001</v>
      </c>
      <c r="D59">
        <v>623.39499999999998</v>
      </c>
      <c r="E59">
        <v>0</v>
      </c>
      <c r="F59">
        <f t="shared" si="14"/>
        <v>0.17899730841477862</v>
      </c>
      <c r="G59">
        <f t="shared" si="13"/>
        <v>0</v>
      </c>
      <c r="J59" s="1">
        <v>1701.8320000000001</v>
      </c>
      <c r="K59" s="1">
        <v>1780.874</v>
      </c>
      <c r="L59">
        <f t="shared" si="3"/>
        <v>3482.7060000000001</v>
      </c>
    </row>
    <row r="60" spans="1:12" x14ac:dyDescent="0.25">
      <c r="A60" t="s">
        <v>8</v>
      </c>
      <c r="B60">
        <v>2009</v>
      </c>
      <c r="C60">
        <f t="shared" si="2"/>
        <v>3059.8720000000003</v>
      </c>
      <c r="D60">
        <v>386.54500000000002</v>
      </c>
      <c r="E60">
        <v>0</v>
      </c>
      <c r="F60">
        <f t="shared" si="14"/>
        <v>0.12632717969902008</v>
      </c>
      <c r="G60">
        <f t="shared" si="13"/>
        <v>0</v>
      </c>
      <c r="J60" s="1">
        <v>1518.67</v>
      </c>
      <c r="K60" s="1">
        <v>1541.202</v>
      </c>
      <c r="L60">
        <f t="shared" si="3"/>
        <v>3059.8720000000003</v>
      </c>
    </row>
    <row r="61" spans="1:12" x14ac:dyDescent="0.25">
      <c r="A61" t="s">
        <v>8</v>
      </c>
      <c r="B61">
        <v>2010</v>
      </c>
      <c r="C61">
        <f t="shared" si="2"/>
        <v>2162.422</v>
      </c>
      <c r="D61" s="6">
        <f>$C61*F$60</f>
        <v>273.17267257911442</v>
      </c>
      <c r="E61" s="6">
        <f>$C61*G$60</f>
        <v>0</v>
      </c>
      <c r="F61" s="6">
        <f t="shared" si="14"/>
        <v>0.12632717969902008</v>
      </c>
      <c r="G61" s="6">
        <f t="shared" si="13"/>
        <v>0</v>
      </c>
      <c r="J61" s="1">
        <v>1016.454</v>
      </c>
      <c r="K61" s="1">
        <v>1145.9680000000001</v>
      </c>
      <c r="L61">
        <f t="shared" si="3"/>
        <v>2162.422</v>
      </c>
    </row>
    <row r="62" spans="1:12" x14ac:dyDescent="0.25">
      <c r="A62" t="s">
        <v>8</v>
      </c>
      <c r="B62">
        <v>2011</v>
      </c>
      <c r="C62">
        <f t="shared" si="2"/>
        <v>1819.357</v>
      </c>
      <c r="D62" s="6">
        <f t="shared" ref="D62:E64" si="17">$C62*F$60</f>
        <v>229.83423867567006</v>
      </c>
      <c r="E62" s="6">
        <f t="shared" si="17"/>
        <v>0</v>
      </c>
      <c r="F62" s="6">
        <f t="shared" si="14"/>
        <v>0.12632717969902008</v>
      </c>
      <c r="G62" s="6">
        <f t="shared" si="13"/>
        <v>0</v>
      </c>
      <c r="J62" s="1">
        <v>1030.3040000000001</v>
      </c>
      <c r="K62">
        <v>789.053</v>
      </c>
      <c r="L62">
        <f t="shared" si="3"/>
        <v>1819.357</v>
      </c>
    </row>
    <row r="63" spans="1:12" x14ac:dyDescent="0.25">
      <c r="A63" t="s">
        <v>8</v>
      </c>
      <c r="B63">
        <v>2012</v>
      </c>
      <c r="C63">
        <f t="shared" si="2"/>
        <v>1700.037</v>
      </c>
      <c r="D63" s="6">
        <f t="shared" si="17"/>
        <v>214.76087959398299</v>
      </c>
      <c r="E63" s="6">
        <f t="shared" si="17"/>
        <v>0</v>
      </c>
      <c r="F63" s="6">
        <f t="shared" si="14"/>
        <v>0.12632717969902008</v>
      </c>
      <c r="G63" s="6">
        <f t="shared" si="13"/>
        <v>0</v>
      </c>
      <c r="J63">
        <v>724.85900000000004</v>
      </c>
      <c r="K63">
        <v>975.178</v>
      </c>
      <c r="L63">
        <f t="shared" si="3"/>
        <v>1700.037</v>
      </c>
    </row>
    <row r="64" spans="1:12" x14ac:dyDescent="0.25">
      <c r="A64" t="s">
        <v>8</v>
      </c>
      <c r="B64">
        <v>2013</v>
      </c>
      <c r="C64">
        <f t="shared" si="2"/>
        <v>1385.595</v>
      </c>
      <c r="D64" s="6">
        <f t="shared" si="17"/>
        <v>175.03830855506374</v>
      </c>
      <c r="E64" s="6">
        <f t="shared" si="17"/>
        <v>0</v>
      </c>
      <c r="F64" s="6">
        <f t="shared" si="14"/>
        <v>0.12632717969902008</v>
      </c>
      <c r="G64" s="6">
        <f t="shared" si="13"/>
        <v>0</v>
      </c>
      <c r="J64">
        <v>650.70100000000002</v>
      </c>
      <c r="K64">
        <v>734.89400000000001</v>
      </c>
      <c r="L64">
        <f t="shared" si="3"/>
        <v>1385.595</v>
      </c>
    </row>
    <row r="65" spans="1:12" x14ac:dyDescent="0.25">
      <c r="A65" t="s">
        <v>9</v>
      </c>
      <c r="B65">
        <v>2007</v>
      </c>
      <c r="C65">
        <f t="shared" si="2"/>
        <v>4012.4440000000004</v>
      </c>
      <c r="D65">
        <v>754.24599999999998</v>
      </c>
      <c r="E65">
        <v>341.29</v>
      </c>
      <c r="F65">
        <f t="shared" si="14"/>
        <v>0.18797670447238637</v>
      </c>
      <c r="G65">
        <f t="shared" si="13"/>
        <v>8.5057884920013829E-2</v>
      </c>
      <c r="J65" s="1">
        <v>1938.423</v>
      </c>
      <c r="K65" s="1">
        <v>2074.0210000000002</v>
      </c>
      <c r="L65">
        <f t="shared" si="3"/>
        <v>4012.4440000000004</v>
      </c>
    </row>
    <row r="66" spans="1:12" x14ac:dyDescent="0.25">
      <c r="A66" t="s">
        <v>9</v>
      </c>
      <c r="B66">
        <v>2008</v>
      </c>
      <c r="C66">
        <f t="shared" si="2"/>
        <v>3516.239</v>
      </c>
      <c r="D66">
        <v>715</v>
      </c>
      <c r="E66">
        <v>480</v>
      </c>
      <c r="F66">
        <f t="shared" si="14"/>
        <v>0.2033422642772576</v>
      </c>
      <c r="G66">
        <f t="shared" si="13"/>
        <v>0.13650949210221489</v>
      </c>
      <c r="J66" s="1">
        <v>1524.702</v>
      </c>
      <c r="K66" s="1">
        <v>1991.537</v>
      </c>
      <c r="L66">
        <f t="shared" si="3"/>
        <v>3516.239</v>
      </c>
    </row>
    <row r="67" spans="1:12" x14ac:dyDescent="0.25">
      <c r="A67" t="s">
        <v>9</v>
      </c>
      <c r="B67">
        <v>2009</v>
      </c>
      <c r="C67">
        <f t="shared" ref="C67:C130" si="18">L67</f>
        <v>3026.9629999999997</v>
      </c>
      <c r="D67">
        <v>439</v>
      </c>
      <c r="E67">
        <v>0</v>
      </c>
      <c r="F67">
        <f t="shared" si="14"/>
        <v>0.14502985335466606</v>
      </c>
      <c r="G67">
        <f t="shared" si="13"/>
        <v>0</v>
      </c>
      <c r="J67" s="1">
        <v>1502.9469999999999</v>
      </c>
      <c r="K67" s="1">
        <v>1524.0160000000001</v>
      </c>
      <c r="L67">
        <f t="shared" ref="L67:L108" si="19">SUM(I67:K67)</f>
        <v>3026.9629999999997</v>
      </c>
    </row>
    <row r="68" spans="1:12" x14ac:dyDescent="0.25">
      <c r="A68" t="s">
        <v>9</v>
      </c>
      <c r="B68">
        <v>2010</v>
      </c>
      <c r="C68">
        <f t="shared" si="18"/>
        <v>2132.643</v>
      </c>
      <c r="D68" s="6">
        <f>$C68*F$67</f>
        <v>309.2969015478551</v>
      </c>
      <c r="E68" s="6">
        <f>$C68*G$67</f>
        <v>0</v>
      </c>
      <c r="F68" s="6">
        <f t="shared" si="14"/>
        <v>0.14502985335466606</v>
      </c>
      <c r="G68" s="6">
        <f t="shared" si="13"/>
        <v>0</v>
      </c>
      <c r="J68" s="1">
        <v>1000.1849999999999</v>
      </c>
      <c r="K68" s="1">
        <v>1132.4580000000001</v>
      </c>
      <c r="L68">
        <f t="shared" si="19"/>
        <v>2132.643</v>
      </c>
    </row>
    <row r="69" spans="1:12" x14ac:dyDescent="0.25">
      <c r="A69" t="s">
        <v>9</v>
      </c>
      <c r="B69">
        <v>2011</v>
      </c>
      <c r="C69">
        <f t="shared" si="18"/>
        <v>1797.932</v>
      </c>
      <c r="D69" s="6">
        <f t="shared" ref="D69:E71" si="20">$C69*F$67</f>
        <v>260.75381430166146</v>
      </c>
      <c r="E69" s="6">
        <f t="shared" si="20"/>
        <v>0</v>
      </c>
      <c r="F69" s="6">
        <f t="shared" si="14"/>
        <v>0.14502985335466606</v>
      </c>
      <c r="G69" s="6">
        <f t="shared" si="13"/>
        <v>0</v>
      </c>
      <c r="J69" s="1">
        <v>1018.629</v>
      </c>
      <c r="K69">
        <v>779.303</v>
      </c>
      <c r="L69">
        <f t="shared" si="19"/>
        <v>1797.932</v>
      </c>
    </row>
    <row r="70" spans="1:12" x14ac:dyDescent="0.25">
      <c r="A70" t="s">
        <v>9</v>
      </c>
      <c r="B70">
        <v>2012</v>
      </c>
      <c r="C70">
        <f t="shared" si="18"/>
        <v>1682.194</v>
      </c>
      <c r="D70" s="6">
        <f t="shared" si="20"/>
        <v>243.9683491340991</v>
      </c>
      <c r="E70" s="6">
        <f t="shared" si="20"/>
        <v>0</v>
      </c>
      <c r="F70" s="6">
        <f t="shared" si="14"/>
        <v>0.14502985335466606</v>
      </c>
      <c r="G70" s="6">
        <f t="shared" si="13"/>
        <v>0</v>
      </c>
      <c r="J70">
        <v>716.17600000000004</v>
      </c>
      <c r="K70">
        <v>966.01800000000003</v>
      </c>
      <c r="L70">
        <f t="shared" si="19"/>
        <v>1682.194</v>
      </c>
    </row>
    <row r="71" spans="1:12" x14ac:dyDescent="0.25">
      <c r="A71" t="s">
        <v>9</v>
      </c>
      <c r="B71">
        <v>2013</v>
      </c>
      <c r="C71">
        <f t="shared" si="18"/>
        <v>1372.614</v>
      </c>
      <c r="D71" s="6">
        <f t="shared" si="20"/>
        <v>199.07000713256161</v>
      </c>
      <c r="E71" s="6">
        <f t="shared" si="20"/>
        <v>0</v>
      </c>
      <c r="F71" s="6">
        <f t="shared" si="14"/>
        <v>0.14502985335466606</v>
      </c>
      <c r="G71" s="6">
        <f t="shared" si="13"/>
        <v>0</v>
      </c>
      <c r="J71">
        <v>644.58299999999997</v>
      </c>
      <c r="K71">
        <v>728.03099999999995</v>
      </c>
      <c r="L71">
        <f t="shared" si="19"/>
        <v>1372.614</v>
      </c>
    </row>
    <row r="72" spans="1:12" x14ac:dyDescent="0.25">
      <c r="A72" t="s">
        <v>10</v>
      </c>
      <c r="B72">
        <v>2008</v>
      </c>
      <c r="C72">
        <f t="shared" si="18"/>
        <v>3454.7950000000001</v>
      </c>
      <c r="D72">
        <v>654.25800000000004</v>
      </c>
      <c r="E72">
        <v>463.60899999999998</v>
      </c>
      <c r="F72">
        <f t="shared" si="14"/>
        <v>0.18937679370266544</v>
      </c>
      <c r="G72">
        <f t="shared" si="13"/>
        <v>0.13419291159099164</v>
      </c>
      <c r="J72" s="1">
        <v>1515.6880000000001</v>
      </c>
      <c r="K72" s="1">
        <v>1939.107</v>
      </c>
      <c r="L72">
        <f t="shared" si="19"/>
        <v>3454.7950000000001</v>
      </c>
    </row>
    <row r="73" spans="1:12" x14ac:dyDescent="0.25">
      <c r="A73" t="s">
        <v>10</v>
      </c>
      <c r="B73">
        <v>2009</v>
      </c>
      <c r="C73">
        <f t="shared" si="18"/>
        <v>3233.1769999999997</v>
      </c>
      <c r="D73">
        <v>594.154</v>
      </c>
      <c r="E73">
        <v>417</v>
      </c>
      <c r="F73">
        <f t="shared" si="14"/>
        <v>0.18376785434264814</v>
      </c>
      <c r="G73">
        <f t="shared" si="13"/>
        <v>0.12897530818758146</v>
      </c>
      <c r="J73" s="1">
        <v>1498.8779999999999</v>
      </c>
      <c r="K73" s="1">
        <v>1734.299</v>
      </c>
      <c r="L73">
        <f t="shared" si="19"/>
        <v>3233.1769999999997</v>
      </c>
    </row>
    <row r="74" spans="1:12" x14ac:dyDescent="0.25">
      <c r="A74" t="s">
        <v>10</v>
      </c>
      <c r="B74">
        <v>2010</v>
      </c>
      <c r="C74">
        <f t="shared" si="18"/>
        <v>3567.4049999999997</v>
      </c>
      <c r="D74">
        <v>405</v>
      </c>
      <c r="E74">
        <v>0</v>
      </c>
      <c r="F74">
        <f t="shared" si="14"/>
        <v>0.11352790053274019</v>
      </c>
      <c r="G74">
        <f t="shared" si="13"/>
        <v>0</v>
      </c>
      <c r="J74" s="1">
        <v>1709.35</v>
      </c>
      <c r="K74" s="1">
        <v>1858.0550000000001</v>
      </c>
      <c r="L74">
        <f t="shared" si="19"/>
        <v>3567.4049999999997</v>
      </c>
    </row>
    <row r="75" spans="1:12" x14ac:dyDescent="0.25">
      <c r="A75" s="2" t="s">
        <v>11</v>
      </c>
      <c r="B75">
        <v>2009</v>
      </c>
      <c r="C75">
        <f t="shared" si="18"/>
        <v>3203.3310000000001</v>
      </c>
      <c r="D75">
        <v>507.209</v>
      </c>
      <c r="E75">
        <v>425.39</v>
      </c>
      <c r="F75">
        <f t="shared" ref="F75:F90" si="21">D75/C75</f>
        <v>0.15833799254588427</v>
      </c>
      <c r="G75">
        <f t="shared" ref="G75:G90" si="22">E75/C75</f>
        <v>0.13279614251540037</v>
      </c>
      <c r="I75" s="2">
        <v>0</v>
      </c>
      <c r="J75" s="3">
        <v>1459.7619999999999</v>
      </c>
      <c r="K75" s="1">
        <v>1743.569</v>
      </c>
      <c r="L75">
        <f t="shared" si="19"/>
        <v>3203.3310000000001</v>
      </c>
    </row>
    <row r="76" spans="1:12" x14ac:dyDescent="0.25">
      <c r="A76" s="2" t="s">
        <v>11</v>
      </c>
      <c r="B76">
        <v>2010</v>
      </c>
      <c r="C76">
        <f t="shared" si="18"/>
        <v>3777.2049999999999</v>
      </c>
      <c r="D76">
        <v>636.97799999999995</v>
      </c>
      <c r="E76">
        <v>429.108</v>
      </c>
      <c r="F76">
        <f t="shared" si="21"/>
        <v>0.16863739193398292</v>
      </c>
      <c r="G76">
        <f t="shared" si="22"/>
        <v>0.1136046362323464</v>
      </c>
      <c r="I76" s="2">
        <v>0</v>
      </c>
      <c r="J76" s="3">
        <v>1704.308</v>
      </c>
      <c r="K76" s="3">
        <v>2072.8969999999999</v>
      </c>
      <c r="L76">
        <f t="shared" si="19"/>
        <v>3777.2049999999999</v>
      </c>
    </row>
    <row r="77" spans="1:12" x14ac:dyDescent="0.25">
      <c r="A77" s="2" t="s">
        <v>11</v>
      </c>
      <c r="B77">
        <v>2011</v>
      </c>
      <c r="C77">
        <f t="shared" si="18"/>
        <v>2219.6040000000003</v>
      </c>
      <c r="D77">
        <v>211.828</v>
      </c>
      <c r="E77">
        <v>0</v>
      </c>
      <c r="F77">
        <f t="shared" si="21"/>
        <v>9.5435041565973017E-2</v>
      </c>
      <c r="G77">
        <f t="shared" si="22"/>
        <v>0</v>
      </c>
      <c r="I77" s="2">
        <v>667.91600000000005</v>
      </c>
      <c r="J77" s="2">
        <v>667.91499999999996</v>
      </c>
      <c r="K77">
        <v>883.77300000000002</v>
      </c>
      <c r="L77">
        <f t="shared" si="19"/>
        <v>2219.6040000000003</v>
      </c>
    </row>
    <row r="78" spans="1:12" x14ac:dyDescent="0.25">
      <c r="A78" s="2" t="s">
        <v>11</v>
      </c>
      <c r="B78">
        <v>2012</v>
      </c>
      <c r="C78">
        <f t="shared" si="18"/>
        <v>2216.4319999999998</v>
      </c>
      <c r="D78" s="6">
        <f>$C78*F$77</f>
        <v>211.52528004815269</v>
      </c>
      <c r="E78" s="6">
        <f>$C78*G$77</f>
        <v>0</v>
      </c>
      <c r="F78" s="6">
        <f t="shared" si="21"/>
        <v>9.5435041565973017E-2</v>
      </c>
      <c r="G78" s="6">
        <f t="shared" si="22"/>
        <v>0</v>
      </c>
      <c r="I78" s="2">
        <v>594.00400000000002</v>
      </c>
      <c r="J78" s="2">
        <v>594.00400000000002</v>
      </c>
      <c r="K78" s="3">
        <v>1028.424</v>
      </c>
      <c r="L78">
        <f t="shared" si="19"/>
        <v>2216.4319999999998</v>
      </c>
    </row>
    <row r="79" spans="1:12" x14ac:dyDescent="0.25">
      <c r="A79" s="2" t="s">
        <v>11</v>
      </c>
      <c r="B79">
        <v>2013</v>
      </c>
      <c r="C79">
        <f t="shared" si="18"/>
        <v>1709.4110000000001</v>
      </c>
      <c r="D79" s="6">
        <f t="shared" ref="D79:E81" si="23">$C79*F$77</f>
        <v>163.13770983833152</v>
      </c>
      <c r="E79" s="6">
        <f t="shared" si="23"/>
        <v>0</v>
      </c>
      <c r="F79" s="6">
        <f t="shared" si="21"/>
        <v>9.5435041565973017E-2</v>
      </c>
      <c r="G79" s="6">
        <f t="shared" si="22"/>
        <v>0</v>
      </c>
      <c r="I79" s="2">
        <v>529.82600000000002</v>
      </c>
      <c r="J79" s="2">
        <v>529.82600000000002</v>
      </c>
      <c r="K79" s="2">
        <v>649.75900000000001</v>
      </c>
      <c r="L79">
        <f t="shared" si="19"/>
        <v>1709.4110000000001</v>
      </c>
    </row>
    <row r="80" spans="1:12" x14ac:dyDescent="0.25">
      <c r="A80" s="2" t="s">
        <v>11</v>
      </c>
      <c r="B80">
        <v>2014</v>
      </c>
      <c r="C80">
        <f t="shared" si="18"/>
        <v>985.81299999999999</v>
      </c>
      <c r="D80" s="6">
        <f t="shared" si="23"/>
        <v>94.08110463127656</v>
      </c>
      <c r="E80" s="6">
        <f t="shared" si="23"/>
        <v>0</v>
      </c>
      <c r="F80" s="6">
        <f t="shared" si="21"/>
        <v>9.5435041565973017E-2</v>
      </c>
      <c r="G80" s="6">
        <f t="shared" si="22"/>
        <v>0</v>
      </c>
      <c r="I80" s="2">
        <v>375.92500000000001</v>
      </c>
      <c r="J80" s="2">
        <v>375.89699999999999</v>
      </c>
      <c r="K80" s="2">
        <v>233.99100000000001</v>
      </c>
      <c r="L80">
        <f t="shared" si="19"/>
        <v>985.81299999999999</v>
      </c>
    </row>
    <row r="81" spans="1:12" x14ac:dyDescent="0.25">
      <c r="A81" s="2" t="s">
        <v>11</v>
      </c>
      <c r="B81">
        <v>2015</v>
      </c>
      <c r="C81">
        <f t="shared" si="18"/>
        <v>316.596</v>
      </c>
      <c r="D81" s="6">
        <f t="shared" si="23"/>
        <v>30.214352419620795</v>
      </c>
      <c r="E81" s="6">
        <f t="shared" si="23"/>
        <v>0</v>
      </c>
      <c r="F81" s="6">
        <f t="shared" si="21"/>
        <v>9.5435041565973017E-2</v>
      </c>
      <c r="G81" s="6">
        <f t="shared" si="22"/>
        <v>0</v>
      </c>
      <c r="I81" s="2">
        <v>134.70699999999999</v>
      </c>
      <c r="J81" s="2">
        <v>134.67599999999999</v>
      </c>
      <c r="K81" s="2">
        <v>47.213000000000001</v>
      </c>
      <c r="L81">
        <f t="shared" si="19"/>
        <v>316.596</v>
      </c>
    </row>
    <row r="82" spans="1:12" x14ac:dyDescent="0.25">
      <c r="A82" s="2" t="s">
        <v>13</v>
      </c>
      <c r="B82">
        <v>2010</v>
      </c>
      <c r="C82">
        <f t="shared" si="18"/>
        <v>3674.59</v>
      </c>
      <c r="D82">
        <v>458.32900000000001</v>
      </c>
      <c r="E82">
        <v>415.91800000000001</v>
      </c>
      <c r="F82">
        <f t="shared" si="21"/>
        <v>0.12472928952617843</v>
      </c>
      <c r="G82">
        <f t="shared" si="22"/>
        <v>0.1131875937179386</v>
      </c>
      <c r="I82" s="2">
        <v>0</v>
      </c>
      <c r="J82" s="3">
        <v>1641.069</v>
      </c>
      <c r="K82" s="1">
        <v>2033.521</v>
      </c>
      <c r="L82">
        <f t="shared" si="19"/>
        <v>3674.59</v>
      </c>
    </row>
    <row r="83" spans="1:12" x14ac:dyDescent="0.25">
      <c r="A83" s="2" t="s">
        <v>13</v>
      </c>
      <c r="B83">
        <v>2011</v>
      </c>
      <c r="C83">
        <f t="shared" si="18"/>
        <v>2219.6040000000003</v>
      </c>
      <c r="D83">
        <v>360</v>
      </c>
      <c r="E83">
        <v>0</v>
      </c>
      <c r="F83">
        <f t="shared" si="21"/>
        <v>0.16219109354641637</v>
      </c>
      <c r="G83">
        <f t="shared" si="22"/>
        <v>0</v>
      </c>
      <c r="I83">
        <v>667.91600000000005</v>
      </c>
      <c r="J83">
        <v>667.91499999999996</v>
      </c>
      <c r="K83">
        <v>883.77300000000002</v>
      </c>
      <c r="L83">
        <f t="shared" si="19"/>
        <v>2219.6040000000003</v>
      </c>
    </row>
    <row r="84" spans="1:12" x14ac:dyDescent="0.25">
      <c r="A84" s="2" t="s">
        <v>13</v>
      </c>
      <c r="B84">
        <v>2012</v>
      </c>
      <c r="C84">
        <f t="shared" si="18"/>
        <v>2709.422</v>
      </c>
      <c r="D84">
        <v>360</v>
      </c>
      <c r="E84">
        <v>0</v>
      </c>
      <c r="F84">
        <f t="shared" si="21"/>
        <v>0.13286966740507755</v>
      </c>
      <c r="G84">
        <f t="shared" si="22"/>
        <v>0</v>
      </c>
      <c r="I84">
        <v>670.72299999999996</v>
      </c>
      <c r="J84">
        <v>650.77300000000002</v>
      </c>
      <c r="K84" s="1">
        <v>1387.9259999999999</v>
      </c>
      <c r="L84">
        <f t="shared" si="19"/>
        <v>2709.422</v>
      </c>
    </row>
    <row r="85" spans="1:12" x14ac:dyDescent="0.25">
      <c r="A85" s="2" t="s">
        <v>13</v>
      </c>
      <c r="B85">
        <v>2013</v>
      </c>
      <c r="C85">
        <f t="shared" si="18"/>
        <v>2664.9359999999997</v>
      </c>
      <c r="D85" s="6">
        <f>$C85*F$84</f>
        <v>354.08915997581772</v>
      </c>
      <c r="E85" s="6">
        <f>$C85*G$84</f>
        <v>0</v>
      </c>
      <c r="F85" s="6">
        <f t="shared" si="21"/>
        <v>0.13286966740507755</v>
      </c>
      <c r="G85" s="6">
        <f t="shared" si="22"/>
        <v>0</v>
      </c>
      <c r="I85">
        <v>741.6</v>
      </c>
      <c r="J85">
        <v>725.04300000000001</v>
      </c>
      <c r="K85" s="1">
        <v>1198.2929999999999</v>
      </c>
      <c r="L85">
        <f t="shared" si="19"/>
        <v>2664.9359999999997</v>
      </c>
    </row>
    <row r="86" spans="1:12" x14ac:dyDescent="0.25">
      <c r="A86" s="2" t="s">
        <v>13</v>
      </c>
      <c r="B86">
        <v>2014</v>
      </c>
      <c r="C86">
        <f t="shared" si="18"/>
        <v>2343.5389999999998</v>
      </c>
      <c r="D86" s="6">
        <f t="shared" ref="D86:E88" si="24">$C86*F$84</f>
        <v>311.38524748082801</v>
      </c>
      <c r="E86" s="6">
        <f t="shared" si="24"/>
        <v>0</v>
      </c>
      <c r="F86" s="6">
        <f t="shared" si="21"/>
        <v>0.13286966740507755</v>
      </c>
      <c r="G86" s="6">
        <f t="shared" si="22"/>
        <v>0</v>
      </c>
      <c r="I86">
        <v>703.57500000000005</v>
      </c>
      <c r="J86">
        <v>706.51199999999994</v>
      </c>
      <c r="K86">
        <v>933.452</v>
      </c>
      <c r="L86">
        <f t="shared" si="19"/>
        <v>2343.5389999999998</v>
      </c>
    </row>
    <row r="87" spans="1:12" x14ac:dyDescent="0.25">
      <c r="A87" s="2" t="s">
        <v>13</v>
      </c>
      <c r="B87">
        <v>2015</v>
      </c>
      <c r="C87">
        <f t="shared" si="18"/>
        <v>1782.674</v>
      </c>
      <c r="D87" s="6">
        <f t="shared" si="24"/>
        <v>236.86330147167922</v>
      </c>
      <c r="E87" s="6">
        <f t="shared" si="24"/>
        <v>0</v>
      </c>
      <c r="F87" s="6">
        <f t="shared" si="21"/>
        <v>0.13286966740507755</v>
      </c>
      <c r="G87" s="6">
        <f t="shared" si="22"/>
        <v>0</v>
      </c>
      <c r="I87">
        <v>585.75900000000001</v>
      </c>
      <c r="J87">
        <v>588.70399999999995</v>
      </c>
      <c r="K87">
        <v>608.21100000000001</v>
      </c>
      <c r="L87">
        <f t="shared" si="19"/>
        <v>1782.674</v>
      </c>
    </row>
    <row r="88" spans="1:12" x14ac:dyDescent="0.25">
      <c r="A88" s="2" t="s">
        <v>13</v>
      </c>
      <c r="B88">
        <v>2016</v>
      </c>
      <c r="C88">
        <f t="shared" si="18"/>
        <v>1282.9360000000001</v>
      </c>
      <c r="D88" s="6">
        <f t="shared" si="24"/>
        <v>170.46327962200058</v>
      </c>
      <c r="E88" s="6">
        <f>$C88*G$84</f>
        <v>0</v>
      </c>
      <c r="F88" s="6">
        <f t="shared" si="21"/>
        <v>0.13286966740507755</v>
      </c>
      <c r="G88" s="6">
        <f t="shared" si="22"/>
        <v>0</v>
      </c>
      <c r="I88">
        <v>459.57100000000003</v>
      </c>
      <c r="J88">
        <v>462.30099999999999</v>
      </c>
      <c r="K88">
        <v>361.06400000000002</v>
      </c>
      <c r="L88">
        <f t="shared" si="19"/>
        <v>1282.9360000000001</v>
      </c>
    </row>
    <row r="89" spans="1:12" x14ac:dyDescent="0.25">
      <c r="A89" s="2" t="s">
        <v>14</v>
      </c>
      <c r="B89">
        <v>2011</v>
      </c>
      <c r="C89">
        <f t="shared" si="18"/>
        <v>2149.4470000000001</v>
      </c>
      <c r="D89">
        <v>375.62799999999999</v>
      </c>
      <c r="E89">
        <v>69.287999999999997</v>
      </c>
      <c r="F89">
        <f t="shared" si="21"/>
        <v>0.17475564645232006</v>
      </c>
      <c r="G89">
        <f t="shared" si="22"/>
        <v>3.223526795496702E-2</v>
      </c>
      <c r="I89">
        <v>602.14200000000005</v>
      </c>
      <c r="J89">
        <v>615.70600000000002</v>
      </c>
      <c r="K89">
        <v>931.59900000000005</v>
      </c>
      <c r="L89">
        <f t="shared" si="19"/>
        <v>2149.4470000000001</v>
      </c>
    </row>
    <row r="90" spans="1:12" x14ac:dyDescent="0.25">
      <c r="A90" s="2" t="s">
        <v>14</v>
      </c>
      <c r="B90">
        <v>2012</v>
      </c>
      <c r="C90">
        <f t="shared" si="18"/>
        <v>2671.5479999999998</v>
      </c>
      <c r="D90">
        <v>360</v>
      </c>
      <c r="E90">
        <v>0</v>
      </c>
      <c r="F90">
        <f t="shared" si="21"/>
        <v>0.1347533340220726</v>
      </c>
      <c r="G90">
        <f t="shared" si="22"/>
        <v>0</v>
      </c>
      <c r="I90">
        <v>651.78599999999994</v>
      </c>
      <c r="J90">
        <v>631.83600000000001</v>
      </c>
      <c r="K90" s="1">
        <v>1387.9259999999999</v>
      </c>
      <c r="L90">
        <f t="shared" si="19"/>
        <v>2671.5479999999998</v>
      </c>
    </row>
    <row r="91" spans="1:12" x14ac:dyDescent="0.25">
      <c r="A91" s="2" t="s">
        <v>14</v>
      </c>
      <c r="B91">
        <v>2013</v>
      </c>
      <c r="C91">
        <f t="shared" si="18"/>
        <v>2654.0470000000005</v>
      </c>
      <c r="D91">
        <v>359.61799999999999</v>
      </c>
      <c r="E91">
        <v>0</v>
      </c>
      <c r="F91">
        <f t="shared" ref="F91:F137" si="25">D91/C91</f>
        <v>0.13549797724004131</v>
      </c>
      <c r="G91">
        <f>E91/C91</f>
        <v>0</v>
      </c>
      <c r="I91">
        <v>737.149</v>
      </c>
      <c r="J91">
        <v>724.39200000000005</v>
      </c>
      <c r="K91" s="1">
        <v>1192.5060000000001</v>
      </c>
      <c r="L91">
        <f t="shared" si="19"/>
        <v>2654.0470000000005</v>
      </c>
    </row>
    <row r="92" spans="1:12" x14ac:dyDescent="0.25">
      <c r="A92" s="2" t="s">
        <v>14</v>
      </c>
      <c r="B92">
        <v>2014</v>
      </c>
      <c r="C92">
        <f t="shared" si="18"/>
        <v>2380.6190000000001</v>
      </c>
      <c r="D92" s="6">
        <f>$C92*F$91</f>
        <v>322.56905907920992</v>
      </c>
      <c r="E92" s="6">
        <f>$C92*G$91</f>
        <v>0</v>
      </c>
      <c r="F92" s="6">
        <f t="shared" si="25"/>
        <v>0.13549797724004131</v>
      </c>
      <c r="G92" s="6">
        <f>E92/C92</f>
        <v>0</v>
      </c>
      <c r="I92">
        <v>693.48400000000004</v>
      </c>
      <c r="J92">
        <v>702.1</v>
      </c>
      <c r="K92">
        <v>985.03499999999997</v>
      </c>
      <c r="L92">
        <f t="shared" si="19"/>
        <v>2380.6190000000001</v>
      </c>
    </row>
    <row r="93" spans="1:12" x14ac:dyDescent="0.25">
      <c r="A93" s="2" t="s">
        <v>14</v>
      </c>
      <c r="B93">
        <v>2015</v>
      </c>
      <c r="C93">
        <f t="shared" si="18"/>
        <v>1761.819</v>
      </c>
      <c r="D93" s="6">
        <f t="shared" ref="D93:E95" si="26">$C93*F$91</f>
        <v>238.72291076307235</v>
      </c>
      <c r="E93" s="6">
        <f t="shared" si="26"/>
        <v>0</v>
      </c>
      <c r="F93" s="6">
        <f t="shared" si="25"/>
        <v>0.13549797724004131</v>
      </c>
      <c r="G93" s="6">
        <f>E93/C93</f>
        <v>0</v>
      </c>
      <c r="I93">
        <v>574.74599999999998</v>
      </c>
      <c r="J93">
        <v>584.34100000000001</v>
      </c>
      <c r="K93">
        <v>602.73199999999997</v>
      </c>
      <c r="L93">
        <f t="shared" si="19"/>
        <v>1761.819</v>
      </c>
    </row>
    <row r="94" spans="1:12" x14ac:dyDescent="0.25">
      <c r="A94" s="2" t="s">
        <v>14</v>
      </c>
      <c r="B94">
        <v>2016</v>
      </c>
      <c r="C94">
        <f t="shared" si="18"/>
        <v>1264.4939999999999</v>
      </c>
      <c r="D94" s="6">
        <f t="shared" si="26"/>
        <v>171.33637923216878</v>
      </c>
      <c r="E94" s="6">
        <f t="shared" si="26"/>
        <v>0</v>
      </c>
      <c r="F94" s="6">
        <f t="shared" si="25"/>
        <v>0.13549797724004131</v>
      </c>
      <c r="G94" s="6">
        <f>E94/C94</f>
        <v>0</v>
      </c>
      <c r="I94">
        <v>448.49799999999999</v>
      </c>
      <c r="J94">
        <v>458.30200000000002</v>
      </c>
      <c r="K94">
        <v>357.69400000000002</v>
      </c>
      <c r="L94">
        <f t="shared" si="19"/>
        <v>1264.4939999999999</v>
      </c>
    </row>
    <row r="95" spans="1:12" x14ac:dyDescent="0.25">
      <c r="A95" s="2" t="s">
        <v>14</v>
      </c>
      <c r="B95">
        <v>2017</v>
      </c>
      <c r="C95">
        <f t="shared" si="18"/>
        <v>845.58299999999997</v>
      </c>
      <c r="D95" s="6">
        <f t="shared" si="26"/>
        <v>114.57478608856584</v>
      </c>
      <c r="E95" s="6">
        <f t="shared" si="26"/>
        <v>0</v>
      </c>
      <c r="F95" s="6">
        <f t="shared" si="25"/>
        <v>0.13549797724004131</v>
      </c>
      <c r="G95" s="6">
        <f>E95/C95</f>
        <v>0</v>
      </c>
      <c r="I95">
        <v>340.12299999999999</v>
      </c>
      <c r="J95">
        <v>349.86900000000003</v>
      </c>
      <c r="K95">
        <v>155.59100000000001</v>
      </c>
      <c r="L95">
        <f t="shared" si="19"/>
        <v>845.58299999999997</v>
      </c>
    </row>
    <row r="96" spans="1:12" x14ac:dyDescent="0.25">
      <c r="A96" s="2" t="s">
        <v>17</v>
      </c>
      <c r="B96">
        <v>2012</v>
      </c>
      <c r="C96">
        <f t="shared" si="18"/>
        <v>2589.84</v>
      </c>
      <c r="D96">
        <v>277.55900000000003</v>
      </c>
      <c r="E96">
        <v>5</v>
      </c>
      <c r="F96">
        <f t="shared" si="25"/>
        <v>0.10717225774565224</v>
      </c>
      <c r="G96">
        <f t="shared" ref="G96:G137" si="27">E96/C96</f>
        <v>1.9306211966762423E-3</v>
      </c>
      <c r="I96">
        <v>617.69500000000005</v>
      </c>
      <c r="J96">
        <v>605.99800000000005</v>
      </c>
      <c r="K96" s="1">
        <v>1366.1469999999999</v>
      </c>
      <c r="L96">
        <f t="shared" si="19"/>
        <v>2589.84</v>
      </c>
    </row>
    <row r="97" spans="1:12" x14ac:dyDescent="0.25">
      <c r="A97" s="2" t="s">
        <v>17</v>
      </c>
      <c r="B97">
        <v>2013</v>
      </c>
      <c r="C97">
        <f t="shared" si="18"/>
        <v>2654.0470000000005</v>
      </c>
      <c r="D97">
        <v>359.61799999999999</v>
      </c>
      <c r="E97">
        <v>0</v>
      </c>
      <c r="F97">
        <f t="shared" si="25"/>
        <v>0.13549797724004131</v>
      </c>
      <c r="G97">
        <f t="shared" si="27"/>
        <v>0</v>
      </c>
      <c r="I97">
        <v>737.149</v>
      </c>
      <c r="J97">
        <v>724.39200000000005</v>
      </c>
      <c r="K97" s="1">
        <v>1192.5060000000001</v>
      </c>
      <c r="L97">
        <f t="shared" si="19"/>
        <v>2654.0470000000005</v>
      </c>
    </row>
    <row r="98" spans="1:12" x14ac:dyDescent="0.25">
      <c r="A98" s="2" t="s">
        <v>17</v>
      </c>
      <c r="B98">
        <v>2014</v>
      </c>
      <c r="C98">
        <f t="shared" si="18"/>
        <v>1772.9110000000001</v>
      </c>
      <c r="D98">
        <v>399.74900000000002</v>
      </c>
      <c r="E98">
        <v>0</v>
      </c>
      <c r="F98">
        <f t="shared" si="25"/>
        <v>0.22547606732656067</v>
      </c>
      <c r="G98">
        <f t="shared" si="27"/>
        <v>0</v>
      </c>
      <c r="I98">
        <v>482.82299999999998</v>
      </c>
      <c r="J98">
        <v>507.75299999999999</v>
      </c>
      <c r="K98">
        <v>782.33500000000004</v>
      </c>
      <c r="L98">
        <f t="shared" si="19"/>
        <v>1772.9110000000001</v>
      </c>
    </row>
    <row r="99" spans="1:12" x14ac:dyDescent="0.25">
      <c r="A99" s="2" t="s">
        <v>17</v>
      </c>
      <c r="B99">
        <v>2015</v>
      </c>
      <c r="C99">
        <f t="shared" si="18"/>
        <v>1748.9730000000002</v>
      </c>
      <c r="D99" s="6">
        <f>$C99*F$98</f>
        <v>394.35155390033685</v>
      </c>
      <c r="E99" s="6">
        <f>$C99*G$98</f>
        <v>0</v>
      </c>
      <c r="F99" s="6">
        <f t="shared" si="25"/>
        <v>0.22547606732656067</v>
      </c>
      <c r="G99" s="6">
        <f t="shared" si="27"/>
        <v>0</v>
      </c>
      <c r="I99">
        <v>557.36</v>
      </c>
      <c r="J99">
        <v>570.18100000000004</v>
      </c>
      <c r="K99">
        <v>621.43200000000002</v>
      </c>
      <c r="L99">
        <f t="shared" si="19"/>
        <v>1748.9730000000002</v>
      </c>
    </row>
    <row r="100" spans="1:12" x14ac:dyDescent="0.25">
      <c r="A100" s="2" t="s">
        <v>17</v>
      </c>
      <c r="B100">
        <v>2016</v>
      </c>
      <c r="C100">
        <f t="shared" si="18"/>
        <v>1376.664</v>
      </c>
      <c r="D100" s="6">
        <f t="shared" ref="D100:E102" si="28">$C100*F$98</f>
        <v>310.40478475005233</v>
      </c>
      <c r="E100" s="6">
        <f t="shared" si="28"/>
        <v>0</v>
      </c>
      <c r="F100" s="6">
        <f t="shared" si="25"/>
        <v>0.22547606732656067</v>
      </c>
      <c r="G100" s="6">
        <f t="shared" si="27"/>
        <v>0</v>
      </c>
      <c r="I100">
        <v>439.94499999999999</v>
      </c>
      <c r="J100">
        <v>450.625</v>
      </c>
      <c r="K100">
        <v>486.09399999999999</v>
      </c>
      <c r="L100">
        <f t="shared" si="19"/>
        <v>1376.664</v>
      </c>
    </row>
    <row r="101" spans="1:12" x14ac:dyDescent="0.25">
      <c r="A101" s="2" t="s">
        <v>17</v>
      </c>
      <c r="B101">
        <v>2017</v>
      </c>
      <c r="C101">
        <f t="shared" si="18"/>
        <v>673.65899999999999</v>
      </c>
      <c r="D101" s="6">
        <f t="shared" si="28"/>
        <v>151.89398203914354</v>
      </c>
      <c r="E101" s="6">
        <f t="shared" si="28"/>
        <v>0</v>
      </c>
      <c r="F101" s="6">
        <f t="shared" si="25"/>
        <v>0.22547606732656067</v>
      </c>
      <c r="G101" s="6">
        <f t="shared" si="27"/>
        <v>0</v>
      </c>
      <c r="I101">
        <v>244.047</v>
      </c>
      <c r="J101">
        <v>254.02099999999999</v>
      </c>
      <c r="K101">
        <v>175.59100000000001</v>
      </c>
      <c r="L101">
        <f t="shared" si="19"/>
        <v>673.65899999999999</v>
      </c>
    </row>
    <row r="102" spans="1:12" x14ac:dyDescent="0.25">
      <c r="A102" s="2" t="s">
        <v>17</v>
      </c>
      <c r="B102">
        <v>2018</v>
      </c>
      <c r="C102">
        <f t="shared" si="18"/>
        <v>197.2</v>
      </c>
      <c r="D102" s="6">
        <f t="shared" si="28"/>
        <v>44.463880476797762</v>
      </c>
      <c r="E102" s="6">
        <f t="shared" si="28"/>
        <v>0</v>
      </c>
      <c r="F102" s="6">
        <f t="shared" si="25"/>
        <v>0.22547606732656067</v>
      </c>
      <c r="G102" s="6">
        <f t="shared" si="27"/>
        <v>0</v>
      </c>
      <c r="I102">
        <v>96.185000000000002</v>
      </c>
      <c r="J102">
        <v>23.023</v>
      </c>
      <c r="K102">
        <v>77.992000000000004</v>
      </c>
      <c r="L102">
        <f t="shared" si="19"/>
        <v>197.2</v>
      </c>
    </row>
    <row r="103" spans="1:12" x14ac:dyDescent="0.25">
      <c r="A103" s="2" t="s">
        <v>18</v>
      </c>
      <c r="B103">
        <v>2013</v>
      </c>
      <c r="C103">
        <f t="shared" si="18"/>
        <v>2379.643</v>
      </c>
      <c r="D103">
        <v>340.21899999999999</v>
      </c>
      <c r="E103" s="2">
        <v>0</v>
      </c>
      <c r="F103">
        <f t="shared" si="25"/>
        <v>0.14297060525465374</v>
      </c>
      <c r="G103">
        <v>0</v>
      </c>
      <c r="I103">
        <v>639.05899999999997</v>
      </c>
      <c r="J103">
        <v>624.87199999999996</v>
      </c>
      <c r="K103" s="1">
        <v>1115.712</v>
      </c>
      <c r="L103">
        <f t="shared" si="19"/>
        <v>2379.643</v>
      </c>
    </row>
    <row r="104" spans="1:12" x14ac:dyDescent="0.25">
      <c r="A104" s="2" t="s">
        <v>18</v>
      </c>
      <c r="B104">
        <v>2014</v>
      </c>
      <c r="C104">
        <f t="shared" si="18"/>
        <v>1435.83</v>
      </c>
      <c r="D104">
        <v>359.74900000000002</v>
      </c>
      <c r="E104" s="2">
        <v>0</v>
      </c>
      <c r="F104">
        <f t="shared" si="25"/>
        <v>0.25055124910330612</v>
      </c>
      <c r="G104">
        <v>0</v>
      </c>
      <c r="I104">
        <v>399.32299999999998</v>
      </c>
      <c r="J104">
        <v>424.25299999999999</v>
      </c>
      <c r="K104">
        <v>612.25400000000002</v>
      </c>
      <c r="L104">
        <f t="shared" si="19"/>
        <v>1435.83</v>
      </c>
    </row>
    <row r="105" spans="1:12" x14ac:dyDescent="0.25">
      <c r="A105" s="2" t="s">
        <v>18</v>
      </c>
      <c r="B105">
        <v>2015</v>
      </c>
      <c r="C105">
        <f t="shared" si="18"/>
        <v>1502.7749999999999</v>
      </c>
      <c r="D105">
        <v>229.17500000000001</v>
      </c>
      <c r="E105" s="2">
        <v>0</v>
      </c>
      <c r="F105">
        <f t="shared" si="25"/>
        <v>0.15250120610204457</v>
      </c>
      <c r="G105">
        <v>0</v>
      </c>
      <c r="I105">
        <v>487.06799999999998</v>
      </c>
      <c r="J105">
        <v>485.26299999999998</v>
      </c>
      <c r="K105">
        <v>530.44399999999996</v>
      </c>
      <c r="L105">
        <f t="shared" si="19"/>
        <v>1502.7749999999999</v>
      </c>
    </row>
    <row r="106" spans="1:12" x14ac:dyDescent="0.25">
      <c r="A106" s="2" t="s">
        <v>18</v>
      </c>
      <c r="B106">
        <v>2016</v>
      </c>
      <c r="C106">
        <f t="shared" si="18"/>
        <v>1579.7560000000001</v>
      </c>
      <c r="D106" s="6">
        <f>$C106*F$105</f>
        <v>240.91469534694153</v>
      </c>
      <c r="E106" s="6">
        <f>$C106*G$105</f>
        <v>0</v>
      </c>
      <c r="F106" s="6">
        <f t="shared" si="25"/>
        <v>0.15250120610204457</v>
      </c>
      <c r="G106" s="6">
        <f t="shared" si="27"/>
        <v>0</v>
      </c>
      <c r="I106">
        <v>525.00800000000004</v>
      </c>
      <c r="J106">
        <v>537.15200000000004</v>
      </c>
      <c r="K106">
        <v>517.596</v>
      </c>
      <c r="L106">
        <f t="shared" si="19"/>
        <v>1579.7560000000001</v>
      </c>
    </row>
    <row r="107" spans="1:12" x14ac:dyDescent="0.25">
      <c r="A107" s="2" t="s">
        <v>18</v>
      </c>
      <c r="B107">
        <v>2017</v>
      </c>
      <c r="C107">
        <f t="shared" si="18"/>
        <v>1123.201</v>
      </c>
      <c r="D107" s="6">
        <f t="shared" ref="D107:E109" si="29">$C107*F$105</f>
        <v>171.28950719502257</v>
      </c>
      <c r="E107" s="6">
        <f t="shared" si="29"/>
        <v>0</v>
      </c>
      <c r="F107" s="6">
        <f t="shared" si="25"/>
        <v>0.15250120610204457</v>
      </c>
      <c r="G107" s="6">
        <f t="shared" si="27"/>
        <v>0</v>
      </c>
      <c r="I107">
        <v>393.60899999999998</v>
      </c>
      <c r="J107">
        <v>402.49200000000002</v>
      </c>
      <c r="K107">
        <v>327.10000000000002</v>
      </c>
      <c r="L107">
        <f t="shared" si="19"/>
        <v>1123.201</v>
      </c>
    </row>
    <row r="108" spans="1:12" x14ac:dyDescent="0.25">
      <c r="A108" s="2" t="s">
        <v>18</v>
      </c>
      <c r="B108">
        <v>2018</v>
      </c>
      <c r="C108">
        <f t="shared" si="18"/>
        <v>218.36500000000001</v>
      </c>
      <c r="D108" s="6">
        <f t="shared" si="29"/>
        <v>33.300925870472966</v>
      </c>
      <c r="E108" s="6">
        <f t="shared" si="29"/>
        <v>0</v>
      </c>
      <c r="F108" s="6">
        <f t="shared" si="25"/>
        <v>0.15250120610204457</v>
      </c>
      <c r="G108" s="6">
        <f t="shared" si="27"/>
        <v>0</v>
      </c>
      <c r="I108">
        <v>84.466999999999999</v>
      </c>
      <c r="J108">
        <v>18.484999999999999</v>
      </c>
      <c r="K108">
        <v>115.413</v>
      </c>
      <c r="L108">
        <f t="shared" si="19"/>
        <v>218.36500000000001</v>
      </c>
    </row>
    <row r="109" spans="1:12" x14ac:dyDescent="0.25">
      <c r="A109" s="2" t="s">
        <v>18</v>
      </c>
      <c r="B109">
        <v>2019</v>
      </c>
      <c r="C109">
        <f t="shared" si="18"/>
        <v>11.975</v>
      </c>
      <c r="D109" s="6">
        <f t="shared" si="29"/>
        <v>1.8262019430719836</v>
      </c>
      <c r="E109" s="6">
        <f t="shared" si="29"/>
        <v>0</v>
      </c>
      <c r="F109" s="6">
        <f t="shared" si="25"/>
        <v>0.15250120610204457</v>
      </c>
      <c r="G109" s="6">
        <f t="shared" si="27"/>
        <v>0</v>
      </c>
      <c r="I109">
        <v>10.891999999999999</v>
      </c>
      <c r="J109">
        <v>1.083</v>
      </c>
      <c r="K109">
        <v>5.25</v>
      </c>
      <c r="L109">
        <f t="shared" ref="L109:L137" si="30">SUM(I109:J109)</f>
        <v>11.975</v>
      </c>
    </row>
    <row r="110" spans="1:12" x14ac:dyDescent="0.25">
      <c r="A110" s="2" t="s">
        <v>19</v>
      </c>
      <c r="B110">
        <v>2014</v>
      </c>
      <c r="C110">
        <f t="shared" si="18"/>
        <v>803.66899999999998</v>
      </c>
      <c r="D110">
        <v>148.82599999999999</v>
      </c>
      <c r="E110">
        <v>0</v>
      </c>
      <c r="F110">
        <f t="shared" si="25"/>
        <v>0.18518320353279771</v>
      </c>
      <c r="G110">
        <f t="shared" si="27"/>
        <v>0</v>
      </c>
      <c r="I110">
        <v>394.24799999999999</v>
      </c>
      <c r="J110">
        <v>409.42099999999999</v>
      </c>
      <c r="K110">
        <v>600.36</v>
      </c>
      <c r="L110">
        <f t="shared" si="30"/>
        <v>803.66899999999998</v>
      </c>
    </row>
    <row r="111" spans="1:12" x14ac:dyDescent="0.25">
      <c r="A111" s="2" t="s">
        <v>19</v>
      </c>
      <c r="B111">
        <v>2015</v>
      </c>
      <c r="C111">
        <f t="shared" si="18"/>
        <v>972.3309999999999</v>
      </c>
      <c r="D111">
        <v>195.37799999999999</v>
      </c>
      <c r="E111">
        <v>0</v>
      </c>
      <c r="F111">
        <f t="shared" si="25"/>
        <v>0.20093774650813356</v>
      </c>
      <c r="G111">
        <f t="shared" si="27"/>
        <v>0</v>
      </c>
      <c r="I111">
        <v>487.06799999999998</v>
      </c>
      <c r="J111">
        <v>485.26299999999998</v>
      </c>
      <c r="K111">
        <v>535.29600000000005</v>
      </c>
      <c r="L111">
        <f t="shared" si="30"/>
        <v>972.3309999999999</v>
      </c>
    </row>
    <row r="112" spans="1:12" x14ac:dyDescent="0.25">
      <c r="A112" s="2" t="s">
        <v>19</v>
      </c>
      <c r="B112">
        <v>2016</v>
      </c>
      <c r="C112">
        <f t="shared" si="18"/>
        <v>973.70800000000008</v>
      </c>
      <c r="D112">
        <v>177.048</v>
      </c>
      <c r="E112">
        <v>0</v>
      </c>
      <c r="F112">
        <f t="shared" si="25"/>
        <v>0.18182863856515505</v>
      </c>
      <c r="G112">
        <f t="shared" si="27"/>
        <v>0</v>
      </c>
      <c r="I112">
        <v>505.94900000000001</v>
      </c>
      <c r="J112">
        <v>467.75900000000001</v>
      </c>
      <c r="K112">
        <v>517.98</v>
      </c>
      <c r="L112">
        <f t="shared" si="30"/>
        <v>973.70800000000008</v>
      </c>
    </row>
    <row r="113" spans="1:12" x14ac:dyDescent="0.25">
      <c r="A113" s="2" t="s">
        <v>19</v>
      </c>
      <c r="B113">
        <v>2017</v>
      </c>
      <c r="C113">
        <f t="shared" si="18"/>
        <v>842.16100000000006</v>
      </c>
      <c r="D113" s="6">
        <f>$C113*F$112</f>
        <v>153.12898808266957</v>
      </c>
      <c r="E113" s="6">
        <f>$C113*G$112</f>
        <v>0</v>
      </c>
      <c r="F113" s="6">
        <f t="shared" si="25"/>
        <v>0.18182863856515508</v>
      </c>
      <c r="G113" s="6">
        <f t="shared" si="27"/>
        <v>0</v>
      </c>
      <c r="I113">
        <v>398.976</v>
      </c>
      <c r="J113">
        <v>443.185</v>
      </c>
      <c r="K113">
        <v>323.44600000000003</v>
      </c>
      <c r="L113">
        <f t="shared" si="30"/>
        <v>842.16100000000006</v>
      </c>
    </row>
    <row r="114" spans="1:12" x14ac:dyDescent="0.25">
      <c r="A114" s="2" t="s">
        <v>19</v>
      </c>
      <c r="B114">
        <v>2018</v>
      </c>
      <c r="C114">
        <f t="shared" si="18"/>
        <v>132.58099999999999</v>
      </c>
      <c r="D114" s="6">
        <f t="shared" ref="D114:E116" si="31">$C114*F$112</f>
        <v>24.107022729606818</v>
      </c>
      <c r="E114" s="6">
        <f t="shared" si="31"/>
        <v>0</v>
      </c>
      <c r="F114" s="6">
        <f t="shared" si="25"/>
        <v>0.18182863856515505</v>
      </c>
      <c r="G114" s="6">
        <f t="shared" si="27"/>
        <v>0</v>
      </c>
      <c r="I114">
        <v>87.144999999999996</v>
      </c>
      <c r="J114">
        <v>45.436</v>
      </c>
      <c r="K114">
        <v>114.595</v>
      </c>
      <c r="L114">
        <f t="shared" si="30"/>
        <v>132.58099999999999</v>
      </c>
    </row>
    <row r="115" spans="1:12" x14ac:dyDescent="0.25">
      <c r="A115" s="2" t="s">
        <v>19</v>
      </c>
      <c r="B115">
        <v>2019</v>
      </c>
      <c r="C115">
        <f t="shared" si="18"/>
        <v>8.5879999999999992</v>
      </c>
      <c r="D115" s="6">
        <f t="shared" si="31"/>
        <v>1.5615443479975515</v>
      </c>
      <c r="E115" s="6">
        <f t="shared" si="31"/>
        <v>0</v>
      </c>
      <c r="F115" s="6">
        <f t="shared" si="25"/>
        <v>0.18182863856515505</v>
      </c>
      <c r="G115" s="6">
        <f t="shared" si="27"/>
        <v>0</v>
      </c>
      <c r="I115">
        <v>8.0139999999999993</v>
      </c>
      <c r="J115">
        <v>0.57399999999999995</v>
      </c>
      <c r="K115">
        <v>5.2910000000000004</v>
      </c>
      <c r="L115">
        <f t="shared" si="30"/>
        <v>8.5879999999999992</v>
      </c>
    </row>
    <row r="116" spans="1:12" x14ac:dyDescent="0.25">
      <c r="A116" s="2" t="s">
        <v>19</v>
      </c>
      <c r="B116">
        <v>2020</v>
      </c>
      <c r="C116">
        <f t="shared" si="18"/>
        <v>9.088000000000001</v>
      </c>
      <c r="D116" s="6">
        <f t="shared" si="31"/>
        <v>1.6524586672801294</v>
      </c>
      <c r="E116" s="6">
        <f t="shared" si="31"/>
        <v>0</v>
      </c>
      <c r="F116" s="6">
        <f t="shared" si="25"/>
        <v>0.18182863856515505</v>
      </c>
      <c r="G116" s="6">
        <f t="shared" si="27"/>
        <v>0</v>
      </c>
      <c r="I116">
        <v>8.4730000000000008</v>
      </c>
      <c r="J116">
        <v>0.61499999999999999</v>
      </c>
      <c r="K116">
        <v>5.3650000000000002</v>
      </c>
      <c r="L116">
        <f t="shared" si="30"/>
        <v>9.088000000000001</v>
      </c>
    </row>
    <row r="117" spans="1:12" x14ac:dyDescent="0.25">
      <c r="A117" s="2" t="s">
        <v>20</v>
      </c>
      <c r="B117">
        <v>2015</v>
      </c>
      <c r="C117">
        <f t="shared" si="18"/>
        <v>946.89499999999998</v>
      </c>
      <c r="D117">
        <v>200.22</v>
      </c>
      <c r="E117">
        <v>0</v>
      </c>
      <c r="F117">
        <f t="shared" si="25"/>
        <v>0.21144899909704878</v>
      </c>
      <c r="G117">
        <f t="shared" si="27"/>
        <v>0</v>
      </c>
      <c r="I117">
        <v>476.35</v>
      </c>
      <c r="J117">
        <v>470.54500000000002</v>
      </c>
      <c r="K117">
        <v>534.34400000000005</v>
      </c>
      <c r="L117">
        <f t="shared" si="30"/>
        <v>946.89499999999998</v>
      </c>
    </row>
    <row r="118" spans="1:12" x14ac:dyDescent="0.25">
      <c r="A118" s="2" t="s">
        <v>20</v>
      </c>
      <c r="B118">
        <v>2016</v>
      </c>
      <c r="C118">
        <f t="shared" si="18"/>
        <v>973.70800000000008</v>
      </c>
      <c r="D118">
        <v>174.733</v>
      </c>
      <c r="E118">
        <v>0</v>
      </c>
      <c r="F118">
        <f t="shared" si="25"/>
        <v>0.1794511290859272</v>
      </c>
      <c r="G118">
        <f t="shared" si="27"/>
        <v>0</v>
      </c>
      <c r="I118">
        <v>505.94900000000001</v>
      </c>
      <c r="J118">
        <v>467.75900000000001</v>
      </c>
      <c r="K118">
        <v>515.49199999999996</v>
      </c>
      <c r="L118">
        <f t="shared" si="30"/>
        <v>973.70800000000008</v>
      </c>
    </row>
    <row r="119" spans="1:12" x14ac:dyDescent="0.25">
      <c r="A119" s="2" t="s">
        <v>20</v>
      </c>
      <c r="B119">
        <v>2017</v>
      </c>
      <c r="C119">
        <f t="shared" si="18"/>
        <v>1011.374</v>
      </c>
      <c r="D119">
        <v>55.381</v>
      </c>
      <c r="E119">
        <v>0</v>
      </c>
      <c r="F119">
        <f t="shared" si="25"/>
        <v>5.4758180455499149E-2</v>
      </c>
      <c r="G119">
        <f t="shared" si="27"/>
        <v>0</v>
      </c>
      <c r="I119">
        <v>507.07799999999997</v>
      </c>
      <c r="J119">
        <v>504.29599999999999</v>
      </c>
      <c r="K119">
        <v>403.505</v>
      </c>
      <c r="L119">
        <f t="shared" si="30"/>
        <v>1011.374</v>
      </c>
    </row>
    <row r="120" spans="1:12" x14ac:dyDescent="0.25">
      <c r="A120" s="2" t="s">
        <v>20</v>
      </c>
      <c r="B120">
        <v>2018</v>
      </c>
      <c r="C120">
        <f t="shared" si="18"/>
        <v>132.23000000000002</v>
      </c>
      <c r="D120" s="6">
        <f>$C120*F$119</f>
        <v>7.2406742016306538</v>
      </c>
      <c r="E120" s="6">
        <f>$C120*G$119</f>
        <v>0</v>
      </c>
      <c r="F120" s="6">
        <f t="shared" si="25"/>
        <v>5.4758180455499149E-2</v>
      </c>
      <c r="G120" s="6">
        <f t="shared" si="27"/>
        <v>0</v>
      </c>
      <c r="I120">
        <v>88.414000000000001</v>
      </c>
      <c r="J120">
        <v>43.816000000000003</v>
      </c>
      <c r="K120">
        <v>113.56699999999999</v>
      </c>
      <c r="L120">
        <f t="shared" si="30"/>
        <v>132.23000000000002</v>
      </c>
    </row>
    <row r="121" spans="1:12" x14ac:dyDescent="0.25">
      <c r="A121" s="2" t="s">
        <v>20</v>
      </c>
      <c r="B121">
        <v>2019</v>
      </c>
      <c r="C121">
        <f t="shared" si="18"/>
        <v>9.6489999999999991</v>
      </c>
      <c r="D121" s="6">
        <f t="shared" ref="D121:E123" si="32">$C121*F$119</f>
        <v>0.52836168321511123</v>
      </c>
      <c r="E121" s="6">
        <f t="shared" si="32"/>
        <v>0</v>
      </c>
      <c r="F121" s="6">
        <f t="shared" si="25"/>
        <v>5.4758180455499149E-2</v>
      </c>
      <c r="G121" s="6">
        <f t="shared" si="27"/>
        <v>0</v>
      </c>
      <c r="I121">
        <v>9.6489999999999991</v>
      </c>
      <c r="J121">
        <v>0</v>
      </c>
      <c r="K121">
        <v>5.327</v>
      </c>
      <c r="L121">
        <f t="shared" si="30"/>
        <v>9.6489999999999991</v>
      </c>
    </row>
    <row r="122" spans="1:12" x14ac:dyDescent="0.25">
      <c r="A122" s="2" t="s">
        <v>20</v>
      </c>
      <c r="B122">
        <v>2020</v>
      </c>
      <c r="C122">
        <f t="shared" si="18"/>
        <v>5.8419999999999996</v>
      </c>
      <c r="D122" s="6">
        <f t="shared" si="32"/>
        <v>0.31989729022102603</v>
      </c>
      <c r="E122" s="6">
        <f t="shared" si="32"/>
        <v>0</v>
      </c>
      <c r="F122" s="6">
        <f t="shared" si="25"/>
        <v>5.4758180455499156E-2</v>
      </c>
      <c r="G122" s="6">
        <f t="shared" si="27"/>
        <v>0</v>
      </c>
      <c r="I122">
        <v>5.8419999999999996</v>
      </c>
      <c r="J122">
        <v>0</v>
      </c>
      <c r="K122">
        <v>5.3920000000000003</v>
      </c>
      <c r="L122">
        <f t="shared" si="30"/>
        <v>5.8419999999999996</v>
      </c>
    </row>
    <row r="123" spans="1:12" x14ac:dyDescent="0.25">
      <c r="A123" s="2" t="s">
        <v>20</v>
      </c>
      <c r="B123">
        <v>2021</v>
      </c>
      <c r="C123">
        <f t="shared" si="18"/>
        <v>3.8580000000000001</v>
      </c>
      <c r="D123" s="6">
        <f t="shared" si="32"/>
        <v>0.21125706019731572</v>
      </c>
      <c r="E123" s="6">
        <f t="shared" si="32"/>
        <v>0</v>
      </c>
      <c r="F123" s="6">
        <f t="shared" si="25"/>
        <v>5.4758180455499149E-2</v>
      </c>
      <c r="G123" s="6">
        <f t="shared" si="27"/>
        <v>0</v>
      </c>
      <c r="I123">
        <v>3.8580000000000001</v>
      </c>
      <c r="J123">
        <v>0</v>
      </c>
      <c r="K123">
        <v>5.4969999999999999</v>
      </c>
      <c r="L123">
        <f t="shared" si="30"/>
        <v>3.8580000000000001</v>
      </c>
    </row>
    <row r="124" spans="1:12" x14ac:dyDescent="0.25">
      <c r="A124" s="2" t="s">
        <v>21</v>
      </c>
      <c r="B124">
        <v>2016</v>
      </c>
      <c r="C124">
        <f t="shared" si="18"/>
        <v>948.46499999999992</v>
      </c>
      <c r="D124">
        <v>123.19799999999999</v>
      </c>
      <c r="E124">
        <v>0</v>
      </c>
      <c r="F124">
        <f t="shared" si="25"/>
        <v>0.12989198336259114</v>
      </c>
      <c r="G124">
        <f t="shared" si="27"/>
        <v>0</v>
      </c>
      <c r="I124">
        <v>495.428</v>
      </c>
      <c r="J124">
        <v>453.03699999999998</v>
      </c>
      <c r="K124">
        <v>497.03100000000001</v>
      </c>
      <c r="L124">
        <f t="shared" si="30"/>
        <v>948.46499999999992</v>
      </c>
    </row>
    <row r="125" spans="1:12" x14ac:dyDescent="0.25">
      <c r="A125" s="2" t="s">
        <v>21</v>
      </c>
      <c r="B125">
        <v>2017</v>
      </c>
      <c r="C125">
        <f t="shared" si="18"/>
        <v>1011.374</v>
      </c>
      <c r="D125">
        <v>120</v>
      </c>
      <c r="E125">
        <v>0</v>
      </c>
      <c r="F125">
        <f t="shared" si="25"/>
        <v>0.11865046955923328</v>
      </c>
      <c r="G125">
        <f t="shared" si="27"/>
        <v>0</v>
      </c>
      <c r="I125">
        <v>507.07799999999997</v>
      </c>
      <c r="J125">
        <v>504.29599999999999</v>
      </c>
      <c r="K125">
        <v>403.505</v>
      </c>
      <c r="L125">
        <f t="shared" si="30"/>
        <v>1011.374</v>
      </c>
    </row>
    <row r="126" spans="1:12" x14ac:dyDescent="0.25">
      <c r="A126" s="2" t="s">
        <v>21</v>
      </c>
      <c r="B126">
        <v>2018</v>
      </c>
      <c r="C126">
        <f t="shared" si="18"/>
        <v>244.678</v>
      </c>
      <c r="D126">
        <v>0</v>
      </c>
      <c r="E126">
        <v>0</v>
      </c>
      <c r="F126">
        <f t="shared" si="25"/>
        <v>0</v>
      </c>
      <c r="G126">
        <f t="shared" si="27"/>
        <v>0</v>
      </c>
      <c r="I126">
        <v>141.53399999999999</v>
      </c>
      <c r="J126">
        <v>103.14400000000001</v>
      </c>
      <c r="K126">
        <v>255.745</v>
      </c>
      <c r="L126">
        <f t="shared" si="30"/>
        <v>244.678</v>
      </c>
    </row>
    <row r="127" spans="1:12" x14ac:dyDescent="0.25">
      <c r="A127" s="2" t="s">
        <v>21</v>
      </c>
      <c r="B127">
        <v>2019</v>
      </c>
      <c r="C127">
        <f t="shared" si="18"/>
        <v>117.131</v>
      </c>
      <c r="D127" s="6">
        <f>$C127*F$126</f>
        <v>0</v>
      </c>
      <c r="E127" s="6">
        <f>$C127*G$126</f>
        <v>0</v>
      </c>
      <c r="F127" s="6">
        <f t="shared" si="25"/>
        <v>0</v>
      </c>
      <c r="G127" s="6">
        <f t="shared" si="27"/>
        <v>0</v>
      </c>
      <c r="I127">
        <v>55.951999999999998</v>
      </c>
      <c r="J127">
        <v>61.179000000000002</v>
      </c>
      <c r="K127">
        <v>69.655000000000001</v>
      </c>
      <c r="L127">
        <f t="shared" si="30"/>
        <v>117.131</v>
      </c>
    </row>
    <row r="128" spans="1:12" x14ac:dyDescent="0.25">
      <c r="A128" s="2" t="s">
        <v>21</v>
      </c>
      <c r="B128">
        <v>2020</v>
      </c>
      <c r="C128">
        <f t="shared" si="18"/>
        <v>3.3639999999999999</v>
      </c>
      <c r="D128" s="6">
        <f t="shared" ref="D128:E130" si="33">$C128*F$126</f>
        <v>0</v>
      </c>
      <c r="E128" s="6">
        <f t="shared" si="33"/>
        <v>0</v>
      </c>
      <c r="F128" s="6">
        <f t="shared" si="25"/>
        <v>0</v>
      </c>
      <c r="G128" s="6">
        <f t="shared" si="27"/>
        <v>0</v>
      </c>
      <c r="I128">
        <v>1.7270000000000001</v>
      </c>
      <c r="J128">
        <v>1.637</v>
      </c>
      <c r="K128">
        <v>7.7960000000000003</v>
      </c>
      <c r="L128">
        <f t="shared" si="30"/>
        <v>3.3639999999999999</v>
      </c>
    </row>
    <row r="129" spans="1:12" x14ac:dyDescent="0.25">
      <c r="A129" s="2" t="s">
        <v>21</v>
      </c>
      <c r="B129">
        <v>2021</v>
      </c>
      <c r="C129">
        <f t="shared" si="18"/>
        <v>1.0010000000000001</v>
      </c>
      <c r="D129" s="6">
        <f t="shared" si="33"/>
        <v>0</v>
      </c>
      <c r="E129" s="6">
        <f t="shared" si="33"/>
        <v>0</v>
      </c>
      <c r="F129" s="6">
        <f t="shared" si="25"/>
        <v>0</v>
      </c>
      <c r="G129" s="6">
        <f t="shared" si="27"/>
        <v>0</v>
      </c>
      <c r="I129">
        <v>0.54700000000000004</v>
      </c>
      <c r="J129">
        <v>0.45400000000000001</v>
      </c>
      <c r="K129">
        <v>5.5979999999999999</v>
      </c>
      <c r="L129">
        <f t="shared" si="30"/>
        <v>1.0010000000000001</v>
      </c>
    </row>
    <row r="130" spans="1:12" x14ac:dyDescent="0.25">
      <c r="A130" s="2" t="s">
        <v>21</v>
      </c>
      <c r="B130">
        <v>2022</v>
      </c>
      <c r="C130">
        <f t="shared" si="18"/>
        <v>1.0309999999999999</v>
      </c>
      <c r="D130" s="6">
        <f t="shared" si="33"/>
        <v>0</v>
      </c>
      <c r="E130" s="6">
        <f t="shared" si="33"/>
        <v>0</v>
      </c>
      <c r="F130" s="6">
        <f t="shared" si="25"/>
        <v>0</v>
      </c>
      <c r="G130" s="6">
        <f t="shared" si="27"/>
        <v>0</v>
      </c>
      <c r="I130">
        <v>0.56399999999999995</v>
      </c>
      <c r="J130">
        <v>0.46700000000000003</v>
      </c>
      <c r="K130">
        <v>0</v>
      </c>
      <c r="L130">
        <f t="shared" si="30"/>
        <v>1.0309999999999999</v>
      </c>
    </row>
    <row r="131" spans="1:12" x14ac:dyDescent="0.25">
      <c r="A131" s="2" t="s">
        <v>22</v>
      </c>
      <c r="B131">
        <v>2017</v>
      </c>
      <c r="C131">
        <f t="shared" ref="C131:C137" si="34">L131</f>
        <v>985.10200000000009</v>
      </c>
      <c r="D131">
        <v>120</v>
      </c>
      <c r="E131">
        <v>0</v>
      </c>
      <c r="F131">
        <f t="shared" si="25"/>
        <v>0.12181479684337256</v>
      </c>
      <c r="G131">
        <f t="shared" si="27"/>
        <v>0</v>
      </c>
      <c r="I131">
        <v>495.95800000000003</v>
      </c>
      <c r="J131">
        <v>489.14400000000001</v>
      </c>
      <c r="K131">
        <v>386.94099999999997</v>
      </c>
      <c r="L131">
        <f t="shared" si="30"/>
        <v>985.10200000000009</v>
      </c>
    </row>
    <row r="132" spans="1:12" x14ac:dyDescent="0.25">
      <c r="A132" s="2" t="s">
        <v>22</v>
      </c>
      <c r="B132">
        <v>2018</v>
      </c>
      <c r="C132">
        <f t="shared" si="34"/>
        <v>244.678</v>
      </c>
      <c r="D132">
        <v>0</v>
      </c>
      <c r="E132">
        <v>0</v>
      </c>
      <c r="F132">
        <f t="shared" si="25"/>
        <v>0</v>
      </c>
      <c r="G132">
        <f t="shared" si="27"/>
        <v>0</v>
      </c>
      <c r="I132">
        <v>141.53399999999999</v>
      </c>
      <c r="J132">
        <v>103.14400000000001</v>
      </c>
      <c r="K132">
        <v>255.745</v>
      </c>
      <c r="L132">
        <f t="shared" si="30"/>
        <v>244.678</v>
      </c>
    </row>
    <row r="133" spans="1:12" x14ac:dyDescent="0.25">
      <c r="A133" s="2" t="s">
        <v>22</v>
      </c>
      <c r="B133">
        <v>2019</v>
      </c>
      <c r="C133">
        <f t="shared" si="34"/>
        <v>127.10300000000001</v>
      </c>
      <c r="D133">
        <v>0</v>
      </c>
      <c r="E133">
        <v>0</v>
      </c>
      <c r="F133">
        <f t="shared" si="25"/>
        <v>0</v>
      </c>
      <c r="G133">
        <f t="shared" si="27"/>
        <v>0</v>
      </c>
      <c r="I133">
        <v>66.566000000000003</v>
      </c>
      <c r="J133">
        <v>60.536999999999999</v>
      </c>
      <c r="K133">
        <v>69.001000000000005</v>
      </c>
      <c r="L133">
        <f t="shared" si="30"/>
        <v>127.10300000000001</v>
      </c>
    </row>
    <row r="134" spans="1:12" x14ac:dyDescent="0.25">
      <c r="A134" s="2" t="s">
        <v>22</v>
      </c>
      <c r="B134">
        <v>2020</v>
      </c>
      <c r="C134">
        <f t="shared" si="34"/>
        <v>3.2120000000000002</v>
      </c>
      <c r="D134" s="6">
        <f>$C134*F$133</f>
        <v>0</v>
      </c>
      <c r="E134" s="6">
        <f>$C134*G$133</f>
        <v>0</v>
      </c>
      <c r="F134" s="6">
        <f t="shared" si="25"/>
        <v>0</v>
      </c>
      <c r="G134" s="6">
        <f t="shared" si="27"/>
        <v>0</v>
      </c>
      <c r="I134">
        <v>1.7130000000000001</v>
      </c>
      <c r="J134">
        <v>1.4990000000000001</v>
      </c>
      <c r="K134">
        <v>7.7430000000000003</v>
      </c>
      <c r="L134">
        <f t="shared" si="30"/>
        <v>3.2120000000000002</v>
      </c>
    </row>
    <row r="135" spans="1:12" x14ac:dyDescent="0.25">
      <c r="A135" s="2" t="s">
        <v>22</v>
      </c>
      <c r="B135">
        <v>2021</v>
      </c>
      <c r="C135">
        <f t="shared" si="34"/>
        <v>0.87000000000000011</v>
      </c>
      <c r="D135" s="6">
        <f t="shared" ref="D135:E137" si="35">$C135*F$133</f>
        <v>0</v>
      </c>
      <c r="E135" s="6">
        <f t="shared" si="35"/>
        <v>0</v>
      </c>
      <c r="F135" s="6">
        <f t="shared" si="25"/>
        <v>0</v>
      </c>
      <c r="G135" s="6">
        <f t="shared" si="27"/>
        <v>0</v>
      </c>
      <c r="I135">
        <v>0.54200000000000004</v>
      </c>
      <c r="J135">
        <v>0.32800000000000001</v>
      </c>
      <c r="K135">
        <v>5.5510000000000002</v>
      </c>
      <c r="L135">
        <f t="shared" si="30"/>
        <v>0.87000000000000011</v>
      </c>
    </row>
    <row r="136" spans="1:12" x14ac:dyDescent="0.25">
      <c r="A136" s="2" t="s">
        <v>22</v>
      </c>
      <c r="B136">
        <v>2022</v>
      </c>
      <c r="C136">
        <f t="shared" si="34"/>
        <v>0.88100000000000001</v>
      </c>
      <c r="D136" s="6">
        <f t="shared" si="35"/>
        <v>0</v>
      </c>
      <c r="E136" s="6">
        <f t="shared" si="35"/>
        <v>0</v>
      </c>
      <c r="F136" s="6">
        <f t="shared" si="25"/>
        <v>0</v>
      </c>
      <c r="G136" s="6">
        <f t="shared" si="27"/>
        <v>0</v>
      </c>
      <c r="I136">
        <v>0.55800000000000005</v>
      </c>
      <c r="J136">
        <v>0.32300000000000001</v>
      </c>
      <c r="K136">
        <v>1.2999999999999999E-2</v>
      </c>
      <c r="L136">
        <f t="shared" si="30"/>
        <v>0.88100000000000001</v>
      </c>
    </row>
    <row r="137" spans="1:12" x14ac:dyDescent="0.25">
      <c r="A137" s="2" t="s">
        <v>22</v>
      </c>
      <c r="B137">
        <v>2023</v>
      </c>
      <c r="C137">
        <f t="shared" si="34"/>
        <v>0.91399999999999992</v>
      </c>
      <c r="D137" s="6">
        <f t="shared" si="35"/>
        <v>0</v>
      </c>
      <c r="E137" s="6">
        <f t="shared" si="35"/>
        <v>0</v>
      </c>
      <c r="F137" s="6">
        <f t="shared" si="25"/>
        <v>0</v>
      </c>
      <c r="G137" s="6">
        <f t="shared" si="27"/>
        <v>0</v>
      </c>
      <c r="I137">
        <v>0.56899999999999995</v>
      </c>
      <c r="J137">
        <v>0.34499999999999997</v>
      </c>
      <c r="K137">
        <v>0</v>
      </c>
      <c r="L137">
        <f t="shared" si="30"/>
        <v>0.91399999999999992</v>
      </c>
    </row>
    <row r="1048486" spans="1:1" x14ac:dyDescent="0.25">
      <c r="A1048486" s="2" t="s">
        <v>22</v>
      </c>
    </row>
  </sheetData>
  <pageMargins left="0.7" right="0.7" top="0.75" bottom="0.75" header="0.3" footer="0.3"/>
  <pageSetup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selection activeCell="K113" sqref="K113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6.42578125" bestFit="1" customWidth="1"/>
    <col min="4" max="6" width="16.42578125" customWidth="1"/>
  </cols>
  <sheetData>
    <row r="1" spans="1:8" x14ac:dyDescent="0.25">
      <c r="A1" t="s">
        <v>34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26</v>
      </c>
      <c r="B2" t="s">
        <v>36</v>
      </c>
      <c r="C2">
        <v>604800</v>
      </c>
      <c r="D2" t="s">
        <v>3</v>
      </c>
      <c r="E2">
        <v>0</v>
      </c>
      <c r="F2" t="s">
        <v>3</v>
      </c>
      <c r="G2">
        <v>2001</v>
      </c>
      <c r="H2">
        <v>0</v>
      </c>
    </row>
    <row r="3" spans="1:8" x14ac:dyDescent="0.25">
      <c r="A3" t="s">
        <v>26</v>
      </c>
      <c r="B3" t="s">
        <v>36</v>
      </c>
      <c r="C3">
        <v>604800</v>
      </c>
      <c r="D3" t="s">
        <v>3</v>
      </c>
      <c r="E3">
        <v>0</v>
      </c>
      <c r="F3" t="s">
        <v>3</v>
      </c>
      <c r="G3">
        <v>2002</v>
      </c>
      <c r="H3">
        <v>792</v>
      </c>
    </row>
    <row r="4" spans="1:8" x14ac:dyDescent="0.25">
      <c r="A4" t="s">
        <v>26</v>
      </c>
      <c r="B4" t="s">
        <v>36</v>
      </c>
      <c r="C4">
        <v>604800</v>
      </c>
      <c r="D4" t="s">
        <v>3</v>
      </c>
      <c r="E4">
        <v>0</v>
      </c>
      <c r="F4" t="s">
        <v>3</v>
      </c>
      <c r="G4">
        <v>2003</v>
      </c>
      <c r="H4">
        <v>760</v>
      </c>
    </row>
    <row r="5" spans="1:8" x14ac:dyDescent="0.25">
      <c r="A5" t="s">
        <v>26</v>
      </c>
      <c r="B5" t="s">
        <v>36</v>
      </c>
      <c r="C5">
        <v>604800</v>
      </c>
      <c r="D5" t="s">
        <v>3</v>
      </c>
      <c r="E5">
        <v>0</v>
      </c>
      <c r="F5" t="s">
        <v>3</v>
      </c>
      <c r="G5">
        <v>2004</v>
      </c>
      <c r="H5">
        <v>848.13383852351717</v>
      </c>
    </row>
    <row r="6" spans="1:8" x14ac:dyDescent="0.25">
      <c r="A6" t="s">
        <v>26</v>
      </c>
      <c r="B6" t="s">
        <v>36</v>
      </c>
      <c r="C6">
        <v>604800</v>
      </c>
      <c r="D6" t="s">
        <v>3</v>
      </c>
      <c r="E6">
        <v>0</v>
      </c>
      <c r="F6" t="s">
        <v>3</v>
      </c>
      <c r="G6">
        <v>2005</v>
      </c>
      <c r="H6">
        <v>1089.2317859579255</v>
      </c>
    </row>
    <row r="7" spans="1:8" x14ac:dyDescent="0.25">
      <c r="A7" t="s">
        <v>26</v>
      </c>
      <c r="B7" t="s">
        <v>36</v>
      </c>
      <c r="C7">
        <v>604800</v>
      </c>
      <c r="D7" t="s">
        <v>3</v>
      </c>
      <c r="E7">
        <v>0</v>
      </c>
      <c r="F7" t="s">
        <v>3</v>
      </c>
      <c r="G7">
        <v>2006</v>
      </c>
      <c r="H7">
        <v>869.57482899127911</v>
      </c>
    </row>
    <row r="8" spans="1:8" x14ac:dyDescent="0.25">
      <c r="A8" t="s">
        <v>26</v>
      </c>
      <c r="B8" t="s">
        <v>36</v>
      </c>
      <c r="C8">
        <v>604800</v>
      </c>
      <c r="D8" t="s">
        <v>3</v>
      </c>
      <c r="E8">
        <v>0</v>
      </c>
      <c r="F8" t="s">
        <v>3</v>
      </c>
      <c r="G8">
        <v>2007</v>
      </c>
      <c r="H8">
        <v>739.2403709644708</v>
      </c>
    </row>
    <row r="9" spans="1:8" x14ac:dyDescent="0.25">
      <c r="A9" t="s">
        <v>27</v>
      </c>
      <c r="B9" t="s">
        <v>36</v>
      </c>
      <c r="C9">
        <v>604800</v>
      </c>
      <c r="D9" t="s">
        <v>3</v>
      </c>
      <c r="E9">
        <v>0</v>
      </c>
      <c r="F9" t="s">
        <v>3</v>
      </c>
      <c r="G9">
        <v>2002</v>
      </c>
      <c r="H9">
        <v>763.24199999999996</v>
      </c>
    </row>
    <row r="10" spans="1:8" x14ac:dyDescent="0.25">
      <c r="A10" t="s">
        <v>27</v>
      </c>
      <c r="B10" t="s">
        <v>36</v>
      </c>
      <c r="C10">
        <v>604800</v>
      </c>
      <c r="D10" t="s">
        <v>3</v>
      </c>
      <c r="E10">
        <v>0</v>
      </c>
      <c r="F10" t="s">
        <v>3</v>
      </c>
      <c r="G10">
        <v>2003</v>
      </c>
      <c r="H10">
        <v>754.25599999999997</v>
      </c>
    </row>
    <row r="11" spans="1:8" x14ac:dyDescent="0.25">
      <c r="A11" t="s">
        <v>27</v>
      </c>
      <c r="B11" t="s">
        <v>36</v>
      </c>
      <c r="C11">
        <v>604800</v>
      </c>
      <c r="D11" t="s">
        <v>3</v>
      </c>
      <c r="E11">
        <v>0</v>
      </c>
      <c r="F11" t="s">
        <v>3</v>
      </c>
      <c r="G11">
        <v>2004</v>
      </c>
      <c r="H11">
        <v>738</v>
      </c>
    </row>
    <row r="12" spans="1:8" x14ac:dyDescent="0.25">
      <c r="A12" t="s">
        <v>27</v>
      </c>
      <c r="B12" t="s">
        <v>36</v>
      </c>
      <c r="C12">
        <v>604800</v>
      </c>
      <c r="D12" t="s">
        <v>3</v>
      </c>
      <c r="E12">
        <v>0</v>
      </c>
      <c r="F12" t="s">
        <v>3</v>
      </c>
      <c r="G12">
        <v>2005</v>
      </c>
      <c r="H12">
        <v>755.3546907421578</v>
      </c>
    </row>
    <row r="13" spans="1:8" x14ac:dyDescent="0.25">
      <c r="A13" t="s">
        <v>27</v>
      </c>
      <c r="B13" t="s">
        <v>36</v>
      </c>
      <c r="C13">
        <v>604800</v>
      </c>
      <c r="D13" t="s">
        <v>3</v>
      </c>
      <c r="E13">
        <v>0</v>
      </c>
      <c r="F13" t="s">
        <v>3</v>
      </c>
      <c r="G13">
        <v>2006</v>
      </c>
      <c r="H13">
        <v>674.7812969055318</v>
      </c>
    </row>
    <row r="14" spans="1:8" x14ac:dyDescent="0.25">
      <c r="A14" t="s">
        <v>27</v>
      </c>
      <c r="B14" t="s">
        <v>36</v>
      </c>
      <c r="C14">
        <v>604800</v>
      </c>
      <c r="D14" t="s">
        <v>3</v>
      </c>
      <c r="E14">
        <v>0</v>
      </c>
      <c r="F14" t="s">
        <v>3</v>
      </c>
      <c r="G14">
        <v>2007</v>
      </c>
      <c r="H14">
        <v>555.82172616709374</v>
      </c>
    </row>
    <row r="15" spans="1:8" x14ac:dyDescent="0.25">
      <c r="A15" t="s">
        <v>27</v>
      </c>
      <c r="B15" t="s">
        <v>36</v>
      </c>
      <c r="C15">
        <v>604800</v>
      </c>
      <c r="D15" t="s">
        <v>3</v>
      </c>
      <c r="E15">
        <v>0</v>
      </c>
      <c r="F15" t="s">
        <v>3</v>
      </c>
      <c r="G15">
        <v>2008</v>
      </c>
      <c r="H15">
        <v>441.52242727201718</v>
      </c>
    </row>
    <row r="16" spans="1:8" x14ac:dyDescent="0.25">
      <c r="A16" t="s">
        <v>27</v>
      </c>
      <c r="B16" t="s">
        <v>36</v>
      </c>
      <c r="C16">
        <v>604800</v>
      </c>
      <c r="D16" t="s">
        <v>3</v>
      </c>
      <c r="E16">
        <v>0</v>
      </c>
      <c r="F16" t="s">
        <v>3</v>
      </c>
      <c r="G16">
        <v>2009</v>
      </c>
      <c r="H16">
        <v>355.61260041921076</v>
      </c>
    </row>
    <row r="17" spans="1:8" x14ac:dyDescent="0.25">
      <c r="A17" t="s">
        <v>28</v>
      </c>
      <c r="B17" t="s">
        <v>36</v>
      </c>
      <c r="C17">
        <v>604800</v>
      </c>
      <c r="D17" t="s">
        <v>3</v>
      </c>
      <c r="E17">
        <v>0</v>
      </c>
      <c r="F17" t="s">
        <v>3</v>
      </c>
      <c r="G17">
        <v>2003</v>
      </c>
      <c r="H17">
        <v>833.12699999999995</v>
      </c>
    </row>
    <row r="18" spans="1:8" x14ac:dyDescent="0.25">
      <c r="A18" t="s">
        <v>28</v>
      </c>
      <c r="B18" t="s">
        <v>36</v>
      </c>
      <c r="C18">
        <v>604800</v>
      </c>
      <c r="D18" t="s">
        <v>3</v>
      </c>
      <c r="E18">
        <v>0</v>
      </c>
      <c r="F18" t="s">
        <v>3</v>
      </c>
      <c r="G18">
        <v>2004</v>
      </c>
      <c r="H18">
        <v>694.11400000000003</v>
      </c>
    </row>
    <row r="19" spans="1:8" x14ac:dyDescent="0.25">
      <c r="A19" t="s">
        <v>28</v>
      </c>
      <c r="B19" t="s">
        <v>36</v>
      </c>
      <c r="C19">
        <v>604800</v>
      </c>
      <c r="D19" t="s">
        <v>3</v>
      </c>
      <c r="E19">
        <v>0</v>
      </c>
      <c r="F19" t="s">
        <v>3</v>
      </c>
      <c r="G19">
        <v>2005</v>
      </c>
      <c r="H19">
        <v>921</v>
      </c>
    </row>
    <row r="20" spans="1:8" x14ac:dyDescent="0.25">
      <c r="A20" t="s">
        <v>28</v>
      </c>
      <c r="B20" t="s">
        <v>36</v>
      </c>
      <c r="C20">
        <v>604800</v>
      </c>
      <c r="D20" t="s">
        <v>3</v>
      </c>
      <c r="E20">
        <v>0</v>
      </c>
      <c r="F20" t="s">
        <v>3</v>
      </c>
      <c r="G20">
        <v>2006</v>
      </c>
      <c r="H20">
        <v>1003.9493401797536</v>
      </c>
    </row>
    <row r="21" spans="1:8" x14ac:dyDescent="0.25">
      <c r="A21" t="s">
        <v>28</v>
      </c>
      <c r="B21" t="s">
        <v>36</v>
      </c>
      <c r="C21">
        <v>604800</v>
      </c>
      <c r="D21" t="s">
        <v>3</v>
      </c>
      <c r="E21">
        <v>0</v>
      </c>
      <c r="F21" t="s">
        <v>3</v>
      </c>
      <c r="G21">
        <v>2007</v>
      </c>
      <c r="H21">
        <v>903.5343622065709</v>
      </c>
    </row>
    <row r="22" spans="1:8" x14ac:dyDescent="0.25">
      <c r="A22" t="s">
        <v>28</v>
      </c>
      <c r="B22" t="s">
        <v>36</v>
      </c>
      <c r="C22">
        <v>604800</v>
      </c>
      <c r="D22" t="s">
        <v>3</v>
      </c>
      <c r="E22">
        <v>0</v>
      </c>
      <c r="F22" t="s">
        <v>3</v>
      </c>
      <c r="G22">
        <v>2008</v>
      </c>
      <c r="H22">
        <v>833.63434193065643</v>
      </c>
    </row>
    <row r="23" spans="1:8" x14ac:dyDescent="0.25">
      <c r="A23" t="s">
        <v>28</v>
      </c>
      <c r="B23" t="s">
        <v>36</v>
      </c>
      <c r="C23">
        <v>604800</v>
      </c>
      <c r="D23" t="s">
        <v>3</v>
      </c>
      <c r="E23">
        <v>0</v>
      </c>
      <c r="F23" t="s">
        <v>3</v>
      </c>
      <c r="G23">
        <v>2009</v>
      </c>
      <c r="H23">
        <v>665.23167802110584</v>
      </c>
    </row>
    <row r="24" spans="1:8" x14ac:dyDescent="0.25">
      <c r="A24" t="s">
        <v>12</v>
      </c>
      <c r="B24" t="s">
        <v>36</v>
      </c>
      <c r="C24">
        <v>604800</v>
      </c>
      <c r="D24" t="s">
        <v>3</v>
      </c>
      <c r="E24">
        <v>0</v>
      </c>
      <c r="F24" t="s">
        <v>3</v>
      </c>
      <c r="G24">
        <v>2004</v>
      </c>
      <c r="H24">
        <v>868.96900000000005</v>
      </c>
    </row>
    <row r="25" spans="1:8" x14ac:dyDescent="0.25">
      <c r="A25" t="s">
        <v>12</v>
      </c>
      <c r="B25" t="s">
        <v>36</v>
      </c>
      <c r="C25">
        <v>604800</v>
      </c>
      <c r="D25" t="s">
        <v>3</v>
      </c>
      <c r="E25">
        <v>0</v>
      </c>
      <c r="F25" t="s">
        <v>3</v>
      </c>
      <c r="G25">
        <v>2005</v>
      </c>
      <c r="H25">
        <v>797</v>
      </c>
    </row>
    <row r="26" spans="1:8" x14ac:dyDescent="0.25">
      <c r="A26" t="s">
        <v>12</v>
      </c>
      <c r="B26" t="s">
        <v>36</v>
      </c>
      <c r="C26">
        <v>604800</v>
      </c>
      <c r="D26" t="s">
        <v>3</v>
      </c>
      <c r="E26">
        <v>0</v>
      </c>
      <c r="F26" t="s">
        <v>3</v>
      </c>
      <c r="G26">
        <v>2006</v>
      </c>
      <c r="H26">
        <v>711</v>
      </c>
    </row>
    <row r="27" spans="1:8" x14ac:dyDescent="0.25">
      <c r="A27" t="s">
        <v>12</v>
      </c>
      <c r="B27" t="s">
        <v>36</v>
      </c>
      <c r="C27">
        <v>604800</v>
      </c>
      <c r="D27" t="s">
        <v>3</v>
      </c>
      <c r="E27">
        <v>0</v>
      </c>
      <c r="F27" t="s">
        <v>3</v>
      </c>
      <c r="G27">
        <v>2007</v>
      </c>
      <c r="H27">
        <v>421</v>
      </c>
    </row>
    <row r="28" spans="1:8" x14ac:dyDescent="0.25">
      <c r="A28" t="s">
        <v>12</v>
      </c>
      <c r="B28" t="s">
        <v>36</v>
      </c>
      <c r="C28">
        <v>604800</v>
      </c>
      <c r="D28" t="s">
        <v>3</v>
      </c>
      <c r="E28">
        <v>0</v>
      </c>
      <c r="F28" t="s">
        <v>3</v>
      </c>
      <c r="G28">
        <v>2008</v>
      </c>
      <c r="H28">
        <v>362.67317388744948</v>
      </c>
    </row>
    <row r="29" spans="1:8" x14ac:dyDescent="0.25">
      <c r="A29" t="s">
        <v>12</v>
      </c>
      <c r="B29" t="s">
        <v>36</v>
      </c>
      <c r="C29">
        <v>604800</v>
      </c>
      <c r="D29" t="s">
        <v>3</v>
      </c>
      <c r="E29">
        <v>0</v>
      </c>
      <c r="F29" t="s">
        <v>3</v>
      </c>
      <c r="G29">
        <v>2009</v>
      </c>
      <c r="H29">
        <v>291.00568103813731</v>
      </c>
    </row>
    <row r="30" spans="1:8" x14ac:dyDescent="0.25">
      <c r="A30" t="s">
        <v>12</v>
      </c>
      <c r="B30" t="s">
        <v>36</v>
      </c>
      <c r="C30">
        <v>604800</v>
      </c>
      <c r="D30" t="s">
        <v>3</v>
      </c>
      <c r="E30">
        <v>0</v>
      </c>
      <c r="F30" t="s">
        <v>3</v>
      </c>
      <c r="G30">
        <v>2010</v>
      </c>
      <c r="H30">
        <v>234.03979070634938</v>
      </c>
    </row>
    <row r="31" spans="1:8" x14ac:dyDescent="0.25">
      <c r="A31" t="s">
        <v>12</v>
      </c>
      <c r="B31" t="s">
        <v>36</v>
      </c>
      <c r="C31">
        <v>604800</v>
      </c>
      <c r="D31" t="s">
        <v>3</v>
      </c>
      <c r="E31">
        <v>0</v>
      </c>
      <c r="F31" t="s">
        <v>3</v>
      </c>
      <c r="G31">
        <v>2011</v>
      </c>
      <c r="H31">
        <v>149.58010299490655</v>
      </c>
    </row>
    <row r="32" spans="1:8" x14ac:dyDescent="0.25">
      <c r="A32" t="s">
        <v>5</v>
      </c>
      <c r="B32" t="s">
        <v>36</v>
      </c>
      <c r="C32">
        <v>604800</v>
      </c>
      <c r="D32" t="s">
        <v>3</v>
      </c>
      <c r="E32">
        <v>0</v>
      </c>
      <c r="F32" t="s">
        <v>3</v>
      </c>
      <c r="G32">
        <v>2005</v>
      </c>
      <c r="H32">
        <v>956.38199999999995</v>
      </c>
    </row>
    <row r="33" spans="1:8" x14ac:dyDescent="0.25">
      <c r="A33" t="s">
        <v>5</v>
      </c>
      <c r="B33" t="s">
        <v>36</v>
      </c>
      <c r="C33">
        <v>604800</v>
      </c>
      <c r="D33" t="s">
        <v>3</v>
      </c>
      <c r="E33">
        <v>0</v>
      </c>
      <c r="F33" t="s">
        <v>3</v>
      </c>
      <c r="G33">
        <v>2006</v>
      </c>
      <c r="H33">
        <v>846.726</v>
      </c>
    </row>
    <row r="34" spans="1:8" x14ac:dyDescent="0.25">
      <c r="A34" t="s">
        <v>5</v>
      </c>
      <c r="B34" t="s">
        <v>36</v>
      </c>
      <c r="C34">
        <v>604800</v>
      </c>
      <c r="D34" t="s">
        <v>3</v>
      </c>
      <c r="E34">
        <v>0</v>
      </c>
      <c r="F34" t="s">
        <v>3</v>
      </c>
      <c r="G34">
        <v>2007</v>
      </c>
      <c r="H34">
        <v>593.9</v>
      </c>
    </row>
    <row r="35" spans="1:8" x14ac:dyDescent="0.25">
      <c r="A35" t="s">
        <v>5</v>
      </c>
      <c r="B35" t="s">
        <v>36</v>
      </c>
      <c r="C35">
        <v>604800</v>
      </c>
      <c r="D35" t="s">
        <v>3</v>
      </c>
      <c r="E35">
        <v>0</v>
      </c>
      <c r="F35" t="s">
        <v>3</v>
      </c>
      <c r="G35">
        <v>2008</v>
      </c>
      <c r="H35">
        <v>503.95202031142566</v>
      </c>
    </row>
    <row r="36" spans="1:8" x14ac:dyDescent="0.25">
      <c r="A36" t="s">
        <v>5</v>
      </c>
      <c r="B36" t="s">
        <v>36</v>
      </c>
      <c r="C36">
        <v>604800</v>
      </c>
      <c r="D36" t="s">
        <v>3</v>
      </c>
      <c r="E36">
        <v>0</v>
      </c>
      <c r="F36" t="s">
        <v>3</v>
      </c>
      <c r="G36">
        <v>2009</v>
      </c>
      <c r="H36">
        <v>400.33462627110805</v>
      </c>
    </row>
    <row r="37" spans="1:8" x14ac:dyDescent="0.25">
      <c r="A37" t="s">
        <v>5</v>
      </c>
      <c r="B37" t="s">
        <v>36</v>
      </c>
      <c r="C37">
        <v>604800</v>
      </c>
      <c r="D37" t="s">
        <v>3</v>
      </c>
      <c r="E37">
        <v>0</v>
      </c>
      <c r="F37" t="s">
        <v>3</v>
      </c>
      <c r="G37">
        <v>2010</v>
      </c>
      <c r="H37">
        <v>313.08466007964671</v>
      </c>
    </row>
    <row r="38" spans="1:8" x14ac:dyDescent="0.25">
      <c r="A38" t="s">
        <v>5</v>
      </c>
      <c r="B38" t="s">
        <v>36</v>
      </c>
      <c r="C38">
        <v>604800</v>
      </c>
      <c r="D38" t="s">
        <v>3</v>
      </c>
      <c r="E38">
        <v>0</v>
      </c>
      <c r="F38" t="s">
        <v>3</v>
      </c>
      <c r="G38">
        <v>2011</v>
      </c>
      <c r="H38">
        <v>203.18938888305769</v>
      </c>
    </row>
    <row r="39" spans="1:8" x14ac:dyDescent="0.25">
      <c r="A39" t="s">
        <v>8</v>
      </c>
      <c r="B39" t="s">
        <v>36</v>
      </c>
      <c r="C39">
        <v>604800</v>
      </c>
      <c r="D39" t="s">
        <v>3</v>
      </c>
      <c r="E39">
        <v>0</v>
      </c>
      <c r="F39" t="s">
        <v>3</v>
      </c>
      <c r="G39">
        <v>2006</v>
      </c>
      <c r="H39">
        <v>741.95500000000004</v>
      </c>
    </row>
    <row r="40" spans="1:8" x14ac:dyDescent="0.25">
      <c r="A40" t="s">
        <v>8</v>
      </c>
      <c r="B40" t="s">
        <v>36</v>
      </c>
      <c r="C40">
        <v>604800</v>
      </c>
      <c r="D40" t="s">
        <v>3</v>
      </c>
      <c r="E40">
        <v>0</v>
      </c>
      <c r="F40" t="s">
        <v>3</v>
      </c>
      <c r="G40">
        <v>2007</v>
      </c>
      <c r="H40">
        <v>718.995</v>
      </c>
    </row>
    <row r="41" spans="1:8" x14ac:dyDescent="0.25">
      <c r="A41" t="s">
        <v>8</v>
      </c>
      <c r="B41" t="s">
        <v>36</v>
      </c>
      <c r="C41">
        <v>604800</v>
      </c>
      <c r="D41" t="s">
        <v>3</v>
      </c>
      <c r="E41">
        <v>0</v>
      </c>
      <c r="F41" t="s">
        <v>3</v>
      </c>
      <c r="G41">
        <v>2008</v>
      </c>
      <c r="H41">
        <v>623.39499999999998</v>
      </c>
    </row>
    <row r="42" spans="1:8" x14ac:dyDescent="0.25">
      <c r="A42" t="s">
        <v>8</v>
      </c>
      <c r="B42" t="s">
        <v>36</v>
      </c>
      <c r="C42">
        <v>604800</v>
      </c>
      <c r="D42" t="s">
        <v>3</v>
      </c>
      <c r="E42">
        <v>0</v>
      </c>
      <c r="F42" t="s">
        <v>3</v>
      </c>
      <c r="G42">
        <v>2009</v>
      </c>
      <c r="H42">
        <v>386.54500000000002</v>
      </c>
    </row>
    <row r="43" spans="1:8" x14ac:dyDescent="0.25">
      <c r="A43" t="s">
        <v>8</v>
      </c>
      <c r="B43" t="s">
        <v>36</v>
      </c>
      <c r="C43">
        <v>604800</v>
      </c>
      <c r="D43" t="s">
        <v>3</v>
      </c>
      <c r="E43">
        <v>0</v>
      </c>
      <c r="F43" t="s">
        <v>3</v>
      </c>
      <c r="G43">
        <v>2010</v>
      </c>
      <c r="H43">
        <v>273.17267257911442</v>
      </c>
    </row>
    <row r="44" spans="1:8" x14ac:dyDescent="0.25">
      <c r="A44" t="s">
        <v>8</v>
      </c>
      <c r="B44" t="s">
        <v>36</v>
      </c>
      <c r="C44">
        <v>604800</v>
      </c>
      <c r="D44" t="s">
        <v>3</v>
      </c>
      <c r="E44">
        <v>0</v>
      </c>
      <c r="F44" t="s">
        <v>3</v>
      </c>
      <c r="G44">
        <v>2011</v>
      </c>
      <c r="H44">
        <v>229.83423867567006</v>
      </c>
    </row>
    <row r="45" spans="1:8" x14ac:dyDescent="0.25">
      <c r="A45" t="s">
        <v>8</v>
      </c>
      <c r="B45" t="s">
        <v>36</v>
      </c>
      <c r="C45">
        <v>604800</v>
      </c>
      <c r="D45" t="s">
        <v>3</v>
      </c>
      <c r="E45">
        <v>0</v>
      </c>
      <c r="F45" t="s">
        <v>3</v>
      </c>
      <c r="G45">
        <v>2012</v>
      </c>
      <c r="H45">
        <v>214.76087959398299</v>
      </c>
    </row>
    <row r="46" spans="1:8" x14ac:dyDescent="0.25">
      <c r="A46" t="s">
        <v>8</v>
      </c>
      <c r="B46" t="s">
        <v>36</v>
      </c>
      <c r="C46">
        <v>604800</v>
      </c>
      <c r="D46" t="s">
        <v>3</v>
      </c>
      <c r="E46">
        <v>0</v>
      </c>
      <c r="F46" t="s">
        <v>3</v>
      </c>
      <c r="G46">
        <v>2013</v>
      </c>
      <c r="H46">
        <v>175.03830855506374</v>
      </c>
    </row>
    <row r="47" spans="1:8" x14ac:dyDescent="0.25">
      <c r="A47" t="s">
        <v>9</v>
      </c>
      <c r="B47" t="s">
        <v>36</v>
      </c>
      <c r="C47">
        <v>604800</v>
      </c>
      <c r="D47" t="s">
        <v>3</v>
      </c>
      <c r="E47">
        <v>0</v>
      </c>
      <c r="F47" t="s">
        <v>3</v>
      </c>
      <c r="G47">
        <v>2007</v>
      </c>
      <c r="H47">
        <v>754.24599999999998</v>
      </c>
    </row>
    <row r="48" spans="1:8" x14ac:dyDescent="0.25">
      <c r="A48" t="s">
        <v>9</v>
      </c>
      <c r="B48" t="s">
        <v>36</v>
      </c>
      <c r="C48">
        <v>604800</v>
      </c>
      <c r="D48" t="s">
        <v>3</v>
      </c>
      <c r="E48">
        <v>0</v>
      </c>
      <c r="F48" t="s">
        <v>3</v>
      </c>
      <c r="G48">
        <v>2008</v>
      </c>
      <c r="H48">
        <v>715</v>
      </c>
    </row>
    <row r="49" spans="1:8" x14ac:dyDescent="0.25">
      <c r="A49" t="s">
        <v>9</v>
      </c>
      <c r="B49" t="s">
        <v>36</v>
      </c>
      <c r="C49">
        <v>604800</v>
      </c>
      <c r="D49" t="s">
        <v>3</v>
      </c>
      <c r="E49">
        <v>0</v>
      </c>
      <c r="F49" t="s">
        <v>3</v>
      </c>
      <c r="G49">
        <v>2009</v>
      </c>
      <c r="H49">
        <v>439</v>
      </c>
    </row>
    <row r="50" spans="1:8" x14ac:dyDescent="0.25">
      <c r="A50" t="s">
        <v>9</v>
      </c>
      <c r="B50" t="s">
        <v>36</v>
      </c>
      <c r="C50">
        <v>604800</v>
      </c>
      <c r="D50" t="s">
        <v>3</v>
      </c>
      <c r="E50">
        <v>0</v>
      </c>
      <c r="F50" t="s">
        <v>3</v>
      </c>
      <c r="G50">
        <v>2010</v>
      </c>
      <c r="H50">
        <v>309.2969015478551</v>
      </c>
    </row>
    <row r="51" spans="1:8" x14ac:dyDescent="0.25">
      <c r="A51" t="s">
        <v>9</v>
      </c>
      <c r="B51" t="s">
        <v>36</v>
      </c>
      <c r="C51">
        <v>604800</v>
      </c>
      <c r="D51" t="s">
        <v>3</v>
      </c>
      <c r="E51">
        <v>0</v>
      </c>
      <c r="F51" t="s">
        <v>3</v>
      </c>
      <c r="G51">
        <v>2011</v>
      </c>
      <c r="H51">
        <v>260.75381430166146</v>
      </c>
    </row>
    <row r="52" spans="1:8" x14ac:dyDescent="0.25">
      <c r="A52" t="s">
        <v>9</v>
      </c>
      <c r="B52" t="s">
        <v>36</v>
      </c>
      <c r="C52">
        <v>604800</v>
      </c>
      <c r="D52" t="s">
        <v>3</v>
      </c>
      <c r="E52">
        <v>0</v>
      </c>
      <c r="F52" t="s">
        <v>3</v>
      </c>
      <c r="G52">
        <v>2012</v>
      </c>
      <c r="H52">
        <v>243.9683491340991</v>
      </c>
    </row>
    <row r="53" spans="1:8" x14ac:dyDescent="0.25">
      <c r="A53" t="s">
        <v>9</v>
      </c>
      <c r="B53" t="s">
        <v>36</v>
      </c>
      <c r="C53">
        <v>604800</v>
      </c>
      <c r="D53" t="s">
        <v>3</v>
      </c>
      <c r="E53">
        <v>0</v>
      </c>
      <c r="F53" t="s">
        <v>3</v>
      </c>
      <c r="G53">
        <v>2013</v>
      </c>
      <c r="H53">
        <v>199.07000713256161</v>
      </c>
    </row>
    <row r="54" spans="1:8" x14ac:dyDescent="0.25">
      <c r="A54" t="s">
        <v>10</v>
      </c>
      <c r="B54" t="s">
        <v>36</v>
      </c>
      <c r="C54">
        <v>604800</v>
      </c>
      <c r="D54" t="s">
        <v>3</v>
      </c>
      <c r="E54">
        <v>0</v>
      </c>
      <c r="F54" t="s">
        <v>3</v>
      </c>
      <c r="G54">
        <v>2008</v>
      </c>
      <c r="H54">
        <v>654.25800000000004</v>
      </c>
    </row>
    <row r="55" spans="1:8" x14ac:dyDescent="0.25">
      <c r="A55" t="s">
        <v>10</v>
      </c>
      <c r="B55" t="s">
        <v>36</v>
      </c>
      <c r="C55">
        <v>604800</v>
      </c>
      <c r="D55" t="s">
        <v>3</v>
      </c>
      <c r="E55">
        <v>0</v>
      </c>
      <c r="F55" t="s">
        <v>3</v>
      </c>
      <c r="G55">
        <v>2009</v>
      </c>
      <c r="H55">
        <v>594.154</v>
      </c>
    </row>
    <row r="56" spans="1:8" x14ac:dyDescent="0.25">
      <c r="A56" t="s">
        <v>10</v>
      </c>
      <c r="B56" t="s">
        <v>36</v>
      </c>
      <c r="C56">
        <v>604800</v>
      </c>
      <c r="D56" t="s">
        <v>3</v>
      </c>
      <c r="E56">
        <v>0</v>
      </c>
      <c r="F56" t="s">
        <v>3</v>
      </c>
      <c r="G56">
        <v>2010</v>
      </c>
      <c r="H56">
        <v>405</v>
      </c>
    </row>
    <row r="57" spans="1:8" x14ac:dyDescent="0.25">
      <c r="A57" t="s">
        <v>11</v>
      </c>
      <c r="B57" t="s">
        <v>36</v>
      </c>
      <c r="C57">
        <v>604800</v>
      </c>
      <c r="D57" t="s">
        <v>3</v>
      </c>
      <c r="E57">
        <v>0</v>
      </c>
      <c r="F57" t="s">
        <v>3</v>
      </c>
      <c r="G57">
        <v>2009</v>
      </c>
      <c r="H57">
        <v>507.209</v>
      </c>
    </row>
    <row r="58" spans="1:8" x14ac:dyDescent="0.25">
      <c r="A58" t="s">
        <v>11</v>
      </c>
      <c r="B58" t="s">
        <v>36</v>
      </c>
      <c r="C58">
        <v>604800</v>
      </c>
      <c r="D58" t="s">
        <v>3</v>
      </c>
      <c r="E58">
        <v>0</v>
      </c>
      <c r="F58" t="s">
        <v>3</v>
      </c>
      <c r="G58">
        <v>2010</v>
      </c>
      <c r="H58">
        <v>636.97799999999995</v>
      </c>
    </row>
    <row r="59" spans="1:8" x14ac:dyDescent="0.25">
      <c r="A59" t="s">
        <v>11</v>
      </c>
      <c r="B59" t="s">
        <v>36</v>
      </c>
      <c r="C59">
        <v>604800</v>
      </c>
      <c r="D59" t="s">
        <v>3</v>
      </c>
      <c r="E59">
        <v>0</v>
      </c>
      <c r="F59" t="s">
        <v>3</v>
      </c>
      <c r="G59">
        <v>2011</v>
      </c>
      <c r="H59">
        <v>211.828</v>
      </c>
    </row>
    <row r="60" spans="1:8" x14ac:dyDescent="0.25">
      <c r="A60" t="s">
        <v>11</v>
      </c>
      <c r="B60" t="s">
        <v>36</v>
      </c>
      <c r="C60">
        <v>604800</v>
      </c>
      <c r="D60" t="s">
        <v>3</v>
      </c>
      <c r="E60">
        <v>0</v>
      </c>
      <c r="F60" t="s">
        <v>3</v>
      </c>
      <c r="G60">
        <v>2012</v>
      </c>
      <c r="H60">
        <v>211.52528004815269</v>
      </c>
    </row>
    <row r="61" spans="1:8" x14ac:dyDescent="0.25">
      <c r="A61" t="s">
        <v>11</v>
      </c>
      <c r="B61" t="s">
        <v>36</v>
      </c>
      <c r="C61">
        <v>604800</v>
      </c>
      <c r="D61" t="s">
        <v>3</v>
      </c>
      <c r="E61">
        <v>0</v>
      </c>
      <c r="F61" t="s">
        <v>3</v>
      </c>
      <c r="G61">
        <v>2013</v>
      </c>
      <c r="H61">
        <v>163.13770983833152</v>
      </c>
    </row>
    <row r="62" spans="1:8" x14ac:dyDescent="0.25">
      <c r="A62" t="s">
        <v>11</v>
      </c>
      <c r="B62" t="s">
        <v>36</v>
      </c>
      <c r="C62">
        <v>604800</v>
      </c>
      <c r="D62" t="s">
        <v>3</v>
      </c>
      <c r="E62">
        <v>0</v>
      </c>
      <c r="F62" t="s">
        <v>3</v>
      </c>
      <c r="G62">
        <v>2014</v>
      </c>
      <c r="H62">
        <v>94.08110463127656</v>
      </c>
    </row>
    <row r="63" spans="1:8" x14ac:dyDescent="0.25">
      <c r="A63" t="s">
        <v>11</v>
      </c>
      <c r="B63" t="s">
        <v>36</v>
      </c>
      <c r="C63">
        <v>604800</v>
      </c>
      <c r="D63" t="s">
        <v>3</v>
      </c>
      <c r="E63">
        <v>0</v>
      </c>
      <c r="F63" t="s">
        <v>3</v>
      </c>
      <c r="G63">
        <v>2015</v>
      </c>
      <c r="H63">
        <v>30.214352419620795</v>
      </c>
    </row>
    <row r="64" spans="1:8" x14ac:dyDescent="0.25">
      <c r="A64" t="s">
        <v>13</v>
      </c>
      <c r="B64" t="s">
        <v>36</v>
      </c>
      <c r="C64">
        <v>604800</v>
      </c>
      <c r="D64" t="s">
        <v>3</v>
      </c>
      <c r="E64">
        <v>0</v>
      </c>
      <c r="F64" t="s">
        <v>3</v>
      </c>
      <c r="G64">
        <v>2010</v>
      </c>
      <c r="H64">
        <v>458.32900000000001</v>
      </c>
    </row>
    <row r="65" spans="1:8" x14ac:dyDescent="0.25">
      <c r="A65" t="s">
        <v>13</v>
      </c>
      <c r="B65" t="s">
        <v>36</v>
      </c>
      <c r="C65">
        <v>604800</v>
      </c>
      <c r="D65" t="s">
        <v>3</v>
      </c>
      <c r="E65">
        <v>0</v>
      </c>
      <c r="F65" t="s">
        <v>3</v>
      </c>
      <c r="G65">
        <v>2011</v>
      </c>
      <c r="H65">
        <v>360</v>
      </c>
    </row>
    <row r="66" spans="1:8" x14ac:dyDescent="0.25">
      <c r="A66" t="s">
        <v>13</v>
      </c>
      <c r="B66" t="s">
        <v>36</v>
      </c>
      <c r="C66">
        <v>604800</v>
      </c>
      <c r="D66" t="s">
        <v>3</v>
      </c>
      <c r="E66">
        <v>0</v>
      </c>
      <c r="F66" t="s">
        <v>3</v>
      </c>
      <c r="G66">
        <v>2012</v>
      </c>
      <c r="H66">
        <v>360</v>
      </c>
    </row>
    <row r="67" spans="1:8" x14ac:dyDescent="0.25">
      <c r="A67" t="s">
        <v>13</v>
      </c>
      <c r="B67" t="s">
        <v>36</v>
      </c>
      <c r="C67">
        <v>604800</v>
      </c>
      <c r="D67" t="s">
        <v>3</v>
      </c>
      <c r="E67">
        <v>0</v>
      </c>
      <c r="F67" t="s">
        <v>3</v>
      </c>
      <c r="G67">
        <v>2013</v>
      </c>
      <c r="H67">
        <v>354.08915997581772</v>
      </c>
    </row>
    <row r="68" spans="1:8" x14ac:dyDescent="0.25">
      <c r="A68" t="s">
        <v>13</v>
      </c>
      <c r="B68" t="s">
        <v>36</v>
      </c>
      <c r="C68">
        <v>604800</v>
      </c>
      <c r="D68" t="s">
        <v>3</v>
      </c>
      <c r="E68">
        <v>0</v>
      </c>
      <c r="F68" t="s">
        <v>3</v>
      </c>
      <c r="G68">
        <v>2014</v>
      </c>
      <c r="H68">
        <v>311.38524748082801</v>
      </c>
    </row>
    <row r="69" spans="1:8" x14ac:dyDescent="0.25">
      <c r="A69" t="s">
        <v>13</v>
      </c>
      <c r="B69" t="s">
        <v>36</v>
      </c>
      <c r="C69">
        <v>604800</v>
      </c>
      <c r="D69" t="s">
        <v>3</v>
      </c>
      <c r="E69">
        <v>0</v>
      </c>
      <c r="F69" t="s">
        <v>3</v>
      </c>
      <c r="G69">
        <v>2015</v>
      </c>
      <c r="H69">
        <v>236.86330147167922</v>
      </c>
    </row>
    <row r="70" spans="1:8" x14ac:dyDescent="0.25">
      <c r="A70" t="s">
        <v>13</v>
      </c>
      <c r="B70" t="s">
        <v>36</v>
      </c>
      <c r="C70">
        <v>604800</v>
      </c>
      <c r="D70" t="s">
        <v>3</v>
      </c>
      <c r="E70">
        <v>0</v>
      </c>
      <c r="F70" t="s">
        <v>3</v>
      </c>
      <c r="G70">
        <v>2016</v>
      </c>
      <c r="H70">
        <v>170.46327962200058</v>
      </c>
    </row>
    <row r="71" spans="1:8" x14ac:dyDescent="0.25">
      <c r="A71" t="s">
        <v>14</v>
      </c>
      <c r="B71" t="s">
        <v>36</v>
      </c>
      <c r="C71">
        <v>604800</v>
      </c>
      <c r="D71" t="s">
        <v>3</v>
      </c>
      <c r="E71">
        <v>0</v>
      </c>
      <c r="F71" t="s">
        <v>3</v>
      </c>
      <c r="G71">
        <v>2011</v>
      </c>
      <c r="H71">
        <v>375.62799999999999</v>
      </c>
    </row>
    <row r="72" spans="1:8" x14ac:dyDescent="0.25">
      <c r="A72" t="s">
        <v>14</v>
      </c>
      <c r="B72" t="s">
        <v>36</v>
      </c>
      <c r="C72">
        <v>604800</v>
      </c>
      <c r="D72" t="s">
        <v>3</v>
      </c>
      <c r="E72">
        <v>0</v>
      </c>
      <c r="F72" t="s">
        <v>3</v>
      </c>
      <c r="G72">
        <v>2012</v>
      </c>
      <c r="H72">
        <v>360</v>
      </c>
    </row>
    <row r="73" spans="1:8" x14ac:dyDescent="0.25">
      <c r="A73" t="s">
        <v>14</v>
      </c>
      <c r="B73" t="s">
        <v>36</v>
      </c>
      <c r="C73">
        <v>604800</v>
      </c>
      <c r="D73" t="s">
        <v>3</v>
      </c>
      <c r="E73">
        <v>0</v>
      </c>
      <c r="F73" t="s">
        <v>3</v>
      </c>
      <c r="G73">
        <v>2013</v>
      </c>
      <c r="H73">
        <v>359.61799999999999</v>
      </c>
    </row>
    <row r="74" spans="1:8" x14ac:dyDescent="0.25">
      <c r="A74" t="s">
        <v>14</v>
      </c>
      <c r="B74" t="s">
        <v>36</v>
      </c>
      <c r="C74">
        <v>604800</v>
      </c>
      <c r="D74" t="s">
        <v>3</v>
      </c>
      <c r="E74">
        <v>0</v>
      </c>
      <c r="F74" t="s">
        <v>3</v>
      </c>
      <c r="G74">
        <v>2014</v>
      </c>
      <c r="H74">
        <v>322.56905907920992</v>
      </c>
    </row>
    <row r="75" spans="1:8" x14ac:dyDescent="0.25">
      <c r="A75" t="s">
        <v>14</v>
      </c>
      <c r="B75" t="s">
        <v>36</v>
      </c>
      <c r="C75">
        <v>604800</v>
      </c>
      <c r="D75" t="s">
        <v>3</v>
      </c>
      <c r="E75">
        <v>0</v>
      </c>
      <c r="F75" t="s">
        <v>3</v>
      </c>
      <c r="G75">
        <v>2015</v>
      </c>
      <c r="H75">
        <v>238.72291076307235</v>
      </c>
    </row>
    <row r="76" spans="1:8" x14ac:dyDescent="0.25">
      <c r="A76" t="s">
        <v>14</v>
      </c>
      <c r="B76" t="s">
        <v>36</v>
      </c>
      <c r="C76">
        <v>604800</v>
      </c>
      <c r="D76" t="s">
        <v>3</v>
      </c>
      <c r="E76">
        <v>0</v>
      </c>
      <c r="F76" t="s">
        <v>3</v>
      </c>
      <c r="G76">
        <v>2016</v>
      </c>
      <c r="H76">
        <v>171.33637923216878</v>
      </c>
    </row>
    <row r="77" spans="1:8" x14ac:dyDescent="0.25">
      <c r="A77" t="s">
        <v>14</v>
      </c>
      <c r="B77" t="s">
        <v>36</v>
      </c>
      <c r="C77">
        <v>604800</v>
      </c>
      <c r="D77" t="s">
        <v>3</v>
      </c>
      <c r="E77">
        <v>0</v>
      </c>
      <c r="F77" t="s">
        <v>3</v>
      </c>
      <c r="G77">
        <v>2017</v>
      </c>
      <c r="H77">
        <v>114.57478608856584</v>
      </c>
    </row>
    <row r="78" spans="1:8" x14ac:dyDescent="0.25">
      <c r="A78" t="s">
        <v>17</v>
      </c>
      <c r="B78" t="s">
        <v>36</v>
      </c>
      <c r="C78">
        <v>604800</v>
      </c>
      <c r="D78" t="s">
        <v>3</v>
      </c>
      <c r="E78">
        <v>0</v>
      </c>
      <c r="F78" t="s">
        <v>3</v>
      </c>
      <c r="G78">
        <v>2012</v>
      </c>
      <c r="H78">
        <v>277.55900000000003</v>
      </c>
    </row>
    <row r="79" spans="1:8" x14ac:dyDescent="0.25">
      <c r="A79" t="s">
        <v>17</v>
      </c>
      <c r="B79" t="s">
        <v>36</v>
      </c>
      <c r="C79">
        <v>604800</v>
      </c>
      <c r="D79" t="s">
        <v>3</v>
      </c>
      <c r="E79">
        <v>0</v>
      </c>
      <c r="F79" t="s">
        <v>3</v>
      </c>
      <c r="G79">
        <v>2013</v>
      </c>
      <c r="H79">
        <v>359.61799999999999</v>
      </c>
    </row>
    <row r="80" spans="1:8" x14ac:dyDescent="0.25">
      <c r="A80" t="s">
        <v>17</v>
      </c>
      <c r="B80" t="s">
        <v>36</v>
      </c>
      <c r="C80">
        <v>604800</v>
      </c>
      <c r="D80" t="s">
        <v>3</v>
      </c>
      <c r="E80">
        <v>0</v>
      </c>
      <c r="F80" t="s">
        <v>3</v>
      </c>
      <c r="G80">
        <v>2014</v>
      </c>
      <c r="H80">
        <v>399.74900000000002</v>
      </c>
    </row>
    <row r="81" spans="1:8" x14ac:dyDescent="0.25">
      <c r="A81" t="s">
        <v>17</v>
      </c>
      <c r="B81" t="s">
        <v>36</v>
      </c>
      <c r="C81">
        <v>604800</v>
      </c>
      <c r="D81" t="s">
        <v>3</v>
      </c>
      <c r="E81">
        <v>0</v>
      </c>
      <c r="F81" t="s">
        <v>3</v>
      </c>
      <c r="G81">
        <v>2015</v>
      </c>
      <c r="H81">
        <v>394.35155390033685</v>
      </c>
    </row>
    <row r="82" spans="1:8" x14ac:dyDescent="0.25">
      <c r="A82" t="s">
        <v>17</v>
      </c>
      <c r="B82" t="s">
        <v>36</v>
      </c>
      <c r="C82">
        <v>604800</v>
      </c>
      <c r="D82" t="s">
        <v>3</v>
      </c>
      <c r="E82">
        <v>0</v>
      </c>
      <c r="F82" t="s">
        <v>3</v>
      </c>
      <c r="G82">
        <v>2016</v>
      </c>
      <c r="H82">
        <v>310.40478475005233</v>
      </c>
    </row>
    <row r="83" spans="1:8" x14ac:dyDescent="0.25">
      <c r="A83" t="s">
        <v>17</v>
      </c>
      <c r="B83" t="s">
        <v>36</v>
      </c>
      <c r="C83">
        <v>604800</v>
      </c>
      <c r="D83" t="s">
        <v>3</v>
      </c>
      <c r="E83">
        <v>0</v>
      </c>
      <c r="F83" t="s">
        <v>3</v>
      </c>
      <c r="G83">
        <v>2017</v>
      </c>
      <c r="H83">
        <v>151.89398203914354</v>
      </c>
    </row>
    <row r="84" spans="1:8" x14ac:dyDescent="0.25">
      <c r="A84" t="s">
        <v>17</v>
      </c>
      <c r="B84" t="s">
        <v>36</v>
      </c>
      <c r="C84">
        <v>604800</v>
      </c>
      <c r="D84" t="s">
        <v>3</v>
      </c>
      <c r="E84">
        <v>0</v>
      </c>
      <c r="F84" t="s">
        <v>3</v>
      </c>
      <c r="G84">
        <v>2018</v>
      </c>
      <c r="H84">
        <v>44.463880476797762</v>
      </c>
    </row>
    <row r="85" spans="1:8" x14ac:dyDescent="0.25">
      <c r="A85" t="s">
        <v>18</v>
      </c>
      <c r="B85" t="s">
        <v>36</v>
      </c>
      <c r="C85">
        <v>604800</v>
      </c>
      <c r="D85" t="s">
        <v>3</v>
      </c>
      <c r="E85">
        <v>0</v>
      </c>
      <c r="F85" t="s">
        <v>3</v>
      </c>
      <c r="G85">
        <v>2013</v>
      </c>
      <c r="H85">
        <v>340.21899999999999</v>
      </c>
    </row>
    <row r="86" spans="1:8" x14ac:dyDescent="0.25">
      <c r="A86" t="s">
        <v>18</v>
      </c>
      <c r="B86" t="s">
        <v>36</v>
      </c>
      <c r="C86">
        <v>604800</v>
      </c>
      <c r="D86" t="s">
        <v>3</v>
      </c>
      <c r="E86">
        <v>0</v>
      </c>
      <c r="F86" t="s">
        <v>3</v>
      </c>
      <c r="G86">
        <v>2014</v>
      </c>
      <c r="H86">
        <v>359.74900000000002</v>
      </c>
    </row>
    <row r="87" spans="1:8" x14ac:dyDescent="0.25">
      <c r="A87" t="s">
        <v>18</v>
      </c>
      <c r="B87" t="s">
        <v>36</v>
      </c>
      <c r="C87">
        <v>604800</v>
      </c>
      <c r="D87" t="s">
        <v>3</v>
      </c>
      <c r="E87">
        <v>0</v>
      </c>
      <c r="F87" t="s">
        <v>3</v>
      </c>
      <c r="G87">
        <v>2015</v>
      </c>
      <c r="H87">
        <v>229.17500000000001</v>
      </c>
    </row>
    <row r="88" spans="1:8" x14ac:dyDescent="0.25">
      <c r="A88" t="s">
        <v>18</v>
      </c>
      <c r="B88" t="s">
        <v>36</v>
      </c>
      <c r="C88">
        <v>604800</v>
      </c>
      <c r="D88" t="s">
        <v>3</v>
      </c>
      <c r="E88">
        <v>0</v>
      </c>
      <c r="F88" t="s">
        <v>3</v>
      </c>
      <c r="G88">
        <v>2016</v>
      </c>
      <c r="H88">
        <v>240.91469534694153</v>
      </c>
    </row>
    <row r="89" spans="1:8" x14ac:dyDescent="0.25">
      <c r="A89" t="s">
        <v>18</v>
      </c>
      <c r="B89" t="s">
        <v>36</v>
      </c>
      <c r="C89">
        <v>604800</v>
      </c>
      <c r="D89" t="s">
        <v>3</v>
      </c>
      <c r="E89">
        <v>0</v>
      </c>
      <c r="F89" t="s">
        <v>3</v>
      </c>
      <c r="G89">
        <v>2017</v>
      </c>
      <c r="H89">
        <v>171.28950719502257</v>
      </c>
    </row>
    <row r="90" spans="1:8" x14ac:dyDescent="0.25">
      <c r="A90" t="s">
        <v>18</v>
      </c>
      <c r="B90" t="s">
        <v>36</v>
      </c>
      <c r="C90">
        <v>604800</v>
      </c>
      <c r="D90" t="s">
        <v>3</v>
      </c>
      <c r="E90">
        <v>0</v>
      </c>
      <c r="F90" t="s">
        <v>3</v>
      </c>
      <c r="G90">
        <v>2018</v>
      </c>
      <c r="H90">
        <v>33.300925870472966</v>
      </c>
    </row>
    <row r="91" spans="1:8" x14ac:dyDescent="0.25">
      <c r="A91" t="s">
        <v>18</v>
      </c>
      <c r="B91" t="s">
        <v>36</v>
      </c>
      <c r="C91">
        <v>604800</v>
      </c>
      <c r="D91" t="s">
        <v>3</v>
      </c>
      <c r="E91">
        <v>0</v>
      </c>
      <c r="F91" t="s">
        <v>3</v>
      </c>
      <c r="G91">
        <v>2019</v>
      </c>
      <c r="H91">
        <v>1.8262019430719836</v>
      </c>
    </row>
    <row r="92" spans="1:8" x14ac:dyDescent="0.25">
      <c r="A92" t="s">
        <v>19</v>
      </c>
      <c r="B92" t="s">
        <v>36</v>
      </c>
      <c r="C92">
        <v>604800</v>
      </c>
      <c r="D92" t="s">
        <v>3</v>
      </c>
      <c r="E92">
        <v>0</v>
      </c>
      <c r="F92" t="s">
        <v>3</v>
      </c>
      <c r="G92">
        <v>2014</v>
      </c>
      <c r="H92">
        <v>148.82599999999999</v>
      </c>
    </row>
    <row r="93" spans="1:8" x14ac:dyDescent="0.25">
      <c r="A93" t="s">
        <v>19</v>
      </c>
      <c r="B93" t="s">
        <v>36</v>
      </c>
      <c r="C93">
        <v>604800</v>
      </c>
      <c r="D93" t="s">
        <v>3</v>
      </c>
      <c r="E93">
        <v>0</v>
      </c>
      <c r="F93" t="s">
        <v>3</v>
      </c>
      <c r="G93">
        <v>2015</v>
      </c>
      <c r="H93">
        <v>195.37799999999999</v>
      </c>
    </row>
    <row r="94" spans="1:8" x14ac:dyDescent="0.25">
      <c r="A94" t="s">
        <v>19</v>
      </c>
      <c r="B94" t="s">
        <v>36</v>
      </c>
      <c r="C94">
        <v>604800</v>
      </c>
      <c r="D94" t="s">
        <v>3</v>
      </c>
      <c r="E94">
        <v>0</v>
      </c>
      <c r="F94" t="s">
        <v>3</v>
      </c>
      <c r="G94">
        <v>2016</v>
      </c>
      <c r="H94">
        <v>177.048</v>
      </c>
    </row>
    <row r="95" spans="1:8" x14ac:dyDescent="0.25">
      <c r="A95" t="s">
        <v>19</v>
      </c>
      <c r="B95" t="s">
        <v>36</v>
      </c>
      <c r="C95">
        <v>604800</v>
      </c>
      <c r="D95" t="s">
        <v>3</v>
      </c>
      <c r="E95">
        <v>0</v>
      </c>
      <c r="F95" t="s">
        <v>3</v>
      </c>
      <c r="G95">
        <v>2017</v>
      </c>
      <c r="H95">
        <v>153.12898808266957</v>
      </c>
    </row>
    <row r="96" spans="1:8" x14ac:dyDescent="0.25">
      <c r="A96" t="s">
        <v>19</v>
      </c>
      <c r="B96" t="s">
        <v>36</v>
      </c>
      <c r="C96">
        <v>604800</v>
      </c>
      <c r="D96" t="s">
        <v>3</v>
      </c>
      <c r="E96">
        <v>0</v>
      </c>
      <c r="F96" t="s">
        <v>3</v>
      </c>
      <c r="G96">
        <v>2018</v>
      </c>
      <c r="H96">
        <v>24.107022729606818</v>
      </c>
    </row>
    <row r="97" spans="1:8" x14ac:dyDescent="0.25">
      <c r="A97" t="s">
        <v>19</v>
      </c>
      <c r="B97" t="s">
        <v>36</v>
      </c>
      <c r="C97">
        <v>604800</v>
      </c>
      <c r="D97" t="s">
        <v>3</v>
      </c>
      <c r="E97">
        <v>0</v>
      </c>
      <c r="F97" t="s">
        <v>3</v>
      </c>
      <c r="G97">
        <v>2019</v>
      </c>
      <c r="H97">
        <v>1.5615443479975515</v>
      </c>
    </row>
    <row r="98" spans="1:8" x14ac:dyDescent="0.25">
      <c r="A98" t="s">
        <v>19</v>
      </c>
      <c r="B98" t="s">
        <v>36</v>
      </c>
      <c r="C98">
        <v>604800</v>
      </c>
      <c r="D98" t="s">
        <v>3</v>
      </c>
      <c r="E98">
        <v>0</v>
      </c>
      <c r="F98" t="s">
        <v>3</v>
      </c>
      <c r="G98">
        <v>2020</v>
      </c>
      <c r="H98">
        <v>1.6524586672801294</v>
      </c>
    </row>
    <row r="99" spans="1:8" x14ac:dyDescent="0.25">
      <c r="A99" t="s">
        <v>20</v>
      </c>
      <c r="B99" t="s">
        <v>36</v>
      </c>
      <c r="C99">
        <v>604800</v>
      </c>
      <c r="D99" t="s">
        <v>3</v>
      </c>
      <c r="E99">
        <v>0</v>
      </c>
      <c r="F99" t="s">
        <v>3</v>
      </c>
      <c r="G99">
        <v>2015</v>
      </c>
      <c r="H99">
        <v>200.22</v>
      </c>
    </row>
    <row r="100" spans="1:8" x14ac:dyDescent="0.25">
      <c r="A100" t="s">
        <v>20</v>
      </c>
      <c r="B100" t="s">
        <v>36</v>
      </c>
      <c r="C100">
        <v>604800</v>
      </c>
      <c r="D100" t="s">
        <v>3</v>
      </c>
      <c r="E100">
        <v>0</v>
      </c>
      <c r="F100" t="s">
        <v>3</v>
      </c>
      <c r="G100">
        <v>2016</v>
      </c>
      <c r="H100">
        <v>174.733</v>
      </c>
    </row>
    <row r="101" spans="1:8" x14ac:dyDescent="0.25">
      <c r="A101" t="s">
        <v>20</v>
      </c>
      <c r="B101" t="s">
        <v>36</v>
      </c>
      <c r="C101">
        <v>604800</v>
      </c>
      <c r="D101" t="s">
        <v>3</v>
      </c>
      <c r="E101">
        <v>0</v>
      </c>
      <c r="F101" t="s">
        <v>3</v>
      </c>
      <c r="G101">
        <v>2017</v>
      </c>
      <c r="H101">
        <v>55.381</v>
      </c>
    </row>
    <row r="102" spans="1:8" x14ac:dyDescent="0.25">
      <c r="A102" t="s">
        <v>20</v>
      </c>
      <c r="B102" t="s">
        <v>36</v>
      </c>
      <c r="C102">
        <v>604800</v>
      </c>
      <c r="D102" t="s">
        <v>3</v>
      </c>
      <c r="E102">
        <v>0</v>
      </c>
      <c r="F102" t="s">
        <v>3</v>
      </c>
      <c r="G102">
        <v>2018</v>
      </c>
      <c r="H102">
        <v>7.2406742016306538</v>
      </c>
    </row>
    <row r="103" spans="1:8" x14ac:dyDescent="0.25">
      <c r="A103" t="s">
        <v>20</v>
      </c>
      <c r="B103" t="s">
        <v>36</v>
      </c>
      <c r="C103">
        <v>604800</v>
      </c>
      <c r="D103" t="s">
        <v>3</v>
      </c>
      <c r="E103">
        <v>0</v>
      </c>
      <c r="F103" t="s">
        <v>3</v>
      </c>
      <c r="G103">
        <v>2019</v>
      </c>
      <c r="H103">
        <v>0.52836168321511123</v>
      </c>
    </row>
    <row r="104" spans="1:8" x14ac:dyDescent="0.25">
      <c r="A104" t="s">
        <v>20</v>
      </c>
      <c r="B104" t="s">
        <v>36</v>
      </c>
      <c r="C104">
        <v>604800</v>
      </c>
      <c r="D104" t="s">
        <v>3</v>
      </c>
      <c r="E104">
        <v>0</v>
      </c>
      <c r="F104" t="s">
        <v>3</v>
      </c>
      <c r="G104">
        <v>2020</v>
      </c>
      <c r="H104">
        <v>0.31989729022102603</v>
      </c>
    </row>
    <row r="105" spans="1:8" x14ac:dyDescent="0.25">
      <c r="A105" t="s">
        <v>20</v>
      </c>
      <c r="B105" t="s">
        <v>36</v>
      </c>
      <c r="C105">
        <v>604800</v>
      </c>
      <c r="D105" t="s">
        <v>3</v>
      </c>
      <c r="E105">
        <v>0</v>
      </c>
      <c r="F105" t="s">
        <v>3</v>
      </c>
      <c r="G105">
        <v>2021</v>
      </c>
      <c r="H105">
        <v>0.21125706019731572</v>
      </c>
    </row>
    <row r="106" spans="1:8" x14ac:dyDescent="0.25">
      <c r="A106" t="s">
        <v>21</v>
      </c>
      <c r="B106" t="s">
        <v>36</v>
      </c>
      <c r="C106">
        <v>604800</v>
      </c>
      <c r="D106" t="s">
        <v>3</v>
      </c>
      <c r="E106">
        <v>0</v>
      </c>
      <c r="F106" t="s">
        <v>3</v>
      </c>
      <c r="G106">
        <v>2016</v>
      </c>
      <c r="H106">
        <v>123.19799999999999</v>
      </c>
    </row>
    <row r="107" spans="1:8" x14ac:dyDescent="0.25">
      <c r="A107" t="s">
        <v>21</v>
      </c>
      <c r="B107" t="s">
        <v>36</v>
      </c>
      <c r="C107">
        <v>604800</v>
      </c>
      <c r="D107" t="s">
        <v>3</v>
      </c>
      <c r="E107">
        <v>0</v>
      </c>
      <c r="F107" t="s">
        <v>3</v>
      </c>
      <c r="G107">
        <v>2017</v>
      </c>
      <c r="H107">
        <v>120</v>
      </c>
    </row>
    <row r="108" spans="1:8" x14ac:dyDescent="0.25">
      <c r="A108" t="s">
        <v>21</v>
      </c>
      <c r="B108" t="s">
        <v>36</v>
      </c>
      <c r="C108">
        <v>604800</v>
      </c>
      <c r="D108" t="s">
        <v>3</v>
      </c>
      <c r="E108">
        <v>0</v>
      </c>
      <c r="F108" t="s">
        <v>3</v>
      </c>
      <c r="G108">
        <v>2018</v>
      </c>
      <c r="H108">
        <v>0</v>
      </c>
    </row>
    <row r="109" spans="1:8" x14ac:dyDescent="0.25">
      <c r="A109" t="s">
        <v>21</v>
      </c>
      <c r="B109" t="s">
        <v>36</v>
      </c>
      <c r="C109">
        <v>604800</v>
      </c>
      <c r="D109" t="s">
        <v>3</v>
      </c>
      <c r="E109">
        <v>0</v>
      </c>
      <c r="F109" t="s">
        <v>3</v>
      </c>
      <c r="G109">
        <v>2019</v>
      </c>
      <c r="H109">
        <v>0</v>
      </c>
    </row>
    <row r="110" spans="1:8" x14ac:dyDescent="0.25">
      <c r="A110" t="s">
        <v>21</v>
      </c>
      <c r="B110" t="s">
        <v>36</v>
      </c>
      <c r="C110">
        <v>604800</v>
      </c>
      <c r="D110" t="s">
        <v>3</v>
      </c>
      <c r="E110">
        <v>0</v>
      </c>
      <c r="F110" t="s">
        <v>3</v>
      </c>
      <c r="G110">
        <v>2020</v>
      </c>
      <c r="H110">
        <v>0</v>
      </c>
    </row>
    <row r="111" spans="1:8" x14ac:dyDescent="0.25">
      <c r="A111" t="s">
        <v>21</v>
      </c>
      <c r="B111" t="s">
        <v>36</v>
      </c>
      <c r="C111">
        <v>604800</v>
      </c>
      <c r="D111" t="s">
        <v>3</v>
      </c>
      <c r="E111">
        <v>0</v>
      </c>
      <c r="F111" t="s">
        <v>3</v>
      </c>
      <c r="G111">
        <v>2021</v>
      </c>
      <c r="H111">
        <v>0</v>
      </c>
    </row>
    <row r="112" spans="1:8" x14ac:dyDescent="0.25">
      <c r="A112" t="s">
        <v>21</v>
      </c>
      <c r="B112" t="s">
        <v>36</v>
      </c>
      <c r="C112">
        <v>604800</v>
      </c>
      <c r="D112" t="s">
        <v>3</v>
      </c>
      <c r="E112">
        <v>0</v>
      </c>
      <c r="F112" t="s">
        <v>3</v>
      </c>
      <c r="G112">
        <v>2022</v>
      </c>
      <c r="H112">
        <v>0</v>
      </c>
    </row>
    <row r="113" spans="1:8" x14ac:dyDescent="0.25">
      <c r="A113" t="s">
        <v>22</v>
      </c>
      <c r="B113" t="s">
        <v>36</v>
      </c>
      <c r="C113">
        <v>604800</v>
      </c>
      <c r="D113" t="s">
        <v>3</v>
      </c>
      <c r="E113">
        <v>0</v>
      </c>
      <c r="F113" t="s">
        <v>3</v>
      </c>
      <c r="G113">
        <v>2017</v>
      </c>
      <c r="H113">
        <v>120</v>
      </c>
    </row>
    <row r="114" spans="1:8" x14ac:dyDescent="0.25">
      <c r="A114" t="s">
        <v>22</v>
      </c>
      <c r="B114" t="s">
        <v>36</v>
      </c>
      <c r="C114">
        <v>604800</v>
      </c>
      <c r="D114" t="s">
        <v>3</v>
      </c>
      <c r="E114">
        <v>0</v>
      </c>
      <c r="F114" t="s">
        <v>3</v>
      </c>
      <c r="G114">
        <v>2018</v>
      </c>
      <c r="H114">
        <v>0</v>
      </c>
    </row>
    <row r="115" spans="1:8" x14ac:dyDescent="0.25">
      <c r="A115" t="s">
        <v>22</v>
      </c>
      <c r="B115" t="s">
        <v>36</v>
      </c>
      <c r="C115">
        <v>604800</v>
      </c>
      <c r="D115" t="s">
        <v>3</v>
      </c>
      <c r="E115">
        <v>0</v>
      </c>
      <c r="F115" t="s">
        <v>3</v>
      </c>
      <c r="G115">
        <v>2019</v>
      </c>
      <c r="H115">
        <v>0</v>
      </c>
    </row>
    <row r="116" spans="1:8" x14ac:dyDescent="0.25">
      <c r="A116" t="s">
        <v>22</v>
      </c>
      <c r="B116" t="s">
        <v>36</v>
      </c>
      <c r="C116">
        <v>604800</v>
      </c>
      <c r="D116" t="s">
        <v>3</v>
      </c>
      <c r="E116">
        <v>0</v>
      </c>
      <c r="F116" t="s">
        <v>3</v>
      </c>
      <c r="G116">
        <v>2020</v>
      </c>
      <c r="H116">
        <v>0</v>
      </c>
    </row>
    <row r="117" spans="1:8" x14ac:dyDescent="0.25">
      <c r="A117" t="s">
        <v>22</v>
      </c>
      <c r="B117" t="s">
        <v>36</v>
      </c>
      <c r="C117">
        <v>604800</v>
      </c>
      <c r="D117" t="s">
        <v>3</v>
      </c>
      <c r="E117">
        <v>0</v>
      </c>
      <c r="F117" t="s">
        <v>3</v>
      </c>
      <c r="G117">
        <v>2021</v>
      </c>
      <c r="H117">
        <v>0</v>
      </c>
    </row>
    <row r="118" spans="1:8" x14ac:dyDescent="0.25">
      <c r="A118" t="s">
        <v>22</v>
      </c>
      <c r="B118" t="s">
        <v>36</v>
      </c>
      <c r="C118">
        <v>604800</v>
      </c>
      <c r="D118" t="s">
        <v>3</v>
      </c>
      <c r="E118">
        <v>0</v>
      </c>
      <c r="F118" t="s">
        <v>3</v>
      </c>
      <c r="G118">
        <v>2022</v>
      </c>
      <c r="H118">
        <v>0</v>
      </c>
    </row>
    <row r="119" spans="1:8" x14ac:dyDescent="0.25">
      <c r="A119" t="s">
        <v>22</v>
      </c>
      <c r="B119" t="s">
        <v>36</v>
      </c>
      <c r="C119">
        <v>604800</v>
      </c>
      <c r="D119" t="s">
        <v>3</v>
      </c>
      <c r="E119">
        <v>0</v>
      </c>
      <c r="F119" t="s">
        <v>3</v>
      </c>
      <c r="G119">
        <v>2023</v>
      </c>
      <c r="H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selection activeCell="D2" sqref="D2:D119"/>
    </sheetView>
  </sheetViews>
  <sheetFormatPr defaultRowHeight="15" x14ac:dyDescent="0.25"/>
  <cols>
    <col min="3" max="3" width="16.42578125" bestFit="1" customWidth="1"/>
    <col min="4" max="4" width="14.42578125" bestFit="1" customWidth="1"/>
    <col min="5" max="5" width="15.28515625" bestFit="1" customWidth="1"/>
    <col min="6" max="6" width="13.28515625" bestFit="1" customWidth="1"/>
  </cols>
  <sheetData>
    <row r="1" spans="1:8" x14ac:dyDescent="0.25">
      <c r="A1" t="s">
        <v>34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26</v>
      </c>
      <c r="B2" t="s">
        <v>36</v>
      </c>
      <c r="C2">
        <v>604800</v>
      </c>
      <c r="D2" t="s">
        <v>4</v>
      </c>
      <c r="E2">
        <v>0</v>
      </c>
      <c r="F2" t="s">
        <v>4</v>
      </c>
      <c r="G2">
        <v>2001</v>
      </c>
      <c r="H2">
        <v>0</v>
      </c>
    </row>
    <row r="3" spans="1:8" x14ac:dyDescent="0.25">
      <c r="A3" t="s">
        <v>26</v>
      </c>
      <c r="B3" t="s">
        <v>36</v>
      </c>
      <c r="C3">
        <v>604800</v>
      </c>
      <c r="D3" t="s">
        <v>4</v>
      </c>
      <c r="E3">
        <v>0</v>
      </c>
      <c r="F3" t="s">
        <v>4</v>
      </c>
      <c r="G3">
        <v>2002</v>
      </c>
      <c r="H3">
        <v>44.9</v>
      </c>
    </row>
    <row r="4" spans="1:8" x14ac:dyDescent="0.25">
      <c r="A4" t="s">
        <v>26</v>
      </c>
      <c r="B4" t="s">
        <v>36</v>
      </c>
      <c r="C4">
        <v>604800</v>
      </c>
      <c r="D4" t="s">
        <v>4</v>
      </c>
      <c r="E4">
        <v>0</v>
      </c>
      <c r="F4" t="s">
        <v>4</v>
      </c>
      <c r="G4">
        <v>2003</v>
      </c>
      <c r="H4">
        <v>150</v>
      </c>
    </row>
    <row r="5" spans="1:8" x14ac:dyDescent="0.25">
      <c r="A5" t="s">
        <v>26</v>
      </c>
      <c r="B5" t="s">
        <v>36</v>
      </c>
      <c r="C5">
        <v>604800</v>
      </c>
      <c r="D5" t="s">
        <v>4</v>
      </c>
      <c r="E5">
        <v>0</v>
      </c>
      <c r="F5" t="s">
        <v>4</v>
      </c>
      <c r="G5">
        <v>2004</v>
      </c>
      <c r="H5">
        <v>167.39483655069418</v>
      </c>
    </row>
    <row r="6" spans="1:8" x14ac:dyDescent="0.25">
      <c r="A6" t="s">
        <v>26</v>
      </c>
      <c r="B6" t="s">
        <v>36</v>
      </c>
      <c r="C6">
        <v>604800</v>
      </c>
      <c r="D6" t="s">
        <v>4</v>
      </c>
      <c r="E6">
        <v>0</v>
      </c>
      <c r="F6" t="s">
        <v>4</v>
      </c>
      <c r="G6">
        <v>2005</v>
      </c>
      <c r="H6">
        <v>214.97995775485376</v>
      </c>
    </row>
    <row r="7" spans="1:8" x14ac:dyDescent="0.25">
      <c r="A7" t="s">
        <v>26</v>
      </c>
      <c r="B7" t="s">
        <v>36</v>
      </c>
      <c r="C7">
        <v>604800</v>
      </c>
      <c r="D7" t="s">
        <v>4</v>
      </c>
      <c r="E7">
        <v>0</v>
      </c>
      <c r="F7" t="s">
        <v>4</v>
      </c>
      <c r="G7">
        <v>2006</v>
      </c>
      <c r="H7">
        <v>171.62661098512089</v>
      </c>
    </row>
    <row r="8" spans="1:8" x14ac:dyDescent="0.25">
      <c r="A8" t="s">
        <v>26</v>
      </c>
      <c r="B8" t="s">
        <v>36</v>
      </c>
      <c r="C8">
        <v>604800</v>
      </c>
      <c r="D8" t="s">
        <v>4</v>
      </c>
      <c r="E8">
        <v>0</v>
      </c>
      <c r="F8" t="s">
        <v>4</v>
      </c>
      <c r="G8">
        <v>2007</v>
      </c>
      <c r="H8">
        <v>145.90270479561923</v>
      </c>
    </row>
    <row r="9" spans="1:8" x14ac:dyDescent="0.25">
      <c r="A9" t="s">
        <v>27</v>
      </c>
      <c r="B9" t="s">
        <v>36</v>
      </c>
      <c r="C9">
        <v>604800</v>
      </c>
      <c r="D9" t="s">
        <v>4</v>
      </c>
      <c r="E9">
        <v>0</v>
      </c>
      <c r="F9" t="s">
        <v>4</v>
      </c>
      <c r="G9">
        <v>2002</v>
      </c>
      <c r="H9">
        <v>26.920999999999999</v>
      </c>
    </row>
    <row r="10" spans="1:8" x14ac:dyDescent="0.25">
      <c r="A10" t="s">
        <v>27</v>
      </c>
      <c r="B10" t="s">
        <v>36</v>
      </c>
      <c r="C10">
        <v>604800</v>
      </c>
      <c r="D10" t="s">
        <v>4</v>
      </c>
      <c r="E10">
        <v>0</v>
      </c>
      <c r="F10" t="s">
        <v>4</v>
      </c>
      <c r="G10">
        <v>2003</v>
      </c>
      <c r="H10">
        <v>174.684</v>
      </c>
    </row>
    <row r="11" spans="1:8" x14ac:dyDescent="0.25">
      <c r="A11" t="s">
        <v>27</v>
      </c>
      <c r="B11" t="s">
        <v>36</v>
      </c>
      <c r="C11">
        <v>604800</v>
      </c>
      <c r="D11" t="s">
        <v>4</v>
      </c>
      <c r="E11">
        <v>0</v>
      </c>
      <c r="F11" t="s">
        <v>4</v>
      </c>
      <c r="G11">
        <v>2004</v>
      </c>
      <c r="H11">
        <v>100</v>
      </c>
    </row>
    <row r="12" spans="1:8" x14ac:dyDescent="0.25">
      <c r="A12" t="s">
        <v>27</v>
      </c>
      <c r="B12" t="s">
        <v>36</v>
      </c>
      <c r="C12">
        <v>604800</v>
      </c>
      <c r="D12" t="s">
        <v>4</v>
      </c>
      <c r="E12">
        <v>0</v>
      </c>
      <c r="F12" t="s">
        <v>4</v>
      </c>
      <c r="G12">
        <v>2005</v>
      </c>
      <c r="H12">
        <v>102.35158411140348</v>
      </c>
    </row>
    <row r="13" spans="1:8" x14ac:dyDescent="0.25">
      <c r="A13" t="s">
        <v>27</v>
      </c>
      <c r="B13" t="s">
        <v>36</v>
      </c>
      <c r="C13">
        <v>604800</v>
      </c>
      <c r="D13" t="s">
        <v>4</v>
      </c>
      <c r="E13">
        <v>0</v>
      </c>
      <c r="F13" t="s">
        <v>4</v>
      </c>
      <c r="G13">
        <v>2006</v>
      </c>
      <c r="H13">
        <v>91.433780068500255</v>
      </c>
    </row>
    <row r="14" spans="1:8" x14ac:dyDescent="0.25">
      <c r="A14" t="s">
        <v>27</v>
      </c>
      <c r="B14" t="s">
        <v>36</v>
      </c>
      <c r="C14">
        <v>604800</v>
      </c>
      <c r="D14" t="s">
        <v>4</v>
      </c>
      <c r="E14">
        <v>0</v>
      </c>
      <c r="F14" t="s">
        <v>4</v>
      </c>
      <c r="G14">
        <v>2007</v>
      </c>
      <c r="H14">
        <v>75.31459704161162</v>
      </c>
    </row>
    <row r="15" spans="1:8" x14ac:dyDescent="0.25">
      <c r="A15" t="s">
        <v>27</v>
      </c>
      <c r="B15" t="s">
        <v>36</v>
      </c>
      <c r="C15">
        <v>604800</v>
      </c>
      <c r="D15" t="s">
        <v>4</v>
      </c>
      <c r="E15">
        <v>0</v>
      </c>
      <c r="F15" t="s">
        <v>4</v>
      </c>
      <c r="G15">
        <v>2008</v>
      </c>
      <c r="H15">
        <v>59.826887164229973</v>
      </c>
    </row>
    <row r="16" spans="1:8" x14ac:dyDescent="0.25">
      <c r="A16" t="s">
        <v>27</v>
      </c>
      <c r="B16" t="s">
        <v>36</v>
      </c>
      <c r="C16">
        <v>604800</v>
      </c>
      <c r="D16" t="s">
        <v>4</v>
      </c>
      <c r="E16">
        <v>0</v>
      </c>
      <c r="F16" t="s">
        <v>4</v>
      </c>
      <c r="G16">
        <v>2009</v>
      </c>
      <c r="H16">
        <v>48.185989216695226</v>
      </c>
    </row>
    <row r="17" spans="1:8" x14ac:dyDescent="0.25">
      <c r="A17" t="s">
        <v>28</v>
      </c>
      <c r="B17" t="s">
        <v>36</v>
      </c>
      <c r="C17">
        <v>604800</v>
      </c>
      <c r="D17" t="s">
        <v>4</v>
      </c>
      <c r="E17">
        <v>0</v>
      </c>
      <c r="F17" t="s">
        <v>4</v>
      </c>
      <c r="G17">
        <v>2003</v>
      </c>
      <c r="H17">
        <v>220.81700000000001</v>
      </c>
    </row>
    <row r="18" spans="1:8" x14ac:dyDescent="0.25">
      <c r="A18" t="s">
        <v>28</v>
      </c>
      <c r="B18" t="s">
        <v>36</v>
      </c>
      <c r="C18">
        <v>604800</v>
      </c>
      <c r="D18" t="s">
        <v>4</v>
      </c>
      <c r="E18">
        <v>0</v>
      </c>
      <c r="F18" t="s">
        <v>4</v>
      </c>
      <c r="G18">
        <v>2004</v>
      </c>
      <c r="H18">
        <v>123.63200000000001</v>
      </c>
    </row>
    <row r="19" spans="1:8" x14ac:dyDescent="0.25">
      <c r="A19" t="s">
        <v>28</v>
      </c>
      <c r="B19" t="s">
        <v>36</v>
      </c>
      <c r="C19">
        <v>604800</v>
      </c>
      <c r="D19" t="s">
        <v>4</v>
      </c>
      <c r="E19">
        <v>0</v>
      </c>
      <c r="F19" t="s">
        <v>4</v>
      </c>
      <c r="G19">
        <v>2005</v>
      </c>
      <c r="H19">
        <v>233</v>
      </c>
    </row>
    <row r="20" spans="1:8" x14ac:dyDescent="0.25">
      <c r="A20" t="s">
        <v>28</v>
      </c>
      <c r="B20" t="s">
        <v>36</v>
      </c>
      <c r="C20">
        <v>604800</v>
      </c>
      <c r="D20" t="s">
        <v>4</v>
      </c>
      <c r="E20">
        <v>0</v>
      </c>
      <c r="F20" t="s">
        <v>4</v>
      </c>
      <c r="G20">
        <v>2006</v>
      </c>
      <c r="H20">
        <v>253.98501222788551</v>
      </c>
    </row>
    <row r="21" spans="1:8" x14ac:dyDescent="0.25">
      <c r="A21" t="s">
        <v>28</v>
      </c>
      <c r="B21" t="s">
        <v>36</v>
      </c>
      <c r="C21">
        <v>604800</v>
      </c>
      <c r="D21" t="s">
        <v>4</v>
      </c>
      <c r="E21">
        <v>0</v>
      </c>
      <c r="F21" t="s">
        <v>4</v>
      </c>
      <c r="G21">
        <v>2007</v>
      </c>
      <c r="H21">
        <v>228.58144016735179</v>
      </c>
    </row>
    <row r="22" spans="1:8" x14ac:dyDescent="0.25">
      <c r="A22" t="s">
        <v>28</v>
      </c>
      <c r="B22" t="s">
        <v>36</v>
      </c>
      <c r="C22">
        <v>604800</v>
      </c>
      <c r="D22" t="s">
        <v>4</v>
      </c>
      <c r="E22">
        <v>0</v>
      </c>
      <c r="F22" t="s">
        <v>4</v>
      </c>
      <c r="G22">
        <v>2008</v>
      </c>
      <c r="H22">
        <v>210.89772168278276</v>
      </c>
    </row>
    <row r="23" spans="1:8" x14ac:dyDescent="0.25">
      <c r="A23" t="s">
        <v>28</v>
      </c>
      <c r="B23" t="s">
        <v>36</v>
      </c>
      <c r="C23">
        <v>604800</v>
      </c>
      <c r="D23" t="s">
        <v>4</v>
      </c>
      <c r="E23">
        <v>0</v>
      </c>
      <c r="F23" t="s">
        <v>4</v>
      </c>
      <c r="G23">
        <v>2009</v>
      </c>
      <c r="H23">
        <v>168.2942247328096</v>
      </c>
    </row>
    <row r="24" spans="1:8" x14ac:dyDescent="0.25">
      <c r="A24" t="s">
        <v>12</v>
      </c>
      <c r="B24" t="s">
        <v>36</v>
      </c>
      <c r="C24">
        <v>604800</v>
      </c>
      <c r="D24" t="s">
        <v>4</v>
      </c>
      <c r="E24">
        <v>0</v>
      </c>
      <c r="F24" t="s">
        <v>4</v>
      </c>
      <c r="G24">
        <v>2004</v>
      </c>
      <c r="H24">
        <v>141.578</v>
      </c>
    </row>
    <row r="25" spans="1:8" x14ac:dyDescent="0.25">
      <c r="A25" t="s">
        <v>12</v>
      </c>
      <c r="B25" t="s">
        <v>36</v>
      </c>
      <c r="C25">
        <v>604800</v>
      </c>
      <c r="D25" t="s">
        <v>4</v>
      </c>
      <c r="E25">
        <v>0</v>
      </c>
      <c r="F25" t="s">
        <v>4</v>
      </c>
      <c r="G25">
        <v>2005</v>
      </c>
      <c r="H25">
        <v>231</v>
      </c>
    </row>
    <row r="26" spans="1:8" x14ac:dyDescent="0.25">
      <c r="A26" t="s">
        <v>12</v>
      </c>
      <c r="B26" t="s">
        <v>36</v>
      </c>
      <c r="C26">
        <v>604800</v>
      </c>
      <c r="D26" t="s">
        <v>4</v>
      </c>
      <c r="E26">
        <v>0</v>
      </c>
      <c r="F26" t="s">
        <v>4</v>
      </c>
      <c r="G26">
        <v>2006</v>
      </c>
      <c r="H26">
        <v>236</v>
      </c>
    </row>
    <row r="27" spans="1:8" x14ac:dyDescent="0.25">
      <c r="A27" t="s">
        <v>12</v>
      </c>
      <c r="B27" t="s">
        <v>36</v>
      </c>
      <c r="C27">
        <v>604800</v>
      </c>
      <c r="D27" t="s">
        <v>4</v>
      </c>
      <c r="E27">
        <v>0</v>
      </c>
      <c r="F27" t="s">
        <v>4</v>
      </c>
      <c r="G27">
        <v>2007</v>
      </c>
      <c r="H27">
        <v>370</v>
      </c>
    </row>
    <row r="28" spans="1:8" x14ac:dyDescent="0.25">
      <c r="A28" t="s">
        <v>12</v>
      </c>
      <c r="B28" t="s">
        <v>36</v>
      </c>
      <c r="C28">
        <v>604800</v>
      </c>
      <c r="D28" t="s">
        <v>4</v>
      </c>
      <c r="E28">
        <v>0</v>
      </c>
      <c r="F28" t="s">
        <v>4</v>
      </c>
      <c r="G28">
        <v>2008</v>
      </c>
      <c r="H28">
        <v>318.73889391533567</v>
      </c>
    </row>
    <row r="29" spans="1:8" x14ac:dyDescent="0.25">
      <c r="A29" t="s">
        <v>12</v>
      </c>
      <c r="B29" t="s">
        <v>36</v>
      </c>
      <c r="C29">
        <v>604800</v>
      </c>
      <c r="D29" t="s">
        <v>4</v>
      </c>
      <c r="E29">
        <v>0</v>
      </c>
      <c r="F29" t="s">
        <v>4</v>
      </c>
      <c r="G29">
        <v>2009</v>
      </c>
      <c r="H29">
        <v>255.75321136368362</v>
      </c>
    </row>
    <row r="30" spans="1:8" x14ac:dyDescent="0.25">
      <c r="A30" t="s">
        <v>12</v>
      </c>
      <c r="B30" t="s">
        <v>36</v>
      </c>
      <c r="C30">
        <v>604800</v>
      </c>
      <c r="D30" t="s">
        <v>4</v>
      </c>
      <c r="E30">
        <v>0</v>
      </c>
      <c r="F30" t="s">
        <v>4</v>
      </c>
      <c r="G30">
        <v>2010</v>
      </c>
      <c r="H30">
        <v>205.68817710534267</v>
      </c>
    </row>
    <row r="31" spans="1:8" x14ac:dyDescent="0.25">
      <c r="A31" t="s">
        <v>12</v>
      </c>
      <c r="B31" t="s">
        <v>36</v>
      </c>
      <c r="C31">
        <v>604800</v>
      </c>
      <c r="D31" t="s">
        <v>4</v>
      </c>
      <c r="E31">
        <v>0</v>
      </c>
      <c r="F31" t="s">
        <v>4</v>
      </c>
      <c r="G31">
        <v>2011</v>
      </c>
      <c r="H31">
        <v>131.45994800027415</v>
      </c>
    </row>
    <row r="32" spans="1:8" x14ac:dyDescent="0.25">
      <c r="A32" t="s">
        <v>5</v>
      </c>
      <c r="B32" t="s">
        <v>36</v>
      </c>
      <c r="C32">
        <v>604800</v>
      </c>
      <c r="D32" t="s">
        <v>4</v>
      </c>
      <c r="E32">
        <v>0</v>
      </c>
      <c r="F32" t="s">
        <v>4</v>
      </c>
      <c r="G32">
        <v>2005</v>
      </c>
      <c r="H32">
        <v>212.232</v>
      </c>
    </row>
    <row r="33" spans="1:8" x14ac:dyDescent="0.25">
      <c r="A33" t="s">
        <v>5</v>
      </c>
      <c r="B33" t="s">
        <v>36</v>
      </c>
      <c r="C33">
        <v>604800</v>
      </c>
      <c r="D33" t="s">
        <v>4</v>
      </c>
      <c r="E33">
        <v>0</v>
      </c>
      <c r="F33" t="s">
        <v>4</v>
      </c>
      <c r="G33">
        <v>2006</v>
      </c>
      <c r="H33">
        <v>332.60599999999999</v>
      </c>
    </row>
    <row r="34" spans="1:8" x14ac:dyDescent="0.25">
      <c r="A34" t="s">
        <v>5</v>
      </c>
      <c r="B34" t="s">
        <v>36</v>
      </c>
      <c r="C34">
        <v>604800</v>
      </c>
      <c r="D34" t="s">
        <v>4</v>
      </c>
      <c r="E34">
        <v>0</v>
      </c>
      <c r="F34" t="s">
        <v>4</v>
      </c>
      <c r="G34">
        <v>2007</v>
      </c>
      <c r="H34">
        <v>0</v>
      </c>
    </row>
    <row r="35" spans="1:8" x14ac:dyDescent="0.25">
      <c r="A35" t="s">
        <v>5</v>
      </c>
      <c r="B35" t="s">
        <v>36</v>
      </c>
      <c r="C35">
        <v>604800</v>
      </c>
      <c r="D35" t="s">
        <v>4</v>
      </c>
      <c r="E35">
        <v>0</v>
      </c>
      <c r="F35" t="s">
        <v>4</v>
      </c>
      <c r="G35">
        <v>2008</v>
      </c>
      <c r="H35">
        <v>0</v>
      </c>
    </row>
    <row r="36" spans="1:8" x14ac:dyDescent="0.25">
      <c r="A36" t="s">
        <v>5</v>
      </c>
      <c r="B36" t="s">
        <v>36</v>
      </c>
      <c r="C36">
        <v>604800</v>
      </c>
      <c r="D36" t="s">
        <v>4</v>
      </c>
      <c r="E36">
        <v>0</v>
      </c>
      <c r="F36" t="s">
        <v>4</v>
      </c>
      <c r="G36">
        <v>2009</v>
      </c>
      <c r="H36">
        <v>0</v>
      </c>
    </row>
    <row r="37" spans="1:8" x14ac:dyDescent="0.25">
      <c r="A37" t="s">
        <v>5</v>
      </c>
      <c r="B37" t="s">
        <v>36</v>
      </c>
      <c r="C37">
        <v>604800</v>
      </c>
      <c r="D37" t="s">
        <v>4</v>
      </c>
      <c r="E37">
        <v>0</v>
      </c>
      <c r="F37" t="s">
        <v>4</v>
      </c>
      <c r="G37">
        <v>2010</v>
      </c>
      <c r="H37">
        <v>0</v>
      </c>
    </row>
    <row r="38" spans="1:8" x14ac:dyDescent="0.25">
      <c r="A38" t="s">
        <v>5</v>
      </c>
      <c r="B38" t="s">
        <v>36</v>
      </c>
      <c r="C38">
        <v>604800</v>
      </c>
      <c r="D38" t="s">
        <v>4</v>
      </c>
      <c r="E38">
        <v>0</v>
      </c>
      <c r="F38" t="s">
        <v>4</v>
      </c>
      <c r="G38">
        <v>2011</v>
      </c>
      <c r="H38">
        <v>0</v>
      </c>
    </row>
    <row r="39" spans="1:8" x14ac:dyDescent="0.25">
      <c r="A39" t="s">
        <v>8</v>
      </c>
      <c r="B39" t="s">
        <v>36</v>
      </c>
      <c r="C39">
        <v>604800</v>
      </c>
      <c r="D39" t="s">
        <v>4</v>
      </c>
      <c r="E39">
        <v>0</v>
      </c>
      <c r="F39" t="s">
        <v>4</v>
      </c>
      <c r="G39">
        <v>2006</v>
      </c>
      <c r="H39">
        <v>344.32</v>
      </c>
    </row>
    <row r="40" spans="1:8" x14ac:dyDescent="0.25">
      <c r="A40" t="s">
        <v>8</v>
      </c>
      <c r="B40" t="s">
        <v>36</v>
      </c>
      <c r="C40">
        <v>604800</v>
      </c>
      <c r="D40" t="s">
        <v>4</v>
      </c>
      <c r="E40">
        <v>0</v>
      </c>
      <c r="F40" t="s">
        <v>4</v>
      </c>
      <c r="G40">
        <v>2007</v>
      </c>
      <c r="H40">
        <v>340</v>
      </c>
    </row>
    <row r="41" spans="1:8" x14ac:dyDescent="0.25">
      <c r="A41" t="s">
        <v>8</v>
      </c>
      <c r="B41" t="s">
        <v>36</v>
      </c>
      <c r="C41">
        <v>604800</v>
      </c>
      <c r="D41" t="s">
        <v>4</v>
      </c>
      <c r="E41">
        <v>0</v>
      </c>
      <c r="F41" t="s">
        <v>4</v>
      </c>
      <c r="G41">
        <v>2008</v>
      </c>
      <c r="H41">
        <v>0</v>
      </c>
    </row>
    <row r="42" spans="1:8" x14ac:dyDescent="0.25">
      <c r="A42" t="s">
        <v>8</v>
      </c>
      <c r="B42" t="s">
        <v>36</v>
      </c>
      <c r="C42">
        <v>604800</v>
      </c>
      <c r="D42" t="s">
        <v>4</v>
      </c>
      <c r="E42">
        <v>0</v>
      </c>
      <c r="F42" t="s">
        <v>4</v>
      </c>
      <c r="G42">
        <v>2009</v>
      </c>
      <c r="H42">
        <v>0</v>
      </c>
    </row>
    <row r="43" spans="1:8" x14ac:dyDescent="0.25">
      <c r="A43" t="s">
        <v>8</v>
      </c>
      <c r="B43" t="s">
        <v>36</v>
      </c>
      <c r="C43">
        <v>604800</v>
      </c>
      <c r="D43" t="s">
        <v>4</v>
      </c>
      <c r="E43">
        <v>0</v>
      </c>
      <c r="F43" t="s">
        <v>4</v>
      </c>
      <c r="G43">
        <v>2010</v>
      </c>
      <c r="H43">
        <v>0</v>
      </c>
    </row>
    <row r="44" spans="1:8" x14ac:dyDescent="0.25">
      <c r="A44" t="s">
        <v>8</v>
      </c>
      <c r="B44" t="s">
        <v>36</v>
      </c>
      <c r="C44">
        <v>604800</v>
      </c>
      <c r="D44" t="s">
        <v>4</v>
      </c>
      <c r="E44">
        <v>0</v>
      </c>
      <c r="F44" t="s">
        <v>4</v>
      </c>
      <c r="G44">
        <v>2011</v>
      </c>
      <c r="H44">
        <v>0</v>
      </c>
    </row>
    <row r="45" spans="1:8" x14ac:dyDescent="0.25">
      <c r="A45" t="s">
        <v>8</v>
      </c>
      <c r="B45" t="s">
        <v>36</v>
      </c>
      <c r="C45">
        <v>604800</v>
      </c>
      <c r="D45" t="s">
        <v>4</v>
      </c>
      <c r="E45">
        <v>0</v>
      </c>
      <c r="F45" t="s">
        <v>4</v>
      </c>
      <c r="G45">
        <v>2012</v>
      </c>
      <c r="H45">
        <v>0</v>
      </c>
    </row>
    <row r="46" spans="1:8" x14ac:dyDescent="0.25">
      <c r="A46" t="s">
        <v>8</v>
      </c>
      <c r="B46" t="s">
        <v>36</v>
      </c>
      <c r="C46">
        <v>604800</v>
      </c>
      <c r="D46" t="s">
        <v>4</v>
      </c>
      <c r="E46">
        <v>0</v>
      </c>
      <c r="F46" t="s">
        <v>4</v>
      </c>
      <c r="G46">
        <v>2013</v>
      </c>
      <c r="H46">
        <v>0</v>
      </c>
    </row>
    <row r="47" spans="1:8" x14ac:dyDescent="0.25">
      <c r="A47" t="s">
        <v>9</v>
      </c>
      <c r="B47" t="s">
        <v>36</v>
      </c>
      <c r="C47">
        <v>604800</v>
      </c>
      <c r="D47" t="s">
        <v>4</v>
      </c>
      <c r="E47">
        <v>0</v>
      </c>
      <c r="F47" t="s">
        <v>4</v>
      </c>
      <c r="G47">
        <v>2007</v>
      </c>
      <c r="H47">
        <v>341.29</v>
      </c>
    </row>
    <row r="48" spans="1:8" x14ac:dyDescent="0.25">
      <c r="A48" t="s">
        <v>9</v>
      </c>
      <c r="B48" t="s">
        <v>36</v>
      </c>
      <c r="C48">
        <v>604800</v>
      </c>
      <c r="D48" t="s">
        <v>4</v>
      </c>
      <c r="E48">
        <v>0</v>
      </c>
      <c r="F48" t="s">
        <v>4</v>
      </c>
      <c r="G48">
        <v>2008</v>
      </c>
      <c r="H48">
        <v>480</v>
      </c>
    </row>
    <row r="49" spans="1:8" x14ac:dyDescent="0.25">
      <c r="A49" t="s">
        <v>9</v>
      </c>
      <c r="B49" t="s">
        <v>36</v>
      </c>
      <c r="C49">
        <v>604800</v>
      </c>
      <c r="D49" t="s">
        <v>4</v>
      </c>
      <c r="E49">
        <v>0</v>
      </c>
      <c r="F49" t="s">
        <v>4</v>
      </c>
      <c r="G49">
        <v>2009</v>
      </c>
      <c r="H49">
        <v>0</v>
      </c>
    </row>
    <row r="50" spans="1:8" x14ac:dyDescent="0.25">
      <c r="A50" t="s">
        <v>9</v>
      </c>
      <c r="B50" t="s">
        <v>36</v>
      </c>
      <c r="C50">
        <v>604800</v>
      </c>
      <c r="D50" t="s">
        <v>4</v>
      </c>
      <c r="E50">
        <v>0</v>
      </c>
      <c r="F50" t="s">
        <v>4</v>
      </c>
      <c r="G50">
        <v>2010</v>
      </c>
      <c r="H50">
        <v>0</v>
      </c>
    </row>
    <row r="51" spans="1:8" x14ac:dyDescent="0.25">
      <c r="A51" t="s">
        <v>9</v>
      </c>
      <c r="B51" t="s">
        <v>36</v>
      </c>
      <c r="C51">
        <v>604800</v>
      </c>
      <c r="D51" t="s">
        <v>4</v>
      </c>
      <c r="E51">
        <v>0</v>
      </c>
      <c r="F51" t="s">
        <v>4</v>
      </c>
      <c r="G51">
        <v>2011</v>
      </c>
      <c r="H51">
        <v>0</v>
      </c>
    </row>
    <row r="52" spans="1:8" x14ac:dyDescent="0.25">
      <c r="A52" t="s">
        <v>9</v>
      </c>
      <c r="B52" t="s">
        <v>36</v>
      </c>
      <c r="C52">
        <v>604800</v>
      </c>
      <c r="D52" t="s">
        <v>4</v>
      </c>
      <c r="E52">
        <v>0</v>
      </c>
      <c r="F52" t="s">
        <v>4</v>
      </c>
      <c r="G52">
        <v>2012</v>
      </c>
      <c r="H52">
        <v>0</v>
      </c>
    </row>
    <row r="53" spans="1:8" x14ac:dyDescent="0.25">
      <c r="A53" t="s">
        <v>9</v>
      </c>
      <c r="B53" t="s">
        <v>36</v>
      </c>
      <c r="C53">
        <v>604800</v>
      </c>
      <c r="D53" t="s">
        <v>4</v>
      </c>
      <c r="E53">
        <v>0</v>
      </c>
      <c r="F53" t="s">
        <v>4</v>
      </c>
      <c r="G53">
        <v>2013</v>
      </c>
      <c r="H53">
        <v>0</v>
      </c>
    </row>
    <row r="54" spans="1:8" x14ac:dyDescent="0.25">
      <c r="A54" t="s">
        <v>10</v>
      </c>
      <c r="B54" t="s">
        <v>36</v>
      </c>
      <c r="C54">
        <v>604800</v>
      </c>
      <c r="D54" t="s">
        <v>4</v>
      </c>
      <c r="E54">
        <v>0</v>
      </c>
      <c r="F54" t="s">
        <v>4</v>
      </c>
      <c r="G54">
        <v>2008</v>
      </c>
      <c r="H54">
        <v>463.60899999999998</v>
      </c>
    </row>
    <row r="55" spans="1:8" x14ac:dyDescent="0.25">
      <c r="A55" t="s">
        <v>10</v>
      </c>
      <c r="B55" t="s">
        <v>36</v>
      </c>
      <c r="C55">
        <v>604800</v>
      </c>
      <c r="D55" t="s">
        <v>4</v>
      </c>
      <c r="E55">
        <v>0</v>
      </c>
      <c r="F55" t="s">
        <v>4</v>
      </c>
      <c r="G55">
        <v>2009</v>
      </c>
      <c r="H55">
        <v>417</v>
      </c>
    </row>
    <row r="56" spans="1:8" x14ac:dyDescent="0.25">
      <c r="A56" t="s">
        <v>10</v>
      </c>
      <c r="B56" t="s">
        <v>36</v>
      </c>
      <c r="C56">
        <v>604800</v>
      </c>
      <c r="D56" t="s">
        <v>4</v>
      </c>
      <c r="E56">
        <v>0</v>
      </c>
      <c r="F56" t="s">
        <v>4</v>
      </c>
      <c r="G56">
        <v>2010</v>
      </c>
      <c r="H56">
        <v>0</v>
      </c>
    </row>
    <row r="57" spans="1:8" x14ac:dyDescent="0.25">
      <c r="A57" t="s">
        <v>11</v>
      </c>
      <c r="B57" t="s">
        <v>36</v>
      </c>
      <c r="C57">
        <v>604800</v>
      </c>
      <c r="D57" t="s">
        <v>4</v>
      </c>
      <c r="E57">
        <v>0</v>
      </c>
      <c r="F57" t="s">
        <v>4</v>
      </c>
      <c r="G57">
        <v>2009</v>
      </c>
      <c r="H57">
        <v>425.39</v>
      </c>
    </row>
    <row r="58" spans="1:8" x14ac:dyDescent="0.25">
      <c r="A58" t="s">
        <v>11</v>
      </c>
      <c r="B58" t="s">
        <v>36</v>
      </c>
      <c r="C58">
        <v>604800</v>
      </c>
      <c r="D58" t="s">
        <v>4</v>
      </c>
      <c r="E58">
        <v>0</v>
      </c>
      <c r="F58" t="s">
        <v>4</v>
      </c>
      <c r="G58">
        <v>2010</v>
      </c>
      <c r="H58">
        <v>429.108</v>
      </c>
    </row>
    <row r="59" spans="1:8" x14ac:dyDescent="0.25">
      <c r="A59" t="s">
        <v>11</v>
      </c>
      <c r="B59" t="s">
        <v>36</v>
      </c>
      <c r="C59">
        <v>604800</v>
      </c>
      <c r="D59" t="s">
        <v>4</v>
      </c>
      <c r="E59">
        <v>0</v>
      </c>
      <c r="F59" t="s">
        <v>4</v>
      </c>
      <c r="G59">
        <v>2011</v>
      </c>
      <c r="H59">
        <v>0</v>
      </c>
    </row>
    <row r="60" spans="1:8" x14ac:dyDescent="0.25">
      <c r="A60" t="s">
        <v>11</v>
      </c>
      <c r="B60" t="s">
        <v>36</v>
      </c>
      <c r="C60">
        <v>604800</v>
      </c>
      <c r="D60" t="s">
        <v>4</v>
      </c>
      <c r="E60">
        <v>0</v>
      </c>
      <c r="F60" t="s">
        <v>4</v>
      </c>
      <c r="G60">
        <v>2012</v>
      </c>
      <c r="H60">
        <v>0</v>
      </c>
    </row>
    <row r="61" spans="1:8" x14ac:dyDescent="0.25">
      <c r="A61" t="s">
        <v>11</v>
      </c>
      <c r="B61" t="s">
        <v>36</v>
      </c>
      <c r="C61">
        <v>604800</v>
      </c>
      <c r="D61" t="s">
        <v>4</v>
      </c>
      <c r="E61">
        <v>0</v>
      </c>
      <c r="F61" t="s">
        <v>4</v>
      </c>
      <c r="G61">
        <v>2013</v>
      </c>
      <c r="H61">
        <v>0</v>
      </c>
    </row>
    <row r="62" spans="1:8" x14ac:dyDescent="0.25">
      <c r="A62" t="s">
        <v>11</v>
      </c>
      <c r="B62" t="s">
        <v>36</v>
      </c>
      <c r="C62">
        <v>604800</v>
      </c>
      <c r="D62" t="s">
        <v>4</v>
      </c>
      <c r="E62">
        <v>0</v>
      </c>
      <c r="F62" t="s">
        <v>4</v>
      </c>
      <c r="G62">
        <v>2014</v>
      </c>
      <c r="H62">
        <v>0</v>
      </c>
    </row>
    <row r="63" spans="1:8" x14ac:dyDescent="0.25">
      <c r="A63" t="s">
        <v>11</v>
      </c>
      <c r="B63" t="s">
        <v>36</v>
      </c>
      <c r="C63">
        <v>604800</v>
      </c>
      <c r="D63" t="s">
        <v>4</v>
      </c>
      <c r="E63">
        <v>0</v>
      </c>
      <c r="F63" t="s">
        <v>4</v>
      </c>
      <c r="G63">
        <v>2015</v>
      </c>
      <c r="H63">
        <v>0</v>
      </c>
    </row>
    <row r="64" spans="1:8" x14ac:dyDescent="0.25">
      <c r="A64" t="s">
        <v>13</v>
      </c>
      <c r="B64" t="s">
        <v>36</v>
      </c>
      <c r="C64">
        <v>604800</v>
      </c>
      <c r="D64" t="s">
        <v>4</v>
      </c>
      <c r="E64">
        <v>0</v>
      </c>
      <c r="F64" t="s">
        <v>4</v>
      </c>
      <c r="G64">
        <v>2010</v>
      </c>
      <c r="H64">
        <v>415.91800000000001</v>
      </c>
    </row>
    <row r="65" spans="1:8" x14ac:dyDescent="0.25">
      <c r="A65" t="s">
        <v>13</v>
      </c>
      <c r="B65" t="s">
        <v>36</v>
      </c>
      <c r="C65">
        <v>604800</v>
      </c>
      <c r="D65" t="s">
        <v>4</v>
      </c>
      <c r="E65">
        <v>0</v>
      </c>
      <c r="F65" t="s">
        <v>4</v>
      </c>
      <c r="G65">
        <v>2011</v>
      </c>
      <c r="H65">
        <v>0</v>
      </c>
    </row>
    <row r="66" spans="1:8" x14ac:dyDescent="0.25">
      <c r="A66" t="s">
        <v>13</v>
      </c>
      <c r="B66" t="s">
        <v>36</v>
      </c>
      <c r="C66">
        <v>604800</v>
      </c>
      <c r="D66" t="s">
        <v>4</v>
      </c>
      <c r="E66">
        <v>0</v>
      </c>
      <c r="F66" t="s">
        <v>4</v>
      </c>
      <c r="G66">
        <v>2012</v>
      </c>
      <c r="H66">
        <v>0</v>
      </c>
    </row>
    <row r="67" spans="1:8" x14ac:dyDescent="0.25">
      <c r="A67" t="s">
        <v>13</v>
      </c>
      <c r="B67" t="s">
        <v>36</v>
      </c>
      <c r="C67">
        <v>604800</v>
      </c>
      <c r="D67" t="s">
        <v>4</v>
      </c>
      <c r="E67">
        <v>0</v>
      </c>
      <c r="F67" t="s">
        <v>4</v>
      </c>
      <c r="G67">
        <v>2013</v>
      </c>
      <c r="H67">
        <v>0</v>
      </c>
    </row>
    <row r="68" spans="1:8" x14ac:dyDescent="0.25">
      <c r="A68" t="s">
        <v>13</v>
      </c>
      <c r="B68" t="s">
        <v>36</v>
      </c>
      <c r="C68">
        <v>604800</v>
      </c>
      <c r="D68" t="s">
        <v>4</v>
      </c>
      <c r="E68">
        <v>0</v>
      </c>
      <c r="F68" t="s">
        <v>4</v>
      </c>
      <c r="G68">
        <v>2014</v>
      </c>
      <c r="H68">
        <v>0</v>
      </c>
    </row>
    <row r="69" spans="1:8" x14ac:dyDescent="0.25">
      <c r="A69" t="s">
        <v>13</v>
      </c>
      <c r="B69" t="s">
        <v>36</v>
      </c>
      <c r="C69">
        <v>604800</v>
      </c>
      <c r="D69" t="s">
        <v>4</v>
      </c>
      <c r="E69">
        <v>0</v>
      </c>
      <c r="F69" t="s">
        <v>4</v>
      </c>
      <c r="G69">
        <v>2015</v>
      </c>
      <c r="H69">
        <v>0</v>
      </c>
    </row>
    <row r="70" spans="1:8" x14ac:dyDescent="0.25">
      <c r="A70" t="s">
        <v>13</v>
      </c>
      <c r="B70" t="s">
        <v>36</v>
      </c>
      <c r="C70">
        <v>604800</v>
      </c>
      <c r="D70" t="s">
        <v>4</v>
      </c>
      <c r="E70">
        <v>0</v>
      </c>
      <c r="F70" t="s">
        <v>4</v>
      </c>
      <c r="G70">
        <v>2016</v>
      </c>
      <c r="H70">
        <v>0</v>
      </c>
    </row>
    <row r="71" spans="1:8" x14ac:dyDescent="0.25">
      <c r="A71" t="s">
        <v>14</v>
      </c>
      <c r="B71" t="s">
        <v>36</v>
      </c>
      <c r="C71">
        <v>604800</v>
      </c>
      <c r="D71" t="s">
        <v>4</v>
      </c>
      <c r="E71">
        <v>0</v>
      </c>
      <c r="F71" t="s">
        <v>4</v>
      </c>
      <c r="G71">
        <v>2011</v>
      </c>
      <c r="H71">
        <v>69.287999999999997</v>
      </c>
    </row>
    <row r="72" spans="1:8" x14ac:dyDescent="0.25">
      <c r="A72" t="s">
        <v>14</v>
      </c>
      <c r="B72" t="s">
        <v>36</v>
      </c>
      <c r="C72">
        <v>604800</v>
      </c>
      <c r="D72" t="s">
        <v>4</v>
      </c>
      <c r="E72">
        <v>0</v>
      </c>
      <c r="F72" t="s">
        <v>4</v>
      </c>
      <c r="G72">
        <v>2012</v>
      </c>
      <c r="H72">
        <v>0</v>
      </c>
    </row>
    <row r="73" spans="1:8" x14ac:dyDescent="0.25">
      <c r="A73" t="s">
        <v>14</v>
      </c>
      <c r="B73" t="s">
        <v>36</v>
      </c>
      <c r="C73">
        <v>604800</v>
      </c>
      <c r="D73" t="s">
        <v>4</v>
      </c>
      <c r="E73">
        <v>0</v>
      </c>
      <c r="F73" t="s">
        <v>4</v>
      </c>
      <c r="G73">
        <v>2013</v>
      </c>
      <c r="H73">
        <v>0</v>
      </c>
    </row>
    <row r="74" spans="1:8" x14ac:dyDescent="0.25">
      <c r="A74" t="s">
        <v>14</v>
      </c>
      <c r="B74" t="s">
        <v>36</v>
      </c>
      <c r="C74">
        <v>604800</v>
      </c>
      <c r="D74" t="s">
        <v>4</v>
      </c>
      <c r="E74">
        <v>0</v>
      </c>
      <c r="F74" t="s">
        <v>4</v>
      </c>
      <c r="G74">
        <v>2014</v>
      </c>
      <c r="H74">
        <v>0</v>
      </c>
    </row>
    <row r="75" spans="1:8" x14ac:dyDescent="0.25">
      <c r="A75" t="s">
        <v>14</v>
      </c>
      <c r="B75" t="s">
        <v>36</v>
      </c>
      <c r="C75">
        <v>604800</v>
      </c>
      <c r="D75" t="s">
        <v>4</v>
      </c>
      <c r="E75">
        <v>0</v>
      </c>
      <c r="F75" t="s">
        <v>4</v>
      </c>
      <c r="G75">
        <v>2015</v>
      </c>
      <c r="H75">
        <v>0</v>
      </c>
    </row>
    <row r="76" spans="1:8" x14ac:dyDescent="0.25">
      <c r="A76" t="s">
        <v>14</v>
      </c>
      <c r="B76" t="s">
        <v>36</v>
      </c>
      <c r="C76">
        <v>604800</v>
      </c>
      <c r="D76" t="s">
        <v>4</v>
      </c>
      <c r="E76">
        <v>0</v>
      </c>
      <c r="F76" t="s">
        <v>4</v>
      </c>
      <c r="G76">
        <v>2016</v>
      </c>
      <c r="H76">
        <v>0</v>
      </c>
    </row>
    <row r="77" spans="1:8" x14ac:dyDescent="0.25">
      <c r="A77" t="s">
        <v>14</v>
      </c>
      <c r="B77" t="s">
        <v>36</v>
      </c>
      <c r="C77">
        <v>604800</v>
      </c>
      <c r="D77" t="s">
        <v>4</v>
      </c>
      <c r="E77">
        <v>0</v>
      </c>
      <c r="F77" t="s">
        <v>4</v>
      </c>
      <c r="G77">
        <v>2017</v>
      </c>
      <c r="H77">
        <v>0</v>
      </c>
    </row>
    <row r="78" spans="1:8" x14ac:dyDescent="0.25">
      <c r="A78" t="s">
        <v>17</v>
      </c>
      <c r="B78" t="s">
        <v>36</v>
      </c>
      <c r="C78">
        <v>604800</v>
      </c>
      <c r="D78" t="s">
        <v>4</v>
      </c>
      <c r="E78">
        <v>0</v>
      </c>
      <c r="F78" t="s">
        <v>4</v>
      </c>
      <c r="G78">
        <v>2012</v>
      </c>
      <c r="H78">
        <v>5</v>
      </c>
    </row>
    <row r="79" spans="1:8" x14ac:dyDescent="0.25">
      <c r="A79" t="s">
        <v>17</v>
      </c>
      <c r="B79" t="s">
        <v>36</v>
      </c>
      <c r="C79">
        <v>604800</v>
      </c>
      <c r="D79" t="s">
        <v>4</v>
      </c>
      <c r="E79">
        <v>0</v>
      </c>
      <c r="F79" t="s">
        <v>4</v>
      </c>
      <c r="G79">
        <v>2013</v>
      </c>
      <c r="H79">
        <v>0</v>
      </c>
    </row>
    <row r="80" spans="1:8" x14ac:dyDescent="0.25">
      <c r="A80" t="s">
        <v>17</v>
      </c>
      <c r="B80" t="s">
        <v>36</v>
      </c>
      <c r="C80">
        <v>604800</v>
      </c>
      <c r="D80" t="s">
        <v>4</v>
      </c>
      <c r="E80">
        <v>0</v>
      </c>
      <c r="F80" t="s">
        <v>4</v>
      </c>
      <c r="G80">
        <v>2014</v>
      </c>
      <c r="H80">
        <v>0</v>
      </c>
    </row>
    <row r="81" spans="1:8" x14ac:dyDescent="0.25">
      <c r="A81" t="s">
        <v>17</v>
      </c>
      <c r="B81" t="s">
        <v>36</v>
      </c>
      <c r="C81">
        <v>604800</v>
      </c>
      <c r="D81" t="s">
        <v>4</v>
      </c>
      <c r="E81">
        <v>0</v>
      </c>
      <c r="F81" t="s">
        <v>4</v>
      </c>
      <c r="G81">
        <v>2015</v>
      </c>
      <c r="H81">
        <v>0</v>
      </c>
    </row>
    <row r="82" spans="1:8" x14ac:dyDescent="0.25">
      <c r="A82" t="s">
        <v>17</v>
      </c>
      <c r="B82" t="s">
        <v>36</v>
      </c>
      <c r="C82">
        <v>604800</v>
      </c>
      <c r="D82" t="s">
        <v>4</v>
      </c>
      <c r="E82">
        <v>0</v>
      </c>
      <c r="F82" t="s">
        <v>4</v>
      </c>
      <c r="G82">
        <v>2016</v>
      </c>
      <c r="H82">
        <v>0</v>
      </c>
    </row>
    <row r="83" spans="1:8" x14ac:dyDescent="0.25">
      <c r="A83" t="s">
        <v>17</v>
      </c>
      <c r="B83" t="s">
        <v>36</v>
      </c>
      <c r="C83">
        <v>604800</v>
      </c>
      <c r="D83" t="s">
        <v>4</v>
      </c>
      <c r="E83">
        <v>0</v>
      </c>
      <c r="F83" t="s">
        <v>4</v>
      </c>
      <c r="G83">
        <v>2017</v>
      </c>
      <c r="H83">
        <v>0</v>
      </c>
    </row>
    <row r="84" spans="1:8" x14ac:dyDescent="0.25">
      <c r="A84" t="s">
        <v>17</v>
      </c>
      <c r="B84" t="s">
        <v>36</v>
      </c>
      <c r="C84">
        <v>604800</v>
      </c>
      <c r="D84" t="s">
        <v>4</v>
      </c>
      <c r="E84">
        <v>0</v>
      </c>
      <c r="F84" t="s">
        <v>4</v>
      </c>
      <c r="G84">
        <v>2018</v>
      </c>
      <c r="H84">
        <v>0</v>
      </c>
    </row>
    <row r="85" spans="1:8" x14ac:dyDescent="0.25">
      <c r="A85" t="s">
        <v>18</v>
      </c>
      <c r="B85" t="s">
        <v>36</v>
      </c>
      <c r="C85">
        <v>604800</v>
      </c>
      <c r="D85" t="s">
        <v>4</v>
      </c>
      <c r="E85">
        <v>0</v>
      </c>
      <c r="F85" t="s">
        <v>4</v>
      </c>
      <c r="G85">
        <v>2013</v>
      </c>
      <c r="H85">
        <v>0</v>
      </c>
    </row>
    <row r="86" spans="1:8" x14ac:dyDescent="0.25">
      <c r="A86" t="s">
        <v>18</v>
      </c>
      <c r="B86" t="s">
        <v>36</v>
      </c>
      <c r="C86">
        <v>604800</v>
      </c>
      <c r="D86" t="s">
        <v>4</v>
      </c>
      <c r="E86">
        <v>0</v>
      </c>
      <c r="F86" t="s">
        <v>4</v>
      </c>
      <c r="G86">
        <v>2014</v>
      </c>
      <c r="H86">
        <v>0</v>
      </c>
    </row>
    <row r="87" spans="1:8" x14ac:dyDescent="0.25">
      <c r="A87" t="s">
        <v>18</v>
      </c>
      <c r="B87" t="s">
        <v>36</v>
      </c>
      <c r="C87">
        <v>604800</v>
      </c>
      <c r="D87" t="s">
        <v>4</v>
      </c>
      <c r="E87">
        <v>0</v>
      </c>
      <c r="F87" t="s">
        <v>4</v>
      </c>
      <c r="G87">
        <v>2015</v>
      </c>
      <c r="H87">
        <v>0</v>
      </c>
    </row>
    <row r="88" spans="1:8" x14ac:dyDescent="0.25">
      <c r="A88" t="s">
        <v>18</v>
      </c>
      <c r="B88" t="s">
        <v>36</v>
      </c>
      <c r="C88">
        <v>604800</v>
      </c>
      <c r="D88" t="s">
        <v>4</v>
      </c>
      <c r="E88">
        <v>0</v>
      </c>
      <c r="F88" t="s">
        <v>4</v>
      </c>
      <c r="G88">
        <v>2016</v>
      </c>
      <c r="H88">
        <v>0</v>
      </c>
    </row>
    <row r="89" spans="1:8" x14ac:dyDescent="0.25">
      <c r="A89" t="s">
        <v>18</v>
      </c>
      <c r="B89" t="s">
        <v>36</v>
      </c>
      <c r="C89">
        <v>604800</v>
      </c>
      <c r="D89" t="s">
        <v>4</v>
      </c>
      <c r="E89">
        <v>0</v>
      </c>
      <c r="F89" t="s">
        <v>4</v>
      </c>
      <c r="G89">
        <v>2017</v>
      </c>
      <c r="H89">
        <v>0</v>
      </c>
    </row>
    <row r="90" spans="1:8" x14ac:dyDescent="0.25">
      <c r="A90" t="s">
        <v>18</v>
      </c>
      <c r="B90" t="s">
        <v>36</v>
      </c>
      <c r="C90">
        <v>604800</v>
      </c>
      <c r="D90" t="s">
        <v>4</v>
      </c>
      <c r="E90">
        <v>0</v>
      </c>
      <c r="F90" t="s">
        <v>4</v>
      </c>
      <c r="G90">
        <v>2018</v>
      </c>
      <c r="H90">
        <v>0</v>
      </c>
    </row>
    <row r="91" spans="1:8" x14ac:dyDescent="0.25">
      <c r="A91" t="s">
        <v>18</v>
      </c>
      <c r="B91" t="s">
        <v>36</v>
      </c>
      <c r="C91">
        <v>604800</v>
      </c>
      <c r="D91" t="s">
        <v>4</v>
      </c>
      <c r="E91">
        <v>0</v>
      </c>
      <c r="F91" t="s">
        <v>4</v>
      </c>
      <c r="G91">
        <v>2019</v>
      </c>
      <c r="H91">
        <v>0</v>
      </c>
    </row>
    <row r="92" spans="1:8" x14ac:dyDescent="0.25">
      <c r="A92" t="s">
        <v>19</v>
      </c>
      <c r="B92" t="s">
        <v>36</v>
      </c>
      <c r="C92">
        <v>604800</v>
      </c>
      <c r="D92" t="s">
        <v>4</v>
      </c>
      <c r="E92">
        <v>0</v>
      </c>
      <c r="F92" t="s">
        <v>4</v>
      </c>
      <c r="G92">
        <v>2014</v>
      </c>
      <c r="H92">
        <v>0</v>
      </c>
    </row>
    <row r="93" spans="1:8" x14ac:dyDescent="0.25">
      <c r="A93" t="s">
        <v>19</v>
      </c>
      <c r="B93" t="s">
        <v>36</v>
      </c>
      <c r="C93">
        <v>604800</v>
      </c>
      <c r="D93" t="s">
        <v>4</v>
      </c>
      <c r="E93">
        <v>0</v>
      </c>
      <c r="F93" t="s">
        <v>4</v>
      </c>
      <c r="G93">
        <v>2015</v>
      </c>
      <c r="H93">
        <v>0</v>
      </c>
    </row>
    <row r="94" spans="1:8" x14ac:dyDescent="0.25">
      <c r="A94" t="s">
        <v>19</v>
      </c>
      <c r="B94" t="s">
        <v>36</v>
      </c>
      <c r="C94">
        <v>604800</v>
      </c>
      <c r="D94" t="s">
        <v>4</v>
      </c>
      <c r="E94">
        <v>0</v>
      </c>
      <c r="F94" t="s">
        <v>4</v>
      </c>
      <c r="G94">
        <v>2016</v>
      </c>
      <c r="H94">
        <v>0</v>
      </c>
    </row>
    <row r="95" spans="1:8" x14ac:dyDescent="0.25">
      <c r="A95" t="s">
        <v>19</v>
      </c>
      <c r="B95" t="s">
        <v>36</v>
      </c>
      <c r="C95">
        <v>604800</v>
      </c>
      <c r="D95" t="s">
        <v>4</v>
      </c>
      <c r="E95">
        <v>0</v>
      </c>
      <c r="F95" t="s">
        <v>4</v>
      </c>
      <c r="G95">
        <v>2017</v>
      </c>
      <c r="H95">
        <v>0</v>
      </c>
    </row>
    <row r="96" spans="1:8" x14ac:dyDescent="0.25">
      <c r="A96" t="s">
        <v>19</v>
      </c>
      <c r="B96" t="s">
        <v>36</v>
      </c>
      <c r="C96">
        <v>604800</v>
      </c>
      <c r="D96" t="s">
        <v>4</v>
      </c>
      <c r="E96">
        <v>0</v>
      </c>
      <c r="F96" t="s">
        <v>4</v>
      </c>
      <c r="G96">
        <v>2018</v>
      </c>
      <c r="H96">
        <v>0</v>
      </c>
    </row>
    <row r="97" spans="1:8" x14ac:dyDescent="0.25">
      <c r="A97" t="s">
        <v>19</v>
      </c>
      <c r="B97" t="s">
        <v>36</v>
      </c>
      <c r="C97">
        <v>604800</v>
      </c>
      <c r="D97" t="s">
        <v>4</v>
      </c>
      <c r="E97">
        <v>0</v>
      </c>
      <c r="F97" t="s">
        <v>4</v>
      </c>
      <c r="G97">
        <v>2019</v>
      </c>
      <c r="H97">
        <v>0</v>
      </c>
    </row>
    <row r="98" spans="1:8" x14ac:dyDescent="0.25">
      <c r="A98" t="s">
        <v>19</v>
      </c>
      <c r="B98" t="s">
        <v>36</v>
      </c>
      <c r="C98">
        <v>604800</v>
      </c>
      <c r="D98" t="s">
        <v>4</v>
      </c>
      <c r="E98">
        <v>0</v>
      </c>
      <c r="F98" t="s">
        <v>4</v>
      </c>
      <c r="G98">
        <v>2020</v>
      </c>
      <c r="H98">
        <v>0</v>
      </c>
    </row>
    <row r="99" spans="1:8" x14ac:dyDescent="0.25">
      <c r="A99" t="s">
        <v>20</v>
      </c>
      <c r="B99" t="s">
        <v>36</v>
      </c>
      <c r="C99">
        <v>604800</v>
      </c>
      <c r="D99" t="s">
        <v>4</v>
      </c>
      <c r="E99">
        <v>0</v>
      </c>
      <c r="F99" t="s">
        <v>4</v>
      </c>
      <c r="G99">
        <v>2015</v>
      </c>
      <c r="H99">
        <v>0</v>
      </c>
    </row>
    <row r="100" spans="1:8" x14ac:dyDescent="0.25">
      <c r="A100" t="s">
        <v>20</v>
      </c>
      <c r="B100" t="s">
        <v>36</v>
      </c>
      <c r="C100">
        <v>604800</v>
      </c>
      <c r="D100" t="s">
        <v>4</v>
      </c>
      <c r="E100">
        <v>0</v>
      </c>
      <c r="F100" t="s">
        <v>4</v>
      </c>
      <c r="G100">
        <v>2016</v>
      </c>
      <c r="H100">
        <v>0</v>
      </c>
    </row>
    <row r="101" spans="1:8" x14ac:dyDescent="0.25">
      <c r="A101" t="s">
        <v>20</v>
      </c>
      <c r="B101" t="s">
        <v>36</v>
      </c>
      <c r="C101">
        <v>604800</v>
      </c>
      <c r="D101" t="s">
        <v>4</v>
      </c>
      <c r="E101">
        <v>0</v>
      </c>
      <c r="F101" t="s">
        <v>4</v>
      </c>
      <c r="G101">
        <v>2017</v>
      </c>
      <c r="H101">
        <v>0</v>
      </c>
    </row>
    <row r="102" spans="1:8" x14ac:dyDescent="0.25">
      <c r="A102" t="s">
        <v>20</v>
      </c>
      <c r="B102" t="s">
        <v>36</v>
      </c>
      <c r="C102">
        <v>604800</v>
      </c>
      <c r="D102" t="s">
        <v>4</v>
      </c>
      <c r="E102">
        <v>0</v>
      </c>
      <c r="F102" t="s">
        <v>4</v>
      </c>
      <c r="G102">
        <v>2018</v>
      </c>
      <c r="H102">
        <v>0</v>
      </c>
    </row>
    <row r="103" spans="1:8" x14ac:dyDescent="0.25">
      <c r="A103" t="s">
        <v>20</v>
      </c>
      <c r="B103" t="s">
        <v>36</v>
      </c>
      <c r="C103">
        <v>604800</v>
      </c>
      <c r="D103" t="s">
        <v>4</v>
      </c>
      <c r="E103">
        <v>0</v>
      </c>
      <c r="F103" t="s">
        <v>4</v>
      </c>
      <c r="G103">
        <v>2019</v>
      </c>
      <c r="H103">
        <v>0</v>
      </c>
    </row>
    <row r="104" spans="1:8" x14ac:dyDescent="0.25">
      <c r="A104" t="s">
        <v>20</v>
      </c>
      <c r="B104" t="s">
        <v>36</v>
      </c>
      <c r="C104">
        <v>604800</v>
      </c>
      <c r="D104" t="s">
        <v>4</v>
      </c>
      <c r="E104">
        <v>0</v>
      </c>
      <c r="F104" t="s">
        <v>4</v>
      </c>
      <c r="G104">
        <v>2020</v>
      </c>
      <c r="H104">
        <v>0</v>
      </c>
    </row>
    <row r="105" spans="1:8" x14ac:dyDescent="0.25">
      <c r="A105" t="s">
        <v>20</v>
      </c>
      <c r="B105" t="s">
        <v>36</v>
      </c>
      <c r="C105">
        <v>604800</v>
      </c>
      <c r="D105" t="s">
        <v>4</v>
      </c>
      <c r="E105">
        <v>0</v>
      </c>
      <c r="F105" t="s">
        <v>4</v>
      </c>
      <c r="G105">
        <v>2021</v>
      </c>
      <c r="H105">
        <v>0</v>
      </c>
    </row>
    <row r="106" spans="1:8" x14ac:dyDescent="0.25">
      <c r="A106" t="s">
        <v>21</v>
      </c>
      <c r="B106" t="s">
        <v>36</v>
      </c>
      <c r="C106">
        <v>604800</v>
      </c>
      <c r="D106" t="s">
        <v>4</v>
      </c>
      <c r="E106">
        <v>0</v>
      </c>
      <c r="F106" t="s">
        <v>4</v>
      </c>
      <c r="G106">
        <v>2016</v>
      </c>
      <c r="H106">
        <v>0</v>
      </c>
    </row>
    <row r="107" spans="1:8" x14ac:dyDescent="0.25">
      <c r="A107" t="s">
        <v>21</v>
      </c>
      <c r="B107" t="s">
        <v>36</v>
      </c>
      <c r="C107">
        <v>604800</v>
      </c>
      <c r="D107" t="s">
        <v>4</v>
      </c>
      <c r="E107">
        <v>0</v>
      </c>
      <c r="F107" t="s">
        <v>4</v>
      </c>
      <c r="G107">
        <v>2017</v>
      </c>
      <c r="H107">
        <v>0</v>
      </c>
    </row>
    <row r="108" spans="1:8" x14ac:dyDescent="0.25">
      <c r="A108" t="s">
        <v>21</v>
      </c>
      <c r="B108" t="s">
        <v>36</v>
      </c>
      <c r="C108">
        <v>604800</v>
      </c>
      <c r="D108" t="s">
        <v>4</v>
      </c>
      <c r="E108">
        <v>0</v>
      </c>
      <c r="F108" t="s">
        <v>4</v>
      </c>
      <c r="G108">
        <v>2018</v>
      </c>
      <c r="H108">
        <v>0</v>
      </c>
    </row>
    <row r="109" spans="1:8" x14ac:dyDescent="0.25">
      <c r="A109" t="s">
        <v>21</v>
      </c>
      <c r="B109" t="s">
        <v>36</v>
      </c>
      <c r="C109">
        <v>604800</v>
      </c>
      <c r="D109" t="s">
        <v>4</v>
      </c>
      <c r="E109">
        <v>0</v>
      </c>
      <c r="F109" t="s">
        <v>4</v>
      </c>
      <c r="G109">
        <v>2019</v>
      </c>
      <c r="H109">
        <v>0</v>
      </c>
    </row>
    <row r="110" spans="1:8" x14ac:dyDescent="0.25">
      <c r="A110" t="s">
        <v>21</v>
      </c>
      <c r="B110" t="s">
        <v>36</v>
      </c>
      <c r="C110">
        <v>604800</v>
      </c>
      <c r="D110" t="s">
        <v>4</v>
      </c>
      <c r="E110">
        <v>0</v>
      </c>
      <c r="F110" t="s">
        <v>4</v>
      </c>
      <c r="G110">
        <v>2020</v>
      </c>
      <c r="H110">
        <v>0</v>
      </c>
    </row>
    <row r="111" spans="1:8" x14ac:dyDescent="0.25">
      <c r="A111" t="s">
        <v>21</v>
      </c>
      <c r="B111" t="s">
        <v>36</v>
      </c>
      <c r="C111">
        <v>604800</v>
      </c>
      <c r="D111" t="s">
        <v>4</v>
      </c>
      <c r="E111">
        <v>0</v>
      </c>
      <c r="F111" t="s">
        <v>4</v>
      </c>
      <c r="G111">
        <v>2021</v>
      </c>
      <c r="H111">
        <v>0</v>
      </c>
    </row>
    <row r="112" spans="1:8" x14ac:dyDescent="0.25">
      <c r="A112" t="s">
        <v>21</v>
      </c>
      <c r="B112" t="s">
        <v>36</v>
      </c>
      <c r="C112">
        <v>604800</v>
      </c>
      <c r="D112" t="s">
        <v>4</v>
      </c>
      <c r="E112">
        <v>0</v>
      </c>
      <c r="F112" t="s">
        <v>4</v>
      </c>
      <c r="G112">
        <v>2022</v>
      </c>
      <c r="H112">
        <v>0</v>
      </c>
    </row>
    <row r="113" spans="1:8" x14ac:dyDescent="0.25">
      <c r="A113" t="s">
        <v>22</v>
      </c>
      <c r="B113" t="s">
        <v>36</v>
      </c>
      <c r="C113">
        <v>604800</v>
      </c>
      <c r="D113" t="s">
        <v>4</v>
      </c>
      <c r="E113">
        <v>0</v>
      </c>
      <c r="F113" t="s">
        <v>4</v>
      </c>
      <c r="G113">
        <v>2017</v>
      </c>
      <c r="H113">
        <v>0</v>
      </c>
    </row>
    <row r="114" spans="1:8" x14ac:dyDescent="0.25">
      <c r="A114" t="s">
        <v>22</v>
      </c>
      <c r="B114" t="s">
        <v>36</v>
      </c>
      <c r="C114">
        <v>604800</v>
      </c>
      <c r="D114" t="s">
        <v>4</v>
      </c>
      <c r="E114">
        <v>0</v>
      </c>
      <c r="F114" t="s">
        <v>4</v>
      </c>
      <c r="G114">
        <v>2018</v>
      </c>
      <c r="H114">
        <v>0</v>
      </c>
    </row>
    <row r="115" spans="1:8" x14ac:dyDescent="0.25">
      <c r="A115" t="s">
        <v>22</v>
      </c>
      <c r="B115" t="s">
        <v>36</v>
      </c>
      <c r="C115">
        <v>604800</v>
      </c>
      <c r="D115" t="s">
        <v>4</v>
      </c>
      <c r="E115">
        <v>0</v>
      </c>
      <c r="F115" t="s">
        <v>4</v>
      </c>
      <c r="G115">
        <v>2019</v>
      </c>
      <c r="H115">
        <v>0</v>
      </c>
    </row>
    <row r="116" spans="1:8" x14ac:dyDescent="0.25">
      <c r="A116" t="s">
        <v>22</v>
      </c>
      <c r="B116" t="s">
        <v>36</v>
      </c>
      <c r="C116">
        <v>604800</v>
      </c>
      <c r="D116" t="s">
        <v>4</v>
      </c>
      <c r="E116">
        <v>0</v>
      </c>
      <c r="F116" t="s">
        <v>4</v>
      </c>
      <c r="G116">
        <v>2020</v>
      </c>
      <c r="H116">
        <v>0</v>
      </c>
    </row>
    <row r="117" spans="1:8" x14ac:dyDescent="0.25">
      <c r="A117" t="s">
        <v>22</v>
      </c>
      <c r="B117" t="s">
        <v>36</v>
      </c>
      <c r="C117">
        <v>604800</v>
      </c>
      <c r="D117" t="s">
        <v>4</v>
      </c>
      <c r="E117">
        <v>0</v>
      </c>
      <c r="F117" t="s">
        <v>4</v>
      </c>
      <c r="G117">
        <v>2021</v>
      </c>
      <c r="H117">
        <v>0</v>
      </c>
    </row>
    <row r="118" spans="1:8" x14ac:dyDescent="0.25">
      <c r="A118" t="s">
        <v>22</v>
      </c>
      <c r="B118" t="s">
        <v>36</v>
      </c>
      <c r="C118">
        <v>604800</v>
      </c>
      <c r="D118" t="s">
        <v>4</v>
      </c>
      <c r="E118">
        <v>0</v>
      </c>
      <c r="F118" t="s">
        <v>4</v>
      </c>
      <c r="G118">
        <v>2022</v>
      </c>
      <c r="H118">
        <v>0</v>
      </c>
    </row>
    <row r="119" spans="1:8" x14ac:dyDescent="0.25">
      <c r="A119" t="s">
        <v>22</v>
      </c>
      <c r="B119" t="s">
        <v>36</v>
      </c>
      <c r="C119">
        <v>604800</v>
      </c>
      <c r="D119" t="s">
        <v>4</v>
      </c>
      <c r="E119">
        <v>0</v>
      </c>
      <c r="F119" t="s">
        <v>4</v>
      </c>
      <c r="G119">
        <v>2023</v>
      </c>
      <c r="H1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2" max="2" width="12" bestFit="1" customWidth="1"/>
    <col min="3" max="3" width="14.140625" bestFit="1" customWidth="1"/>
  </cols>
  <sheetData>
    <row r="1" spans="1:3" x14ac:dyDescent="0.25">
      <c r="A1" t="s">
        <v>41</v>
      </c>
      <c r="B1" t="s">
        <v>32</v>
      </c>
      <c r="C1" t="s">
        <v>33</v>
      </c>
    </row>
    <row r="2" spans="1:3" x14ac:dyDescent="0.25">
      <c r="A2">
        <v>1995</v>
      </c>
      <c r="B2">
        <v>0.54061624649859941</v>
      </c>
      <c r="C2">
        <v>0.45938375350140048</v>
      </c>
    </row>
    <row r="3" spans="1:3" x14ac:dyDescent="0.25">
      <c r="A3">
        <v>1996</v>
      </c>
      <c r="B3">
        <v>0.4984227129337539</v>
      </c>
      <c r="C3">
        <v>0.50157728706624605</v>
      </c>
    </row>
    <row r="4" spans="1:3" x14ac:dyDescent="0.25">
      <c r="A4">
        <v>1997</v>
      </c>
      <c r="B4">
        <v>0.49175257731958766</v>
      </c>
      <c r="C4">
        <v>0.50824742268041234</v>
      </c>
    </row>
    <row r="5" spans="1:3" x14ac:dyDescent="0.25">
      <c r="A5">
        <v>1998</v>
      </c>
      <c r="B5">
        <v>0.50200114351057756</v>
      </c>
      <c r="C5">
        <v>0.49799885648942255</v>
      </c>
    </row>
    <row r="6" spans="1:3" x14ac:dyDescent="0.25">
      <c r="A6">
        <v>1999</v>
      </c>
      <c r="B6">
        <v>0.5082508250825083</v>
      </c>
      <c r="C6">
        <v>0.49174917491749176</v>
      </c>
    </row>
    <row r="7" spans="1:3" x14ac:dyDescent="0.25">
      <c r="A7">
        <v>2000</v>
      </c>
      <c r="B7">
        <v>0.48900523560209425</v>
      </c>
      <c r="C7">
        <v>0.5109947643979057</v>
      </c>
    </row>
    <row r="8" spans="1:3" x14ac:dyDescent="0.25">
      <c r="A8">
        <v>2001</v>
      </c>
      <c r="B8">
        <v>0.5</v>
      </c>
      <c r="C8">
        <v>0.5</v>
      </c>
    </row>
    <row r="9" spans="1:3" x14ac:dyDescent="0.25">
      <c r="A9">
        <v>2002</v>
      </c>
      <c r="B9">
        <v>0.46178176067474958</v>
      </c>
      <c r="C9">
        <v>0.53821823932525037</v>
      </c>
    </row>
    <row r="10" spans="1:3" x14ac:dyDescent="0.25">
      <c r="A10">
        <v>2003</v>
      </c>
      <c r="B10">
        <v>0.58015588792921846</v>
      </c>
      <c r="C10">
        <v>0.41984411207078159</v>
      </c>
    </row>
    <row r="11" spans="1:3" x14ac:dyDescent="0.25">
      <c r="A11">
        <v>2004</v>
      </c>
      <c r="B11">
        <v>0.58158813263525311</v>
      </c>
      <c r="C11">
        <v>0.41841186736474695</v>
      </c>
    </row>
    <row r="12" spans="1:3" x14ac:dyDescent="0.25">
      <c r="A12">
        <v>2005</v>
      </c>
      <c r="B12">
        <v>0.50982309538625648</v>
      </c>
      <c r="C12">
        <v>0.49017690461374336</v>
      </c>
    </row>
    <row r="13" spans="1:3" x14ac:dyDescent="0.25">
      <c r="A13">
        <v>2006</v>
      </c>
      <c r="B13">
        <v>0.47675363365532186</v>
      </c>
      <c r="C13">
        <v>0.52324636634467814</v>
      </c>
    </row>
    <row r="14" spans="1:3" x14ac:dyDescent="0.25">
      <c r="A14">
        <v>2007</v>
      </c>
      <c r="B14">
        <v>0.59600857968852006</v>
      </c>
      <c r="C14">
        <v>0.40399142031148</v>
      </c>
    </row>
    <row r="15" spans="1:3" x14ac:dyDescent="0.25">
      <c r="A15">
        <v>2008</v>
      </c>
      <c r="B15">
        <v>0.49073187712122535</v>
      </c>
      <c r="C15">
        <v>0.50926812287877476</v>
      </c>
    </row>
    <row r="16" spans="1:3" x14ac:dyDescent="0.25">
      <c r="A16">
        <v>2009</v>
      </c>
      <c r="B16">
        <v>0.44700175456703484</v>
      </c>
      <c r="C16">
        <v>0.55299824543296516</v>
      </c>
    </row>
    <row r="17" spans="1:3" x14ac:dyDescent="0.25">
      <c r="A17">
        <v>2010</v>
      </c>
      <c r="B17">
        <v>0.49037297832544835</v>
      </c>
      <c r="C17">
        <v>0.50962702167455165</v>
      </c>
    </row>
    <row r="18" spans="1:3" x14ac:dyDescent="0.25">
      <c r="A18">
        <v>2011</v>
      </c>
      <c r="B18">
        <v>0.53888770509269124</v>
      </c>
      <c r="C18">
        <v>0.46111229490730876</v>
      </c>
    </row>
    <row r="19" spans="1:3" x14ac:dyDescent="0.25">
      <c r="A19">
        <v>2012</v>
      </c>
      <c r="B19">
        <v>0.64826876928351052</v>
      </c>
      <c r="C19">
        <v>0.35173123071648954</v>
      </c>
    </row>
    <row r="20" spans="1:3" x14ac:dyDescent="0.25">
      <c r="A20">
        <v>2013</v>
      </c>
      <c r="B20">
        <v>0.50069812901424182</v>
      </c>
      <c r="C20">
        <v>0.49930187098575818</v>
      </c>
    </row>
    <row r="21" spans="1:3" x14ac:dyDescent="0.25">
      <c r="A21">
        <v>2014</v>
      </c>
      <c r="B21">
        <v>0.50087390761548067</v>
      </c>
      <c r="C21">
        <v>0.49912609238451938</v>
      </c>
    </row>
    <row r="22" spans="1:3" x14ac:dyDescent="0.25">
      <c r="A22">
        <v>2015</v>
      </c>
      <c r="B22">
        <v>0.50207961972667847</v>
      </c>
      <c r="C22">
        <v>0.49792038027332142</v>
      </c>
    </row>
    <row r="23" spans="1:3" x14ac:dyDescent="0.25">
      <c r="A23">
        <v>2016</v>
      </c>
      <c r="B23">
        <v>0.50383877159309021</v>
      </c>
      <c r="C23">
        <v>0.49616122840690979</v>
      </c>
    </row>
    <row r="24" spans="1:3" x14ac:dyDescent="0.25">
      <c r="A24">
        <v>2017</v>
      </c>
      <c r="B24">
        <v>0.5641025641025641</v>
      </c>
      <c r="C24">
        <v>0.43589743589743585</v>
      </c>
    </row>
    <row r="25" spans="1:3" x14ac:dyDescent="0.25">
      <c r="A25">
        <v>2018</v>
      </c>
      <c r="B25">
        <v>1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combo</vt:lpstr>
      <vt:lpstr>F135_spending</vt:lpstr>
      <vt:lpstr>F136_spending</vt:lpstr>
      <vt:lpstr>service_ratio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Coll</dc:creator>
  <cp:lastModifiedBy>Gabriel Coll</cp:lastModifiedBy>
  <cp:lastPrinted>2018-04-27T13:40:33Z</cp:lastPrinted>
  <dcterms:created xsi:type="dcterms:W3CDTF">2018-04-25T15:24:23Z</dcterms:created>
  <dcterms:modified xsi:type="dcterms:W3CDTF">2018-04-27T16:05:19Z</dcterms:modified>
</cp:coreProperties>
</file>