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B count" sheetId="1" state="visible" r:id="rId1"/>
    <sheet name="DIB dollars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<sst xmlns="http://schemas.openxmlformats.org/spreadsheetml/2006/main" count="38" uniqueCount="38">
  <si>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LargestContract2018dollars</t>
  </si>
  <si>
    <t xml:space="preserve">AlwaysIsSmallLabel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</si>
  <si>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</si>
  <si>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</si>
  <si>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</si>
  <si>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</si>
  <si>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</si>
  <si>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</si>
  <si>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</si>
  <si>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</si>
  <si>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</si>
  <si>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</si>
  <si>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[$10k K - $250 K)</t>
  </si>
  <si>
    <t xml:space="preserve">Always Small</t>
  </si>
  <si>
    <t xml:space="preserve">Sometimes or
Always Not Small</t>
  </si>
  <si>
    <t xml:space="preserve">[$2.0 M - $7.5M)</t>
  </si>
  <si>
    <t xml:space="preserve">[$250k K - $2.0 M)</t>
  </si>
  <si>
    <t xml:space="preserve">[$7.5 M+]</t>
  </si>
  <si>
    <t xml:space="preserve">Grand Total</t>
  </si>
  <si>
    <t xml:space="preserve"/>
  </si>
  <si>
    <t xml:space="preserve">Consistently Small</t>
  </si>
  <si>
    <t xml:space="preserve">Sectorial Small or Larger</t>
  </si>
  <si>
    <t xml:space="preserve">[$10 K - $250 K)</t>
  </si>
  <si>
    <t xml:space="preserve">Consistently Small Vendor</t>
  </si>
  <si>
    <t xml:space="preserve">Sectorial Small or Larger Vendor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</si>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</sst>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9" formatCode="0.00,&quot;K&quot;"/>
    <numFmt numFmtId="201" formatCode="0.00,&quot;K&quot;"/>
    <numFmt numFmtId="204" formatCode="0.00,&quot;K&quot;"/>
    <numFmt numFmtId="175" formatCode="0.00,,,&quot;B&quot;"/>
    <numFmt numFmtId="202" formatCode="0.00,,,&quot;B&quot;"/>
    <numFmt numFmtId="20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9" fontId="1" fillId="0" borderId="0" xfId="0" applyFont="1" applyNumberFormat="1"/>
    <xf numFmtId="10" fontId="1" fillId="0" borderId="0" xfId="0" applyFont="1" applyNumberFormat="1"/>
    <xf numFmtId="201" fontId="1" fillId="0" borderId="0" xfId="0" applyFont="1" applyNumberFormat="1"/>
    <xf numFmtId="204" fontId="1" fillId="0" borderId="0" xfId="0" applyFont="1" applyNumberFormat="1"/>
    <xf numFmtId="175" fontId="1" fillId="0" borderId="0" xfId="0" applyFont="1" applyNumberFormat="1"/>
    <xf numFmtId="202" fontId="1" fillId="0" borderId="0" xfId="0" applyFont="1" applyNumberFormat="1"/>
    <xf numFmtId="20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AB1</f>
      </c>
      <c r="D1" t="str">
        <f>AD1</f>
      </c>
      <c r="E1" t="str">
        <f>AE1</f>
      </c>
      <c r="F1" t="s">
        <v>5</v>
      </c>
      <c r="G1" t="str">
        <f>AD1&amp;"-"&amp;AE1</f>
      </c>
      <c r="H1" t="str">
        <f>AB1&amp;"-"&amp;AE1</f>
      </c>
      <c r="I1" t="s">
        <v>8</v>
      </c>
      <c r="J1" t="str">
        <f>"Share "&amp;AE1</f>
      </c>
      <c r="K1" t="s">
        <v>10</v>
      </c>
      <c r="L1" t="s">
        <v>11</v>
      </c>
      <c r="M1" t="s">
        <v>0</v>
      </c>
      <c r="N1" t="s">
        <v>1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</row>
    <row r="2">
      <c r="A2" t="str">
        <f>M2</f>
      </c>
      <c r="B2" t="str">
        <f>N2</f>
      </c>
      <c r="C2" s="4" t="str">
        <f>AB2</f>
      </c>
      <c r="D2" s="4" t="str">
        <f>AD2</f>
      </c>
      <c r="E2" s="4" t="str">
        <f>AE2</f>
      </c>
      <c r="F2" s="4" t="n">
        <v>15195</v>
      </c>
      <c r="G2" s="2" t="str">
        <f>AE2/AD2-1</f>
      </c>
      <c r="H2" s="2" t="str">
        <f>AE2/AB2-1</f>
      </c>
      <c r="I2" s="2" t="n">
        <v>12467</v>
      </c>
      <c r="J2" s="2" t="str">
        <f>AE2/Sum(AE$1:AE$9)</f>
      </c>
      <c r="K2" s="2" t="n">
        <v>10312</v>
      </c>
      <c r="L2" s="1" t="n">
        <v>10177</v>
      </c>
      <c r="M2" s="1" t="s">
        <v>22</v>
      </c>
      <c r="N2" t="s">
        <v>23</v>
      </c>
      <c r="O2" s="4" t="n">
        <v>26688</v>
      </c>
      <c r="P2" s="4" t="n">
        <v>26534</v>
      </c>
      <c r="Q2" s="4" t="n">
        <v>25831</v>
      </c>
      <c r="R2" s="4" t="n">
        <v>24010</v>
      </c>
      <c r="S2" s="4" t="n">
        <v>22644</v>
      </c>
      <c r="T2" s="4" t="n">
        <v>20827</v>
      </c>
      <c r="U2" s="4" t="n">
        <v>17598</v>
      </c>
      <c r="V2" s="4" t="n">
        <v>16870</v>
      </c>
      <c r="W2" s="4" t="n">
        <v>16511</v>
      </c>
      <c r="X2" s="4" t="n">
        <v>15670</v>
      </c>
      <c r="Y2" s="4" t="n">
        <v>15195</v>
      </c>
      <c r="Z2" s="4" t="n">
        <v>14302</v>
      </c>
      <c r="AA2" s="4" t="n">
        <v>13654</v>
      </c>
      <c r="AB2" s="4" t="n">
        <v>12467</v>
      </c>
      <c r="AC2" s="4" t="n">
        <v>11606</v>
      </c>
      <c r="AD2" s="4" t="n">
        <v>10312</v>
      </c>
      <c r="AE2" s="4" t="n">
        <v>10177</v>
      </c>
      <c r="AF2" s="4" t="n">
        <v>14302</v>
      </c>
      <c r="AG2" s="3" t="n">
        <v>13654</v>
      </c>
      <c r="AH2" s="3" t="n">
        <v>12467</v>
      </c>
      <c r="AI2" s="3" t="n">
        <v>11606</v>
      </c>
      <c r="AJ2" s="3" t="n">
        <v>10312</v>
      </c>
      <c r="AK2" s="3" t="n">
        <v>10177</v>
      </c>
      <c r="AL2" s="3"/>
    </row>
    <row r="3">
      <c r="A3" t="str">
        <f>M3</f>
      </c>
      <c r="B3" t="str">
        <f>N3</f>
      </c>
      <c r="C3" s="4" t="str">
        <f>AB3</f>
      </c>
      <c r="D3" s="4" t="str">
        <f>AD3</f>
      </c>
      <c r="E3" s="4" t="str">
        <f>AE3</f>
      </c>
      <c r="F3" s="4" t="n">
        <v>7012</v>
      </c>
      <c r="G3" s="2" t="str">
        <f>AE3/AD3-1</f>
      </c>
      <c r="H3" s="2" t="str">
        <f>AE3/AB3-1</f>
      </c>
      <c r="I3" s="2" t="n">
        <v>5173</v>
      </c>
      <c r="J3" s="2" t="str">
        <f>AE3/Sum(AE$1:AE$9)</f>
      </c>
      <c r="K3" s="2" t="n">
        <v>4562</v>
      </c>
      <c r="L3" s="1" t="n">
        <v>4597</v>
      </c>
      <c r="M3" s="1" t="s">
        <v>22</v>
      </c>
      <c r="N3" t="s">
        <v>24</v>
      </c>
      <c r="O3" s="4" t="n">
        <v>12112</v>
      </c>
      <c r="P3" s="4" t="n">
        <v>12529</v>
      </c>
      <c r="Q3" s="4" t="n">
        <v>11760</v>
      </c>
      <c r="R3" s="4" t="n">
        <v>10948</v>
      </c>
      <c r="S3" s="4" t="n">
        <v>10241</v>
      </c>
      <c r="T3" s="4" t="n">
        <v>9673</v>
      </c>
      <c r="U3" s="4" t="n">
        <v>8437</v>
      </c>
      <c r="V3" s="4" t="n">
        <v>7731</v>
      </c>
      <c r="W3" s="4" t="n">
        <v>7819</v>
      </c>
      <c r="X3" s="4" t="n">
        <v>7419</v>
      </c>
      <c r="Y3" s="4" t="n">
        <v>7012</v>
      </c>
      <c r="Z3" s="4" t="n">
        <v>6551</v>
      </c>
      <c r="AA3" s="4" t="n">
        <v>5807</v>
      </c>
      <c r="AB3" s="4" t="n">
        <v>5173</v>
      </c>
      <c r="AC3" s="4" t="n">
        <v>4967</v>
      </c>
      <c r="AD3" s="4" t="n">
        <v>4562</v>
      </c>
      <c r="AE3" s="4" t="n">
        <v>4597</v>
      </c>
      <c r="AF3" s="4" t="n">
        <v>6551</v>
      </c>
      <c r="AG3" s="3" t="n">
        <v>5807</v>
      </c>
      <c r="AH3" s="3" t="n">
        <v>5173</v>
      </c>
      <c r="AI3" s="3" t="n">
        <v>4967</v>
      </c>
      <c r="AJ3" s="3" t="n">
        <v>4562</v>
      </c>
      <c r="AK3" s="3" t="n">
        <v>4597</v>
      </c>
      <c r="AL3" s="3"/>
    </row>
    <row r="4">
      <c r="A4" t="str">
        <f>M4</f>
      </c>
      <c r="B4" t="str">
        <f>N4</f>
      </c>
      <c r="C4" s="4" t="str">
        <f>AB4</f>
      </c>
      <c r="D4" s="4" t="str">
        <f>AD4</f>
      </c>
      <c r="E4" s="4" t="str">
        <f>AE4</f>
      </c>
      <c r="F4" s="4" t="n">
        <v>3613</v>
      </c>
      <c r="G4" s="2" t="str">
        <f>AE4/AD4-1</f>
      </c>
      <c r="H4" s="2" t="str">
        <f>AE4/AB4-1</f>
      </c>
      <c r="I4" s="2" t="n">
        <v>3648</v>
      </c>
      <c r="J4" s="2" t="str">
        <f>AE4/Sum(AE$1:AE$9)</f>
      </c>
      <c r="K4" s="2" t="n">
        <v>3163</v>
      </c>
      <c r="L4" s="1" t="n">
        <v>3355</v>
      </c>
      <c r="M4" s="1" t="s">
        <v>15</v>
      </c>
      <c r="N4" t="s">
        <v>23</v>
      </c>
      <c r="O4" s="4" t="n">
        <v>3667</v>
      </c>
      <c r="P4" s="4" t="n">
        <v>3766</v>
      </c>
      <c r="Q4" s="4" t="n">
        <v>4294</v>
      </c>
      <c r="R4" s="4" t="n">
        <v>4286</v>
      </c>
      <c r="S4" s="4" t="n">
        <v>4387</v>
      </c>
      <c r="T4" s="4" t="n">
        <v>4287</v>
      </c>
      <c r="U4" s="4" t="n">
        <v>3761</v>
      </c>
      <c r="V4" s="4" t="n">
        <v>3801</v>
      </c>
      <c r="W4" s="4" t="n">
        <v>3688</v>
      </c>
      <c r="X4" s="4" t="n">
        <v>3616</v>
      </c>
      <c r="Y4" s="4" t="n">
        <v>3613</v>
      </c>
      <c r="Z4" s="4" t="n">
        <v>3474</v>
      </c>
      <c r="AA4" s="4" t="n">
        <v>3426</v>
      </c>
      <c r="AB4" s="4" t="n">
        <v>3648</v>
      </c>
      <c r="AC4" s="4" t="n">
        <v>3570</v>
      </c>
      <c r="AD4" s="4" t="n">
        <v>3163</v>
      </c>
      <c r="AE4" s="4" t="n">
        <v>3355</v>
      </c>
      <c r="AF4" s="4" t="n">
        <v>3474</v>
      </c>
      <c r="AG4" s="3" t="n">
        <v>3426</v>
      </c>
      <c r="AH4" s="3" t="n">
        <v>3648</v>
      </c>
      <c r="AI4" s="3" t="n">
        <v>3570</v>
      </c>
      <c r="AJ4" s="3" t="n">
        <v>3163</v>
      </c>
      <c r="AK4" s="3" t="n">
        <v>3355</v>
      </c>
      <c r="AL4" s="3"/>
    </row>
    <row r="5">
      <c r="A5" t="str">
        <f>M5</f>
      </c>
      <c r="B5" t="str">
        <f>N5</f>
      </c>
      <c r="C5" s="4" t="str">
        <f>AB5</f>
      </c>
      <c r="D5" s="4" t="str">
        <f>AD5</f>
      </c>
      <c r="E5" s="4" t="str">
        <f>AE5</f>
      </c>
      <c r="F5" s="4" t="n">
        <v>2175</v>
      </c>
      <c r="G5" s="2" t="str">
        <f>AE5/AD5-1</f>
      </c>
      <c r="H5" s="2" t="str">
        <f>AE5/AB5-1</f>
      </c>
      <c r="I5" s="2" t="n">
        <v>1977</v>
      </c>
      <c r="J5" s="2" t="str">
        <f>AE5/Sum(AE$1:AE$9)</f>
      </c>
      <c r="K5" s="2" t="n">
        <v>1841</v>
      </c>
      <c r="L5" s="1" t="n">
        <v>1815</v>
      </c>
      <c r="M5" s="1" t="s">
        <v>15</v>
      </c>
      <c r="N5" t="s">
        <v>24</v>
      </c>
      <c r="O5" s="4" t="n">
        <v>2539</v>
      </c>
      <c r="P5" s="4" t="n">
        <v>2529</v>
      </c>
      <c r="Q5" s="4" t="n">
        <v>2747</v>
      </c>
      <c r="R5" s="4" t="n">
        <v>2791</v>
      </c>
      <c r="S5" s="4" t="n">
        <v>2739</v>
      </c>
      <c r="T5" s="4" t="n">
        <v>2594</v>
      </c>
      <c r="U5" s="4" t="n">
        <v>2338</v>
      </c>
      <c r="V5" s="4" t="n">
        <v>2177</v>
      </c>
      <c r="W5" s="4" t="n">
        <v>2267</v>
      </c>
      <c r="X5" s="4" t="n">
        <v>2237</v>
      </c>
      <c r="Y5" s="4" t="n">
        <v>2175</v>
      </c>
      <c r="Z5" s="4" t="n">
        <v>2105</v>
      </c>
      <c r="AA5" s="4" t="n">
        <v>1928</v>
      </c>
      <c r="AB5" s="4" t="n">
        <v>1977</v>
      </c>
      <c r="AC5" s="4" t="n">
        <v>1974</v>
      </c>
      <c r="AD5" s="4" t="n">
        <v>1841</v>
      </c>
      <c r="AE5" s="4" t="n">
        <v>1815</v>
      </c>
      <c r="AF5" s="4" t="n">
        <v>2105</v>
      </c>
      <c r="AG5" s="3" t="n">
        <v>1928</v>
      </c>
      <c r="AH5" s="3" t="n">
        <v>1977</v>
      </c>
      <c r="AI5" s="3" t="n">
        <v>1974</v>
      </c>
      <c r="AJ5" s="3" t="n">
        <v>1841</v>
      </c>
      <c r="AK5" s="3" t="n">
        <v>1815</v>
      </c>
      <c r="AL5" s="3"/>
    </row>
    <row r="6">
      <c r="A6" t="str">
        <f>M6</f>
      </c>
      <c r="B6" t="str">
        <f>N6</f>
      </c>
      <c r="C6" s="4" t="str">
        <f>AB6</f>
      </c>
      <c r="D6" s="4" t="str">
        <f>AD6</f>
      </c>
      <c r="E6" s="4" t="str">
        <f>AE6</f>
      </c>
      <c r="F6" s="4" t="n">
        <v>6124</v>
      </c>
      <c r="G6" s="2" t="str">
        <f>AE6/AD6-1</f>
      </c>
      <c r="H6" s="2" t="str">
        <f>AE6/AB6-1</f>
      </c>
      <c r="I6" s="2" t="n">
        <v>6319</v>
      </c>
      <c r="J6" s="2" t="str">
        <f>AE6/Sum(AE$1:AE$9)</f>
      </c>
      <c r="K6" s="2" t="n">
        <v>5934</v>
      </c>
      <c r="L6" s="1" t="n">
        <v>5877</v>
      </c>
      <c r="M6" s="1" t="s">
        <v>16</v>
      </c>
      <c r="N6" t="s">
        <v>23</v>
      </c>
      <c r="O6" s="4" t="n">
        <v>8246</v>
      </c>
      <c r="P6" s="4" t="n">
        <v>8195</v>
      </c>
      <c r="Q6" s="4" t="n">
        <v>8176</v>
      </c>
      <c r="R6" s="4" t="n">
        <v>8354</v>
      </c>
      <c r="S6" s="4" t="n">
        <v>8139</v>
      </c>
      <c r="T6" s="4" t="n">
        <v>7783</v>
      </c>
      <c r="U6" s="4" t="n">
        <v>6971</v>
      </c>
      <c r="V6" s="4" t="n">
        <v>6868</v>
      </c>
      <c r="W6" s="4" t="n">
        <v>6496</v>
      </c>
      <c r="X6" s="4" t="n">
        <v>6298</v>
      </c>
      <c r="Y6" s="4" t="n">
        <v>6124</v>
      </c>
      <c r="Z6" s="4" t="n">
        <v>6156</v>
      </c>
      <c r="AA6" s="4" t="n">
        <v>5934</v>
      </c>
      <c r="AB6" s="4" t="n">
        <v>6319</v>
      </c>
      <c r="AC6" s="4" t="n">
        <v>6228</v>
      </c>
      <c r="AD6" s="4" t="n">
        <v>5934</v>
      </c>
      <c r="AE6" s="4" t="n">
        <v>5877</v>
      </c>
      <c r="AF6" s="4" t="n">
        <v>6156</v>
      </c>
      <c r="AG6" s="3" t="n">
        <v>5934</v>
      </c>
      <c r="AH6" s="3" t="n">
        <v>6319</v>
      </c>
      <c r="AI6" s="3" t="n">
        <v>6228</v>
      </c>
      <c r="AJ6" s="3" t="n">
        <v>5934</v>
      </c>
      <c r="AK6" s="3" t="n">
        <v>5877</v>
      </c>
      <c r="AL6" s="3"/>
    </row>
    <row r="7">
      <c r="A7" t="str">
        <f>M7</f>
      </c>
      <c r="B7" t="str">
        <f>N7</f>
      </c>
      <c r="C7" s="4" t="str">
        <f>AB7</f>
      </c>
      <c r="D7" s="4" t="str">
        <f>AD7</f>
      </c>
      <c r="E7" s="4" t="str">
        <f>AE7</f>
      </c>
      <c r="F7" s="4" t="n">
        <v>3718</v>
      </c>
      <c r="G7" s="2" t="str">
        <f>AE7/AD7-1</f>
      </c>
      <c r="H7" s="2" t="str">
        <f>AE7/AB7-1</f>
      </c>
      <c r="I7" s="2" t="n">
        <v>3326</v>
      </c>
      <c r="J7" s="2" t="str">
        <f>AE7/Sum(AE$1:AE$9)</f>
      </c>
      <c r="K7" s="2" t="n">
        <v>3131</v>
      </c>
      <c r="L7" s="1" t="n">
        <v>3137</v>
      </c>
      <c r="M7" s="1" t="s">
        <v>16</v>
      </c>
      <c r="N7" t="s">
        <v>24</v>
      </c>
      <c r="O7" s="4" t="n">
        <v>4912</v>
      </c>
      <c r="P7" s="4" t="n">
        <v>5018</v>
      </c>
      <c r="Q7" s="4" t="n">
        <v>4896</v>
      </c>
      <c r="R7" s="4" t="n">
        <v>4836</v>
      </c>
      <c r="S7" s="4" t="n">
        <v>4686</v>
      </c>
      <c r="T7" s="4" t="n">
        <v>4380</v>
      </c>
      <c r="U7" s="4" t="n">
        <v>3982</v>
      </c>
      <c r="V7" s="4" t="n">
        <v>3783</v>
      </c>
      <c r="W7" s="4" t="n">
        <v>3883</v>
      </c>
      <c r="X7" s="4" t="n">
        <v>3803</v>
      </c>
      <c r="Y7" s="4" t="n">
        <v>3718</v>
      </c>
      <c r="Z7" s="4" t="n">
        <v>3679</v>
      </c>
      <c r="AA7" s="4" t="n">
        <v>3461</v>
      </c>
      <c r="AB7" s="4" t="n">
        <v>3326</v>
      </c>
      <c r="AC7" s="4" t="n">
        <v>3211</v>
      </c>
      <c r="AD7" s="4" t="n">
        <v>3131</v>
      </c>
      <c r="AE7" s="4" t="n">
        <v>3137</v>
      </c>
      <c r="AF7" s="4" t="n">
        <v>3679</v>
      </c>
      <c r="AG7" s="3" t="n">
        <v>3461</v>
      </c>
      <c r="AH7" s="3" t="n">
        <v>3326</v>
      </c>
      <c r="AI7" s="3" t="n">
        <v>3211</v>
      </c>
      <c r="AJ7" s="3" t="n">
        <v>3131</v>
      </c>
      <c r="AK7" s="3" t="n">
        <v>3137</v>
      </c>
      <c r="AL7" s="3"/>
    </row>
    <row r="8">
      <c r="A8" t="str">
        <f>M8</f>
      </c>
      <c r="B8" t="str">
        <f>N8</f>
      </c>
      <c r="C8" s="4" t="str">
        <f>AB8</f>
      </c>
      <c r="D8" s="4" t="str">
        <f>AD8</f>
      </c>
      <c r="E8" s="4" t="str">
        <f>AE8</f>
      </c>
      <c r="F8" s="4" t="n">
        <v>6534</v>
      </c>
      <c r="G8" s="2" t="str">
        <f>AE8/AD8-1</f>
      </c>
      <c r="H8" s="2" t="str">
        <f>AE8/AB8-1</f>
      </c>
      <c r="I8" s="2" t="n">
        <v>5882</v>
      </c>
      <c r="J8" s="2" t="str">
        <f>AE8/Sum(AE$1:AE$9)</f>
      </c>
      <c r="K8" s="2" t="n">
        <v>5987</v>
      </c>
      <c r="L8" s="1" t="n">
        <v>6146</v>
      </c>
      <c r="M8" s="1" t="s">
        <v>17</v>
      </c>
      <c r="N8" t="s">
        <v>23</v>
      </c>
      <c r="O8" s="4" t="n">
        <v>3223</v>
      </c>
      <c r="P8" s="4" t="n">
        <v>3447</v>
      </c>
      <c r="Q8" s="4" t="n">
        <v>3443</v>
      </c>
      <c r="R8" s="4" t="n">
        <v>4278</v>
      </c>
      <c r="S8" s="4" t="n">
        <v>4467</v>
      </c>
      <c r="T8" s="4" t="n">
        <v>4761</v>
      </c>
      <c r="U8" s="4" t="n">
        <v>6118</v>
      </c>
      <c r="V8" s="4" t="n">
        <v>6464</v>
      </c>
      <c r="W8" s="4" t="n">
        <v>6153</v>
      </c>
      <c r="X8" s="4" t="n">
        <v>6532</v>
      </c>
      <c r="Y8" s="4" t="n">
        <v>6534</v>
      </c>
      <c r="Z8" s="4" t="n">
        <v>6717</v>
      </c>
      <c r="AA8" s="4" t="n">
        <v>6909</v>
      </c>
      <c r="AB8" s="4" t="n">
        <v>5882</v>
      </c>
      <c r="AC8" s="4" t="n">
        <v>5950</v>
      </c>
      <c r="AD8" s="4" t="n">
        <v>5987</v>
      </c>
      <c r="AE8" s="4" t="n">
        <v>6146</v>
      </c>
      <c r="AF8" s="4" t="n">
        <v>6717</v>
      </c>
      <c r="AG8" s="3" t="n">
        <v>6909</v>
      </c>
      <c r="AH8" s="3" t="n">
        <v>5882</v>
      </c>
      <c r="AI8" s="3" t="n">
        <v>5950</v>
      </c>
      <c r="AJ8" s="3" t="n">
        <v>5987</v>
      </c>
      <c r="AK8" s="3" t="n">
        <v>6146</v>
      </c>
      <c r="AL8" s="3"/>
    </row>
    <row r="9">
      <c r="A9" t="str">
        <f>M9</f>
      </c>
      <c r="B9" t="str">
        <f>N9</f>
      </c>
      <c r="C9" s="4" t="str">
        <f>AB9</f>
      </c>
      <c r="D9" s="4" t="str">
        <f>AD9</f>
      </c>
      <c r="E9" s="4" t="str">
        <f>AE9</f>
      </c>
      <c r="F9" s="4" t="n">
        <v>5851</v>
      </c>
      <c r="G9" s="2" t="str">
        <f>AE9/AD9-1</f>
      </c>
      <c r="H9" s="2" t="str">
        <f>AE9/AB9-1</f>
      </c>
      <c r="I9" s="2" t="n">
        <v>5681</v>
      </c>
      <c r="J9" s="2" t="str">
        <f>AE9/Sum(AE$1:AE$9)</f>
      </c>
      <c r="K9" s="2" t="n">
        <v>5526</v>
      </c>
      <c r="L9" s="1" t="n">
        <v>5391</v>
      </c>
      <c r="M9" s="1" t="s">
        <v>17</v>
      </c>
      <c r="N9" t="s">
        <v>24</v>
      </c>
      <c r="O9" s="4" t="n">
        <v>4603</v>
      </c>
      <c r="P9" s="4" t="n">
        <v>4853</v>
      </c>
      <c r="Q9" s="4" t="n">
        <v>5387</v>
      </c>
      <c r="R9" s="4" t="n">
        <v>5879</v>
      </c>
      <c r="S9" s="4" t="n">
        <v>6165</v>
      </c>
      <c r="T9" s="4" t="n">
        <v>5928</v>
      </c>
      <c r="U9" s="4" t="n">
        <v>5909</v>
      </c>
      <c r="V9" s="4" t="n">
        <v>5803</v>
      </c>
      <c r="W9" s="4" t="n">
        <v>5789</v>
      </c>
      <c r="X9" s="4" t="n">
        <v>5810</v>
      </c>
      <c r="Y9" s="4" t="n">
        <v>5851</v>
      </c>
      <c r="Z9" s="4" t="n">
        <v>5856</v>
      </c>
      <c r="AA9" s="4" t="n">
        <v>5668</v>
      </c>
      <c r="AB9" s="4" t="n">
        <v>5681</v>
      </c>
      <c r="AC9" s="4" t="n">
        <v>5552</v>
      </c>
      <c r="AD9" s="4" t="n">
        <v>5526</v>
      </c>
      <c r="AE9" s="4" t="n">
        <v>5391</v>
      </c>
      <c r="AF9" s="4" t="n">
        <v>5856</v>
      </c>
      <c r="AG9" s="3" t="n">
        <v>5668</v>
      </c>
      <c r="AH9" s="3" t="n">
        <v>5681</v>
      </c>
      <c r="AI9" s="3" t="n">
        <v>5552</v>
      </c>
      <c r="AJ9" s="3" t="n">
        <v>5526</v>
      </c>
      <c r="AK9" s="3" t="n">
        <v>5391</v>
      </c>
      <c r="AL9" s="3"/>
    </row>
    <row r="10">
      <c r="A10" t="str">
        <f>M10</f>
      </c>
      <c r="B10" t="str">
        <f>N10</f>
      </c>
      <c r="C10" s="4" t="str">
        <f>AB10</f>
      </c>
      <c r="D10" s="4" t="str">
        <f>AD10</f>
      </c>
      <c r="E10" s="4" t="str">
        <f>AE10</f>
      </c>
      <c r="F10" s="4"/>
      <c r="G10" s="2" t="str">
        <f>AE10/AD10-1</f>
      </c>
      <c r="H10" s="2" t="str">
        <f>AE10/AB10-1</f>
      </c>
      <c r="I10" s="2"/>
      <c r="J10" s="2" t="str">
        <f>Sum(J$1:J$9)</f>
      </c>
      <c r="K10" s="2"/>
      <c r="L10" s="1"/>
      <c r="M10" s="1" t="s">
        <v>18</v>
      </c>
      <c r="N10" t="s">
        <v>19</v>
      </c>
      <c r="O10" s="4" t="str">
        <f>Sum(O2:O9)</f>
      </c>
      <c r="P10" s="4" t="str">
        <f>Sum(P2:P9)</f>
      </c>
      <c r="Q10" s="4" t="str">
        <f>Sum(Q2:Q9)</f>
      </c>
      <c r="R10" s="4" t="str">
        <f>Sum(R2:R9)</f>
      </c>
      <c r="S10" s="4" t="str">
        <f>Sum(S2:S9)</f>
      </c>
      <c r="T10" s="4" t="str">
        <f>Sum(T2:T9)</f>
      </c>
      <c r="U10" s="4" t="str">
        <f>Sum(U2:U9)</f>
      </c>
      <c r="V10" s="4" t="str">
        <f>Sum(V2:V9)</f>
      </c>
      <c r="W10" s="4" t="str">
        <f>Sum(W2:W9)</f>
      </c>
      <c r="X10" s="4" t="str">
        <f>Sum(X2:X9)</f>
      </c>
      <c r="Y10" s="4" t="str">
        <f>Sum(Y2:Y9)</f>
      </c>
      <c r="Z10" s="4" t="str">
        <f>Sum(Z2:Z9)</f>
      </c>
      <c r="AA10" s="4" t="str">
        <f>Sum(AA2:AA9)</f>
      </c>
      <c r="AB10" s="4" t="str">
        <f>Sum(AB2:AB9)</f>
      </c>
      <c r="AC10" s="4" t="str">
        <f>Sum(AC2:AC9)</f>
      </c>
      <c r="AD10" s="4" t="str">
        <f>Sum(AD2:AD9)</f>
      </c>
      <c r="AE10" s="4" t="str">
        <f>Sum(AE2:AE9)</f>
      </c>
      <c r="AF10" s="4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0</v>
      </c>
      <c r="N1" t="s">
        <v>1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</row>
    <row r="2">
      <c r="A2" t="str">
        <f>M2</f>
      </c>
      <c r="B2" t="str">
        <f>N2</f>
      </c>
      <c r="C2" t="s">
        <v>12</v>
      </c>
      <c r="D2" t="s">
        <v>13</v>
      </c>
      <c r="E2" s="5" t="n">
        <v>1073603566.7955</v>
      </c>
      <c r="F2" s="5" t="n">
        <v>1048450862.5594</v>
      </c>
      <c r="G2" s="5" t="n">
        <v>1088102147.7351</v>
      </c>
      <c r="H2" s="5" t="n">
        <v>1072746922.942</v>
      </c>
      <c r="I2" s="5" t="n">
        <v>1096865763.5188</v>
      </c>
      <c r="J2" s="5" t="n">
        <v>1188706092.6348</v>
      </c>
      <c r="K2" s="5" t="n">
        <v>926769387.3954</v>
      </c>
      <c r="L2" s="5" t="n">
        <v>976003450.1165</v>
      </c>
      <c r="M2" s="5" t="s">
        <v>22</v>
      </c>
      <c r="N2" s="5" t="s">
        <v>23</v>
      </c>
      <c r="O2" s="7" t="n">
        <v>1607832650.0848</v>
      </c>
      <c r="P2" s="7" t="n">
        <v>1751871558.4642</v>
      </c>
      <c r="Q2" s="7" t="n">
        <v>1506361369.1731</v>
      </c>
      <c r="R2" s="7" t="n">
        <v>1396531382.5087</v>
      </c>
      <c r="S2" s="7" t="n">
        <v>1397976506.2712</v>
      </c>
      <c r="T2" s="7" t="n">
        <v>1279752259.8247</v>
      </c>
      <c r="U2" s="7" t="n">
        <v>1049133781.4795</v>
      </c>
      <c r="V2" s="7" t="n">
        <v>1073603566.7955</v>
      </c>
      <c r="W2" s="7" t="n">
        <v>1048450862.5594</v>
      </c>
      <c r="X2" s="7" t="n">
        <v>1088102147.7351</v>
      </c>
      <c r="Y2" s="7" t="n">
        <v>1072746922.942</v>
      </c>
      <c r="Z2" s="7" t="n">
        <v>1096865763.5188</v>
      </c>
      <c r="AA2" s="7" t="n">
        <v>1188706092.6348</v>
      </c>
      <c r="AB2" s="7" t="n">
        <v>926769387.3954</v>
      </c>
      <c r="AC2" s="7" t="n">
        <v>976003450.1165</v>
      </c>
      <c r="AD2" s="7" t="n">
        <v>983305068.5037</v>
      </c>
      <c r="AE2" s="7" t="n">
        <v>926451906.4684</v>
      </c>
      <c r="AF2" s="7" t="n">
        <v>1096865763.5188</v>
      </c>
      <c r="AG2" s="6" t="n">
        <v>1188706092.6348</v>
      </c>
      <c r="AH2" s="6" t="n">
        <v>926769387.3954</v>
      </c>
      <c r="AI2" s="6" t="n">
        <v>976003450.1165</v>
      </c>
      <c r="AJ2" s="6" t="n">
        <v>983305068.5037</v>
      </c>
      <c r="AK2" s="6" t="n">
        <v>926451906.4684</v>
      </c>
      <c r="AL2" s="6"/>
    </row>
    <row r="3">
      <c r="A3" t="str">
        <f>M3</f>
      </c>
      <c r="B3" t="str">
        <f>N3</f>
      </c>
      <c r="C3" t="s">
        <v>12</v>
      </c>
      <c r="D3" t="s">
        <v>14</v>
      </c>
      <c r="E3" s="5" t="n">
        <v>751928698.974</v>
      </c>
      <c r="F3" s="5" t="n">
        <v>815327907.857</v>
      </c>
      <c r="G3" s="5" t="n">
        <v>844568319.4829</v>
      </c>
      <c r="H3" s="5" t="n">
        <v>787108243.3135</v>
      </c>
      <c r="I3" s="5" t="n">
        <v>820630788.2635</v>
      </c>
      <c r="J3" s="5" t="n">
        <v>686536567.6669</v>
      </c>
      <c r="K3" s="5" t="n">
        <v>545764074.6504</v>
      </c>
      <c r="L3" s="5" t="n">
        <v>564021752.7514</v>
      </c>
      <c r="M3" s="5" t="s">
        <v>22</v>
      </c>
      <c r="N3" s="5" t="s">
        <v>24</v>
      </c>
      <c r="O3" s="7" t="n">
        <v>1184454239.6496</v>
      </c>
      <c r="P3" s="7" t="n">
        <v>1228271132.5837</v>
      </c>
      <c r="Q3" s="7" t="n">
        <v>1140495002.7928</v>
      </c>
      <c r="R3" s="7" t="n">
        <v>1024201877.6785</v>
      </c>
      <c r="S3" s="7" t="n">
        <v>896870805.4232</v>
      </c>
      <c r="T3" s="7" t="n">
        <v>960414796.0546</v>
      </c>
      <c r="U3" s="7" t="n">
        <v>878985475.2202</v>
      </c>
      <c r="V3" s="7" t="n">
        <v>751928698.974</v>
      </c>
      <c r="W3" s="7" t="n">
        <v>815327907.857</v>
      </c>
      <c r="X3" s="7" t="n">
        <v>844568319.4829</v>
      </c>
      <c r="Y3" s="7" t="n">
        <v>787108243.3135</v>
      </c>
      <c r="Z3" s="7" t="n">
        <v>820630788.2635</v>
      </c>
      <c r="AA3" s="7" t="n">
        <v>686536567.6669</v>
      </c>
      <c r="AB3" s="7" t="n">
        <v>545764074.6504</v>
      </c>
      <c r="AC3" s="7" t="n">
        <v>564021752.7514</v>
      </c>
      <c r="AD3" s="7" t="n">
        <v>783509578.311</v>
      </c>
      <c r="AE3" s="7" t="n">
        <v>704578096.1892</v>
      </c>
      <c r="AF3" s="7" t="n">
        <v>820630788.2635</v>
      </c>
      <c r="AG3" s="6" t="n">
        <v>686536567.6669</v>
      </c>
      <c r="AH3" s="6" t="n">
        <v>545764074.6504</v>
      </c>
      <c r="AI3" s="6" t="n">
        <v>564021752.7514</v>
      </c>
      <c r="AJ3" s="6" t="n">
        <v>783509578.311</v>
      </c>
      <c r="AK3" s="6" t="n">
        <v>704578096.1892</v>
      </c>
      <c r="AL3" s="6"/>
    </row>
    <row r="4">
      <c r="A4" t="str">
        <f>M4</f>
      </c>
      <c r="B4" t="str">
        <f>N4</f>
      </c>
      <c r="C4" t="s">
        <v>15</v>
      </c>
      <c r="D4" t="s">
        <v>13</v>
      </c>
      <c r="E4" s="5" t="n">
        <v>4141995592.0904</v>
      </c>
      <c r="F4" s="5" t="n">
        <v>3565259691.7783</v>
      </c>
      <c r="G4" s="5" t="n">
        <v>3492208221.3053</v>
      </c>
      <c r="H4" s="5" t="n">
        <v>3649991757.8593</v>
      </c>
      <c r="I4" s="5" t="n">
        <v>3901328619.9928</v>
      </c>
      <c r="J4" s="5" t="n">
        <v>3830751102.3953</v>
      </c>
      <c r="K4" s="5" t="n">
        <v>4021172451.8518</v>
      </c>
      <c r="L4" s="5" t="n">
        <v>3517341896.4453</v>
      </c>
      <c r="M4" s="5" t="s">
        <v>15</v>
      </c>
      <c r="N4" s="5" t="s">
        <v>23</v>
      </c>
      <c r="O4" s="7" t="n">
        <v>6058548489.082</v>
      </c>
      <c r="P4" s="7" t="n">
        <v>6080450819.0119</v>
      </c>
      <c r="Q4" s="7" t="n">
        <v>6779332127.7524</v>
      </c>
      <c r="R4" s="7" t="n">
        <v>6093289597.1129</v>
      </c>
      <c r="S4" s="7" t="n">
        <v>5262222494.4274</v>
      </c>
      <c r="T4" s="7" t="n">
        <v>5079840604.2751</v>
      </c>
      <c r="U4" s="7" t="n">
        <v>3567145813.244</v>
      </c>
      <c r="V4" s="7" t="n">
        <v>4141995592.0904</v>
      </c>
      <c r="W4" s="7" t="n">
        <v>3565259691.7783</v>
      </c>
      <c r="X4" s="7" t="n">
        <v>3492208221.3053</v>
      </c>
      <c r="Y4" s="7" t="n">
        <v>3649991757.8593</v>
      </c>
      <c r="Z4" s="7" t="n">
        <v>3901328619.9928</v>
      </c>
      <c r="AA4" s="7" t="n">
        <v>3830751102.3953</v>
      </c>
      <c r="AB4" s="7" t="n">
        <v>4021172451.8518</v>
      </c>
      <c r="AC4" s="7" t="n">
        <v>3517341896.4453</v>
      </c>
      <c r="AD4" s="7" t="n">
        <v>3678372019.6405</v>
      </c>
      <c r="AE4" s="7" t="n">
        <v>3920322861.3483</v>
      </c>
      <c r="AF4" s="7" t="n">
        <v>3901328619.9928</v>
      </c>
      <c r="AG4" s="6" t="n">
        <v>3830751102.3953</v>
      </c>
      <c r="AH4" s="6" t="n">
        <v>4021172451.8518</v>
      </c>
      <c r="AI4" s="6" t="n">
        <v>3517341896.4453</v>
      </c>
      <c r="AJ4" s="6" t="n">
        <v>3678372019.6405</v>
      </c>
      <c r="AK4" s="6" t="n">
        <v>3920322861.3483</v>
      </c>
      <c r="AL4" s="6"/>
    </row>
    <row r="5">
      <c r="A5" t="str">
        <f>M5</f>
      </c>
      <c r="B5" t="str">
        <f>N5</f>
      </c>
      <c r="C5" t="s">
        <v>15</v>
      </c>
      <c r="D5" t="s">
        <v>14</v>
      </c>
      <c r="E5" s="5" t="n">
        <v>2692614083.0845</v>
      </c>
      <c r="F5" s="5" t="n">
        <v>3128570143.1366</v>
      </c>
      <c r="G5" s="5" t="n">
        <v>3199159154.8128</v>
      </c>
      <c r="H5" s="5" t="n">
        <v>3037857677.0835</v>
      </c>
      <c r="I5" s="5" t="n">
        <v>3446915761.444</v>
      </c>
      <c r="J5" s="5" t="n">
        <v>3536696065.3334</v>
      </c>
      <c r="K5" s="5" t="n">
        <v>3005062231.913</v>
      </c>
      <c r="L5" s="5" t="n">
        <v>3052114457.93</v>
      </c>
      <c r="M5" s="5" t="s">
        <v>15</v>
      </c>
      <c r="N5" s="5" t="s">
        <v>24</v>
      </c>
      <c r="O5" s="7" t="n">
        <v>5679433896.1785</v>
      </c>
      <c r="P5" s="7" t="n">
        <v>5624659404.6315</v>
      </c>
      <c r="Q5" s="7" t="n">
        <v>5212638422.3091</v>
      </c>
      <c r="R5" s="7" t="n">
        <v>6288316411.3781</v>
      </c>
      <c r="S5" s="7" t="n">
        <v>5657555259.5043</v>
      </c>
      <c r="T5" s="7" t="n">
        <v>3904127512.8452</v>
      </c>
      <c r="U5" s="7" t="n">
        <v>3157315866.5217</v>
      </c>
      <c r="V5" s="7" t="n">
        <v>2692614083.0845</v>
      </c>
      <c r="W5" s="7" t="n">
        <v>3128570143.1366</v>
      </c>
      <c r="X5" s="7" t="n">
        <v>3199159154.8128</v>
      </c>
      <c r="Y5" s="7" t="n">
        <v>3037857677.0835</v>
      </c>
      <c r="Z5" s="7" t="n">
        <v>3446915761.444</v>
      </c>
      <c r="AA5" s="7" t="n">
        <v>3536696065.3334</v>
      </c>
      <c r="AB5" s="7" t="n">
        <v>3005062231.913</v>
      </c>
      <c r="AC5" s="7" t="n">
        <v>3052114457.93</v>
      </c>
      <c r="AD5" s="7" t="n">
        <v>3359581254.4839</v>
      </c>
      <c r="AE5" s="7" t="n">
        <v>3618751504.3042</v>
      </c>
      <c r="AF5" s="7" t="n">
        <v>3446915761.444</v>
      </c>
      <c r="AG5" s="6" t="n">
        <v>3536696065.3334</v>
      </c>
      <c r="AH5" s="6" t="n">
        <v>3005062231.913</v>
      </c>
      <c r="AI5" s="6" t="n">
        <v>3052114457.93</v>
      </c>
      <c r="AJ5" s="6" t="n">
        <v>3359581254.4839</v>
      </c>
      <c r="AK5" s="6" t="n">
        <v>3618751504.3042</v>
      </c>
      <c r="AL5" s="6"/>
    </row>
    <row r="6">
      <c r="A6" t="str">
        <f>M6</f>
      </c>
      <c r="B6" t="str">
        <f>N6</f>
      </c>
      <c r="C6" t="s">
        <v>16</v>
      </c>
      <c r="D6" t="s">
        <v>13</v>
      </c>
      <c r="E6" s="5" t="n">
        <v>2086527003.9821</v>
      </c>
      <c r="F6" s="5" t="n">
        <v>1929095879.8002</v>
      </c>
      <c r="G6" s="5" t="n">
        <v>1907797922.1413</v>
      </c>
      <c r="H6" s="5" t="n">
        <v>1867693420.1991</v>
      </c>
      <c r="I6" s="5" t="n">
        <v>2192470949.6515</v>
      </c>
      <c r="J6" s="5" t="n">
        <v>2196604584.8566</v>
      </c>
      <c r="K6" s="5" t="n">
        <v>2410132539.3328</v>
      </c>
      <c r="L6" s="5" t="n">
        <v>2143906576.2048</v>
      </c>
      <c r="M6" s="5" t="s">
        <v>16</v>
      </c>
      <c r="N6" s="5" t="s">
        <v>23</v>
      </c>
      <c r="O6" s="7" t="n">
        <v>3741321610.9336</v>
      </c>
      <c r="P6" s="7" t="n">
        <v>3625952821.6054</v>
      </c>
      <c r="Q6" s="7" t="n">
        <v>3149991887.2102</v>
      </c>
      <c r="R6" s="7" t="n">
        <v>2991291521.2622</v>
      </c>
      <c r="S6" s="7" t="n">
        <v>3048040619.9372</v>
      </c>
      <c r="T6" s="7" t="n">
        <v>2474472259.8299</v>
      </c>
      <c r="U6" s="7" t="n">
        <v>1960743379.2061</v>
      </c>
      <c r="V6" s="7" t="n">
        <v>2086527003.9821</v>
      </c>
      <c r="W6" s="7" t="n">
        <v>1929095879.8002</v>
      </c>
      <c r="X6" s="7" t="n">
        <v>1907797922.1413</v>
      </c>
      <c r="Y6" s="7" t="n">
        <v>1867693420.1991</v>
      </c>
      <c r="Z6" s="7" t="n">
        <v>2192470949.6515</v>
      </c>
      <c r="AA6" s="7" t="n">
        <v>2196604584.8566</v>
      </c>
      <c r="AB6" s="7" t="n">
        <v>2410132539.3328</v>
      </c>
      <c r="AC6" s="7" t="n">
        <v>2143906576.2048</v>
      </c>
      <c r="AD6" s="7" t="n">
        <v>2743455584.5329</v>
      </c>
      <c r="AE6" s="7" t="n">
        <v>2637534724.141</v>
      </c>
      <c r="AF6" s="7" t="n">
        <v>2192470949.6515</v>
      </c>
      <c r="AG6" s="6" t="n">
        <v>2196604584.8566</v>
      </c>
      <c r="AH6" s="6" t="n">
        <v>2410132539.3328</v>
      </c>
      <c r="AI6" s="6" t="n">
        <v>2143906576.2048</v>
      </c>
      <c r="AJ6" s="6" t="n">
        <v>2743455584.5329</v>
      </c>
      <c r="AK6" s="6" t="n">
        <v>2637534724.141</v>
      </c>
      <c r="AL6" s="6"/>
    </row>
    <row r="7">
      <c r="A7" t="str">
        <f>M7</f>
      </c>
      <c r="B7" t="str">
        <f>N7</f>
      </c>
      <c r="C7" t="s">
        <v>16</v>
      </c>
      <c r="D7" t="s">
        <v>14</v>
      </c>
      <c r="E7" s="5" t="n">
        <v>1852486611.2265</v>
      </c>
      <c r="F7" s="5" t="n">
        <v>2095620001.2314</v>
      </c>
      <c r="G7" s="5" t="n">
        <v>2157406767.1706</v>
      </c>
      <c r="H7" s="5" t="n">
        <v>2086646758.7863</v>
      </c>
      <c r="I7" s="5" t="n">
        <v>2954288727.5505</v>
      </c>
      <c r="J7" s="5" t="n">
        <v>2564514717.4087</v>
      </c>
      <c r="K7" s="5" t="n">
        <v>1728682770.7371</v>
      </c>
      <c r="L7" s="5" t="n">
        <v>1730445562.261</v>
      </c>
      <c r="M7" s="5" t="s">
        <v>16</v>
      </c>
      <c r="N7" s="5" t="s">
        <v>24</v>
      </c>
      <c r="O7" s="7" t="n">
        <v>3266121388.9118</v>
      </c>
      <c r="P7" s="7" t="n">
        <v>3182798416.4579</v>
      </c>
      <c r="Q7" s="7" t="n">
        <v>3233826970.6075</v>
      </c>
      <c r="R7" s="7" t="n">
        <v>2767730315.3216</v>
      </c>
      <c r="S7" s="7" t="n">
        <v>2660320898.8073</v>
      </c>
      <c r="T7" s="7" t="n">
        <v>2350057703.0912</v>
      </c>
      <c r="U7" s="7" t="n">
        <v>2090466800.5072</v>
      </c>
      <c r="V7" s="7" t="n">
        <v>1852486611.2265</v>
      </c>
      <c r="W7" s="7" t="n">
        <v>2095620001.2314</v>
      </c>
      <c r="X7" s="7" t="n">
        <v>2157406767.1706</v>
      </c>
      <c r="Y7" s="7" t="n">
        <v>2086646758.7863</v>
      </c>
      <c r="Z7" s="7" t="n">
        <v>2954288727.5505</v>
      </c>
      <c r="AA7" s="7" t="n">
        <v>2564514717.4087</v>
      </c>
      <c r="AB7" s="7" t="n">
        <v>1728682770.7371</v>
      </c>
      <c r="AC7" s="7" t="n">
        <v>1730445562.261</v>
      </c>
      <c r="AD7" s="7" t="n">
        <v>2301474992.4097</v>
      </c>
      <c r="AE7" s="7" t="n">
        <v>2008363234.2734</v>
      </c>
      <c r="AF7" s="7" t="n">
        <v>2954288727.5505</v>
      </c>
      <c r="AG7" s="6" t="n">
        <v>2564514717.4087</v>
      </c>
      <c r="AH7" s="6" t="n">
        <v>1728682770.7371</v>
      </c>
      <c r="AI7" s="6" t="n">
        <v>1730445562.261</v>
      </c>
      <c r="AJ7" s="6" t="n">
        <v>2301474992.4097</v>
      </c>
      <c r="AK7" s="6" t="n">
        <v>2008363234.2734</v>
      </c>
      <c r="AL7" s="6"/>
    </row>
    <row r="8">
      <c r="A8" t="str">
        <f>M8</f>
      </c>
      <c r="B8" t="str">
        <f>N8</f>
      </c>
      <c r="C8" t="s">
        <v>17</v>
      </c>
      <c r="D8" t="s">
        <v>13</v>
      </c>
      <c r="E8" s="5" t="n">
        <v>24912992627.0785</v>
      </c>
      <c r="F8" s="5" t="n">
        <v>22851084792.0819</v>
      </c>
      <c r="G8" s="5" t="n">
        <v>24462657675.0215</v>
      </c>
      <c r="H8" s="5" t="n">
        <v>24530048151.9762</v>
      </c>
      <c r="I8" s="5" t="n">
        <v>30621886485.4193</v>
      </c>
      <c r="J8" s="5" t="n">
        <v>30157803730.9944</v>
      </c>
      <c r="K8" s="5" t="n">
        <v>34096578496.9379</v>
      </c>
      <c r="L8" s="5" t="n">
        <v>40235083984.2429</v>
      </c>
      <c r="M8" s="5" t="s">
        <v>17</v>
      </c>
      <c r="N8" s="5" t="s">
        <v>23</v>
      </c>
      <c r="O8" s="7" t="n">
        <v>16269882471.9794</v>
      </c>
      <c r="P8" s="7" t="n">
        <v>17994021717.0678</v>
      </c>
      <c r="Q8" s="7" t="n">
        <v>21387199545.8055</v>
      </c>
      <c r="R8" s="7" t="n">
        <v>22576338913.7346</v>
      </c>
      <c r="S8" s="7" t="n">
        <v>22032636135.821</v>
      </c>
      <c r="T8" s="7" t="n">
        <v>24242893687.3319</v>
      </c>
      <c r="U8" s="7" t="n">
        <v>20838549418.202</v>
      </c>
      <c r="V8" s="7" t="n">
        <v>24912992627.0785</v>
      </c>
      <c r="W8" s="7" t="n">
        <v>22851084792.0819</v>
      </c>
      <c r="X8" s="7" t="n">
        <v>24462657675.0215</v>
      </c>
      <c r="Y8" s="7" t="n">
        <v>24530048151.9762</v>
      </c>
      <c r="Z8" s="7" t="n">
        <v>30621886485.4193</v>
      </c>
      <c r="AA8" s="7" t="n">
        <v>30157803730.9944</v>
      </c>
      <c r="AB8" s="7" t="n">
        <v>34096578496.9379</v>
      </c>
      <c r="AC8" s="7" t="n">
        <v>40235083984.2429</v>
      </c>
      <c r="AD8" s="7" t="n">
        <v>37898761518.9342</v>
      </c>
      <c r="AE8" s="7" t="n">
        <v>41482341205.8373</v>
      </c>
      <c r="AF8" s="7" t="n">
        <v>30621886485.4193</v>
      </c>
      <c r="AG8" s="6" t="n">
        <v>30157803730.9944</v>
      </c>
      <c r="AH8" s="6" t="n">
        <v>34096578496.9379</v>
      </c>
      <c r="AI8" s="6" t="n">
        <v>40235083984.2429</v>
      </c>
      <c r="AJ8" s="6" t="n">
        <v>37898761518.9342</v>
      </c>
      <c r="AK8" s="6" t="n">
        <v>41482341205.8373</v>
      </c>
      <c r="AL8" s="6"/>
    </row>
    <row r="9">
      <c r="A9" t="str">
        <f>M9</f>
      </c>
      <c r="B9" t="str">
        <f>N9</f>
      </c>
      <c r="C9" t="s">
        <v>17</v>
      </c>
      <c r="D9" t="s">
        <v>14</v>
      </c>
      <c r="E9" s="5" t="n">
        <v>246953219804.49</v>
      </c>
      <c r="F9" s="5" t="n">
        <v>238730914399.601</v>
      </c>
      <c r="G9" s="5" t="n">
        <v>261373439540.335</v>
      </c>
      <c r="H9" s="5" t="n">
        <v>284878416992.171</v>
      </c>
      <c r="I9" s="5" t="n">
        <v>313701272526.863</v>
      </c>
      <c r="J9" s="5" t="n">
        <v>339456686334.059</v>
      </c>
      <c r="K9" s="5" t="n">
        <v>375919182099.509</v>
      </c>
      <c r="L9" s="5" t="n">
        <v>335466315747.992</v>
      </c>
      <c r="M9" s="5" t="s">
        <v>17</v>
      </c>
      <c r="N9" s="5" t="s">
        <v>24</v>
      </c>
      <c r="O9" s="7" t="n">
        <v>295814228873.005</v>
      </c>
      <c r="P9" s="7" t="n">
        <v>344228460150.258</v>
      </c>
      <c r="Q9" s="7" t="n">
        <v>331006115932.454</v>
      </c>
      <c r="R9" s="7" t="n">
        <v>325466947956.52</v>
      </c>
      <c r="S9" s="7" t="n">
        <v>333370444572.19</v>
      </c>
      <c r="T9" s="7" t="n">
        <v>323169035400.023</v>
      </c>
      <c r="U9" s="7" t="n">
        <v>275707824862.844</v>
      </c>
      <c r="V9" s="7" t="n">
        <v>246953219804.49</v>
      </c>
      <c r="W9" s="7" t="n">
        <v>238730914399.601</v>
      </c>
      <c r="X9" s="7" t="n">
        <v>261373439540.335</v>
      </c>
      <c r="Y9" s="7" t="n">
        <v>284878416992.171</v>
      </c>
      <c r="Z9" s="7" t="n">
        <v>313701272526.863</v>
      </c>
      <c r="AA9" s="7" t="n">
        <v>339456686334.059</v>
      </c>
      <c r="AB9" s="7" t="n">
        <v>375919182099.509</v>
      </c>
      <c r="AC9" s="7" t="n">
        <v>335466315747.992</v>
      </c>
      <c r="AD9" s="7" t="n">
        <v>362818335135.692</v>
      </c>
      <c r="AE9" s="7" t="n">
        <v>400986561637.651</v>
      </c>
      <c r="AF9" s="7" t="n">
        <v>313701272526.863</v>
      </c>
      <c r="AG9" s="6" t="n">
        <v>339456686334.059</v>
      </c>
      <c r="AH9" s="6" t="n">
        <v>375919182099.509</v>
      </c>
      <c r="AI9" s="6" t="n">
        <v>335466315747.992</v>
      </c>
      <c r="AJ9" s="6" t="n">
        <v>362818335135.692</v>
      </c>
      <c r="AK9" s="6" t="n">
        <v>400986561637.651</v>
      </c>
      <c r="AL9" s="6"/>
    </row>
    <row r="10">
      <c r="A10" t="str">
        <f>M10</f>
      </c>
      <c r="B10" t="str">
        <f>N10</f>
      </c>
      <c r="C10" t="s">
        <v>18</v>
      </c>
      <c r="D10" t="s">
        <v>19</v>
      </c>
      <c r="E10" s="5" t="str">
        <f>Sum(E2:E9)</f>
      </c>
      <c r="F10" s="5" t="str">
        <f>Sum(F2:F9)</f>
      </c>
      <c r="G10" s="5" t="str">
        <f>Sum(G2:G9)</f>
      </c>
      <c r="H10" s="5" t="str">
        <f>Sum(H2:H9)</f>
      </c>
      <c r="I10" s="5" t="str">
        <f>Sum(I2:I9)</f>
      </c>
      <c r="J10" s="5" t="str">
        <f>Sum(J2:J9)</f>
      </c>
      <c r="K10" s="5" t="str">
        <f>Sum(K2:K9)</f>
      </c>
      <c r="L10" s="5" t="str">
        <f>Sum(L2:L9)</f>
      </c>
      <c r="M10" s="5" t="s">
        <v>18</v>
      </c>
      <c r="N10" s="5" t="s">
        <v>19</v>
      </c>
      <c r="O10" s="7" t="str">
        <f>Sum(O2:O9)</f>
      </c>
      <c r="P10" s="7" t="str">
        <f>Sum(P2:P9)</f>
      </c>
      <c r="Q10" s="7" t="str">
        <f>Sum(Q2:Q9)</f>
      </c>
      <c r="R10" s="7" t="str">
        <f>Sum(R2:R9)</f>
      </c>
      <c r="S10" s="7" t="str">
        <f>Sum(S2:S9)</f>
      </c>
      <c r="T10" s="7" t="str">
        <f>Sum(T2:T9)</f>
      </c>
      <c r="U10" s="7" t="str">
        <f>Sum(U2:U9)</f>
      </c>
      <c r="V10" s="7" t="str">
        <f>Sum(V2:V9)</f>
      </c>
      <c r="W10" s="7" t="str">
        <f>Sum(W2:W9)</f>
      </c>
      <c r="X10" s="7" t="str">
        <f>Sum(X2:X9)</f>
      </c>
      <c r="Y10" s="7" t="str">
        <f>Sum(Y2:Y9)</f>
      </c>
      <c r="Z10" s="7" t="str">
        <f>Sum(Z2:Z9)</f>
      </c>
      <c r="AA10" s="7" t="str">
        <f>Sum(AA2:AA9)</f>
      </c>
      <c r="AB10" s="7" t="str">
        <f>Sum(AB2:AB9)</f>
      </c>
      <c r="AC10" s="7" t="str">
        <f>Sum(AC2:AC9)</f>
      </c>
      <c r="AD10" s="7" t="str">
        <f>Sum(AD2:AD9)</f>
      </c>
      <c r="AE10" s="7" t="str">
        <f>Sum(AE2:AE9)</f>
      </c>
      <c r="AF10" s="7" t="str">
        <f>Sum(AF2:AF9)</f>
      </c>
      <c r="AG10" s="6" t="str">
        <f>Sum(AG2:AG9)</f>
      </c>
      <c r="AH10" s="6" t="str">
        <f>Sum(AH2:AH9)</f>
      </c>
      <c r="AI10" s="6" t="str">
        <f>Sum(AI2:AI9)</f>
      </c>
      <c r="AJ10" s="6" t="str">
        <f>Sum(AJ2:AJ9)</f>
      </c>
      <c r="AK10" s="6"/>
      <c r="AL10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../output/AcqTrends//CSIS_DoD_DIB_Trends.xlsx</dc:creator>
  <cp:lastModifiedBy>../output/AcqTrends//CSIS_DoD_DIB_Trends.xlsx</cp:lastModifiedBy>
  <dcterms:created xsi:type="dcterms:W3CDTF">2024-04-16T22:21:28Z</dcterms:created>
</coreProperties>
</file>