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Trad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<sst xmlns="http://schemas.openxmlformats.org/spreadsheetml/2006/main" count="17" uniqueCount="17">
  <si>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NontraditionalGovernmentContractorParticipationDescription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</si>
  <si>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</si>
  <si>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</si>
  <si>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</si>
  <si>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</si>
  <si>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</si>
  <si>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</si>
  <si>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</si>
  <si>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</si>
  <si>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</si>
  <si>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</si>
  <si>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</si>
  <si>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</si>
  <si>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COST SHARING</t>
  </si>
  <si>
    <t xml:space="preserve">DETERMINATION OF EXCEPTIONAL CIRCUMSTANCES</t>
  </si>
  <si>
    <t xml:space="preserve">NONTRADITIONAL SIGNIFICANT PARTICIPATION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</si>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</sst>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>
      <c r="A2" t="str">
        <f>L2</f>
      </c>
      <c r="L2" t="s">
        <v>13</v>
      </c>
      <c r="M2" s="1" t="n">
        <v>20146543.88</v>
      </c>
      <c r="N2" s="1" t="n">
        <v>26769093</v>
      </c>
      <c r="O2" s="1" t="n">
        <v>30014759</v>
      </c>
      <c r="P2" s="1" t="n">
        <v>500691934.78</v>
      </c>
      <c r="Q2" s="1" t="n">
        <v>512654559.32</v>
      </c>
      <c r="R2" s="1" t="n">
        <v>620754666.29</v>
      </c>
      <c r="S2" s="1" t="n">
        <v>1051545338.01</v>
      </c>
      <c r="T2" s="1" t="n">
        <v>937820348.85</v>
      </c>
      <c r="U2" s="1" t="n">
        <v>988516483.06</v>
      </c>
      <c r="V2" s="1" t="n">
        <v>826229456.22</v>
      </c>
      <c r="W2" s="1" t="n">
        <v>576256958.41</v>
      </c>
      <c r="X2" s="1" t="n">
        <v>147062822.9</v>
      </c>
      <c r="Y2" s="1"/>
      <c r="Z2" s="1"/>
    </row>
    <row r="3">
      <c r="A3" t="str">
        <f>L3</f>
      </c>
      <c r="L3" t="s">
        <v>14</v>
      </c>
      <c r="M3" s="1"/>
      <c r="N3" s="1" t="n">
        <v>493297</v>
      </c>
      <c r="O3" s="1"/>
      <c r="P3" s="1"/>
      <c r="Q3" s="1"/>
      <c r="R3" s="1" t="n">
        <v>0</v>
      </c>
      <c r="S3" s="1" t="n">
        <v>40873503.56</v>
      </c>
      <c r="T3" s="1" t="n">
        <v>75576470.18</v>
      </c>
      <c r="U3" s="1" t="n">
        <v>28925334.06</v>
      </c>
      <c r="V3" s="1" t="n">
        <v>51836009.76</v>
      </c>
      <c r="W3" s="1" t="n">
        <v>233316921.78</v>
      </c>
      <c r="X3" s="1" t="n">
        <v>39236050.82</v>
      </c>
      <c r="Y3" s="1"/>
      <c r="Z3" s="1"/>
    </row>
    <row r="4">
      <c r="A4" t="str">
        <f>L4</f>
      </c>
      <c r="L4" t="s">
        <v>15</v>
      </c>
      <c r="M4" s="1" t="n">
        <v>320413228.85</v>
      </c>
      <c r="N4" s="1" t="n">
        <v>496296694.6</v>
      </c>
      <c r="O4" s="1" t="n">
        <v>664868558.68</v>
      </c>
      <c r="P4" s="1" t="n">
        <v>932464395.52</v>
      </c>
      <c r="Q4" s="1" t="n">
        <v>1602833762.55</v>
      </c>
      <c r="R4" s="1" t="n">
        <v>3333154562.89</v>
      </c>
      <c r="S4" s="1" t="n">
        <v>6118997247.22</v>
      </c>
      <c r="T4" s="1" t="n">
        <v>15321743890.09</v>
      </c>
      <c r="U4" s="1" t="n">
        <v>13649304375.92</v>
      </c>
      <c r="V4" s="1" t="n">
        <v>10102572047.44</v>
      </c>
      <c r="W4" s="1" t="n">
        <v>14870929517.06</v>
      </c>
      <c r="X4" s="1" t="n">
        <v>2940088495.94</v>
      </c>
      <c r="Y4" s="1"/>
      <c r="Z4" s="1"/>
    </row>
    <row r="5">
      <c r="A5" t="str">
        <f>L5</f>
      </c>
      <c r="L5" t="s">
        <v>16</v>
      </c>
      <c r="M5" s="1" t="str">
        <f>Sum(M2:M4)</f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/>
    </row>
    <row r="8">
      <c r="A8" t="str">
        <f>L8</f>
      </c>
      <c r="B8" t="str">
        <f>T8</f>
      </c>
      <c r="C8" t="str">
        <f>V8</f>
      </c>
      <c r="D8" t="str">
        <f>W8</f>
      </c>
      <c r="F8" t="str">
        <f>V8&amp;"-"&amp;W8</f>
      </c>
      <c r="G8" t="str">
        <f>T8&amp;"-"&amp;W8</f>
      </c>
      <c r="I8" t="str">
        <f>"Share "&amp;W8</f>
      </c>
      <c r="L8" t="s">
        <v>0</v>
      </c>
      <c r="M8" t="s">
        <v>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</row>
    <row r="9">
      <c r="A9" t="str">
        <f>L9</f>
      </c>
      <c r="B9" s="1" t="str">
        <f>T9</f>
      </c>
      <c r="C9" s="1" t="str">
        <f>V9</f>
      </c>
      <c r="D9" s="1" t="str">
        <f>W9</f>
      </c>
      <c r="E9" s="1"/>
      <c r="F9" s="2" t="str">
        <f>W9/V9-1</f>
      </c>
      <c r="G9" s="2" t="str">
        <f>W9/T9-1</f>
      </c>
      <c r="H9" s="2"/>
      <c r="I9" s="2" t="str">
        <f>W9/Sum(W$8:W$11)</f>
      </c>
      <c r="J9" s="2"/>
      <c r="L9" t="s">
        <v>13</v>
      </c>
      <c r="M9" s="1" t="n">
        <v>24914605.4176619</v>
      </c>
      <c r="N9" s="1" t="n">
        <v>32476222.3717557</v>
      </c>
      <c r="O9" s="1" t="n">
        <v>36001129.6589098</v>
      </c>
      <c r="P9" s="1" t="n">
        <v>595618131.31909</v>
      </c>
      <c r="Q9" s="1" t="n">
        <v>599151635.149569</v>
      </c>
      <c r="R9" s="1" t="n">
        <v>708846890.803773</v>
      </c>
      <c r="S9" s="1" t="n">
        <v>1177704593.0162</v>
      </c>
      <c r="T9" s="1" t="n">
        <v>1036507956.77664</v>
      </c>
      <c r="U9" s="1" t="n">
        <v>1057008412.71425</v>
      </c>
      <c r="V9" s="1" t="n">
        <v>826229456.22</v>
      </c>
      <c r="W9" s="1" t="n">
        <v>549632953.069784</v>
      </c>
      <c r="X9" s="1" t="n">
        <v>137030124.258071</v>
      </c>
      <c r="Y9" s="1"/>
      <c r="Z9" s="1"/>
    </row>
    <row r="10">
      <c r="A10" t="str">
        <f>L10</f>
      </c>
      <c r="B10" s="1" t="str">
        <f>T10</f>
      </c>
      <c r="C10" s="1" t="str">
        <f>V10</f>
      </c>
      <c r="D10" s="1" t="str">
        <f>W10</f>
      </c>
      <c r="E10" s="1"/>
      <c r="F10" s="2" t="str">
        <f>W10/V10-1</f>
      </c>
      <c r="G10" s="2" t="str">
        <f>W10/T10-1</f>
      </c>
      <c r="H10" s="2"/>
      <c r="I10" s="2" t="str">
        <f>W10/Sum(W$8:W$11)</f>
      </c>
      <c r="J10" s="2"/>
      <c r="L10" t="s">
        <v>14</v>
      </c>
      <c r="M10" s="1"/>
      <c r="N10" s="1" t="n">
        <v>598467.160143228</v>
      </c>
      <c r="O10" s="1"/>
      <c r="P10" s="1"/>
      <c r="Q10" s="1"/>
      <c r="R10" s="1" t="n">
        <v>0</v>
      </c>
      <c r="S10" s="1" t="n">
        <v>45777306.156264</v>
      </c>
      <c r="T10" s="1" t="n">
        <v>83529444.4002217</v>
      </c>
      <c r="U10" s="1" t="n">
        <v>30929500.8893992</v>
      </c>
      <c r="V10" s="1" t="n">
        <v>51836009.76</v>
      </c>
      <c r="W10" s="1" t="n">
        <v>222537301.888601</v>
      </c>
      <c r="X10" s="1" t="n">
        <v>36559347.9931805</v>
      </c>
      <c r="Y10" s="1"/>
      <c r="Z10" s="1"/>
    </row>
    <row r="11">
      <c r="A11" t="str">
        <f>L11</f>
      </c>
      <c r="B11" s="1" t="str">
        <f>T11</f>
      </c>
      <c r="C11" s="1" t="str">
        <f>V11</f>
      </c>
      <c r="D11" s="1" t="str">
        <f>W11</f>
      </c>
      <c r="E11" s="1"/>
      <c r="F11" s="2" t="str">
        <f>W11/V11-1</f>
      </c>
      <c r="G11" s="2" t="str">
        <f>W11/T11-1</f>
      </c>
      <c r="H11" s="2"/>
      <c r="I11" s="2" t="str">
        <f>W11/Sum(W$8:W$11)</f>
      </c>
      <c r="J11" s="2"/>
      <c r="L11" t="s">
        <v>15</v>
      </c>
      <c r="M11" s="1" t="n">
        <v>396245093.696774</v>
      </c>
      <c r="N11" s="1" t="n">
        <v>602106385.008895</v>
      </c>
      <c r="O11" s="1" t="n">
        <v>797474975.133773</v>
      </c>
      <c r="P11" s="1" t="n">
        <v>1109250343.77724</v>
      </c>
      <c r="Q11" s="1" t="n">
        <v>1873270123.60641</v>
      </c>
      <c r="R11" s="1" t="n">
        <v>3806167519.59976</v>
      </c>
      <c r="S11" s="1" t="n">
        <v>6853124541.77409</v>
      </c>
      <c r="T11" s="1" t="n">
        <v>16934063622.3626</v>
      </c>
      <c r="U11" s="1" t="n">
        <v>14595031848.5172</v>
      </c>
      <c r="V11" s="1" t="n">
        <v>10102572047.44</v>
      </c>
      <c r="W11" s="1" t="n">
        <v>14183868474.0687</v>
      </c>
      <c r="X11" s="1" t="n">
        <v>2739514202.05183</v>
      </c>
      <c r="Y11" s="1"/>
      <c r="Z11" s="1"/>
    </row>
    <row r="12">
      <c r="A12" t="str">
        <f>L12</f>
      </c>
      <c r="B12" s="1" t="str">
        <f>T12</f>
      </c>
      <c r="C12" s="1" t="str">
        <f>V12</f>
      </c>
      <c r="D12" s="1" t="str">
        <f>W12</f>
      </c>
      <c r="E12" s="1"/>
      <c r="F12" s="2" t="str">
        <f>W12/V12-1</f>
      </c>
      <c r="G12" s="2" t="str">
        <f>W12/T12-1</f>
      </c>
      <c r="H12" s="2"/>
      <c r="I12" s="2" t="str">
        <f>Sum(I$8:I$11)</f>
      </c>
      <c r="J12" s="2"/>
      <c r="L12" t="s">
        <v>16</v>
      </c>
      <c r="M12" s="1" t="str">
        <f>Sum(M9:M11)</f>
      </c>
      <c r="N12" s="1" t="str">
        <f>Sum(N9:N11)</f>
      </c>
      <c r="O12" s="1" t="str">
        <f>Sum(O9:O11)</f>
      </c>
      <c r="P12" s="1" t="str">
        <f>Sum(P9:P11)</f>
      </c>
      <c r="Q12" s="1" t="str">
        <f>Sum(Q9:Q11)</f>
      </c>
      <c r="R12" s="1" t="str">
        <f>Sum(R9:R11)</f>
      </c>
      <c r="S12" s="1" t="str">
        <f>Sum(S9:S11)</f>
      </c>
      <c r="T12" s="1" t="str">
        <f>Sum(T9:T11)</f>
      </c>
      <c r="U12" s="1" t="str">
        <f>Sum(U9:U11)</f>
      </c>
      <c r="V12" s="1" t="str">
        <f>Sum(V9:V11)</f>
      </c>
      <c r="W12" s="1" t="str">
        <f>Sum(W9:W11)</f>
      </c>
      <c r="X12" s="1" t="str">
        <f>Sum(X9:X11)</f>
      </c>
      <c r="Y12" s="1" t="str">
        <f>Sum(Y9:Y11)</f>
      </c>
      <c r="Z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../output/AcqTrends/NPS2024//DoD_Acq_Trends_OTA.xlsx</dc:creator>
  <cp:lastModifiedBy>../output/AcqTrends/NPS2024//DoD_Acq_Trends_OTA.xlsx</cp:lastModifiedBy>
  <dcterms:created xsi:type="dcterms:W3CDTF">2024-04-19T22:15:47Z</dcterms:created>
</coreProperties>
</file>