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B count" sheetId="1" state="visible" r:id="rId1"/>
    <sheet name="DIB dollars" sheetId="2" state="visible" r:id="rId2"/>
    <sheet name="NTDC dollars" sheetId="3" state="visible" r:id="rId3"/>
    <sheet name="8 NTDC" sheetId="4" state="visible" r:id="rId4"/>
    <sheet name="8A NTDC" sheetId="5" state="visible" r:id="rId5"/>
  </sheets>
</workbook>
</file>

<file path=xl/sharedStrings.xml><?xml version="1.0" encoding="utf-8"?>
<sst xmlns="http://schemas.openxmlformats.org/spreadsheetml/2006/main" count="60" uniqueCount="60">
  <si>
    <t xml:space="preserve">LargestContract2018dollars</t>
  </si>
  <si>
    <t xml:space="preserve">AlwaysIsSmallLabel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</si>
  <si>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</si>
  <si>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</si>
  <si>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</si>
  <si>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</si>
  <si>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</si>
  <si>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</si>
  <si>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</si>
  <si>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</si>
  <si>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</si>
  <si>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</si>
  <si>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[$10k K - $250 K)</t>
  </si>
  <si>
    <t xml:space="preserve">Always Small</t>
  </si>
  <si>
    <t xml:space="preserve">Sometimes or
Always Not Small</t>
  </si>
  <si>
    <t xml:space="preserve">[$2.0 M - $7.5M)</t>
  </si>
  <si>
    <t xml:space="preserve">[$250k K - $2.0 M)</t>
  </si>
  <si>
    <t xml:space="preserve">[$7.5 M+]</t>
  </si>
  <si>
    <t xml:space="preserve">Grand Total</t>
  </si>
  <si>
    <t xml:space="preserve"/>
  </si>
  <si>
    <t xml:space="preserve">Consistently Small</t>
  </si>
  <si>
    <t xml:space="preserve">Sectorial Small or Larger</t>
  </si>
  <si>
    <t xml:space="preserve">[$10 K - $250 K)</t>
  </si>
  <si>
    <t xml:space="preserve">Consistently Small Vendor</t>
  </si>
  <si>
    <t xml:space="preserve">Sectorial Small or Larger Vendor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</si>
  <si>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</si>
  <si>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</si>
  <si>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</si>
  <si>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</si>
  <si>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</si>
  <si>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</si>
  <si>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</si>
  <si>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</si>
  <si>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</si>
  <si>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</si>
  <si>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</si>
  <si>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</si>
  <si>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</si>
  <si>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IsEntityTraditionalLabel</t>
  </si>
  <si>
    <t xml:space="preserve">ntdc_label</t>
  </si>
  <si>
    <t xml:space="preserve">Non-Traditional
Defense Contractor</t>
  </si>
  <si>
    <t xml:space="preserve">Consistently Small or
Largest Contract Under $7.5 M</t>
  </si>
  <si>
    <t xml:space="preserve">Variably Small or Larger
and Largest Contract over $7.5 M</t>
  </si>
  <si>
    <t xml:space="preserve">Traditional
Defense Contractor</t>
  </si>
  <si>
    <t xml:space="preserve">Consistently Small or
Largest Contract
Under $7.5 M</t>
  </si>
  <si>
    <t xml:space="preserve">Variably Small or Larger
and Largest Contract
Over $7.5 M</t>
  </si>
  <si>
    <t xml:space="preserve">cas_label</t>
  </si>
  <si>
    <t xml:space="preserve">Commercial</t>
  </si>
  <si>
    <t xml:space="preserve">Variably Small / Larger
and Largest Contract
Over $7.5 M</t>
  </si>
  <si>
    <t xml:space="preserve">Competition</t>
  </si>
  <si>
    <t xml:space="preserve">Contract Size</t>
  </si>
  <si>
    <t xml:space="preserve">Cost Accounting Standards (Labeled)</t>
  </si>
  <si>
    <t xml:space="preserve">Unidentified Exemption</t>
  </si>
  <si>
    <t xml:space="preserve">Vendor Size or Largest Contract</t>
  </si>
  <si>
    <t xml:space="preserve">Waived</t>
  </si>
  <si>
    <t xml:space="preserve">Variably Small or Larger Vendor</t>
  </si>
  <si>
    <t xml:space="preserve">Cost Accounting Standards</t>
  </si>
  <si>
    <t xml:space="preserve">Other Exemption</t>
  </si>
  <si>
    <t xml:space="preserve">Cost Accounting Standards Imputed</t>
  </si>
  <si>
    <t xml:space="preserve">Cost Accounting Standards Labeled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</si>
</sst>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169" formatCode="0.00,&quot;K&quot;"/>
    <numFmt numFmtId="253" formatCode="0.00,&quot;K&quot;"/>
    <numFmt numFmtId="201" formatCode="0.00,&quot;K&quot;"/>
    <numFmt numFmtId="237" formatCode="0.00,,,&quot;B&quot;"/>
    <numFmt numFmtId="175" formatCode="0.00,,,&quot;B&quot;"/>
    <numFmt numFmtId="202" formatCode="0.00,,,&quot;B&quot;"/>
    <numFmt numFmtId="206" formatCode="0.00,,,&quot;B&quot;"/>
    <numFmt numFmtId="252" formatCode="0.00,,,&quot;B&quot;"/>
    <numFmt numFmtId="244" formatCode="0.00,,,&quot;B&quot;"/>
    <numFmt numFmtId="247" formatCode="0.00,,,&quot;B&quot;"/>
    <numFmt numFmtId="213" formatCode="0.00,,,&quot;B&quot;"/>
    <numFmt numFmtId="242" formatCode="0.00,,,&quot;B&quot;"/>
    <numFmt numFmtId="250" formatCode="0.00,,,&quot;B&quot;"/>
    <numFmt numFmtId="254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69" fontId="1" fillId="0" borderId="0" xfId="0" applyFont="1" applyNumberFormat="1"/>
    <xf numFmtId="253" fontId="1" fillId="0" borderId="0" xfId="0" applyFont="1" applyNumberFormat="1"/>
    <xf numFmtId="10" fontId="1" fillId="0" borderId="0" xfId="0" applyFont="1" applyNumberFormat="1"/>
    <xf numFmtId="201" fontId="1" fillId="0" borderId="0" xfId="0" applyFont="1" applyNumberFormat="1"/>
    <xf numFmtId="237" fontId="1" fillId="0" borderId="0" xfId="0" applyFont="1" applyNumberFormat="1"/>
    <xf numFmtId="175" fontId="1" fillId="0" borderId="0" xfId="0" applyFont="1" applyNumberFormat="1"/>
    <xf numFmtId="202" fontId="1" fillId="0" borderId="0" xfId="0" applyFont="1" applyNumberFormat="1"/>
    <xf numFmtId="206" fontId="1" fillId="0" borderId="0" xfId="0" applyFont="1" applyNumberFormat="1"/>
    <xf numFmtId="252" fontId="1" fillId="0" borderId="0" xfId="0" applyFont="1" applyNumberFormat="1"/>
    <xf numFmtId="244" fontId="1" fillId="0" borderId="0" xfId="0" applyFont="1" applyNumberFormat="1"/>
    <xf numFmtId="247" fontId="1" fillId="0" borderId="0" xfId="0" applyFont="1" applyNumberFormat="1"/>
    <xf numFmtId="213" fontId="1" fillId="0" borderId="0" xfId="0" applyFont="1" applyNumberFormat="1"/>
    <xf numFmtId="242" fontId="1" fillId="0" borderId="0" xfId="0" applyFont="1" applyNumberFormat="1"/>
    <xf numFmtId="250" fontId="1" fillId="0" borderId="0" xfId="0" applyFont="1" applyNumberFormat="1"/>
    <xf numFmtId="25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C1" t="str">
        <f>AB1</f>
      </c>
      <c r="D1" t="str">
        <f>AD1</f>
      </c>
      <c r="E1" t="str">
        <f>AE1</f>
      </c>
      <c r="F1" t="s">
        <v>5</v>
      </c>
      <c r="G1" t="str">
        <f>AD1&amp;"-"&amp;AE1</f>
      </c>
      <c r="H1" t="str">
        <f>AB1&amp;"-"&amp;AE1</f>
      </c>
      <c r="I1" t="s">
        <v>8</v>
      </c>
      <c r="J1" t="str">
        <f>"Share "&amp;AE1</f>
      </c>
      <c r="K1" t="s">
        <v>10</v>
      </c>
      <c r="L1" t="s">
        <v>11</v>
      </c>
      <c r="M1" t="s">
        <v>0</v>
      </c>
      <c r="N1" t="s">
        <v>1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2</v>
      </c>
      <c r="W1" t="s">
        <v>3</v>
      </c>
      <c r="X1" t="s">
        <v>4</v>
      </c>
      <c r="Y1" t="s">
        <v>5</v>
      </c>
      <c r="Z1" t="s">
        <v>6</v>
      </c>
      <c r="AA1" t="s">
        <v>7</v>
      </c>
      <c r="AB1" t="s">
        <v>8</v>
      </c>
      <c r="AC1" t="s">
        <v>9</v>
      </c>
      <c r="AD1" t="s">
        <v>10</v>
      </c>
      <c r="AE1" t="s">
        <v>11</v>
      </c>
      <c r="AF1" t="s">
        <v>6</v>
      </c>
      <c r="AG1" t="s">
        <v>7</v>
      </c>
      <c r="AH1" t="s">
        <v>8</v>
      </c>
      <c r="AI1" t="s">
        <v>9</v>
      </c>
      <c r="AJ1" t="s">
        <v>10</v>
      </c>
      <c r="AK1" t="s">
        <v>11</v>
      </c>
    </row>
    <row r="2">
      <c r="A2" t="str">
        <f>M2</f>
      </c>
      <c r="B2" t="str">
        <f>N2</f>
      </c>
      <c r="C2" s="2" t="str">
        <f>AB2</f>
      </c>
      <c r="D2" s="2" t="str">
        <f>AD2</f>
      </c>
      <c r="E2" s="2" t="str">
        <f>AE2</f>
      </c>
      <c r="F2" s="2" t="n">
        <v>15195</v>
      </c>
      <c r="G2" s="3" t="str">
        <f>AE2/AD2-1</f>
      </c>
      <c r="H2" s="3" t="str">
        <f>AE2/AB2-1</f>
      </c>
      <c r="I2" s="3" t="n">
        <v>12467</v>
      </c>
      <c r="J2" s="3" t="str">
        <f>AE2/Sum(AE$1:AE$9)</f>
      </c>
      <c r="K2" s="3" t="n">
        <v>10312</v>
      </c>
      <c r="L2" s="1" t="n">
        <v>10177</v>
      </c>
      <c r="M2" s="1" t="s">
        <v>22</v>
      </c>
      <c r="N2" t="s">
        <v>23</v>
      </c>
      <c r="O2" s="2" t="n">
        <v>26688</v>
      </c>
      <c r="P2" s="2" t="n">
        <v>26534</v>
      </c>
      <c r="Q2" s="2" t="n">
        <v>25831</v>
      </c>
      <c r="R2" s="2" t="n">
        <v>24010</v>
      </c>
      <c r="S2" s="2" t="n">
        <v>22644</v>
      </c>
      <c r="T2" s="2" t="n">
        <v>20827</v>
      </c>
      <c r="U2" s="2" t="n">
        <v>17598</v>
      </c>
      <c r="V2" s="2" t="n">
        <v>16870</v>
      </c>
      <c r="W2" s="2" t="n">
        <v>16511</v>
      </c>
      <c r="X2" s="2" t="n">
        <v>15670</v>
      </c>
      <c r="Y2" s="2" t="n">
        <v>15195</v>
      </c>
      <c r="Z2" s="2" t="n">
        <v>14302</v>
      </c>
      <c r="AA2" s="2" t="n">
        <v>13654</v>
      </c>
      <c r="AB2" s="2" t="n">
        <v>12467</v>
      </c>
      <c r="AC2" s="2" t="n">
        <v>11606</v>
      </c>
      <c r="AD2" s="2" t="n">
        <v>10312</v>
      </c>
      <c r="AE2" s="2" t="n">
        <v>10177</v>
      </c>
      <c r="AF2" s="2" t="n">
        <v>14302</v>
      </c>
      <c r="AG2" s="4" t="n">
        <v>13654</v>
      </c>
      <c r="AH2" s="4" t="n">
        <v>12467</v>
      </c>
      <c r="AI2" s="4" t="n">
        <v>11606</v>
      </c>
      <c r="AJ2" s="4" t="n">
        <v>10312</v>
      </c>
      <c r="AK2" s="4" t="n">
        <v>10177</v>
      </c>
      <c r="AL2" s="4"/>
    </row>
    <row r="3">
      <c r="A3" t="str">
        <f>M3</f>
      </c>
      <c r="B3" t="str">
        <f>N3</f>
      </c>
      <c r="C3" s="2" t="str">
        <f>AB3</f>
      </c>
      <c r="D3" s="2" t="str">
        <f>AD3</f>
      </c>
      <c r="E3" s="2" t="str">
        <f>AE3</f>
      </c>
      <c r="F3" s="2" t="n">
        <v>7012</v>
      </c>
      <c r="G3" s="3" t="str">
        <f>AE3/AD3-1</f>
      </c>
      <c r="H3" s="3" t="str">
        <f>AE3/AB3-1</f>
      </c>
      <c r="I3" s="3" t="n">
        <v>5173</v>
      </c>
      <c r="J3" s="3" t="str">
        <f>AE3/Sum(AE$1:AE$9)</f>
      </c>
      <c r="K3" s="3" t="n">
        <v>4562</v>
      </c>
      <c r="L3" s="1" t="n">
        <v>4597</v>
      </c>
      <c r="M3" s="1" t="s">
        <v>22</v>
      </c>
      <c r="N3" t="s">
        <v>55</v>
      </c>
      <c r="O3" s="2" t="n">
        <v>12112</v>
      </c>
      <c r="P3" s="2" t="n">
        <v>12529</v>
      </c>
      <c r="Q3" s="2" t="n">
        <v>11760</v>
      </c>
      <c r="R3" s="2" t="n">
        <v>10948</v>
      </c>
      <c r="S3" s="2" t="n">
        <v>10241</v>
      </c>
      <c r="T3" s="2" t="n">
        <v>9673</v>
      </c>
      <c r="U3" s="2" t="n">
        <v>8437</v>
      </c>
      <c r="V3" s="2" t="n">
        <v>7731</v>
      </c>
      <c r="W3" s="2" t="n">
        <v>7819</v>
      </c>
      <c r="X3" s="2" t="n">
        <v>7419</v>
      </c>
      <c r="Y3" s="2" t="n">
        <v>7012</v>
      </c>
      <c r="Z3" s="2" t="n">
        <v>6551</v>
      </c>
      <c r="AA3" s="2" t="n">
        <v>5807</v>
      </c>
      <c r="AB3" s="2" t="n">
        <v>5173</v>
      </c>
      <c r="AC3" s="2" t="n">
        <v>4967</v>
      </c>
      <c r="AD3" s="2" t="n">
        <v>4562</v>
      </c>
      <c r="AE3" s="2" t="n">
        <v>4597</v>
      </c>
      <c r="AF3" s="2" t="n">
        <v>6551</v>
      </c>
      <c r="AG3" s="4" t="n">
        <v>5807</v>
      </c>
      <c r="AH3" s="4" t="n">
        <v>5173</v>
      </c>
      <c r="AI3" s="4" t="n">
        <v>4967</v>
      </c>
      <c r="AJ3" s="4" t="n">
        <v>4562</v>
      </c>
      <c r="AK3" s="4" t="n">
        <v>4597</v>
      </c>
      <c r="AL3" s="4"/>
    </row>
    <row r="4">
      <c r="A4" t="str">
        <f>M4</f>
      </c>
      <c r="B4" t="str">
        <f>N4</f>
      </c>
      <c r="C4" s="2" t="str">
        <f>AB4</f>
      </c>
      <c r="D4" s="2" t="str">
        <f>AD4</f>
      </c>
      <c r="E4" s="2" t="str">
        <f>AE4</f>
      </c>
      <c r="F4" s="2" t="n">
        <v>3613</v>
      </c>
      <c r="G4" s="3" t="str">
        <f>AE4/AD4-1</f>
      </c>
      <c r="H4" s="3" t="str">
        <f>AE4/AB4-1</f>
      </c>
      <c r="I4" s="3" t="n">
        <v>3648</v>
      </c>
      <c r="J4" s="3" t="str">
        <f>AE4/Sum(AE$1:AE$9)</f>
      </c>
      <c r="K4" s="3" t="n">
        <v>3163</v>
      </c>
      <c r="L4" s="1" t="n">
        <v>3355</v>
      </c>
      <c r="M4" s="1" t="s">
        <v>15</v>
      </c>
      <c r="N4" t="s">
        <v>23</v>
      </c>
      <c r="O4" s="2" t="n">
        <v>3667</v>
      </c>
      <c r="P4" s="2" t="n">
        <v>3766</v>
      </c>
      <c r="Q4" s="2" t="n">
        <v>4294</v>
      </c>
      <c r="R4" s="2" t="n">
        <v>4286</v>
      </c>
      <c r="S4" s="2" t="n">
        <v>4387</v>
      </c>
      <c r="T4" s="2" t="n">
        <v>4287</v>
      </c>
      <c r="U4" s="2" t="n">
        <v>3761</v>
      </c>
      <c r="V4" s="2" t="n">
        <v>3801</v>
      </c>
      <c r="W4" s="2" t="n">
        <v>3688</v>
      </c>
      <c r="X4" s="2" t="n">
        <v>3616</v>
      </c>
      <c r="Y4" s="2" t="n">
        <v>3613</v>
      </c>
      <c r="Z4" s="2" t="n">
        <v>3474</v>
      </c>
      <c r="AA4" s="2" t="n">
        <v>3426</v>
      </c>
      <c r="AB4" s="2" t="n">
        <v>3648</v>
      </c>
      <c r="AC4" s="2" t="n">
        <v>3570</v>
      </c>
      <c r="AD4" s="2" t="n">
        <v>3163</v>
      </c>
      <c r="AE4" s="2" t="n">
        <v>3355</v>
      </c>
      <c r="AF4" s="2" t="n">
        <v>3474</v>
      </c>
      <c r="AG4" s="4" t="n">
        <v>3426</v>
      </c>
      <c r="AH4" s="4" t="n">
        <v>3648</v>
      </c>
      <c r="AI4" s="4" t="n">
        <v>3570</v>
      </c>
      <c r="AJ4" s="4" t="n">
        <v>3163</v>
      </c>
      <c r="AK4" s="4" t="n">
        <v>3355</v>
      </c>
      <c r="AL4" s="4"/>
    </row>
    <row r="5">
      <c r="A5" t="str">
        <f>M5</f>
      </c>
      <c r="B5" t="str">
        <f>N5</f>
      </c>
      <c r="C5" s="2" t="str">
        <f>AB5</f>
      </c>
      <c r="D5" s="2" t="str">
        <f>AD5</f>
      </c>
      <c r="E5" s="2" t="str">
        <f>AE5</f>
      </c>
      <c r="F5" s="2" t="n">
        <v>2175</v>
      </c>
      <c r="G5" s="3" t="str">
        <f>AE5/AD5-1</f>
      </c>
      <c r="H5" s="3" t="str">
        <f>AE5/AB5-1</f>
      </c>
      <c r="I5" s="3" t="n">
        <v>1977</v>
      </c>
      <c r="J5" s="3" t="str">
        <f>AE5/Sum(AE$1:AE$9)</f>
      </c>
      <c r="K5" s="3" t="n">
        <v>1841</v>
      </c>
      <c r="L5" s="1" t="n">
        <v>1815</v>
      </c>
      <c r="M5" s="1" t="s">
        <v>15</v>
      </c>
      <c r="N5" t="s">
        <v>55</v>
      </c>
      <c r="O5" s="2" t="n">
        <v>2539</v>
      </c>
      <c r="P5" s="2" t="n">
        <v>2529</v>
      </c>
      <c r="Q5" s="2" t="n">
        <v>2747</v>
      </c>
      <c r="R5" s="2" t="n">
        <v>2791</v>
      </c>
      <c r="S5" s="2" t="n">
        <v>2739</v>
      </c>
      <c r="T5" s="2" t="n">
        <v>2594</v>
      </c>
      <c r="U5" s="2" t="n">
        <v>2338</v>
      </c>
      <c r="V5" s="2" t="n">
        <v>2177</v>
      </c>
      <c r="W5" s="2" t="n">
        <v>2267</v>
      </c>
      <c r="X5" s="2" t="n">
        <v>2237</v>
      </c>
      <c r="Y5" s="2" t="n">
        <v>2175</v>
      </c>
      <c r="Z5" s="2" t="n">
        <v>2105</v>
      </c>
      <c r="AA5" s="2" t="n">
        <v>1928</v>
      </c>
      <c r="AB5" s="2" t="n">
        <v>1977</v>
      </c>
      <c r="AC5" s="2" t="n">
        <v>1974</v>
      </c>
      <c r="AD5" s="2" t="n">
        <v>1841</v>
      </c>
      <c r="AE5" s="2" t="n">
        <v>1815</v>
      </c>
      <c r="AF5" s="2" t="n">
        <v>2105</v>
      </c>
      <c r="AG5" s="4" t="n">
        <v>1928</v>
      </c>
      <c r="AH5" s="4" t="n">
        <v>1977</v>
      </c>
      <c r="AI5" s="4" t="n">
        <v>1974</v>
      </c>
      <c r="AJ5" s="4" t="n">
        <v>1841</v>
      </c>
      <c r="AK5" s="4" t="n">
        <v>1815</v>
      </c>
      <c r="AL5" s="4"/>
    </row>
    <row r="6">
      <c r="A6" t="str">
        <f>M6</f>
      </c>
      <c r="B6" t="str">
        <f>N6</f>
      </c>
      <c r="C6" s="2" t="str">
        <f>AB6</f>
      </c>
      <c r="D6" s="2" t="str">
        <f>AD6</f>
      </c>
      <c r="E6" s="2" t="str">
        <f>AE6</f>
      </c>
      <c r="F6" s="2" t="n">
        <v>6124</v>
      </c>
      <c r="G6" s="3" t="str">
        <f>AE6/AD6-1</f>
      </c>
      <c r="H6" s="3" t="str">
        <f>AE6/AB6-1</f>
      </c>
      <c r="I6" s="3" t="n">
        <v>6319</v>
      </c>
      <c r="J6" s="3" t="str">
        <f>AE6/Sum(AE$1:AE$9)</f>
      </c>
      <c r="K6" s="3" t="n">
        <v>5934</v>
      </c>
      <c r="L6" s="1" t="n">
        <v>5877</v>
      </c>
      <c r="M6" s="1" t="s">
        <v>16</v>
      </c>
      <c r="N6" t="s">
        <v>23</v>
      </c>
      <c r="O6" s="2" t="n">
        <v>8246</v>
      </c>
      <c r="P6" s="2" t="n">
        <v>8195</v>
      </c>
      <c r="Q6" s="2" t="n">
        <v>8176</v>
      </c>
      <c r="R6" s="2" t="n">
        <v>8354</v>
      </c>
      <c r="S6" s="2" t="n">
        <v>8139</v>
      </c>
      <c r="T6" s="2" t="n">
        <v>7783</v>
      </c>
      <c r="U6" s="2" t="n">
        <v>6971</v>
      </c>
      <c r="V6" s="2" t="n">
        <v>6868</v>
      </c>
      <c r="W6" s="2" t="n">
        <v>6496</v>
      </c>
      <c r="X6" s="2" t="n">
        <v>6298</v>
      </c>
      <c r="Y6" s="2" t="n">
        <v>6124</v>
      </c>
      <c r="Z6" s="2" t="n">
        <v>6156</v>
      </c>
      <c r="AA6" s="2" t="n">
        <v>5934</v>
      </c>
      <c r="AB6" s="2" t="n">
        <v>6319</v>
      </c>
      <c r="AC6" s="2" t="n">
        <v>6228</v>
      </c>
      <c r="AD6" s="2" t="n">
        <v>5934</v>
      </c>
      <c r="AE6" s="2" t="n">
        <v>5877</v>
      </c>
      <c r="AF6" s="2" t="n">
        <v>6156</v>
      </c>
      <c r="AG6" s="4" t="n">
        <v>5934</v>
      </c>
      <c r="AH6" s="4" t="n">
        <v>6319</v>
      </c>
      <c r="AI6" s="4" t="n">
        <v>6228</v>
      </c>
      <c r="AJ6" s="4" t="n">
        <v>5934</v>
      </c>
      <c r="AK6" s="4" t="n">
        <v>5877</v>
      </c>
      <c r="AL6" s="4"/>
    </row>
    <row r="7">
      <c r="A7" t="str">
        <f>M7</f>
      </c>
      <c r="B7" t="str">
        <f>N7</f>
      </c>
      <c r="C7" s="2" t="str">
        <f>AB7</f>
      </c>
      <c r="D7" s="2" t="str">
        <f>AD7</f>
      </c>
      <c r="E7" s="2" t="str">
        <f>AE7</f>
      </c>
      <c r="F7" s="2" t="n">
        <v>3718</v>
      </c>
      <c r="G7" s="3" t="str">
        <f>AE7/AD7-1</f>
      </c>
      <c r="H7" s="3" t="str">
        <f>AE7/AB7-1</f>
      </c>
      <c r="I7" s="3" t="n">
        <v>3326</v>
      </c>
      <c r="J7" s="3" t="str">
        <f>AE7/Sum(AE$1:AE$9)</f>
      </c>
      <c r="K7" s="3" t="n">
        <v>3131</v>
      </c>
      <c r="L7" s="1" t="n">
        <v>3137</v>
      </c>
      <c r="M7" s="1" t="s">
        <v>16</v>
      </c>
      <c r="N7" t="s">
        <v>55</v>
      </c>
      <c r="O7" s="2" t="n">
        <v>4912</v>
      </c>
      <c r="P7" s="2" t="n">
        <v>5018</v>
      </c>
      <c r="Q7" s="2" t="n">
        <v>4896</v>
      </c>
      <c r="R7" s="2" t="n">
        <v>4836</v>
      </c>
      <c r="S7" s="2" t="n">
        <v>4686</v>
      </c>
      <c r="T7" s="2" t="n">
        <v>4380</v>
      </c>
      <c r="U7" s="2" t="n">
        <v>3982</v>
      </c>
      <c r="V7" s="2" t="n">
        <v>3783</v>
      </c>
      <c r="W7" s="2" t="n">
        <v>3883</v>
      </c>
      <c r="X7" s="2" t="n">
        <v>3803</v>
      </c>
      <c r="Y7" s="2" t="n">
        <v>3718</v>
      </c>
      <c r="Z7" s="2" t="n">
        <v>3679</v>
      </c>
      <c r="AA7" s="2" t="n">
        <v>3461</v>
      </c>
      <c r="AB7" s="2" t="n">
        <v>3326</v>
      </c>
      <c r="AC7" s="2" t="n">
        <v>3211</v>
      </c>
      <c r="AD7" s="2" t="n">
        <v>3131</v>
      </c>
      <c r="AE7" s="2" t="n">
        <v>3137</v>
      </c>
      <c r="AF7" s="2" t="n">
        <v>3679</v>
      </c>
      <c r="AG7" s="4" t="n">
        <v>3461</v>
      </c>
      <c r="AH7" s="4" t="n">
        <v>3326</v>
      </c>
      <c r="AI7" s="4" t="n">
        <v>3211</v>
      </c>
      <c r="AJ7" s="4" t="n">
        <v>3131</v>
      </c>
      <c r="AK7" s="4" t="n">
        <v>3137</v>
      </c>
      <c r="AL7" s="4"/>
    </row>
    <row r="8">
      <c r="A8" t="str">
        <f>M8</f>
      </c>
      <c r="B8" t="str">
        <f>N8</f>
      </c>
      <c r="C8" s="2" t="str">
        <f>AB8</f>
      </c>
      <c r="D8" s="2" t="str">
        <f>AD8</f>
      </c>
      <c r="E8" s="2" t="str">
        <f>AE8</f>
      </c>
      <c r="F8" s="2" t="n">
        <v>6534</v>
      </c>
      <c r="G8" s="3" t="str">
        <f>AE8/AD8-1</f>
      </c>
      <c r="H8" s="3" t="str">
        <f>AE8/AB8-1</f>
      </c>
      <c r="I8" s="3" t="n">
        <v>5882</v>
      </c>
      <c r="J8" s="3" t="str">
        <f>AE8/Sum(AE$1:AE$9)</f>
      </c>
      <c r="K8" s="3" t="n">
        <v>5987</v>
      </c>
      <c r="L8" s="1" t="n">
        <v>6146</v>
      </c>
      <c r="M8" s="1" t="s">
        <v>17</v>
      </c>
      <c r="N8" t="s">
        <v>23</v>
      </c>
      <c r="O8" s="2" t="n">
        <v>3223</v>
      </c>
      <c r="P8" s="2" t="n">
        <v>3447</v>
      </c>
      <c r="Q8" s="2" t="n">
        <v>3443</v>
      </c>
      <c r="R8" s="2" t="n">
        <v>4278</v>
      </c>
      <c r="S8" s="2" t="n">
        <v>4467</v>
      </c>
      <c r="T8" s="2" t="n">
        <v>4761</v>
      </c>
      <c r="U8" s="2" t="n">
        <v>6118</v>
      </c>
      <c r="V8" s="2" t="n">
        <v>6464</v>
      </c>
      <c r="W8" s="2" t="n">
        <v>6153</v>
      </c>
      <c r="X8" s="2" t="n">
        <v>6532</v>
      </c>
      <c r="Y8" s="2" t="n">
        <v>6534</v>
      </c>
      <c r="Z8" s="2" t="n">
        <v>6717</v>
      </c>
      <c r="AA8" s="2" t="n">
        <v>6909</v>
      </c>
      <c r="AB8" s="2" t="n">
        <v>5882</v>
      </c>
      <c r="AC8" s="2" t="n">
        <v>5950</v>
      </c>
      <c r="AD8" s="2" t="n">
        <v>5987</v>
      </c>
      <c r="AE8" s="2" t="n">
        <v>6146</v>
      </c>
      <c r="AF8" s="2" t="n">
        <v>6717</v>
      </c>
      <c r="AG8" s="4" t="n">
        <v>6909</v>
      </c>
      <c r="AH8" s="4" t="n">
        <v>5882</v>
      </c>
      <c r="AI8" s="4" t="n">
        <v>5950</v>
      </c>
      <c r="AJ8" s="4" t="n">
        <v>5987</v>
      </c>
      <c r="AK8" s="4" t="n">
        <v>6146</v>
      </c>
      <c r="AL8" s="4"/>
    </row>
    <row r="9">
      <c r="A9" t="str">
        <f>M9</f>
      </c>
      <c r="B9" t="str">
        <f>N9</f>
      </c>
      <c r="C9" s="2" t="str">
        <f>AB9</f>
      </c>
      <c r="D9" s="2" t="str">
        <f>AD9</f>
      </c>
      <c r="E9" s="2" t="str">
        <f>AE9</f>
      </c>
      <c r="F9" s="2" t="n">
        <v>5851</v>
      </c>
      <c r="G9" s="3" t="str">
        <f>AE9/AD9-1</f>
      </c>
      <c r="H9" s="3" t="str">
        <f>AE9/AB9-1</f>
      </c>
      <c r="I9" s="3" t="n">
        <v>5681</v>
      </c>
      <c r="J9" s="3" t="str">
        <f>AE9/Sum(AE$1:AE$9)</f>
      </c>
      <c r="K9" s="3" t="n">
        <v>5526</v>
      </c>
      <c r="L9" s="1" t="n">
        <v>5391</v>
      </c>
      <c r="M9" s="1" t="s">
        <v>17</v>
      </c>
      <c r="N9" t="s">
        <v>55</v>
      </c>
      <c r="O9" s="2" t="n">
        <v>4603</v>
      </c>
      <c r="P9" s="2" t="n">
        <v>4853</v>
      </c>
      <c r="Q9" s="2" t="n">
        <v>5387</v>
      </c>
      <c r="R9" s="2" t="n">
        <v>5879</v>
      </c>
      <c r="S9" s="2" t="n">
        <v>6165</v>
      </c>
      <c r="T9" s="2" t="n">
        <v>5928</v>
      </c>
      <c r="U9" s="2" t="n">
        <v>5909</v>
      </c>
      <c r="V9" s="2" t="n">
        <v>5803</v>
      </c>
      <c r="W9" s="2" t="n">
        <v>5789</v>
      </c>
      <c r="X9" s="2" t="n">
        <v>5810</v>
      </c>
      <c r="Y9" s="2" t="n">
        <v>5851</v>
      </c>
      <c r="Z9" s="2" t="n">
        <v>5856</v>
      </c>
      <c r="AA9" s="2" t="n">
        <v>5668</v>
      </c>
      <c r="AB9" s="2" t="n">
        <v>5681</v>
      </c>
      <c r="AC9" s="2" t="n">
        <v>5552</v>
      </c>
      <c r="AD9" s="2" t="n">
        <v>5526</v>
      </c>
      <c r="AE9" s="2" t="n">
        <v>5391</v>
      </c>
      <c r="AF9" s="2" t="n">
        <v>5856</v>
      </c>
      <c r="AG9" s="4" t="n">
        <v>5668</v>
      </c>
      <c r="AH9" s="4" t="n">
        <v>5681</v>
      </c>
      <c r="AI9" s="4" t="n">
        <v>5552</v>
      </c>
      <c r="AJ9" s="4" t="n">
        <v>5526</v>
      </c>
      <c r="AK9" s="4" t="n">
        <v>5391</v>
      </c>
      <c r="AL9" s="4"/>
    </row>
    <row r="10">
      <c r="A10" t="str">
        <f>M10</f>
      </c>
      <c r="B10" t="str">
        <f>N10</f>
      </c>
      <c r="C10" s="2" t="str">
        <f>AB10</f>
      </c>
      <c r="D10" s="2" t="str">
        <f>AD10</f>
      </c>
      <c r="E10" s="2" t="str">
        <f>AE10</f>
      </c>
      <c r="F10" s="2"/>
      <c r="G10" s="3" t="str">
        <f>AE10/AD10-1</f>
      </c>
      <c r="H10" s="3" t="str">
        <f>AE10/AB10-1</f>
      </c>
      <c r="I10" s="3"/>
      <c r="J10" s="3" t="str">
        <f>Sum(J$1:J$9)</f>
      </c>
      <c r="K10" s="3"/>
      <c r="L10" s="1"/>
      <c r="M10" s="1" t="s">
        <v>18</v>
      </c>
      <c r="N10" t="s">
        <v>19</v>
      </c>
      <c r="O10" s="2" t="str">
        <f>Sum(O2:O9)</f>
      </c>
      <c r="P10" s="2" t="str">
        <f>Sum(P2:P9)</f>
      </c>
      <c r="Q10" s="2" t="str">
        <f>Sum(Q2:Q9)</f>
      </c>
      <c r="R10" s="2" t="str">
        <f>Sum(R2:R9)</f>
      </c>
      <c r="S10" s="2" t="str">
        <f>Sum(S2:S9)</f>
      </c>
      <c r="T10" s="2" t="str">
        <f>Sum(T2:T9)</f>
      </c>
      <c r="U10" s="2" t="str">
        <f>Sum(U2:U9)</f>
      </c>
      <c r="V10" s="2" t="str">
        <f>Sum(V2:V9)</f>
      </c>
      <c r="W10" s="2" t="str">
        <f>Sum(W2:W9)</f>
      </c>
      <c r="X10" s="2" t="str">
        <f>Sum(X2:X9)</f>
      </c>
      <c r="Y10" s="2" t="str">
        <f>Sum(Y2:Y9)</f>
      </c>
      <c r="Z10" s="2" t="str">
        <f>Sum(Z2:Z9)</f>
      </c>
      <c r="AA10" s="2" t="str">
        <f>Sum(AA2:AA9)</f>
      </c>
      <c r="AB10" s="2" t="str">
        <f>Sum(AB2:AB9)</f>
      </c>
      <c r="AC10" s="2" t="str">
        <f>Sum(AC2:AC9)</f>
      </c>
      <c r="AD10" s="2" t="str">
        <f>Sum(AD2:AD9)</f>
      </c>
      <c r="AE10" s="2" t="str">
        <f>Sum(AE2:AE9)</f>
      </c>
      <c r="AF10" s="2" t="str">
        <f>Sum(AF2:AF9)</f>
      </c>
      <c r="AG10" s="4" t="str">
        <f>Sum(AG2:AG9)</f>
      </c>
      <c r="AH10" s="4" t="str">
        <f>Sum(AH2:AH9)</f>
      </c>
      <c r="AI10" s="4" t="str">
        <f>Sum(AI2:AI9)</f>
      </c>
      <c r="AJ10" s="4" t="str">
        <f>Sum(AJ2:AJ9)</f>
      </c>
      <c r="AK10" s="4" t="str">
        <f>Sum(AK2:AK9)</f>
      </c>
      <c r="AL10" s="4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0</v>
      </c>
      <c r="N1" t="s">
        <v>1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2</v>
      </c>
      <c r="W1" t="s">
        <v>3</v>
      </c>
      <c r="X1" t="s">
        <v>4</v>
      </c>
      <c r="Y1" t="s">
        <v>5</v>
      </c>
      <c r="Z1" t="s">
        <v>6</v>
      </c>
      <c r="AA1" t="s">
        <v>7</v>
      </c>
      <c r="AB1" t="s">
        <v>8</v>
      </c>
      <c r="AC1" t="s">
        <v>9</v>
      </c>
      <c r="AD1" t="s">
        <v>10</v>
      </c>
      <c r="AE1" t="s">
        <v>11</v>
      </c>
      <c r="AF1" t="s">
        <v>6</v>
      </c>
      <c r="AG1" t="s">
        <v>7</v>
      </c>
      <c r="AH1" t="s">
        <v>8</v>
      </c>
      <c r="AI1" t="s">
        <v>9</v>
      </c>
      <c r="AJ1" t="s">
        <v>10</v>
      </c>
      <c r="AK1" t="s">
        <v>11</v>
      </c>
    </row>
    <row r="2">
      <c r="A2" t="str">
        <f>M2</f>
      </c>
      <c r="B2" t="str">
        <f>N2</f>
      </c>
      <c r="C2" t="s">
        <v>12</v>
      </c>
      <c r="D2" t="s">
        <v>13</v>
      </c>
      <c r="E2" s="6" t="n">
        <v>1073603566.7955</v>
      </c>
      <c r="F2" s="6" t="n">
        <v>1048450862.5594</v>
      </c>
      <c r="G2" s="6" t="n">
        <v>1088102147.7351</v>
      </c>
      <c r="H2" s="6" t="n">
        <v>1072746922.942</v>
      </c>
      <c r="I2" s="6" t="n">
        <v>1096865763.5188</v>
      </c>
      <c r="J2" s="6" t="n">
        <v>1188706092.6348</v>
      </c>
      <c r="K2" s="6" t="n">
        <v>926769387.3954</v>
      </c>
      <c r="L2" s="6" t="n">
        <v>976003450.1165</v>
      </c>
      <c r="M2" s="6" t="s">
        <v>22</v>
      </c>
      <c r="N2" s="6" t="s">
        <v>23</v>
      </c>
      <c r="O2" s="15" t="n">
        <v>1607832650.0848</v>
      </c>
      <c r="P2" s="15" t="n">
        <v>1751871558.4642</v>
      </c>
      <c r="Q2" s="15" t="n">
        <v>1506361369.1731</v>
      </c>
      <c r="R2" s="15" t="n">
        <v>1396531382.5087</v>
      </c>
      <c r="S2" s="15" t="n">
        <v>1397976506.2712</v>
      </c>
      <c r="T2" s="15" t="n">
        <v>1279752259.8247</v>
      </c>
      <c r="U2" s="15" t="n">
        <v>1049133781.4795</v>
      </c>
      <c r="V2" s="15" t="n">
        <v>1073603566.7955</v>
      </c>
      <c r="W2" s="15" t="n">
        <v>1048450862.5594</v>
      </c>
      <c r="X2" s="15" t="n">
        <v>1088102147.7351</v>
      </c>
      <c r="Y2" s="15" t="n">
        <v>1072746922.942</v>
      </c>
      <c r="Z2" s="15" t="n">
        <v>1096865763.5188</v>
      </c>
      <c r="AA2" s="15" t="n">
        <v>1188706092.6348</v>
      </c>
      <c r="AB2" s="15" t="n">
        <v>926769387.3954</v>
      </c>
      <c r="AC2" s="15" t="n">
        <v>976003450.1165</v>
      </c>
      <c r="AD2" s="15" t="n">
        <v>983305068.5037</v>
      </c>
      <c r="AE2" s="15" t="n">
        <v>926451906.4684</v>
      </c>
      <c r="AF2" s="15" t="n">
        <v>1096865763.5188</v>
      </c>
      <c r="AG2" s="7" t="n">
        <v>1188706092.6348</v>
      </c>
      <c r="AH2" s="7" t="n">
        <v>926769387.3954</v>
      </c>
      <c r="AI2" s="7" t="n">
        <v>976003450.1165</v>
      </c>
      <c r="AJ2" s="7" t="n">
        <v>983305068.5037</v>
      </c>
      <c r="AK2" s="7" t="n">
        <v>926451906.4684</v>
      </c>
      <c r="AL2" s="7"/>
    </row>
    <row r="3">
      <c r="A3" t="str">
        <f>M3</f>
      </c>
      <c r="B3" t="str">
        <f>N3</f>
      </c>
      <c r="C3" t="s">
        <v>12</v>
      </c>
      <c r="D3" t="s">
        <v>14</v>
      </c>
      <c r="E3" s="6" t="n">
        <v>751928698.974</v>
      </c>
      <c r="F3" s="6" t="n">
        <v>815327907.857</v>
      </c>
      <c r="G3" s="6" t="n">
        <v>844568319.4829</v>
      </c>
      <c r="H3" s="6" t="n">
        <v>787108243.3135</v>
      </c>
      <c r="I3" s="6" t="n">
        <v>820630788.2635</v>
      </c>
      <c r="J3" s="6" t="n">
        <v>686536567.6669</v>
      </c>
      <c r="K3" s="6" t="n">
        <v>545764074.6504</v>
      </c>
      <c r="L3" s="6" t="n">
        <v>564021752.7514</v>
      </c>
      <c r="M3" s="6" t="s">
        <v>22</v>
      </c>
      <c r="N3" s="6" t="s">
        <v>55</v>
      </c>
      <c r="O3" s="15" t="n">
        <v>1184454239.6496</v>
      </c>
      <c r="P3" s="15" t="n">
        <v>1228271132.5837</v>
      </c>
      <c r="Q3" s="15" t="n">
        <v>1140495002.7928</v>
      </c>
      <c r="R3" s="15" t="n">
        <v>1024201877.6785</v>
      </c>
      <c r="S3" s="15" t="n">
        <v>896870805.4232</v>
      </c>
      <c r="T3" s="15" t="n">
        <v>960414796.0546</v>
      </c>
      <c r="U3" s="15" t="n">
        <v>878985475.2202</v>
      </c>
      <c r="V3" s="15" t="n">
        <v>751928698.974</v>
      </c>
      <c r="W3" s="15" t="n">
        <v>815327907.857</v>
      </c>
      <c r="X3" s="15" t="n">
        <v>844568319.4829</v>
      </c>
      <c r="Y3" s="15" t="n">
        <v>787108243.3135</v>
      </c>
      <c r="Z3" s="15" t="n">
        <v>820630788.2635</v>
      </c>
      <c r="AA3" s="15" t="n">
        <v>686536567.6669</v>
      </c>
      <c r="AB3" s="15" t="n">
        <v>545764074.6504</v>
      </c>
      <c r="AC3" s="15" t="n">
        <v>564021752.7514</v>
      </c>
      <c r="AD3" s="15" t="n">
        <v>783509578.311</v>
      </c>
      <c r="AE3" s="15" t="n">
        <v>704578096.1892</v>
      </c>
      <c r="AF3" s="15" t="n">
        <v>820630788.2635</v>
      </c>
      <c r="AG3" s="7" t="n">
        <v>686536567.6669</v>
      </c>
      <c r="AH3" s="7" t="n">
        <v>545764074.6504</v>
      </c>
      <c r="AI3" s="7" t="n">
        <v>564021752.7514</v>
      </c>
      <c r="AJ3" s="7" t="n">
        <v>783509578.311</v>
      </c>
      <c r="AK3" s="7" t="n">
        <v>704578096.1892</v>
      </c>
      <c r="AL3" s="7"/>
    </row>
    <row r="4">
      <c r="A4" t="str">
        <f>M4</f>
      </c>
      <c r="B4" t="str">
        <f>N4</f>
      </c>
      <c r="C4" t="s">
        <v>15</v>
      </c>
      <c r="D4" t="s">
        <v>13</v>
      </c>
      <c r="E4" s="6" t="n">
        <v>4141995592.0904</v>
      </c>
      <c r="F4" s="6" t="n">
        <v>3565259691.7783</v>
      </c>
      <c r="G4" s="6" t="n">
        <v>3492208221.3053</v>
      </c>
      <c r="H4" s="6" t="n">
        <v>3649991757.8593</v>
      </c>
      <c r="I4" s="6" t="n">
        <v>3901328619.9928</v>
      </c>
      <c r="J4" s="6" t="n">
        <v>3830751102.3953</v>
      </c>
      <c r="K4" s="6" t="n">
        <v>4021172451.8518</v>
      </c>
      <c r="L4" s="6" t="n">
        <v>3517341896.4453</v>
      </c>
      <c r="M4" s="6" t="s">
        <v>15</v>
      </c>
      <c r="N4" s="6" t="s">
        <v>23</v>
      </c>
      <c r="O4" s="15" t="n">
        <v>6058548489.082</v>
      </c>
      <c r="P4" s="15" t="n">
        <v>6080450819.0119</v>
      </c>
      <c r="Q4" s="15" t="n">
        <v>6779332127.7524</v>
      </c>
      <c r="R4" s="15" t="n">
        <v>6093289597.1129</v>
      </c>
      <c r="S4" s="15" t="n">
        <v>5262222494.4274</v>
      </c>
      <c r="T4" s="15" t="n">
        <v>5079840604.2751</v>
      </c>
      <c r="U4" s="15" t="n">
        <v>3567145813.244</v>
      </c>
      <c r="V4" s="15" t="n">
        <v>4141995592.0904</v>
      </c>
      <c r="W4" s="15" t="n">
        <v>3565259691.7783</v>
      </c>
      <c r="X4" s="15" t="n">
        <v>3492208221.3053</v>
      </c>
      <c r="Y4" s="15" t="n">
        <v>3649991757.8593</v>
      </c>
      <c r="Z4" s="15" t="n">
        <v>3901328619.9928</v>
      </c>
      <c r="AA4" s="15" t="n">
        <v>3830751102.3953</v>
      </c>
      <c r="AB4" s="15" t="n">
        <v>4021172451.8518</v>
      </c>
      <c r="AC4" s="15" t="n">
        <v>3517341896.4453</v>
      </c>
      <c r="AD4" s="15" t="n">
        <v>3678372019.6405</v>
      </c>
      <c r="AE4" s="15" t="n">
        <v>3920322861.3483</v>
      </c>
      <c r="AF4" s="15" t="n">
        <v>3901328619.9928</v>
      </c>
      <c r="AG4" s="7" t="n">
        <v>3830751102.3953</v>
      </c>
      <c r="AH4" s="7" t="n">
        <v>4021172451.8518</v>
      </c>
      <c r="AI4" s="7" t="n">
        <v>3517341896.4453</v>
      </c>
      <c r="AJ4" s="7" t="n">
        <v>3678372019.6405</v>
      </c>
      <c r="AK4" s="7" t="n">
        <v>3920322861.3483</v>
      </c>
      <c r="AL4" s="7"/>
    </row>
    <row r="5">
      <c r="A5" t="str">
        <f>M5</f>
      </c>
      <c r="B5" t="str">
        <f>N5</f>
      </c>
      <c r="C5" t="s">
        <v>15</v>
      </c>
      <c r="D5" t="s">
        <v>14</v>
      </c>
      <c r="E5" s="6" t="n">
        <v>2692614083.0845</v>
      </c>
      <c r="F5" s="6" t="n">
        <v>3128570143.1366</v>
      </c>
      <c r="G5" s="6" t="n">
        <v>3199159154.8128</v>
      </c>
      <c r="H5" s="6" t="n">
        <v>3037857677.0835</v>
      </c>
      <c r="I5" s="6" t="n">
        <v>3446915761.444</v>
      </c>
      <c r="J5" s="6" t="n">
        <v>3536696065.3334</v>
      </c>
      <c r="K5" s="6" t="n">
        <v>3005062231.913</v>
      </c>
      <c r="L5" s="6" t="n">
        <v>3052114457.93</v>
      </c>
      <c r="M5" s="6" t="s">
        <v>15</v>
      </c>
      <c r="N5" s="6" t="s">
        <v>55</v>
      </c>
      <c r="O5" s="15" t="n">
        <v>5679433896.1785</v>
      </c>
      <c r="P5" s="15" t="n">
        <v>5624659404.6315</v>
      </c>
      <c r="Q5" s="15" t="n">
        <v>5212638422.3091</v>
      </c>
      <c r="R5" s="15" t="n">
        <v>6288316411.3781</v>
      </c>
      <c r="S5" s="15" t="n">
        <v>5657555259.5043</v>
      </c>
      <c r="T5" s="15" t="n">
        <v>3904127512.8452</v>
      </c>
      <c r="U5" s="15" t="n">
        <v>3157315866.5217</v>
      </c>
      <c r="V5" s="15" t="n">
        <v>2692614083.0845</v>
      </c>
      <c r="W5" s="15" t="n">
        <v>3128570143.1366</v>
      </c>
      <c r="X5" s="15" t="n">
        <v>3199159154.8128</v>
      </c>
      <c r="Y5" s="15" t="n">
        <v>3037857677.0835</v>
      </c>
      <c r="Z5" s="15" t="n">
        <v>3446915761.444</v>
      </c>
      <c r="AA5" s="15" t="n">
        <v>3536696065.3334</v>
      </c>
      <c r="AB5" s="15" t="n">
        <v>3005062231.913</v>
      </c>
      <c r="AC5" s="15" t="n">
        <v>3052114457.93</v>
      </c>
      <c r="AD5" s="15" t="n">
        <v>3359581254.4839</v>
      </c>
      <c r="AE5" s="15" t="n">
        <v>3618751504.3042</v>
      </c>
      <c r="AF5" s="15" t="n">
        <v>3446915761.444</v>
      </c>
      <c r="AG5" s="7" t="n">
        <v>3536696065.3334</v>
      </c>
      <c r="AH5" s="7" t="n">
        <v>3005062231.913</v>
      </c>
      <c r="AI5" s="7" t="n">
        <v>3052114457.93</v>
      </c>
      <c r="AJ5" s="7" t="n">
        <v>3359581254.4839</v>
      </c>
      <c r="AK5" s="7" t="n">
        <v>3618751504.3042</v>
      </c>
      <c r="AL5" s="7"/>
    </row>
    <row r="6">
      <c r="A6" t="str">
        <f>M6</f>
      </c>
      <c r="B6" t="str">
        <f>N6</f>
      </c>
      <c r="C6" t="s">
        <v>16</v>
      </c>
      <c r="D6" t="s">
        <v>13</v>
      </c>
      <c r="E6" s="6" t="n">
        <v>2086527003.9821</v>
      </c>
      <c r="F6" s="6" t="n">
        <v>1929095879.8002</v>
      </c>
      <c r="G6" s="6" t="n">
        <v>1907797922.1413</v>
      </c>
      <c r="H6" s="6" t="n">
        <v>1867693420.1991</v>
      </c>
      <c r="I6" s="6" t="n">
        <v>2192470949.6515</v>
      </c>
      <c r="J6" s="6" t="n">
        <v>2196604584.8566</v>
      </c>
      <c r="K6" s="6" t="n">
        <v>2410132539.3328</v>
      </c>
      <c r="L6" s="6" t="n">
        <v>2143906576.2048</v>
      </c>
      <c r="M6" s="6" t="s">
        <v>16</v>
      </c>
      <c r="N6" s="6" t="s">
        <v>23</v>
      </c>
      <c r="O6" s="15" t="n">
        <v>3741321610.9336</v>
      </c>
      <c r="P6" s="15" t="n">
        <v>3625952821.6054</v>
      </c>
      <c r="Q6" s="15" t="n">
        <v>3149991887.2102</v>
      </c>
      <c r="R6" s="15" t="n">
        <v>2991291521.2622</v>
      </c>
      <c r="S6" s="15" t="n">
        <v>3048040619.9372</v>
      </c>
      <c r="T6" s="15" t="n">
        <v>2474472259.8299</v>
      </c>
      <c r="U6" s="15" t="n">
        <v>1960743379.2061</v>
      </c>
      <c r="V6" s="15" t="n">
        <v>2086527003.9821</v>
      </c>
      <c r="W6" s="15" t="n">
        <v>1929095879.8002</v>
      </c>
      <c r="X6" s="15" t="n">
        <v>1907797922.1413</v>
      </c>
      <c r="Y6" s="15" t="n">
        <v>1867693420.1991</v>
      </c>
      <c r="Z6" s="15" t="n">
        <v>2192470949.6515</v>
      </c>
      <c r="AA6" s="15" t="n">
        <v>2196604584.8566</v>
      </c>
      <c r="AB6" s="15" t="n">
        <v>2410132539.3328</v>
      </c>
      <c r="AC6" s="15" t="n">
        <v>2143906576.2048</v>
      </c>
      <c r="AD6" s="15" t="n">
        <v>2743455584.5329</v>
      </c>
      <c r="AE6" s="15" t="n">
        <v>2637534724.141</v>
      </c>
      <c r="AF6" s="15" t="n">
        <v>2192470949.6515</v>
      </c>
      <c r="AG6" s="7" t="n">
        <v>2196604584.8566</v>
      </c>
      <c r="AH6" s="7" t="n">
        <v>2410132539.3328</v>
      </c>
      <c r="AI6" s="7" t="n">
        <v>2143906576.2048</v>
      </c>
      <c r="AJ6" s="7" t="n">
        <v>2743455584.5329</v>
      </c>
      <c r="AK6" s="7" t="n">
        <v>2637534724.141</v>
      </c>
      <c r="AL6" s="7"/>
    </row>
    <row r="7">
      <c r="A7" t="str">
        <f>M7</f>
      </c>
      <c r="B7" t="str">
        <f>N7</f>
      </c>
      <c r="C7" t="s">
        <v>16</v>
      </c>
      <c r="D7" t="s">
        <v>14</v>
      </c>
      <c r="E7" s="6" t="n">
        <v>1852486611.2265</v>
      </c>
      <c r="F7" s="6" t="n">
        <v>2095620001.2314</v>
      </c>
      <c r="G7" s="6" t="n">
        <v>2157406767.1706</v>
      </c>
      <c r="H7" s="6" t="n">
        <v>2086646758.7863</v>
      </c>
      <c r="I7" s="6" t="n">
        <v>2954288727.5505</v>
      </c>
      <c r="J7" s="6" t="n">
        <v>2564514717.4087</v>
      </c>
      <c r="K7" s="6" t="n">
        <v>1728682770.7371</v>
      </c>
      <c r="L7" s="6" t="n">
        <v>1730445562.261</v>
      </c>
      <c r="M7" s="6" t="s">
        <v>16</v>
      </c>
      <c r="N7" s="6" t="s">
        <v>55</v>
      </c>
      <c r="O7" s="15" t="n">
        <v>3266121388.9118</v>
      </c>
      <c r="P7" s="15" t="n">
        <v>3182798416.4579</v>
      </c>
      <c r="Q7" s="15" t="n">
        <v>3233826970.6075</v>
      </c>
      <c r="R7" s="15" t="n">
        <v>2767730315.3216</v>
      </c>
      <c r="S7" s="15" t="n">
        <v>2660320898.8073</v>
      </c>
      <c r="T7" s="15" t="n">
        <v>2350057703.0912</v>
      </c>
      <c r="U7" s="15" t="n">
        <v>2090466800.5072</v>
      </c>
      <c r="V7" s="15" t="n">
        <v>1852486611.2265</v>
      </c>
      <c r="W7" s="15" t="n">
        <v>2095620001.2314</v>
      </c>
      <c r="X7" s="15" t="n">
        <v>2157406767.1706</v>
      </c>
      <c r="Y7" s="15" t="n">
        <v>2086646758.7863</v>
      </c>
      <c r="Z7" s="15" t="n">
        <v>2954288727.5505</v>
      </c>
      <c r="AA7" s="15" t="n">
        <v>2564514717.4087</v>
      </c>
      <c r="AB7" s="15" t="n">
        <v>1728682770.7371</v>
      </c>
      <c r="AC7" s="15" t="n">
        <v>1730445562.261</v>
      </c>
      <c r="AD7" s="15" t="n">
        <v>2301474992.4097</v>
      </c>
      <c r="AE7" s="15" t="n">
        <v>2008363234.2734</v>
      </c>
      <c r="AF7" s="15" t="n">
        <v>2954288727.5505</v>
      </c>
      <c r="AG7" s="7" t="n">
        <v>2564514717.4087</v>
      </c>
      <c r="AH7" s="7" t="n">
        <v>1728682770.7371</v>
      </c>
      <c r="AI7" s="7" t="n">
        <v>1730445562.261</v>
      </c>
      <c r="AJ7" s="7" t="n">
        <v>2301474992.4097</v>
      </c>
      <c r="AK7" s="7" t="n">
        <v>2008363234.2734</v>
      </c>
      <c r="AL7" s="7"/>
    </row>
    <row r="8">
      <c r="A8" t="str">
        <f>M8</f>
      </c>
      <c r="B8" t="str">
        <f>N8</f>
      </c>
      <c r="C8" t="s">
        <v>17</v>
      </c>
      <c r="D8" t="s">
        <v>13</v>
      </c>
      <c r="E8" s="6" t="n">
        <v>24912992627.0785</v>
      </c>
      <c r="F8" s="6" t="n">
        <v>22851084792.0819</v>
      </c>
      <c r="G8" s="6" t="n">
        <v>24462657675.0215</v>
      </c>
      <c r="H8" s="6" t="n">
        <v>24530048151.9762</v>
      </c>
      <c r="I8" s="6" t="n">
        <v>30621886485.4193</v>
      </c>
      <c r="J8" s="6" t="n">
        <v>30157803730.9944</v>
      </c>
      <c r="K8" s="6" t="n">
        <v>34096578496.9379</v>
      </c>
      <c r="L8" s="6" t="n">
        <v>40235083984.2429</v>
      </c>
      <c r="M8" s="6" t="s">
        <v>17</v>
      </c>
      <c r="N8" s="6" t="s">
        <v>23</v>
      </c>
      <c r="O8" s="15" t="n">
        <v>16269882471.9794</v>
      </c>
      <c r="P8" s="15" t="n">
        <v>17994021717.0678</v>
      </c>
      <c r="Q8" s="15" t="n">
        <v>21387199545.8055</v>
      </c>
      <c r="R8" s="15" t="n">
        <v>22576338913.7346</v>
      </c>
      <c r="S8" s="15" t="n">
        <v>22032636135.821</v>
      </c>
      <c r="T8" s="15" t="n">
        <v>24242893687.3319</v>
      </c>
      <c r="U8" s="15" t="n">
        <v>20838549418.202</v>
      </c>
      <c r="V8" s="15" t="n">
        <v>24912992627.0785</v>
      </c>
      <c r="W8" s="15" t="n">
        <v>22851084792.0819</v>
      </c>
      <c r="X8" s="15" t="n">
        <v>24462657675.0215</v>
      </c>
      <c r="Y8" s="15" t="n">
        <v>24530048151.9762</v>
      </c>
      <c r="Z8" s="15" t="n">
        <v>30621886485.4193</v>
      </c>
      <c r="AA8" s="15" t="n">
        <v>30157803730.9944</v>
      </c>
      <c r="AB8" s="15" t="n">
        <v>34096578496.9379</v>
      </c>
      <c r="AC8" s="15" t="n">
        <v>40235083984.2429</v>
      </c>
      <c r="AD8" s="15" t="n">
        <v>37898761518.9342</v>
      </c>
      <c r="AE8" s="15" t="n">
        <v>41482341205.8373</v>
      </c>
      <c r="AF8" s="15" t="n">
        <v>30621886485.4193</v>
      </c>
      <c r="AG8" s="7" t="n">
        <v>30157803730.9944</v>
      </c>
      <c r="AH8" s="7" t="n">
        <v>34096578496.9379</v>
      </c>
      <c r="AI8" s="7" t="n">
        <v>40235083984.2429</v>
      </c>
      <c r="AJ8" s="7" t="n">
        <v>37898761518.9342</v>
      </c>
      <c r="AK8" s="7" t="n">
        <v>41482341205.8373</v>
      </c>
      <c r="AL8" s="7"/>
    </row>
    <row r="9">
      <c r="A9" t="str">
        <f>M9</f>
      </c>
      <c r="B9" t="str">
        <f>N9</f>
      </c>
      <c r="C9" t="s">
        <v>17</v>
      </c>
      <c r="D9" t="s">
        <v>14</v>
      </c>
      <c r="E9" s="6" t="n">
        <v>246953219804.49</v>
      </c>
      <c r="F9" s="6" t="n">
        <v>238730914399.601</v>
      </c>
      <c r="G9" s="6" t="n">
        <v>261373439540.335</v>
      </c>
      <c r="H9" s="6" t="n">
        <v>284878416992.171</v>
      </c>
      <c r="I9" s="6" t="n">
        <v>313701272526.863</v>
      </c>
      <c r="J9" s="6" t="n">
        <v>339456686334.059</v>
      </c>
      <c r="K9" s="6" t="n">
        <v>375919182099.509</v>
      </c>
      <c r="L9" s="6" t="n">
        <v>335466315747.992</v>
      </c>
      <c r="M9" s="6" t="s">
        <v>17</v>
      </c>
      <c r="N9" s="6" t="s">
        <v>55</v>
      </c>
      <c r="O9" s="15" t="n">
        <v>295814228873.005</v>
      </c>
      <c r="P9" s="15" t="n">
        <v>344228460150.258</v>
      </c>
      <c r="Q9" s="15" t="n">
        <v>331006115932.454</v>
      </c>
      <c r="R9" s="15" t="n">
        <v>325466947956.52</v>
      </c>
      <c r="S9" s="15" t="n">
        <v>333370444572.19</v>
      </c>
      <c r="T9" s="15" t="n">
        <v>323169035400.023</v>
      </c>
      <c r="U9" s="15" t="n">
        <v>275707824862.844</v>
      </c>
      <c r="V9" s="15" t="n">
        <v>246953219804.49</v>
      </c>
      <c r="W9" s="15" t="n">
        <v>238730914399.601</v>
      </c>
      <c r="X9" s="15" t="n">
        <v>261373439540.335</v>
      </c>
      <c r="Y9" s="15" t="n">
        <v>284878416992.171</v>
      </c>
      <c r="Z9" s="15" t="n">
        <v>313701272526.863</v>
      </c>
      <c r="AA9" s="15" t="n">
        <v>339456686334.059</v>
      </c>
      <c r="AB9" s="15" t="n">
        <v>375919182099.509</v>
      </c>
      <c r="AC9" s="15" t="n">
        <v>335466315747.992</v>
      </c>
      <c r="AD9" s="15" t="n">
        <v>362818335135.692</v>
      </c>
      <c r="AE9" s="15" t="n">
        <v>400986561637.651</v>
      </c>
      <c r="AF9" s="15" t="n">
        <v>313701272526.863</v>
      </c>
      <c r="AG9" s="7" t="n">
        <v>339456686334.059</v>
      </c>
      <c r="AH9" s="7" t="n">
        <v>375919182099.509</v>
      </c>
      <c r="AI9" s="7" t="n">
        <v>335466315747.992</v>
      </c>
      <c r="AJ9" s="7" t="n">
        <v>362818335135.692</v>
      </c>
      <c r="AK9" s="7" t="n">
        <v>400986561637.651</v>
      </c>
      <c r="AL9" s="7"/>
    </row>
    <row r="10">
      <c r="A10" t="str">
        <f>M10</f>
      </c>
      <c r="B10" t="str">
        <f>N10</f>
      </c>
      <c r="C10" t="s">
        <v>18</v>
      </c>
      <c r="D10" t="s">
        <v>19</v>
      </c>
      <c r="E10" s="6" t="str">
        <f>Sum(E2:E9)</f>
      </c>
      <c r="F10" s="6" t="str">
        <f>Sum(F2:F9)</f>
      </c>
      <c r="G10" s="6" t="str">
        <f>Sum(G2:G9)</f>
      </c>
      <c r="H10" s="6" t="str">
        <f>Sum(H2:H9)</f>
      </c>
      <c r="I10" s="6" t="str">
        <f>Sum(I2:I9)</f>
      </c>
      <c r="J10" s="6" t="str">
        <f>Sum(J2:J9)</f>
      </c>
      <c r="K10" s="6" t="str">
        <f>Sum(K2:K9)</f>
      </c>
      <c r="L10" s="6" t="str">
        <f>Sum(L2:L9)</f>
      </c>
      <c r="M10" s="6" t="s">
        <v>18</v>
      </c>
      <c r="N10" s="6" t="s">
        <v>19</v>
      </c>
      <c r="O10" s="15" t="str">
        <f>Sum(O2:O9)</f>
      </c>
      <c r="P10" s="15" t="str">
        <f>Sum(P2:P9)</f>
      </c>
      <c r="Q10" s="15" t="str">
        <f>Sum(Q2:Q9)</f>
      </c>
      <c r="R10" s="15" t="str">
        <f>Sum(R2:R9)</f>
      </c>
      <c r="S10" s="15" t="str">
        <f>Sum(S2:S9)</f>
      </c>
      <c r="T10" s="15" t="str">
        <f>Sum(T2:T9)</f>
      </c>
      <c r="U10" s="15" t="str">
        <f>Sum(U2:U9)</f>
      </c>
      <c r="V10" s="15" t="str">
        <f>Sum(V2:V9)</f>
      </c>
      <c r="W10" s="15" t="str">
        <f>Sum(W2:W9)</f>
      </c>
      <c r="X10" s="15" t="str">
        <f>Sum(X2:X9)</f>
      </c>
      <c r="Y10" s="15" t="str">
        <f>Sum(Y2:Y9)</f>
      </c>
      <c r="Z10" s="15" t="str">
        <f>Sum(Z2:Z9)</f>
      </c>
      <c r="AA10" s="15" t="str">
        <f>Sum(AA2:AA9)</f>
      </c>
      <c r="AB10" s="15" t="str">
        <f>Sum(AB2:AB9)</f>
      </c>
      <c r="AC10" s="15" t="str">
        <f>Sum(AC2:AC9)</f>
      </c>
      <c r="AD10" s="15" t="str">
        <f>Sum(AD2:AD9)</f>
      </c>
      <c r="AE10" s="15" t="str">
        <f>Sum(AE2:AE9)</f>
      </c>
      <c r="AF10" s="15" t="str">
        <f>Sum(AF2:AF9)</f>
      </c>
      <c r="AG10" s="7" t="str">
        <f>Sum(AG2:AG9)</f>
      </c>
      <c r="AH10" s="7" t="str">
        <f>Sum(AH2:AH9)</f>
      </c>
      <c r="AI10" s="7" t="str">
        <f>Sum(AI2:AI9)</f>
      </c>
      <c r="AJ10" s="7" t="str">
        <f>Sum(AJ2:AJ9)</f>
      </c>
      <c r="AK10" s="7"/>
      <c r="AL10" s="7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38</v>
      </c>
      <c r="N1" t="s">
        <v>39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2</v>
      </c>
      <c r="W1" t="s">
        <v>3</v>
      </c>
      <c r="X1" t="s">
        <v>4</v>
      </c>
      <c r="Y1" t="s">
        <v>5</v>
      </c>
      <c r="Z1" t="s">
        <v>6</v>
      </c>
      <c r="AA1" t="s">
        <v>7</v>
      </c>
      <c r="AB1" t="s">
        <v>8</v>
      </c>
      <c r="AC1" t="s">
        <v>9</v>
      </c>
      <c r="AD1" t="s">
        <v>10</v>
      </c>
      <c r="AE1" t="s">
        <v>11</v>
      </c>
    </row>
    <row r="2">
      <c r="A2" t="str">
        <f>M2</f>
      </c>
      <c r="B2" t="str">
        <f>N2</f>
      </c>
      <c r="M2" t="s">
        <v>40</v>
      </c>
      <c r="N2" t="s">
        <v>41</v>
      </c>
      <c r="O2" s="8" t="n">
        <v>32062481478.7404</v>
      </c>
      <c r="P2" s="8" t="n">
        <v>33502648539.9927</v>
      </c>
      <c r="Q2" s="8" t="n">
        <v>34512520349.3714</v>
      </c>
      <c r="R2" s="8" t="n">
        <v>32022857314.7994</v>
      </c>
      <c r="S2" s="8" t="n">
        <v>30300787160.0451</v>
      </c>
      <c r="T2" s="8" t="n">
        <v>29428722759.8101</v>
      </c>
      <c r="U2" s="8" t="n">
        <v>23567998960.1735</v>
      </c>
      <c r="V2" s="8" t="n">
        <v>25665670386.3993</v>
      </c>
      <c r="W2" s="8" t="n">
        <v>23532569650.9686</v>
      </c>
      <c r="X2" s="8" t="n">
        <v>25303450099.2467</v>
      </c>
      <c r="Y2" s="8" t="n">
        <v>26328462830.1631</v>
      </c>
      <c r="Z2" s="8" t="n">
        <v>31111718317.1093</v>
      </c>
      <c r="AA2" s="8" t="n">
        <v>31301311116.0465</v>
      </c>
      <c r="AB2" s="8" t="n">
        <v>32049209483.981</v>
      </c>
      <c r="AC2" s="8" t="n">
        <v>32709739587.2145</v>
      </c>
      <c r="AD2" s="8" t="n">
        <v>37104641630.7511</v>
      </c>
      <c r="AE2" s="8" t="n">
        <v>40964495755.7069</v>
      </c>
      <c r="AF2" s="8"/>
    </row>
    <row r="3">
      <c r="A3" t="str">
        <f>M3</f>
      </c>
      <c r="B3" t="str">
        <f>N3</f>
      </c>
      <c r="M3" t="s">
        <v>40</v>
      </c>
      <c r="N3" t="s">
        <v>42</v>
      </c>
      <c r="O3" s="8" t="n">
        <v>64276778789.785</v>
      </c>
      <c r="P3" s="8" t="n">
        <v>72755575500.1827</v>
      </c>
      <c r="Q3" s="8" t="n">
        <v>64677034371.2067</v>
      </c>
      <c r="R3" s="8" t="n">
        <v>53879307908.9168</v>
      </c>
      <c r="S3" s="8" t="n">
        <v>48096817335.8693</v>
      </c>
      <c r="T3" s="8" t="n">
        <v>54303150309.7976</v>
      </c>
      <c r="U3" s="8" t="n">
        <v>39063293717.5311</v>
      </c>
      <c r="V3" s="8" t="n">
        <v>38119164769.1497</v>
      </c>
      <c r="W3" s="8" t="n">
        <v>33991695353.2542</v>
      </c>
      <c r="X3" s="8" t="n">
        <v>32084583927.436</v>
      </c>
      <c r="Y3" s="8" t="n">
        <v>35694396958.7202</v>
      </c>
      <c r="Z3" s="8" t="n">
        <v>37743226432.3817</v>
      </c>
      <c r="AA3" s="8" t="n">
        <v>42449471496.6964</v>
      </c>
      <c r="AB3" s="8" t="n">
        <v>42839349110.909</v>
      </c>
      <c r="AC3" s="8" t="n">
        <v>59882546801.0766</v>
      </c>
      <c r="AD3" s="8" t="n">
        <v>75235439279.4155</v>
      </c>
      <c r="AE3" s="8" t="n">
        <v>56016118359.9772</v>
      </c>
      <c r="AF3" s="8"/>
    </row>
    <row r="4">
      <c r="A4" t="str">
        <f>M4</f>
      </c>
      <c r="B4" t="str">
        <f>N4</f>
      </c>
      <c r="M4" t="s">
        <v>43</v>
      </c>
      <c r="N4" t="s">
        <v>41</v>
      </c>
      <c r="O4" s="8" t="n">
        <v>5823883910.4641</v>
      </c>
      <c r="P4" s="8" t="n">
        <v>6062527172.7157</v>
      </c>
      <c r="Q4" s="8" t="n">
        <v>7958542406.8054</v>
      </c>
      <c r="R4" s="8" t="n">
        <v>11173540317.9748</v>
      </c>
      <c r="S4" s="8" t="n">
        <v>10709272137.3971</v>
      </c>
      <c r="T4" s="8" t="n">
        <v>10913255211.2322</v>
      </c>
      <c r="U4" s="8" t="n">
        <v>10012514970.4474</v>
      </c>
      <c r="V4" s="8" t="n">
        <v>11885624399.7085</v>
      </c>
      <c r="W4" s="8" t="n">
        <v>11954899827.2819</v>
      </c>
      <c r="X4" s="8" t="n">
        <v>11905991840.9567</v>
      </c>
      <c r="Y4" s="8" t="n">
        <v>10744235953.1555</v>
      </c>
      <c r="Z4" s="8" t="n">
        <v>13964474476.428</v>
      </c>
      <c r="AA4" s="8" t="n">
        <v>12887221540.14</v>
      </c>
      <c r="AB4" s="8" t="n">
        <v>14696802949.5136</v>
      </c>
      <c r="AC4" s="8" t="n">
        <v>19547069897.6294</v>
      </c>
      <c r="AD4" s="8" t="n">
        <v>14680201640.9544</v>
      </c>
      <c r="AE4" s="8" t="n">
        <v>14367712887.112</v>
      </c>
      <c r="AF4" s="8"/>
    </row>
    <row r="5">
      <c r="A5" t="str">
        <f>M5</f>
      </c>
      <c r="B5" t="str">
        <f>N5</f>
      </c>
      <c r="M5" t="s">
        <v>43</v>
      </c>
      <c r="N5" t="s">
        <v>42</v>
      </c>
      <c r="O5" s="8" t="n">
        <v>231537450083.22</v>
      </c>
      <c r="P5" s="8" t="n">
        <v>271472884650.076</v>
      </c>
      <c r="Q5" s="8" t="n">
        <v>266329081561.247</v>
      </c>
      <c r="R5" s="8" t="n">
        <v>271587640047.603</v>
      </c>
      <c r="S5" s="8" t="n">
        <v>285273627236.321</v>
      </c>
      <c r="T5" s="8" t="n">
        <v>268865885090.226</v>
      </c>
      <c r="U5" s="8" t="n">
        <v>236644531145.313</v>
      </c>
      <c r="V5" s="8" t="n">
        <v>208834055035.34</v>
      </c>
      <c r="W5" s="8" t="n">
        <v>204739219046.347</v>
      </c>
      <c r="X5" s="8" t="n">
        <v>229288855612.899</v>
      </c>
      <c r="Y5" s="8" t="n">
        <v>249184020033.45</v>
      </c>
      <c r="Z5" s="8" t="n">
        <v>275958046094.482</v>
      </c>
      <c r="AA5" s="8" t="n">
        <v>297007214837.362</v>
      </c>
      <c r="AB5" s="8" t="n">
        <v>333079832988.6</v>
      </c>
      <c r="AC5" s="8" t="n">
        <v>275583768946.915</v>
      </c>
      <c r="AD5" s="8" t="n">
        <v>287582895856.276</v>
      </c>
      <c r="AE5" s="8" t="n">
        <v>344970443277.674</v>
      </c>
      <c r="AF5" s="8"/>
    </row>
    <row r="6">
      <c r="A6" t="str">
        <f>M6</f>
      </c>
      <c r="B6" t="str">
        <f>N6</f>
      </c>
      <c r="M6" t="s">
        <v>18</v>
      </c>
      <c r="N6" t="s">
        <v>19</v>
      </c>
      <c r="O6" s="8" t="str">
        <f>Sum(O2:O5)</f>
      </c>
      <c r="P6" s="8" t="str">
        <f>Sum(P2:P5)</f>
      </c>
      <c r="Q6" s="8" t="str">
        <f>Sum(Q2:Q5)</f>
      </c>
      <c r="R6" s="8" t="str">
        <f>Sum(R2:R5)</f>
      </c>
      <c r="S6" s="8" t="str">
        <f>Sum(S2:S5)</f>
      </c>
      <c r="T6" s="8" t="str">
        <f>Sum(T2:T5)</f>
      </c>
      <c r="U6" s="8" t="str">
        <f>Sum(U2:U5)</f>
      </c>
      <c r="V6" s="8" t="str">
        <f>Sum(V2:V5)</f>
      </c>
      <c r="W6" s="8" t="str">
        <f>Sum(W2:W5)</f>
      </c>
      <c r="X6" s="8" t="str">
        <f>Sum(X2:X5)</f>
      </c>
      <c r="Y6" s="8" t="str">
        <f>Sum(Y2:Y5)</f>
      </c>
      <c r="Z6" s="8" t="str">
        <f>Sum(Z2:Z5)</f>
      </c>
      <c r="AA6" s="8" t="str">
        <f>Sum(AA2:AA5)</f>
      </c>
      <c r="AB6" s="8" t="str">
        <f>Sum(AB2:AB5)</f>
      </c>
      <c r="AC6" s="8" t="str">
        <f>Sum(AC2:AC5)</f>
      </c>
      <c r="AD6" s="8" t="str">
        <f>Sum(AD2:AD5)</f>
      </c>
      <c r="AE6" s="8" t="str">
        <f>Sum(AE2:AE5)</f>
      </c>
      <c r="AF6" s="8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L1" t="s">
        <v>46</v>
      </c>
      <c r="M1" t="s">
        <v>46</v>
      </c>
      <c r="N1" t="s">
        <v>38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2</v>
      </c>
      <c r="W1" t="s">
        <v>3</v>
      </c>
      <c r="X1" t="s">
        <v>4</v>
      </c>
      <c r="Y1" t="s">
        <v>5</v>
      </c>
      <c r="Z1" t="s">
        <v>6</v>
      </c>
      <c r="AA1" t="s">
        <v>7</v>
      </c>
      <c r="AB1" t="s">
        <v>8</v>
      </c>
      <c r="AC1" t="s">
        <v>9</v>
      </c>
      <c r="AD1" t="s">
        <v>10</v>
      </c>
      <c r="AE1" t="s">
        <v>11</v>
      </c>
    </row>
    <row r="2">
      <c r="A2" t="str">
        <f>M2</f>
      </c>
      <c r="B2" t="str">
        <f>N2</f>
      </c>
      <c r="L2" t="s">
        <v>47</v>
      </c>
      <c r="M2" s="10" t="s">
        <v>47</v>
      </c>
      <c r="N2" s="10" t="s">
        <v>40</v>
      </c>
      <c r="O2" s="9" t="n">
        <v>25125249218.822</v>
      </c>
      <c r="P2" s="9" t="n">
        <v>32432154150.1501</v>
      </c>
      <c r="Q2" s="9" t="n">
        <v>35101354776.0543</v>
      </c>
      <c r="R2" s="9" t="n">
        <v>30976397289.3347</v>
      </c>
      <c r="S2" s="9" t="n">
        <v>31255230749.4631</v>
      </c>
      <c r="T2" s="9" t="n">
        <v>37102041368.9613</v>
      </c>
      <c r="U2" s="9" t="n">
        <v>24098497564.8245</v>
      </c>
      <c r="V2" s="9" t="n">
        <v>19955253890.9386</v>
      </c>
      <c r="W2" s="9" t="n">
        <v>17685561455.4229</v>
      </c>
      <c r="X2" s="9" t="n">
        <v>16953492843.1271</v>
      </c>
      <c r="Y2" s="9" t="n">
        <v>19618603081.6569</v>
      </c>
      <c r="Z2" s="9" t="n">
        <v>27902395775.5896</v>
      </c>
      <c r="AA2" s="9" t="n">
        <v>27937731136.7199</v>
      </c>
      <c r="AB2" s="9" t="n">
        <v>30079444637.0538</v>
      </c>
      <c r="AC2" s="9" t="n">
        <v>48180087109.2192</v>
      </c>
      <c r="AD2" s="9" t="n">
        <v>45664353375.3831</v>
      </c>
      <c r="AE2" s="9" t="n">
        <v>35047872671.8265</v>
      </c>
      <c r="AF2" s="9"/>
    </row>
    <row r="3">
      <c r="A3" t="str">
        <f>M3</f>
      </c>
      <c r="B3" t="str">
        <f>N3</f>
      </c>
      <c r="L3" t="s">
        <v>49</v>
      </c>
      <c r="M3" s="10" t="s">
        <v>47</v>
      </c>
      <c r="N3" s="10" t="s">
        <v>43</v>
      </c>
      <c r="O3" s="9" t="n">
        <v>21764778991.8306</v>
      </c>
      <c r="P3" s="9" t="n">
        <v>25397309265.3422</v>
      </c>
      <c r="Q3" s="9" t="n">
        <v>21427494919.4928</v>
      </c>
      <c r="R3" s="9" t="n">
        <v>18453893838.1832</v>
      </c>
      <c r="S3" s="9" t="n">
        <v>17986659166.4393</v>
      </c>
      <c r="T3" s="9" t="n">
        <v>16348272545.4679</v>
      </c>
      <c r="U3" s="9" t="n">
        <v>13779748256.7072</v>
      </c>
      <c r="V3" s="9" t="n">
        <v>11779135889.3652</v>
      </c>
      <c r="W3" s="9" t="n">
        <v>12135186874.4357</v>
      </c>
      <c r="X3" s="9" t="n">
        <v>12399920173.1958</v>
      </c>
      <c r="Y3" s="9" t="n">
        <v>14152861790.103</v>
      </c>
      <c r="Z3" s="9" t="n">
        <v>22806770846.0249</v>
      </c>
      <c r="AA3" s="9" t="n">
        <v>25680118499.9135</v>
      </c>
      <c r="AB3" s="9" t="n">
        <v>29875164701.4216</v>
      </c>
      <c r="AC3" s="9" t="n">
        <v>37403494926.075</v>
      </c>
      <c r="AD3" s="9" t="n">
        <v>29140563384.389</v>
      </c>
      <c r="AE3" s="9" t="n">
        <v>29077141051.9964</v>
      </c>
      <c r="AF3" s="9"/>
    </row>
    <row r="4">
      <c r="A4" t="str">
        <f>M4</f>
      </c>
      <c r="B4" t="str">
        <f>N4</f>
      </c>
      <c r="L4" t="s">
        <v>50</v>
      </c>
      <c r="M4" s="10" t="s">
        <v>49</v>
      </c>
      <c r="N4" s="10" t="s">
        <v>40</v>
      </c>
      <c r="O4" s="9" t="n">
        <v>30133800884.701</v>
      </c>
      <c r="P4" s="9" t="n">
        <v>33783198213.0075</v>
      </c>
      <c r="Q4" s="9" t="n">
        <v>29711948309.4815</v>
      </c>
      <c r="R4" s="9" t="n">
        <v>30392248649.1018</v>
      </c>
      <c r="S4" s="9" t="n">
        <v>29898796158.4983</v>
      </c>
      <c r="T4" s="9" t="n">
        <v>28986353557.0245</v>
      </c>
      <c r="U4" s="9" t="n">
        <v>24976096489.8093</v>
      </c>
      <c r="V4" s="9" t="n">
        <v>28501413952.5891</v>
      </c>
      <c r="W4" s="9" t="n">
        <v>25447190127.4247</v>
      </c>
      <c r="X4" s="9" t="n">
        <v>25671472541.9195</v>
      </c>
      <c r="Y4" s="9" t="n">
        <v>27983478293.0834</v>
      </c>
      <c r="Z4" s="9" t="n">
        <v>20045971011.5824</v>
      </c>
      <c r="AA4" s="9" t="n">
        <v>23936231639.1294</v>
      </c>
      <c r="AB4" s="9" t="n">
        <v>25650928177.9626</v>
      </c>
      <c r="AC4" s="9" t="n">
        <v>24016153025.3683</v>
      </c>
      <c r="AD4" s="9" t="n">
        <v>40078319954.0187</v>
      </c>
      <c r="AE4" s="9" t="n">
        <v>27163604882.0461</v>
      </c>
      <c r="AF4" s="9"/>
    </row>
    <row r="5">
      <c r="A5" t="str">
        <f>M5</f>
      </c>
      <c r="B5" t="str">
        <f>N5</f>
      </c>
      <c r="L5" t="s">
        <v>56</v>
      </c>
      <c r="M5" s="10" t="s">
        <v>49</v>
      </c>
      <c r="N5" s="10" t="s">
        <v>43</v>
      </c>
      <c r="O5" s="9" t="n">
        <v>20416382855.5625</v>
      </c>
      <c r="P5" s="9" t="n">
        <v>25609454024.9063</v>
      </c>
      <c r="Q5" s="9" t="n">
        <v>12593611119.7175</v>
      </c>
      <c r="R5" s="9" t="n">
        <v>29718480733.7495</v>
      </c>
      <c r="S5" s="9" t="n">
        <v>36097737150.8889</v>
      </c>
      <c r="T5" s="9" t="n">
        <v>34730237706.1415</v>
      </c>
      <c r="U5" s="9" t="n">
        <v>29169239953.7346</v>
      </c>
      <c r="V5" s="9" t="n">
        <v>29833721322.4015</v>
      </c>
      <c r="W5" s="9" t="n">
        <v>27324207449.885</v>
      </c>
      <c r="X5" s="9" t="n">
        <v>27843792311.2441</v>
      </c>
      <c r="Y5" s="9" t="n">
        <v>27441082756.5163</v>
      </c>
      <c r="Z5" s="9" t="n">
        <v>23791495332.7767</v>
      </c>
      <c r="AA5" s="9" t="n">
        <v>25021165431.6188</v>
      </c>
      <c r="AB5" s="9" t="n">
        <v>27652465150.9804</v>
      </c>
      <c r="AC5" s="9" t="n">
        <v>24861742523.0282</v>
      </c>
      <c r="AD5" s="9" t="n">
        <v>29689860380.1717</v>
      </c>
      <c r="AE5" s="9" t="n">
        <v>33301971196.0154</v>
      </c>
      <c r="AF5" s="9"/>
    </row>
    <row r="6">
      <c r="A6" t="str">
        <f>M6</f>
      </c>
      <c r="B6" t="str">
        <f>N6</f>
      </c>
      <c r="L6" t="s">
        <v>57</v>
      </c>
      <c r="M6" s="10" t="s">
        <v>50</v>
      </c>
      <c r="N6" s="10" t="s">
        <v>40</v>
      </c>
      <c r="O6" s="9" t="n">
        <v>10096271672.9484</v>
      </c>
      <c r="P6" s="9" t="n">
        <v>10776155276.9025</v>
      </c>
      <c r="Q6" s="9" t="n">
        <v>9150118544.2025</v>
      </c>
      <c r="R6" s="9" t="n">
        <v>7690106134.7461</v>
      </c>
      <c r="S6" s="9" t="n">
        <v>6683672074.0927</v>
      </c>
      <c r="T6" s="9" t="n">
        <v>6610387564.2734</v>
      </c>
      <c r="U6" s="9" t="n">
        <v>5668554306.1156</v>
      </c>
      <c r="V6" s="9" t="n">
        <v>7257445382.0936</v>
      </c>
      <c r="W6" s="9" t="n">
        <v>7750481635.5216</v>
      </c>
      <c r="X6" s="9" t="n">
        <v>7733252678.4108</v>
      </c>
      <c r="Y6" s="9" t="n">
        <v>7150281486.2274</v>
      </c>
      <c r="Z6" s="9" t="n">
        <v>13058816162.6805</v>
      </c>
      <c r="AA6" s="9" t="n">
        <v>13269959464.3028</v>
      </c>
      <c r="AB6" s="9" t="n">
        <v>12533350568.3599</v>
      </c>
      <c r="AC6" s="9" t="n">
        <v>11545432225.8644</v>
      </c>
      <c r="AD6" s="9" t="n">
        <v>11640593258.8436</v>
      </c>
      <c r="AE6" s="9" t="n">
        <v>12484524362.2018</v>
      </c>
      <c r="AF6" s="9"/>
    </row>
    <row r="7">
      <c r="A7" t="str">
        <f>M7</f>
      </c>
      <c r="B7" t="str">
        <f>N7</f>
      </c>
      <c r="L7" t="s">
        <v>52</v>
      </c>
      <c r="M7" s="10" t="s">
        <v>50</v>
      </c>
      <c r="N7" s="10" t="s">
        <v>43</v>
      </c>
      <c r="O7" s="9" t="n">
        <v>10791385424.558</v>
      </c>
      <c r="P7" s="9" t="n">
        <v>9992326943.864</v>
      </c>
      <c r="Q7" s="9" t="n">
        <v>10704831009.3607</v>
      </c>
      <c r="R7" s="9" t="n">
        <v>10353345215.9397</v>
      </c>
      <c r="S7" s="9" t="n">
        <v>14043087841.8619</v>
      </c>
      <c r="T7" s="9" t="n">
        <v>12705160227.6934</v>
      </c>
      <c r="U7" s="9" t="n">
        <v>10588302252.8571</v>
      </c>
      <c r="V7" s="9" t="n">
        <v>10767875507.0851</v>
      </c>
      <c r="W7" s="9" t="n">
        <v>10581178707.2994</v>
      </c>
      <c r="X7" s="9" t="n">
        <v>9892515561.5923</v>
      </c>
      <c r="Y7" s="9" t="n">
        <v>10875001083.978</v>
      </c>
      <c r="Z7" s="9" t="n">
        <v>13483951403.3545</v>
      </c>
      <c r="AA7" s="9" t="n">
        <v>13505530020.2325</v>
      </c>
      <c r="AB7" s="9" t="n">
        <v>12588239758.5437</v>
      </c>
      <c r="AC7" s="9" t="n">
        <v>10920527227.2435</v>
      </c>
      <c r="AD7" s="9" t="n">
        <v>12179870156.4561</v>
      </c>
      <c r="AE7" s="9" t="n">
        <v>8757199136.17</v>
      </c>
      <c r="AF7" s="9"/>
    </row>
    <row r="8">
      <c r="A8" t="str">
        <f>M8</f>
      </c>
      <c r="B8" t="str">
        <f>N8</f>
      </c>
      <c r="L8" t="s">
        <v>53</v>
      </c>
      <c r="M8" s="10" t="s">
        <v>58</v>
      </c>
      <c r="N8" s="10" t="s">
        <v>40</v>
      </c>
      <c r="O8" s="9" t="n">
        <v>4872106.125</v>
      </c>
      <c r="P8" s="9" t="n">
        <v>10010929.3706</v>
      </c>
      <c r="Q8" s="9" t="n">
        <v>16826903.2031</v>
      </c>
      <c r="R8" s="9" t="n">
        <v>377038220.8154</v>
      </c>
      <c r="S8" s="9" t="n">
        <v>1216030256.841</v>
      </c>
      <c r="T8" s="9" t="n">
        <v>1895556032.0051</v>
      </c>
      <c r="U8" s="9" t="n">
        <v>952609585.9737</v>
      </c>
      <c r="V8" s="9" t="n">
        <v>1088936204.6172</v>
      </c>
      <c r="W8" s="9" t="n">
        <v>1088807391.037</v>
      </c>
      <c r="X8" s="9" t="n">
        <v>1805760317.0083</v>
      </c>
      <c r="Y8" s="9" t="n">
        <v>3746475883.7796</v>
      </c>
      <c r="Z8" s="9" t="n">
        <v>3074792651.2968</v>
      </c>
      <c r="AA8" s="9" t="n">
        <v>3514832423.2951</v>
      </c>
      <c r="AB8" s="9" t="n">
        <v>3566340166.6762</v>
      </c>
      <c r="AC8" s="9" t="n">
        <v>2458364985.2205</v>
      </c>
      <c r="AD8" s="9" t="n">
        <v>4576147114.9178</v>
      </c>
      <c r="AE8" s="9" t="n">
        <v>2076520940.4654</v>
      </c>
      <c r="AF8" s="9"/>
    </row>
    <row r="9">
      <c r="A9" t="str">
        <f>M9</f>
      </c>
      <c r="B9" t="str">
        <f>N9</f>
      </c>
      <c r="L9" t="s">
        <v>54</v>
      </c>
      <c r="M9" s="10" t="s">
        <v>58</v>
      </c>
      <c r="N9" s="10" t="s">
        <v>43</v>
      </c>
      <c r="O9" s="9" t="n">
        <v>122676909.5722</v>
      </c>
      <c r="P9" s="9" t="n">
        <v>54479568.8939</v>
      </c>
      <c r="Q9" s="9" t="n">
        <v>391296344.5801</v>
      </c>
      <c r="R9" s="9" t="n">
        <v>10450086106.923</v>
      </c>
      <c r="S9" s="9" t="n">
        <v>42256131517.5522</v>
      </c>
      <c r="T9" s="9" t="n">
        <v>54758606786.2011</v>
      </c>
      <c r="U9" s="9" t="n">
        <v>46972259182.0756</v>
      </c>
      <c r="V9" s="9" t="n">
        <v>43922166334.1481</v>
      </c>
      <c r="W9" s="9" t="n">
        <v>44054842375.5884</v>
      </c>
      <c r="X9" s="9" t="n">
        <v>50628266020.741</v>
      </c>
      <c r="Y9" s="9" t="n">
        <v>56597028392.347</v>
      </c>
      <c r="Z9" s="9" t="n">
        <v>76051318984.9463</v>
      </c>
      <c r="AA9" s="9" t="n">
        <v>80155056064.1126</v>
      </c>
      <c r="AB9" s="9" t="n">
        <v>86732963948.1466</v>
      </c>
      <c r="AC9" s="9" t="n">
        <v>85236793261.6524</v>
      </c>
      <c r="AD9" s="9" t="n">
        <v>86480545057.8842</v>
      </c>
      <c r="AE9" s="9" t="n">
        <v>59404120556.1747</v>
      </c>
      <c r="AF9" s="9"/>
    </row>
    <row r="10">
      <c r="A10" t="str">
        <f>M10</f>
      </c>
      <c r="B10" t="str">
        <f>N10</f>
      </c>
      <c r="L10" t="s">
        <v>18</v>
      </c>
      <c r="M10" s="10" t="s">
        <v>59</v>
      </c>
      <c r="N10" s="10" t="s">
        <v>40</v>
      </c>
      <c r="O10" s="9" t="n">
        <v>7826918502.6366</v>
      </c>
      <c r="P10" s="9" t="n">
        <v>8253616344.955</v>
      </c>
      <c r="Q10" s="9" t="n">
        <v>7779611725.3281</v>
      </c>
      <c r="R10" s="9" t="n">
        <v>6978787870.4494</v>
      </c>
      <c r="S10" s="9" t="n">
        <v>1589089357.9102</v>
      </c>
      <c r="T10" s="9" t="n">
        <v>3806242776.4534</v>
      </c>
      <c r="U10" s="9" t="n">
        <v>3186009489.4102</v>
      </c>
      <c r="V10" s="9" t="n">
        <v>3397043185.6465</v>
      </c>
      <c r="W10" s="9" t="n">
        <v>2978381931.1913</v>
      </c>
      <c r="X10" s="9" t="n">
        <v>3000039224.0025</v>
      </c>
      <c r="Y10" s="9" t="n">
        <v>2343288254.6046</v>
      </c>
      <c r="Z10" s="9" t="n">
        <v>415958942.3649</v>
      </c>
      <c r="AA10" s="9" t="n">
        <v>3483042753.0994</v>
      </c>
      <c r="AB10" s="9" t="n">
        <v>1536047657.3333</v>
      </c>
      <c r="AC10" s="9" t="n">
        <v>369757606.443</v>
      </c>
      <c r="AD10" s="9" t="n">
        <v>1101191822.3893</v>
      </c>
      <c r="AE10" s="9" t="n">
        <v>385133330.092</v>
      </c>
      <c r="AF10" s="9"/>
    </row>
    <row r="11">
      <c r="A11" t="str">
        <f>M11</f>
      </c>
      <c r="B11" t="str">
        <f>N11</f>
      </c>
      <c r="M11" t="s">
        <v>59</v>
      </c>
      <c r="N11" t="s">
        <v>43</v>
      </c>
      <c r="O11" s="9" t="n">
        <v>70636499294.0989</v>
      </c>
      <c r="P11" s="9" t="n">
        <v>80526620958.9503</v>
      </c>
      <c r="Q11" s="9" t="n">
        <v>97471448187.0059</v>
      </c>
      <c r="R11" s="9" t="n">
        <v>123141610571.659</v>
      </c>
      <c r="S11" s="9" t="n">
        <v>115676582642.597</v>
      </c>
      <c r="T11" s="9" t="n">
        <v>110877916822.175</v>
      </c>
      <c r="U11" s="9" t="n">
        <v>111906304352.342</v>
      </c>
      <c r="V11" s="9" t="n">
        <v>92942036400.604</v>
      </c>
      <c r="W11" s="9" t="n">
        <v>93714612881.1281</v>
      </c>
      <c r="X11" s="9" t="n">
        <v>112400072395.818</v>
      </c>
      <c r="Y11" s="9" t="n">
        <v>119242101605.544</v>
      </c>
      <c r="Z11" s="9" t="n">
        <v>121279137559.457</v>
      </c>
      <c r="AA11" s="9" t="n">
        <v>130516724929.479</v>
      </c>
      <c r="AB11" s="9" t="n">
        <v>154335282741.837</v>
      </c>
      <c r="AC11" s="9" t="n">
        <v>106983409731.336</v>
      </c>
      <c r="AD11" s="9" t="n">
        <v>118211663854.914</v>
      </c>
      <c r="AE11" s="9" t="n">
        <v>194346193394.303</v>
      </c>
      <c r="AF11" s="9"/>
    </row>
    <row r="12">
      <c r="A12" t="str">
        <f>M12</f>
      </c>
      <c r="B12" t="str">
        <f>N12</f>
      </c>
      <c r="M12" t="s">
        <v>57</v>
      </c>
      <c r="N12" t="s">
        <v>40</v>
      </c>
      <c r="O12" s="9" t="n">
        <v>3480708</v>
      </c>
      <c r="P12" s="9" t="n">
        <v>7322732</v>
      </c>
      <c r="Q12" s="9" t="n">
        <v>4777682.7812</v>
      </c>
      <c r="R12" s="9" t="n">
        <v>-389371.9688</v>
      </c>
      <c r="S12" s="9" t="n">
        <v>566868.625</v>
      </c>
      <c r="T12" s="9" t="n">
        <v>2744757.5625</v>
      </c>
      <c r="U12" s="9" t="n">
        <v>740760.72</v>
      </c>
      <c r="V12" s="9" t="n">
        <v>1661330.44</v>
      </c>
      <c r="W12" s="9" t="n">
        <v>688122.1</v>
      </c>
      <c r="X12" s="9" t="n">
        <v>7466648.5097</v>
      </c>
      <c r="Y12" s="9" t="n">
        <v>15539948.7242</v>
      </c>
      <c r="Z12" s="9" t="n">
        <v>10103095.4844</v>
      </c>
      <c r="AA12" s="9" t="n">
        <v>50250051.3516</v>
      </c>
      <c r="AB12" s="9" t="n">
        <v>648763.1608</v>
      </c>
      <c r="AC12" s="9" t="n">
        <v>18838219.6031</v>
      </c>
      <c r="AD12" s="9" t="n">
        <v>6404705</v>
      </c>
      <c r="AE12" s="9" t="n">
        <v>3009276.3125</v>
      </c>
      <c r="AF12" s="9"/>
    </row>
    <row r="13">
      <c r="A13" t="str">
        <f>M13</f>
      </c>
      <c r="B13" t="str">
        <f>N13</f>
      </c>
      <c r="C13" t="str">
        <f>AB13</f>
      </c>
      <c r="D13" t="str">
        <f>AC13</f>
      </c>
      <c r="E13" t="str">
        <f>AD13</f>
      </c>
      <c r="F13" t="str">
        <f>AB13&amp;"-"&amp;AC13</f>
      </c>
      <c r="G13" t="str">
        <f>Z13&amp;"-"&amp;AC13</f>
      </c>
      <c r="H13" t="str">
        <f>AD13&amp;"/"&amp;AC13</f>
      </c>
      <c r="I13" t="str">
        <f>"Share "&amp;AC13</f>
      </c>
      <c r="J13" t="str">
        <f>"Share "&amp;AD13</f>
      </c>
      <c r="L13" t="s">
        <v>46</v>
      </c>
      <c r="M13" t="s">
        <v>57</v>
      </c>
      <c r="N13" t="s">
        <v>43</v>
      </c>
      <c r="O13" s="9" t="n">
        <v>91464160.72</v>
      </c>
      <c r="P13" s="9" t="n">
        <v>271808916.5216</v>
      </c>
      <c r="Q13" s="9" t="n">
        <v>119963396.6512</v>
      </c>
      <c r="R13" s="9" t="n">
        <v>2242431224.5039</v>
      </c>
      <c r="S13" s="9" t="n">
        <v>465110922.9134</v>
      </c>
      <c r="T13" s="9" t="n">
        <v>326628729.6539</v>
      </c>
      <c r="U13" s="9" t="n">
        <v>205092408.93</v>
      </c>
      <c r="V13" s="9" t="n">
        <v>253019515.28</v>
      </c>
      <c r="W13" s="9" t="n">
        <v>124594107.6519</v>
      </c>
      <c r="X13" s="9" t="n">
        <v>187804273.1566</v>
      </c>
      <c r="Y13" s="9" t="n">
        <v>125983398.2189</v>
      </c>
      <c r="Z13" s="9" t="n">
        <v>141268312.7166</v>
      </c>
      <c r="AA13" s="9" t="n">
        <v>313186482.6124</v>
      </c>
      <c r="AB13" s="9" t="n">
        <v>332401939.5916</v>
      </c>
      <c r="AC13" s="9" t="n">
        <v>298326767.0599</v>
      </c>
      <c r="AD13" s="9" t="n">
        <v>340466689.9108</v>
      </c>
      <c r="AE13" s="9" t="n">
        <v>643485539.1533</v>
      </c>
      <c r="AF13" s="9"/>
    </row>
    <row r="14">
      <c r="A14" t="str">
        <f>M14</f>
      </c>
      <c r="B14" s="10" t="str">
        <f>N14</f>
      </c>
      <c r="C14" s="10" t="str">
        <f>AB14</f>
      </c>
      <c r="D14" s="10" t="str">
        <f>AC14</f>
      </c>
      <c r="E14" s="10" t="str">
        <f>AD14</f>
      </c>
      <c r="F14" s="3" t="str">
        <f>AC14/AB14-1</f>
      </c>
      <c r="G14" s="3" t="str">
        <f>AC14/Z14-1</f>
      </c>
      <c r="H14" s="3" t="str">
        <f>AD14/AC14</f>
      </c>
      <c r="I14" s="3" t="str">
        <f>AC14/Sum(AC$13:AC$21)</f>
      </c>
      <c r="J14" s="3" t="str">
        <f>AD14/Sum(AD13:AD$21)</f>
      </c>
      <c r="L14" t="s">
        <v>47</v>
      </c>
      <c r="M14" s="10" t="s">
        <v>52</v>
      </c>
      <c r="N14" s="10" t="s">
        <v>40</v>
      </c>
      <c r="O14" s="9" t="n">
        <v>14194339455.1302</v>
      </c>
      <c r="P14" s="9" t="n">
        <v>11524936620.8855</v>
      </c>
      <c r="Q14" s="9" t="n">
        <v>8049244145.7588</v>
      </c>
      <c r="R14" s="9" t="n">
        <v>5040819900.3828</v>
      </c>
      <c r="S14" s="9" t="n">
        <v>3950171021.6997</v>
      </c>
      <c r="T14" s="9" t="n">
        <v>3068801162.256</v>
      </c>
      <c r="U14" s="9" t="n">
        <v>2429204721.8738</v>
      </c>
      <c r="V14" s="9" t="n">
        <v>1781912549.4149</v>
      </c>
      <c r="W14" s="9" t="n">
        <v>2952746325.5791</v>
      </c>
      <c r="X14" s="9" t="n">
        <v>1881817376.9132</v>
      </c>
      <c r="Y14" s="9" t="n">
        <v>1630023794.4669</v>
      </c>
      <c r="Z14" s="9" t="n">
        <v>1558787356.0103</v>
      </c>
      <c r="AA14" s="9" t="n">
        <v>1750996158.2558</v>
      </c>
      <c r="AB14" s="9" t="n">
        <v>2067193650.8017</v>
      </c>
      <c r="AC14" s="9" t="n">
        <v>1667070626.6228</v>
      </c>
      <c r="AD14" s="9" t="n">
        <v>1955667251.6509</v>
      </c>
      <c r="AE14" s="9" t="n">
        <v>4349132039.113</v>
      </c>
      <c r="AF14" s="9"/>
    </row>
    <row r="15">
      <c r="A15" t="str">
        <f>M15</f>
      </c>
      <c r="B15" s="10" t="str">
        <f>N15</f>
      </c>
      <c r="C15" s="10" t="str">
        <f>AB15</f>
      </c>
      <c r="D15" s="10" t="str">
        <f>AC15</f>
      </c>
      <c r="E15" s="10" t="str">
        <f>AD15</f>
      </c>
      <c r="F15" s="3" t="str">
        <f>AC15/AB15-1</f>
      </c>
      <c r="G15" s="3" t="str">
        <f>AC15/Z15-1</f>
      </c>
      <c r="H15" s="3" t="str">
        <f>AD15/AC15</f>
      </c>
      <c r="I15" s="3" t="str">
        <f>AC15/Sum(AC$13:AC$21)</f>
      </c>
      <c r="J15" s="3" t="str">
        <f>AD15/Sum(AD13:AD$21)</f>
      </c>
      <c r="L15" t="s">
        <v>49</v>
      </c>
      <c r="M15" s="10" t="s">
        <v>52</v>
      </c>
      <c r="N15" s="10" t="s">
        <v>43</v>
      </c>
      <c r="O15" s="9" t="n">
        <v>101341648420.47</v>
      </c>
      <c r="P15" s="9" t="n">
        <v>117004585245.029</v>
      </c>
      <c r="Q15" s="9" t="n">
        <v>110274562226.097</v>
      </c>
      <c r="R15" s="9" t="n">
        <v>72501013332.7602</v>
      </c>
      <c r="S15" s="9" t="n">
        <v>51025818982.3669</v>
      </c>
      <c r="T15" s="9" t="n">
        <v>31871614799.3289</v>
      </c>
      <c r="U15" s="9" t="n">
        <v>18342934576.8084</v>
      </c>
      <c r="V15" s="9" t="n">
        <v>15570162851.9346</v>
      </c>
      <c r="W15" s="9" t="n">
        <v>11724223835.7693</v>
      </c>
      <c r="X15" s="9" t="n">
        <v>10282103280.7543</v>
      </c>
      <c r="Y15" s="9" t="n">
        <v>11978672172.6364</v>
      </c>
      <c r="Z15" s="9" t="n">
        <v>11639281238.4459</v>
      </c>
      <c r="AA15" s="9" t="n">
        <v>10488589097.8683</v>
      </c>
      <c r="AB15" s="9" t="n">
        <v>12205328030.7975</v>
      </c>
      <c r="AC15" s="9" t="n">
        <v>11935398072.6335</v>
      </c>
      <c r="AD15" s="9" t="n">
        <v>11322813008.8678</v>
      </c>
      <c r="AE15" s="9" t="n">
        <v>26136114722.1225</v>
      </c>
      <c r="AF15" s="9"/>
    </row>
    <row r="16">
      <c r="A16" t="str">
        <f>M16</f>
      </c>
      <c r="B16" s="10" t="str">
        <f>N16</f>
      </c>
      <c r="C16" s="10" t="str">
        <f>AB16</f>
      </c>
      <c r="D16" s="10" t="str">
        <f>AC16</f>
      </c>
      <c r="E16" s="10" t="str">
        <f>AD16</f>
      </c>
      <c r="F16" s="3" t="str">
        <f>AC16/AB16-1</f>
      </c>
      <c r="G16" s="3" t="str">
        <f>AC16/Z16-1</f>
      </c>
      <c r="H16" s="3" t="str">
        <f>AD16/AC16</f>
      </c>
      <c r="I16" s="3" t="str">
        <f>AC16/Sum(AC$13:AC$21)</f>
      </c>
      <c r="J16" s="3" t="str">
        <f>AD16/Sum(AD13:AD$21)</f>
      </c>
      <c r="L16" t="s">
        <v>50</v>
      </c>
      <c r="M16" s="10" t="s">
        <v>53</v>
      </c>
      <c r="N16" s="10" t="s">
        <v>40</v>
      </c>
      <c r="O16" s="9" t="n">
        <v>8491670881.2818</v>
      </c>
      <c r="P16" s="9" t="n">
        <v>8687705764.4284</v>
      </c>
      <c r="Q16" s="9" t="n">
        <v>8192500498.0507</v>
      </c>
      <c r="R16" s="9" t="n">
        <v>6004149560.1188</v>
      </c>
      <c r="S16" s="9" t="n">
        <v>4938072295.3959</v>
      </c>
      <c r="T16" s="9" t="n">
        <v>4827351746.8783</v>
      </c>
      <c r="U16" s="9" t="n">
        <v>3555864463.6901</v>
      </c>
      <c r="V16" s="9" t="n">
        <v>4021264457.9802</v>
      </c>
      <c r="W16" s="9" t="n">
        <v>3644162020.2834</v>
      </c>
      <c r="X16" s="9" t="n">
        <v>4529922466.4506</v>
      </c>
      <c r="Y16" s="9" t="n">
        <v>5463911101.9978</v>
      </c>
      <c r="Z16" s="9" t="n">
        <v>6604000036.1281</v>
      </c>
      <c r="AA16" s="9" t="n">
        <v>6973832250.8617</v>
      </c>
      <c r="AB16" s="9" t="n">
        <v>6959045290.4858</v>
      </c>
      <c r="AC16" s="9" t="n">
        <v>7137378488.2274</v>
      </c>
      <c r="AD16" s="9" t="n">
        <v>6767684566.4429</v>
      </c>
      <c r="AE16" s="9" t="n">
        <v>8611322470.3826</v>
      </c>
      <c r="AF16" s="9"/>
    </row>
    <row r="17">
      <c r="A17" t="str">
        <f>M17</f>
      </c>
      <c r="B17" s="10" t="str">
        <f>N17</f>
      </c>
      <c r="C17" s="10" t="str">
        <f>AB17</f>
      </c>
      <c r="D17" s="10" t="str">
        <f>AC17</f>
      </c>
      <c r="E17" s="10" t="str">
        <f>AD17</f>
      </c>
      <c r="F17" s="3" t="str">
        <f>AC17/AB17-1</f>
      </c>
      <c r="G17" s="3" t="str">
        <f>AC17/Z17-1</f>
      </c>
      <c r="H17" s="3" t="str">
        <f>AD17/AC17</f>
      </c>
      <c r="I17" s="3" t="str">
        <f>AC17/Sum(AC$13:AC$21)</f>
      </c>
      <c r="J17" s="3" t="str">
        <f>AD17/Sum(AD13:AD$21)</f>
      </c>
      <c r="L17" t="s">
        <v>56</v>
      </c>
      <c r="M17" s="10" t="s">
        <v>53</v>
      </c>
      <c r="N17" s="10" t="s">
        <v>43</v>
      </c>
      <c r="O17" s="9" t="n">
        <v>11798390982.7529</v>
      </c>
      <c r="P17" s="9" t="n">
        <v>11245213240.4152</v>
      </c>
      <c r="Q17" s="9" t="n">
        <v>11771340687.3015</v>
      </c>
      <c r="R17" s="9" t="n">
        <v>9964056833.7781</v>
      </c>
      <c r="S17" s="9" t="n">
        <v>13962135476.4921</v>
      </c>
      <c r="T17" s="9" t="n">
        <v>13223323719.1346</v>
      </c>
      <c r="U17" s="9" t="n">
        <v>11982732390.167</v>
      </c>
      <c r="V17" s="9" t="n">
        <v>12114628991.1955</v>
      </c>
      <c r="W17" s="9" t="n">
        <v>11977715880.2141</v>
      </c>
      <c r="X17" s="9" t="n">
        <v>12243098979.518</v>
      </c>
      <c r="Y17" s="9" t="n">
        <v>12600972640.3082</v>
      </c>
      <c r="Z17" s="9" t="n">
        <v>15936721040.4715</v>
      </c>
      <c r="AA17" s="9" t="n">
        <v>16008560472.8886</v>
      </c>
      <c r="AB17" s="9" t="n">
        <v>15465173942.1724</v>
      </c>
      <c r="AC17" s="9" t="n">
        <v>14040430300.0082</v>
      </c>
      <c r="AD17" s="9" t="n">
        <v>14738116561.5618</v>
      </c>
      <c r="AE17" s="9" t="n">
        <v>11028697994.0188</v>
      </c>
      <c r="AF17" s="9"/>
    </row>
    <row r="18">
      <c r="A18" t="str">
        <f>M18</f>
      </c>
      <c r="B18" s="10" t="str">
        <f>N18</f>
      </c>
      <c r="C18" s="10" t="str">
        <f>AB18</f>
      </c>
      <c r="D18" s="10" t="str">
        <f>AC18</f>
      </c>
      <c r="E18" s="10" t="str">
        <f>AD18</f>
      </c>
      <c r="F18" s="3" t="str">
        <f>AC18/AB18-1</f>
      </c>
      <c r="G18" s="3" t="str">
        <f>AC18/Z18-1</f>
      </c>
      <c r="H18" s="3" t="str">
        <f>AD18/AC18</f>
      </c>
      <c r="I18" s="3" t="str">
        <f>AC18/Sum(AC$13:AC$21)</f>
      </c>
      <c r="J18" s="3" t="str">
        <f>AD18/Sum(AD13:AD$21)</f>
      </c>
      <c r="L18" t="s">
        <v>57</v>
      </c>
      <c r="M18" s="10" t="s">
        <v>54</v>
      </c>
      <c r="N18" s="10" t="s">
        <v>40</v>
      </c>
      <c r="O18" s="9" t="n">
        <v>82129902.9873</v>
      </c>
      <c r="P18" s="9" t="n">
        <v>1979157392.3166</v>
      </c>
      <c r="Q18" s="9" t="n">
        <v>1743462570.6264</v>
      </c>
      <c r="R18" s="9" t="n">
        <v>1347048377.8865</v>
      </c>
      <c r="S18" s="9" t="n">
        <v>1104815880.2662</v>
      </c>
      <c r="T18" s="9" t="n">
        <v>567772243.9955</v>
      </c>
      <c r="U18" s="9" t="n">
        <v>399938347.5108</v>
      </c>
      <c r="V18" s="9" t="n">
        <v>355739285.8054</v>
      </c>
      <c r="W18" s="9" t="n">
        <v>353003610.9832</v>
      </c>
      <c r="X18" s="9" t="n">
        <v>471117220.9799</v>
      </c>
      <c r="Y18" s="9" t="n">
        <v>235979828.7612</v>
      </c>
      <c r="Z18" s="9" t="n">
        <v>279460783.4001</v>
      </c>
      <c r="AA18" s="9" t="n">
        <v>417457428.0022</v>
      </c>
      <c r="AB18" s="9" t="n">
        <v>283289326.9169</v>
      </c>
      <c r="AC18" s="9" t="n">
        <v>263570893.212</v>
      </c>
      <c r="AD18" s="9" t="n">
        <v>249258643.1787</v>
      </c>
      <c r="AE18" s="9" t="n">
        <v>1719360865.2598</v>
      </c>
      <c r="AF18" s="9"/>
    </row>
    <row r="19">
      <c r="A19" t="str">
        <f>M19</f>
      </c>
      <c r="B19" s="10" t="str">
        <f>N19</f>
      </c>
      <c r="C19" s="10" t="str">
        <f>AB19</f>
      </c>
      <c r="D19" s="10" t="str">
        <f>AC19</f>
      </c>
      <c r="E19" s="10" t="str">
        <f>AD19</f>
      </c>
      <c r="F19" s="3" t="str">
        <f>AC19/AB19-1</f>
      </c>
      <c r="G19" s="3" t="str">
        <f>AC19/Z19-1</f>
      </c>
      <c r="H19" s="3" t="str">
        <f>AD19/AC19</f>
      </c>
      <c r="I19" s="3" t="str">
        <f>AC19/Sum(AC$13:AC$21)</f>
      </c>
      <c r="J19" s="3" t="str">
        <f>AD19/Sum(AD13:AD$21)</f>
      </c>
      <c r="L19" t="s">
        <v>52</v>
      </c>
      <c r="M19" s="10" t="s">
        <v>54</v>
      </c>
      <c r="N19" s="10" t="s">
        <v>43</v>
      </c>
      <c r="O19" s="9" t="n">
        <v>802067990.0419</v>
      </c>
      <c r="P19" s="9" t="n">
        <v>6237580275.028</v>
      </c>
      <c r="Q19" s="9" t="n">
        <v>8972785642.9373</v>
      </c>
      <c r="R19" s="9" t="n">
        <v>3034819834.017</v>
      </c>
      <c r="S19" s="9" t="n">
        <v>2232747735.4338</v>
      </c>
      <c r="T19" s="9" t="n">
        <v>1866909661.0176</v>
      </c>
      <c r="U19" s="9" t="n">
        <v>1081245687.7024</v>
      </c>
      <c r="V19" s="9" t="n">
        <v>966940317.8063</v>
      </c>
      <c r="W19" s="9" t="n">
        <v>684434622.8569</v>
      </c>
      <c r="X19" s="9" t="n">
        <v>650936555.8963</v>
      </c>
      <c r="Y19" s="9" t="n">
        <v>751047125.6847</v>
      </c>
      <c r="Z19" s="9" t="n">
        <v>729887740.8758</v>
      </c>
      <c r="AA19" s="9" t="n">
        <v>894924991.437</v>
      </c>
      <c r="AB19" s="9" t="n">
        <v>801886080.7621</v>
      </c>
      <c r="AC19" s="9" t="n">
        <v>386349244.0183</v>
      </c>
      <c r="AD19" s="9" t="n">
        <v>459658621.4169</v>
      </c>
      <c r="AE19" s="9" t="n">
        <v>1783365852.8155</v>
      </c>
      <c r="AF19" s="9"/>
    </row>
    <row r="20">
      <c r="A20" t="str">
        <f>M20</f>
      </c>
      <c r="B20" s="10" t="str">
        <f>N20</f>
      </c>
      <c r="C20" s="10" t="str">
        <f>AB20</f>
      </c>
      <c r="D20" s="10" t="str">
        <f>AC20</f>
      </c>
      <c r="E20" s="10" t="str">
        <f>AD20</f>
      </c>
      <c r="F20" s="3" t="str">
        <f>AC20/AB20-1</f>
      </c>
      <c r="G20" s="3" t="str">
        <f>AC20/Z20-1</f>
      </c>
      <c r="H20" s="3" t="str">
        <f>AD20/AC20</f>
      </c>
      <c r="I20" s="3" t="str">
        <f>AC20/Sum(AC$13:AC$21)</f>
      </c>
      <c r="J20" s="3" t="str">
        <f>AD20/Sum(AD13:AD$21)</f>
      </c>
      <c r="L20" t="s">
        <v>53</v>
      </c>
      <c r="M20" s="10" t="s">
        <v>18</v>
      </c>
      <c r="N20" s="10" t="s">
        <v>19</v>
      </c>
      <c r="O20" s="9" t="str">
        <f>Sum(O2:O19)</f>
      </c>
      <c r="P20" s="9" t="str">
        <f>Sum(P2:P19)</f>
      </c>
      <c r="Q20" s="9" t="str">
        <f>Sum(Q2:Q19)</f>
      </c>
      <c r="R20" s="9" t="str">
        <f>Sum(R2:R19)</f>
      </c>
      <c r="S20" s="9" t="str">
        <f>Sum(S2:S19)</f>
      </c>
      <c r="T20" s="9" t="str">
        <f>Sum(T2:T19)</f>
      </c>
      <c r="U20" s="9" t="str">
        <f>Sum(U2:U19)</f>
      </c>
      <c r="V20" s="9" t="str">
        <f>Sum(V2:V19)</f>
      </c>
      <c r="W20" s="9" t="str">
        <f>Sum(W2:W19)</f>
      </c>
      <c r="X20" s="9" t="str">
        <f>Sum(X2:X19)</f>
      </c>
      <c r="Y20" s="9" t="str">
        <f>Sum(Y2:Y19)</f>
      </c>
      <c r="Z20" s="9" t="str">
        <f>Sum(Z2:Z19)</f>
      </c>
      <c r="AA20" s="9" t="str">
        <f>Sum(AA2:AA19)</f>
      </c>
      <c r="AB20" s="9" t="str">
        <f>Sum(AB2:AB19)</f>
      </c>
      <c r="AC20" s="9" t="str">
        <f>Sum(AC2:AC19)</f>
      </c>
      <c r="AD20" s="9" t="str">
        <f>Sum(AD2:AD19)</f>
      </c>
      <c r="AE20" s="9" t="str">
        <f>Sum(AE2:AE19)</f>
      </c>
      <c r="AF20" s="9"/>
    </row>
    <row r="21">
      <c r="A21" t="str">
        <f>M21</f>
      </c>
      <c r="B21" s="10" t="str">
        <f>N21</f>
      </c>
      <c r="C21" s="10" t="str">
        <f>AB21</f>
      </c>
      <c r="D21" s="10" t="str">
        <f>AD21</f>
      </c>
      <c r="E21" s="10" t="str">
        <f>AE21</f>
      </c>
      <c r="F21" s="3" t="str">
        <f>AF21</f>
      </c>
      <c r="G21" s="3" t="str">
        <f>AD21&amp;"-"&amp;AE21</f>
      </c>
      <c r="H21" s="3" t="str">
        <f>AB21&amp;"-"&amp;AE21</f>
      </c>
      <c r="I21" s="3" t="str">
        <f>AF21&amp;"/"&amp;AE21</f>
      </c>
      <c r="J21" s="3" t="str">
        <f>"Share "&amp;AE21</f>
      </c>
      <c r="K21" t="str">
        <f>"Share "&amp;AF21</f>
      </c>
      <c r="L21" t="s">
        <v>54</v>
      </c>
      <c r="M21" s="10" t="s">
        <v>46</v>
      </c>
      <c r="N21" s="10" t="s">
        <v>38</v>
      </c>
      <c r="O21" s="10" t="s">
        <v>31</v>
      </c>
      <c r="P21" s="10" t="s">
        <v>32</v>
      </c>
      <c r="Q21" s="10" t="s">
        <v>33</v>
      </c>
      <c r="R21" s="10" t="s">
        <v>34</v>
      </c>
      <c r="S21" s="10" t="s">
        <v>35</v>
      </c>
      <c r="T21" s="10" t="s">
        <v>36</v>
      </c>
      <c r="U21" s="10" t="s">
        <v>37</v>
      </c>
      <c r="V21" s="10" t="s">
        <v>2</v>
      </c>
      <c r="W21" s="10" t="s">
        <v>3</v>
      </c>
      <c r="X21" s="10" t="s">
        <v>4</v>
      </c>
      <c r="Y21" s="10" t="s">
        <v>5</v>
      </c>
      <c r="Z21" s="10" t="s">
        <v>6</v>
      </c>
      <c r="AA21" s="10" t="s">
        <v>7</v>
      </c>
      <c r="AB21" s="10" t="s">
        <v>8</v>
      </c>
      <c r="AC21" s="10" t="s">
        <v>9</v>
      </c>
      <c r="AD21" s="10" t="s">
        <v>10</v>
      </c>
      <c r="AE21" s="10" t="s">
        <v>11</v>
      </c>
    </row>
    <row r="22">
      <c r="A22" t="str">
        <f>M22</f>
      </c>
      <c r="B22" s="10" t="str">
        <f>N22</f>
      </c>
      <c r="C22" s="11" t="str">
        <f>AB22</f>
      </c>
      <c r="D22" s="11" t="str">
        <f>AD22</f>
      </c>
      <c r="E22" s="11" t="str">
        <f>AE22</f>
      </c>
      <c r="F22" s="11" t="str">
        <f>AF22</f>
      </c>
      <c r="G22" s="3" t="str">
        <f>AE22/AD22-1</f>
      </c>
      <c r="H22" s="3" t="str">
        <f>AE22/AB22-1</f>
      </c>
      <c r="I22" s="3" t="str">
        <f>AF22/AE22</f>
      </c>
      <c r="J22" s="3" t="str">
        <f>AE22/Sum(AE$21:AE$37)</f>
      </c>
      <c r="K22" s="3" t="str">
        <f>AF22/Sum(AF21:AF$37)</f>
      </c>
      <c r="L22" t="s">
        <v>18</v>
      </c>
      <c r="M22" s="10" t="s">
        <v>47</v>
      </c>
      <c r="N22" s="10" t="s">
        <v>40</v>
      </c>
      <c r="O22" s="11" t="n">
        <v>35572247423.751</v>
      </c>
      <c r="P22" s="11" t="n">
        <v>44983445693.7452</v>
      </c>
      <c r="Q22" s="11" t="n">
        <v>48192805927.9893</v>
      </c>
      <c r="R22" s="11" t="n">
        <v>42164237463.4606</v>
      </c>
      <c r="S22" s="11" t="n">
        <v>41706668343.1184</v>
      </c>
      <c r="T22" s="11" t="n">
        <v>48626220653.2593</v>
      </c>
      <c r="U22" s="11" t="n">
        <v>31020811944.8711</v>
      </c>
      <c r="V22" s="11" t="n">
        <v>25227193895.1278</v>
      </c>
      <c r="W22" s="11" t="n">
        <v>22128705277.0359</v>
      </c>
      <c r="X22" s="11" t="n">
        <v>21044466872.5407</v>
      </c>
      <c r="Y22" s="11" t="n">
        <v>23948428786.3791</v>
      </c>
      <c r="Z22" s="11" t="n">
        <v>33320734212.1306</v>
      </c>
      <c r="AA22" s="11" t="n">
        <v>32757264828.1729</v>
      </c>
      <c r="AB22" s="11" t="n">
        <v>34813670297.7214</v>
      </c>
      <c r="AC22" s="11" t="n">
        <v>53907820654.5716</v>
      </c>
      <c r="AD22" s="11" t="n">
        <v>47753342042.3351</v>
      </c>
      <c r="AE22" s="11" t="n">
        <v>35047872671.8265</v>
      </c>
      <c r="AF22" s="11"/>
    </row>
    <row r="23">
      <c r="A23" t="str">
        <f>M23</f>
      </c>
      <c r="B23" t="str">
        <f>N23</f>
      </c>
      <c r="C23" s="11" t="str">
        <f>AB23</f>
      </c>
      <c r="D23" s="11" t="str">
        <f>AD23</f>
      </c>
      <c r="E23" s="11" t="str">
        <f>AE23</f>
      </c>
      <c r="F23" s="11" t="str">
        <f>AF23</f>
      </c>
      <c r="G23" s="3" t="str">
        <f>AD23&amp;"-"&amp;AE23</f>
      </c>
      <c r="H23" s="3" t="str">
        <f>AB23&amp;"-"&amp;AE23</f>
      </c>
      <c r="I23" s="3" t="str">
        <f>AF23&amp;"/"&amp;AE23</f>
      </c>
      <c r="J23" s="3" t="str">
        <f>"Share "&amp;AE23</f>
      </c>
      <c r="K23" s="3" t="str">
        <f>"Share "&amp;AF23</f>
      </c>
      <c r="M23" t="s">
        <v>46</v>
      </c>
      <c r="N23" t="s">
        <v>38</v>
      </c>
      <c r="O23" s="11" t="s">
        <v>31</v>
      </c>
      <c r="P23" s="11" t="s">
        <v>32</v>
      </c>
      <c r="Q23" s="11" t="s">
        <v>33</v>
      </c>
      <c r="R23" s="11" t="s">
        <v>34</v>
      </c>
      <c r="S23" s="11" t="s">
        <v>35</v>
      </c>
      <c r="T23" s="11" t="s">
        <v>36</v>
      </c>
      <c r="U23" s="11" t="s">
        <v>37</v>
      </c>
      <c r="V23" s="11" t="s">
        <v>2</v>
      </c>
      <c r="W23" s="11" t="s">
        <v>3</v>
      </c>
      <c r="X23" s="11" t="s">
        <v>4</v>
      </c>
      <c r="Y23" s="11" t="s">
        <v>5</v>
      </c>
      <c r="Z23" s="11" t="s">
        <v>6</v>
      </c>
      <c r="AA23" s="11" t="s">
        <v>7</v>
      </c>
      <c r="AB23" s="11" t="s">
        <v>8</v>
      </c>
      <c r="AC23" s="11" t="s">
        <v>9</v>
      </c>
      <c r="AD23" s="11" t="s">
        <v>10</v>
      </c>
      <c r="AE23" s="11" t="s">
        <v>11</v>
      </c>
      <c r="AF23" s="11"/>
    </row>
    <row r="24">
      <c r="A24" t="str">
        <f>M24</f>
      </c>
      <c r="B24" t="str">
        <f>N24</f>
      </c>
      <c r="C24" s="9" t="str">
        <f>AB24</f>
      </c>
      <c r="D24" s="9" t="str">
        <f>AD24</f>
      </c>
      <c r="E24" s="9" t="str">
        <f>AE24</f>
      </c>
      <c r="F24" s="9" t="str">
        <f>AF24</f>
      </c>
      <c r="G24" s="3" t="str">
        <f>AE24/AD24-1</f>
      </c>
      <c r="H24" s="3" t="str">
        <f>AE24/AB24-1</f>
      </c>
      <c r="I24" s="3" t="str">
        <f>AF24/AE24</f>
      </c>
      <c r="J24" s="3" t="str">
        <f>AE24/Sum(AE$23:AE$41)</f>
      </c>
      <c r="K24" s="3" t="str">
        <f>AF24/Sum(AF23:AF$41)</f>
      </c>
      <c r="M24" t="s">
        <v>47</v>
      </c>
      <c r="N24" t="s">
        <v>40</v>
      </c>
      <c r="O24" s="9" t="n">
        <v>35572247423.751</v>
      </c>
      <c r="P24" s="9" t="n">
        <v>44983445693.7452</v>
      </c>
      <c r="Q24" s="9" t="n">
        <v>48192805927.9893</v>
      </c>
      <c r="R24" s="9" t="n">
        <v>42164237463.4606</v>
      </c>
      <c r="S24" s="9" t="n">
        <v>41706668343.1184</v>
      </c>
      <c r="T24" s="9" t="n">
        <v>48626220653.2593</v>
      </c>
      <c r="U24" s="9" t="n">
        <v>31020811944.8711</v>
      </c>
      <c r="V24" s="9" t="n">
        <v>25227193895.1278</v>
      </c>
      <c r="W24" s="9" t="n">
        <v>22128705277.0359</v>
      </c>
      <c r="X24" s="9" t="n">
        <v>21044466872.5407</v>
      </c>
      <c r="Y24" s="9" t="n">
        <v>23948428786.3791</v>
      </c>
      <c r="Z24" s="9" t="n">
        <v>33320734212.1306</v>
      </c>
      <c r="AA24" s="9" t="n">
        <v>32757264828.1729</v>
      </c>
      <c r="AB24" s="9" t="n">
        <v>34813670297.7214</v>
      </c>
      <c r="AC24" s="9" t="n">
        <v>53907820654.5716</v>
      </c>
      <c r="AD24" s="9" t="n">
        <v>47753342042.3351</v>
      </c>
      <c r="AE24" s="9" t="n">
        <v>35047872671.8265</v>
      </c>
      <c r="AF24" s="9"/>
    </row>
    <row r="25">
      <c r="A25" t="str">
        <f>M25</f>
      </c>
      <c r="B25" t="str">
        <f>N25</f>
      </c>
      <c r="C25" s="9" t="str">
        <f>AB25</f>
      </c>
      <c r="D25" s="9" t="str">
        <f>AD25</f>
      </c>
      <c r="E25" s="9" t="str">
        <f>AE25</f>
      </c>
      <c r="F25" s="9" t="str">
        <f>AF25</f>
      </c>
      <c r="G25" s="3" t="str">
        <f>AE25/AD25-1</f>
      </c>
      <c r="H25" s="3" t="str">
        <f>AE25/AB25-1</f>
      </c>
      <c r="I25" s="3" t="str">
        <f>AF25/AE25</f>
      </c>
      <c r="J25" s="3" t="str">
        <f>AE25/Sum(AE$23:AE$41)</f>
      </c>
      <c r="K25" s="3" t="str">
        <f>AF25/Sum(AF23:AF$41)</f>
      </c>
      <c r="M25" t="s">
        <v>47</v>
      </c>
      <c r="N25" t="s">
        <v>43</v>
      </c>
      <c r="O25" s="9" t="n">
        <v>30814504432.484</v>
      </c>
      <c r="P25" s="9" t="n">
        <v>35226105451.262</v>
      </c>
      <c r="Q25" s="9" t="n">
        <v>29419123870.4711</v>
      </c>
      <c r="R25" s="9" t="n">
        <v>25118943131.1481</v>
      </c>
      <c r="S25" s="9" t="n">
        <v>24001218690.9956</v>
      </c>
      <c r="T25" s="9" t="n">
        <v>21426171681.2322</v>
      </c>
      <c r="U25" s="9" t="n">
        <v>17737992925.4561</v>
      </c>
      <c r="V25" s="9" t="n">
        <v>14891043061.7477</v>
      </c>
      <c r="W25" s="9" t="n">
        <v>15183910021.9123</v>
      </c>
      <c r="X25" s="9" t="n">
        <v>15392091277.0938</v>
      </c>
      <c r="Y25" s="9" t="n">
        <v>17276398390.4975</v>
      </c>
      <c r="Z25" s="9" t="n">
        <v>27235594954.2583</v>
      </c>
      <c r="AA25" s="9" t="n">
        <v>30110191783.4296</v>
      </c>
      <c r="AB25" s="9" t="n">
        <v>34577238594.4984</v>
      </c>
      <c r="AC25" s="9" t="n">
        <v>41850088227.4911</v>
      </c>
      <c r="AD25" s="9" t="n">
        <v>30473644927.4072</v>
      </c>
      <c r="AE25" s="9" t="n">
        <v>29077141051.9964</v>
      </c>
      <c r="AF25" s="9"/>
    </row>
    <row r="26">
      <c r="A26" t="str">
        <f>M26</f>
      </c>
      <c r="B26" t="str">
        <f>N26</f>
      </c>
      <c r="C26" s="9" t="str">
        <f>AB26</f>
      </c>
      <c r="D26" s="9" t="str">
        <f>AD26</f>
      </c>
      <c r="E26" s="9" t="str">
        <f>AE26</f>
      </c>
      <c r="F26" s="9" t="str">
        <f>AF26</f>
      </c>
      <c r="G26" s="3" t="str">
        <f>AE26/AD26-1</f>
      </c>
      <c r="H26" s="3" t="str">
        <f>AE26/AB26-1</f>
      </c>
      <c r="I26" s="3" t="str">
        <f>AF26/AE26</f>
      </c>
      <c r="J26" s="3" t="str">
        <f>AE26/Sum(AE$23:AE$41)</f>
      </c>
      <c r="K26" s="3" t="str">
        <f>AF26/Sum(AF23:AF$41)</f>
      </c>
      <c r="M26" t="s">
        <v>49</v>
      </c>
      <c r="N26" t="s">
        <v>40</v>
      </c>
      <c r="O26" s="9" t="n">
        <v>42663338841.058</v>
      </c>
      <c r="P26" s="9" t="n">
        <v>46857345803.8037</v>
      </c>
      <c r="Q26" s="9" t="n">
        <v>40793358767.9674</v>
      </c>
      <c r="R26" s="9" t="n">
        <v>41369110071.7669</v>
      </c>
      <c r="S26" s="9" t="n">
        <v>39896655546.6051</v>
      </c>
      <c r="T26" s="9" t="n">
        <v>37989737814.7073</v>
      </c>
      <c r="U26" s="9" t="n">
        <v>32150501924.163</v>
      </c>
      <c r="V26" s="9" t="n">
        <v>36031147486.1144</v>
      </c>
      <c r="W26" s="9" t="n">
        <v>31840288015.6125</v>
      </c>
      <c r="X26" s="9" t="n">
        <v>31866144544.7672</v>
      </c>
      <c r="Y26" s="9" t="n">
        <v>34159431958.9289</v>
      </c>
      <c r="Z26" s="9" t="n">
        <v>23938678150.5467</v>
      </c>
      <c r="AA26" s="9" t="n">
        <v>28065467269.1331</v>
      </c>
      <c r="AB26" s="9" t="n">
        <v>29688146413.3836</v>
      </c>
      <c r="AC26" s="9" t="n">
        <v>26871235561.8919</v>
      </c>
      <c r="AD26" s="9" t="n">
        <v>41911766613.9588</v>
      </c>
      <c r="AE26" s="9" t="n">
        <v>27163604882.0461</v>
      </c>
      <c r="AF26" s="9"/>
    </row>
    <row r="27">
      <c r="A27" t="str">
        <f>M27</f>
      </c>
      <c r="B27" t="str">
        <f>N27</f>
      </c>
      <c r="C27" s="9" t="str">
        <f>AB27</f>
      </c>
      <c r="D27" s="9" t="str">
        <f>AD27</f>
      </c>
      <c r="E27" s="9" t="str">
        <f>AE27</f>
      </c>
      <c r="F27" s="9" t="str">
        <f>AF27</f>
      </c>
      <c r="G27" s="3" t="str">
        <f>AE27/AD27-1</f>
      </c>
      <c r="H27" s="3" t="str">
        <f>AE27/AB27-1</f>
      </c>
      <c r="I27" s="3" t="str">
        <f>AF27/AE27</f>
      </c>
      <c r="J27" s="3" t="str">
        <f>AE27/Sum(AE$23:AE$41)</f>
      </c>
      <c r="K27" s="3" t="str">
        <f>AF27/Sum(AF23:AF$41)</f>
      </c>
      <c r="M27" t="s">
        <v>49</v>
      </c>
      <c r="N27" t="s">
        <v>43</v>
      </c>
      <c r="O27" s="9" t="n">
        <v>28905449498.6676</v>
      </c>
      <c r="P27" s="9" t="n">
        <v>35520350546.0184</v>
      </c>
      <c r="Q27" s="9" t="n">
        <v>17290542216.8818</v>
      </c>
      <c r="R27" s="9" t="n">
        <v>40451995337.1894</v>
      </c>
      <c r="S27" s="9" t="n">
        <v>48168460612.4704</v>
      </c>
      <c r="T27" s="9" t="n">
        <v>45517716538.6861</v>
      </c>
      <c r="U27" s="9" t="n">
        <v>37548129494.197</v>
      </c>
      <c r="V27" s="9" t="n">
        <v>37715434568.0957</v>
      </c>
      <c r="W27" s="9" t="n">
        <v>34188868423.043</v>
      </c>
      <c r="X27" s="9" t="n">
        <v>34562657401.7416</v>
      </c>
      <c r="Y27" s="9" t="n">
        <v>33497329727.3143</v>
      </c>
      <c r="Z27" s="9" t="n">
        <v>28411542108.0127</v>
      </c>
      <c r="AA27" s="9" t="n">
        <v>29337562822.909</v>
      </c>
      <c r="AB27" s="9" t="n">
        <v>32004706745.8009</v>
      </c>
      <c r="AC27" s="9" t="n">
        <v>27817350227.1458</v>
      </c>
      <c r="AD27" s="9" t="n">
        <v>31048070390.2362</v>
      </c>
      <c r="AE27" s="9" t="n">
        <v>33301971196.0154</v>
      </c>
      <c r="AF27" s="9"/>
    </row>
    <row r="28">
      <c r="A28" t="str">
        <f>M28</f>
      </c>
      <c r="B28" t="str">
        <f>N28</f>
      </c>
      <c r="C28" s="9" t="str">
        <f>AB28</f>
      </c>
      <c r="D28" s="9" t="str">
        <f>AD28</f>
      </c>
      <c r="E28" s="9" t="str">
        <f>AE28</f>
      </c>
      <c r="F28" s="9" t="str">
        <f>AF28</f>
      </c>
      <c r="G28" s="3" t="str">
        <f>AE28/AD28-1</f>
      </c>
      <c r="H28" s="3" t="str">
        <f>AE28/AB28-1</f>
      </c>
      <c r="I28" s="3" t="str">
        <f>AF28/AE28</f>
      </c>
      <c r="J28" s="3" t="str">
        <f>AE28/Sum(AE$23:AE$41)</f>
      </c>
      <c r="K28" s="3" t="str">
        <f>AF28/Sum(AF23:AF$41)</f>
      </c>
      <c r="M28" t="s">
        <v>50</v>
      </c>
      <c r="N28" t="s">
        <v>40</v>
      </c>
      <c r="O28" s="9" t="n">
        <v>14294269118.6714</v>
      </c>
      <c r="P28" s="9" t="n">
        <v>14946543280.526</v>
      </c>
      <c r="Q28" s="9" t="n">
        <v>12562759757.6282</v>
      </c>
      <c r="R28" s="9" t="n">
        <v>10467565293.5369</v>
      </c>
      <c r="S28" s="9" t="n">
        <v>8918625389.22816</v>
      </c>
      <c r="T28" s="9" t="n">
        <v>8663624761.43503</v>
      </c>
      <c r="U28" s="9" t="n">
        <v>7296851459.56864</v>
      </c>
      <c r="V28" s="9" t="n">
        <v>9174775867.94883</v>
      </c>
      <c r="W28" s="9" t="n">
        <v>9697635231.98454</v>
      </c>
      <c r="X28" s="9" t="n">
        <v>9599330433.77419</v>
      </c>
      <c r="Y28" s="9" t="n">
        <v>8728348611.9145</v>
      </c>
      <c r="Z28" s="9" t="n">
        <v>15594694662.8298</v>
      </c>
      <c r="AA28" s="9" t="n">
        <v>15559158125.7633</v>
      </c>
      <c r="AB28" s="9" t="n">
        <v>14505983726.6789</v>
      </c>
      <c r="AC28" s="9" t="n">
        <v>12917973527.1237</v>
      </c>
      <c r="AD28" s="9" t="n">
        <v>12173110760.9404</v>
      </c>
      <c r="AE28" s="9" t="n">
        <v>12484524362.2018</v>
      </c>
      <c r="AF28" s="9"/>
    </row>
    <row r="29">
      <c r="A29" t="str">
        <f>M29</f>
      </c>
      <c r="B29" t="str">
        <f>N29</f>
      </c>
      <c r="C29" s="9" t="str">
        <f>AB29</f>
      </c>
      <c r="D29" s="9" t="str">
        <f>AD29</f>
      </c>
      <c r="E29" s="9" t="str">
        <f>AE29</f>
      </c>
      <c r="F29" s="9" t="str">
        <f>AF29</f>
      </c>
      <c r="G29" s="3" t="str">
        <f>AE29/AD29-1</f>
      </c>
      <c r="H29" s="3" t="str">
        <f>AE29/AB29-1</f>
      </c>
      <c r="I29" s="3" t="str">
        <f>AF29/AE29</f>
      </c>
      <c r="J29" s="3" t="str">
        <f>AE29/Sum(AE$23:AE$41)</f>
      </c>
      <c r="K29" s="3" t="str">
        <f>AF29/Sum(AF23:AF$41)</f>
      </c>
      <c r="M29" t="s">
        <v>50</v>
      </c>
      <c r="N29" t="s">
        <v>43</v>
      </c>
      <c r="O29" s="9" t="n">
        <v>15278408943.2979</v>
      </c>
      <c r="P29" s="9" t="n">
        <v>13859372225.2449</v>
      </c>
      <c r="Q29" s="9" t="n">
        <v>14697319992.8448</v>
      </c>
      <c r="R29" s="9" t="n">
        <v>14092694581.2504</v>
      </c>
      <c r="S29" s="9" t="n">
        <v>18738956427.1213</v>
      </c>
      <c r="T29" s="9" t="n">
        <v>16651480669.8392</v>
      </c>
      <c r="U29" s="9" t="n">
        <v>13629801281.9177</v>
      </c>
      <c r="V29" s="9" t="n">
        <v>13612619751.1916</v>
      </c>
      <c r="W29" s="9" t="n">
        <v>13239488363.8642</v>
      </c>
      <c r="X29" s="9" t="n">
        <v>12279635703.885</v>
      </c>
      <c r="Y29" s="9" t="n">
        <v>13275113825.7621</v>
      </c>
      <c r="Z29" s="9" t="n">
        <v>16102386492.3286</v>
      </c>
      <c r="AA29" s="9" t="n">
        <v>15835366921.9804</v>
      </c>
      <c r="AB29" s="9" t="n">
        <v>14569511966.4128</v>
      </c>
      <c r="AC29" s="9" t="n">
        <v>12218778722.5267</v>
      </c>
      <c r="AD29" s="9" t="n">
        <v>12737057740.2291</v>
      </c>
      <c r="AE29" s="9" t="n">
        <v>8757199136.17</v>
      </c>
      <c r="AF29" s="9"/>
    </row>
    <row r="30">
      <c r="A30" t="str">
        <f>M30</f>
      </c>
      <c r="B30" t="str">
        <f>N30</f>
      </c>
      <c r="C30" s="9" t="str">
        <f>AB30</f>
      </c>
      <c r="D30" s="9" t="str">
        <f>AD30</f>
      </c>
      <c r="E30" s="9" t="str">
        <f>AE30</f>
      </c>
      <c r="F30" s="9" t="str">
        <f>AF30</f>
      </c>
      <c r="G30" s="3" t="str">
        <f>AE30/AD30-1</f>
      </c>
      <c r="H30" s="3" t="str">
        <f>AE30/AB30-1</f>
      </c>
      <c r="I30" s="3" t="str">
        <f>AF30/AE30</f>
      </c>
      <c r="J30" s="3" t="str">
        <f>AE30/Sum(AE$23:AE$41)</f>
      </c>
      <c r="K30" s="3" t="str">
        <f>AF30/Sum(AF23:AF$41)</f>
      </c>
      <c r="M30" t="s">
        <v>58</v>
      </c>
      <c r="N30" t="s">
        <v>40</v>
      </c>
      <c r="O30" s="9" t="n">
        <v>6897912.25726192</v>
      </c>
      <c r="P30" s="9" t="n">
        <v>13885173.8185951</v>
      </c>
      <c r="Q30" s="9" t="n">
        <v>23102688.930664</v>
      </c>
      <c r="R30" s="9" t="n">
        <v>513214268.488699</v>
      </c>
      <c r="S30" s="9" t="n">
        <v>1622658652.68443</v>
      </c>
      <c r="T30" s="9" t="n">
        <v>2484330308.30501</v>
      </c>
      <c r="U30" s="9" t="n">
        <v>1226247517.87454</v>
      </c>
      <c r="V30" s="9" t="n">
        <v>1376620158.45245</v>
      </c>
      <c r="W30" s="9" t="n">
        <v>1362348485.25707</v>
      </c>
      <c r="X30" s="9" t="n">
        <v>2241500528.69108</v>
      </c>
      <c r="Y30" s="9" t="n">
        <v>4573323112.20829</v>
      </c>
      <c r="Z30" s="9" t="n">
        <v>3671883572.8402</v>
      </c>
      <c r="AA30" s="9" t="n">
        <v>4121175622.78338</v>
      </c>
      <c r="AB30" s="9" t="n">
        <v>4127649038.41478</v>
      </c>
      <c r="AC30" s="9" t="n">
        <v>2750619741.02132</v>
      </c>
      <c r="AD30" s="9" t="n">
        <v>4785490262.35678</v>
      </c>
      <c r="AE30" s="9" t="n">
        <v>2076520940.4654</v>
      </c>
      <c r="AF30" s="9"/>
    </row>
    <row r="31">
      <c r="A31" t="str">
        <f>M31</f>
      </c>
      <c r="B31" t="str">
        <f>N31</f>
      </c>
      <c r="C31" s="9" t="str">
        <f>AB31</f>
      </c>
      <c r="D31" s="9" t="str">
        <f>AD31</f>
      </c>
      <c r="E31" s="9" t="str">
        <f>AE31</f>
      </c>
      <c r="F31" s="9" t="str">
        <f>AF31</f>
      </c>
      <c r="G31" s="3" t="str">
        <f>AE31/AD31-1</f>
      </c>
      <c r="H31" s="3" t="str">
        <f>AE31/AB31-1</f>
      </c>
      <c r="I31" s="3" t="str">
        <f>AF31/AE31</f>
      </c>
      <c r="J31" s="3" t="str">
        <f>AE31/Sum(AE$23:AE$41)</f>
      </c>
      <c r="K31" s="3" t="str">
        <f>AF31/Sum(AF23:AF$41)</f>
      </c>
      <c r="M31" t="s">
        <v>58</v>
      </c>
      <c r="N31" t="s">
        <v>43</v>
      </c>
      <c r="O31" s="9" t="n">
        <v>173685575.911196</v>
      </c>
      <c r="P31" s="9" t="n">
        <v>75563242.4972936</v>
      </c>
      <c r="Q31" s="9" t="n">
        <v>537234785.238114</v>
      </c>
      <c r="R31" s="9" t="n">
        <v>14224375675.7865</v>
      </c>
      <c r="S31" s="9" t="n">
        <v>56386160665.1557</v>
      </c>
      <c r="T31" s="9" t="n">
        <v>71767051030.2011</v>
      </c>
      <c r="U31" s="9" t="n">
        <v>60465081476.2742</v>
      </c>
      <c r="V31" s="9" t="n">
        <v>55525878671.4186</v>
      </c>
      <c r="W31" s="9" t="n">
        <v>55122740966.5721</v>
      </c>
      <c r="X31" s="9" t="n">
        <v>62845153912.9054</v>
      </c>
      <c r="Y31" s="9" t="n">
        <v>69087992571.8098</v>
      </c>
      <c r="Z31" s="9" t="n">
        <v>90819648848.8026</v>
      </c>
      <c r="AA31" s="9" t="n">
        <v>93982592428.8516</v>
      </c>
      <c r="AB31" s="9" t="n">
        <v>100383928203.093</v>
      </c>
      <c r="AC31" s="9" t="n">
        <v>95369893248.7136</v>
      </c>
      <c r="AD31" s="9" t="n">
        <v>90436735503.6936</v>
      </c>
      <c r="AE31" s="9" t="n">
        <v>59404120556.1747</v>
      </c>
      <c r="AF31" s="9"/>
    </row>
    <row r="32">
      <c r="A32" t="str">
        <f>M32</f>
      </c>
      <c r="B32" t="str">
        <f>N32</f>
      </c>
      <c r="C32" s="9" t="str">
        <f>AB32</f>
      </c>
      <c r="D32" s="9" t="str">
        <f>AD32</f>
      </c>
      <c r="E32" s="9" t="str">
        <f>AE32</f>
      </c>
      <c r="F32" s="9" t="str">
        <f>AF32</f>
      </c>
      <c r="G32" s="3" t="str">
        <f>AE32/AD32-1</f>
      </c>
      <c r="H32" s="3" t="str">
        <f>AE32/AB32-1</f>
      </c>
      <c r="I32" s="3" t="str">
        <f>AF32/AE32</f>
      </c>
      <c r="J32" s="3" t="str">
        <f>AE32/Sum(AE$23:AE$41)</f>
      </c>
      <c r="K32" s="3" t="str">
        <f>AF32/Sum(AF23:AF$41)</f>
      </c>
      <c r="M32" t="s">
        <v>59</v>
      </c>
      <c r="N32" t="s">
        <v>40</v>
      </c>
      <c r="O32" s="9" t="n">
        <v>11081326163.8317</v>
      </c>
      <c r="P32" s="9" t="n">
        <v>11447778057.2763</v>
      </c>
      <c r="Q32" s="9" t="n">
        <v>10681106768.2668</v>
      </c>
      <c r="R32" s="9" t="n">
        <v>9499338035.61011</v>
      </c>
      <c r="S32" s="9" t="n">
        <v>2120464998.29722</v>
      </c>
      <c r="T32" s="9" t="n">
        <v>4988491044.66079</v>
      </c>
      <c r="U32" s="9" t="n">
        <v>4101193485.59845</v>
      </c>
      <c r="V32" s="9" t="n">
        <v>4294501467.2723</v>
      </c>
      <c r="W32" s="9" t="n">
        <v>3726640860.33707</v>
      </c>
      <c r="X32" s="9" t="n">
        <v>3723965713.14435</v>
      </c>
      <c r="Y32" s="9" t="n">
        <v>2860451972.94533</v>
      </c>
      <c r="Z32" s="9" t="n">
        <v>496733594.963386</v>
      </c>
      <c r="AA32" s="9" t="n">
        <v>4083901921.48299</v>
      </c>
      <c r="AB32" s="9" t="n">
        <v>1777807314.90349</v>
      </c>
      <c r="AC32" s="9" t="n">
        <v>413715041.415498</v>
      </c>
      <c r="AD32" s="9" t="n">
        <v>1151567598.39561</v>
      </c>
      <c r="AE32" s="9" t="n">
        <v>385133330.092</v>
      </c>
      <c r="AF32" s="9"/>
    </row>
    <row r="33">
      <c r="A33" t="str">
        <f>M33</f>
      </c>
      <c r="B33" t="str">
        <f>N33</f>
      </c>
      <c r="C33" s="9" t="str">
        <f>AB33</f>
      </c>
      <c r="D33" s="9" t="str">
        <f>AD33</f>
      </c>
      <c r="E33" s="9" t="str">
        <f>AE33</f>
      </c>
      <c r="F33" s="9" t="str">
        <f>AF33</f>
      </c>
      <c r="G33" s="3" t="str">
        <f>AE33/AD33-1</f>
      </c>
      <c r="H33" s="3" t="str">
        <f>AE33/AB33-1</f>
      </c>
      <c r="I33" s="3" t="str">
        <f>AF33/AE33</f>
      </c>
      <c r="J33" s="3" t="str">
        <f>AE33/Sum(AE$23:AE$41)</f>
      </c>
      <c r="K33" s="3" t="str">
        <f>AF33/Sum(AF23:AF$41)</f>
      </c>
      <c r="M33" t="s">
        <v>59</v>
      </c>
      <c r="N33" t="s">
        <v>43</v>
      </c>
      <c r="O33" s="9" t="n">
        <v>100006929609.079</v>
      </c>
      <c r="P33" s="9" t="n">
        <v>111690542171.124</v>
      </c>
      <c r="Q33" s="9" t="n">
        <v>133824537997.632</v>
      </c>
      <c r="R33" s="9" t="n">
        <v>167617042785.157</v>
      </c>
      <c r="S33" s="9" t="n">
        <v>154357678751.836</v>
      </c>
      <c r="T33" s="9" t="n">
        <v>145317450200.443</v>
      </c>
      <c r="U33" s="9" t="n">
        <v>144051487584.297</v>
      </c>
      <c r="V33" s="9" t="n">
        <v>117496213583.669</v>
      </c>
      <c r="W33" s="9" t="n">
        <v>117258536226.008</v>
      </c>
      <c r="X33" s="9" t="n">
        <v>139522847704.147</v>
      </c>
      <c r="Y33" s="9" t="n">
        <v>145558833457.85</v>
      </c>
      <c r="Z33" s="9" t="n">
        <v>144830212451.88</v>
      </c>
      <c r="AA33" s="9" t="n">
        <v>153032145026.315</v>
      </c>
      <c r="AB33" s="9" t="n">
        <v>178626225101.947</v>
      </c>
      <c r="AC33" s="9" t="n">
        <v>119701785755.133</v>
      </c>
      <c r="AD33" s="9" t="n">
        <v>123619444932.3</v>
      </c>
      <c r="AE33" s="9" t="n">
        <v>194346193394.303</v>
      </c>
      <c r="AF33" s="9"/>
    </row>
    <row r="34">
      <c r="A34" t="str">
        <f>M34</f>
      </c>
      <c r="B34" t="str">
        <f>N34</f>
      </c>
      <c r="C34" s="9" t="str">
        <f>AB34</f>
      </c>
      <c r="D34" s="9" t="str">
        <f>AD34</f>
      </c>
      <c r="E34" s="9" t="str">
        <f>AE34</f>
      </c>
      <c r="F34" s="9" t="str">
        <f>AF34</f>
      </c>
      <c r="G34" s="3" t="str">
        <f>AE34/AD34-1</f>
      </c>
      <c r="H34" s="3" t="str">
        <f>AE34/AB34-1</f>
      </c>
      <c r="I34" s="3" t="str">
        <f>AF34/AE34</f>
      </c>
      <c r="J34" s="3" t="str">
        <f>AE34/Sum(AE$23:AE$41)</f>
      </c>
      <c r="K34" s="3" t="str">
        <f>AF34/Sum(AF23:AF$41)</f>
      </c>
      <c r="M34" t="s">
        <v>57</v>
      </c>
      <c r="N34" t="s">
        <v>40</v>
      </c>
      <c r="O34" s="9" t="n">
        <v>4927975.24543857</v>
      </c>
      <c r="P34" s="9" t="n">
        <v>10156640.0963325</v>
      </c>
      <c r="Q34" s="9" t="n">
        <v>6559574.13976913</v>
      </c>
      <c r="R34" s="9" t="n">
        <v>-530002.633965152</v>
      </c>
      <c r="S34" s="9" t="n">
        <v>756423.842348394</v>
      </c>
      <c r="T34" s="9" t="n">
        <v>3597300.3627095</v>
      </c>
      <c r="U34" s="9" t="n">
        <v>953544.880939329</v>
      </c>
      <c r="V34" s="9" t="n">
        <v>2100234.12194165</v>
      </c>
      <c r="W34" s="9" t="n">
        <v>860999.023632689</v>
      </c>
      <c r="X34" s="9" t="n">
        <v>9268393.16624881</v>
      </c>
      <c r="Y34" s="9" t="n">
        <v>18969615.411275</v>
      </c>
      <c r="Z34" s="9" t="n">
        <v>12065005.5308147</v>
      </c>
      <c r="AA34" s="9" t="n">
        <v>58918679.9636052</v>
      </c>
      <c r="AB34" s="9" t="n">
        <v>750872.466361167</v>
      </c>
      <c r="AC34" s="9" t="n">
        <v>21077740.3019894</v>
      </c>
      <c r="AD34" s="9" t="n">
        <v>6697698.44392739</v>
      </c>
      <c r="AE34" s="9" t="n">
        <v>3009276.3125</v>
      </c>
      <c r="AF34" s="9"/>
    </row>
    <row r="35">
      <c r="A35" t="str">
        <f>M35</f>
      </c>
      <c r="B35" t="str">
        <f>N35</f>
      </c>
      <c r="C35" s="9" t="str">
        <f>AB35</f>
      </c>
      <c r="D35" s="9" t="str">
        <f>AD35</f>
      </c>
      <c r="E35" s="9" t="str">
        <f>AE35</f>
      </c>
      <c r="F35" s="9" t="str">
        <f>AF35</f>
      </c>
      <c r="G35" s="3" t="str">
        <f>AE35/AD35-1</f>
      </c>
      <c r="H35" s="3" t="str">
        <f>AE35/AB35-1</f>
      </c>
      <c r="I35" s="3" t="str">
        <f>AF35/AE35</f>
      </c>
      <c r="J35" s="3" t="str">
        <f>AE35/Sum(AE$23:AE$41)</f>
      </c>
      <c r="K35" s="3" t="str">
        <f>AF35/Sum(AF23:AF$41)</f>
      </c>
      <c r="M35" t="s">
        <v>57</v>
      </c>
      <c r="N35" t="s">
        <v>43</v>
      </c>
      <c r="O35" s="9" t="n">
        <v>129494665.991222</v>
      </c>
      <c r="P35" s="9" t="n">
        <v>376999368.553153</v>
      </c>
      <c r="Q35" s="9" t="n">
        <v>164705115.519292</v>
      </c>
      <c r="R35" s="9" t="n">
        <v>3052336970.05866</v>
      </c>
      <c r="S35" s="9" t="n">
        <v>620639379.059586</v>
      </c>
      <c r="T35" s="9" t="n">
        <v>428082124.158577</v>
      </c>
      <c r="U35" s="9" t="n">
        <v>264005381.730712</v>
      </c>
      <c r="V35" s="9" t="n">
        <v>319864252.59757</v>
      </c>
      <c r="W35" s="9" t="n">
        <v>155895886.847221</v>
      </c>
      <c r="X35" s="9" t="n">
        <v>233122510.00642</v>
      </c>
      <c r="Y35" s="9" t="n">
        <v>153787934.235354</v>
      </c>
      <c r="Z35" s="9" t="n">
        <v>168701065.6176</v>
      </c>
      <c r="AA35" s="9" t="n">
        <v>367214234.446343</v>
      </c>
      <c r="AB35" s="9" t="n">
        <v>384718922.536547</v>
      </c>
      <c r="AC35" s="9" t="n">
        <v>333792378.138851</v>
      </c>
      <c r="AD35" s="9" t="n">
        <v>356041881.589343</v>
      </c>
      <c r="AE35" s="9" t="n">
        <v>643485539.1533</v>
      </c>
      <c r="AF35" s="9"/>
    </row>
    <row r="36">
      <c r="A36" t="str">
        <f>M36</f>
      </c>
      <c r="B36" t="str">
        <f>N36</f>
      </c>
      <c r="C36" s="9" t="str">
        <f>AB36</f>
      </c>
      <c r="D36" s="9" t="str">
        <f>AD36</f>
      </c>
      <c r="E36" s="9" t="str">
        <f>AE36</f>
      </c>
      <c r="F36" s="9" t="str">
        <f>AF36</f>
      </c>
      <c r="G36" s="3" t="str">
        <f>AE36/AD36-1</f>
      </c>
      <c r="H36" s="3" t="str">
        <f>AE36/AB36-1</f>
      </c>
      <c r="I36" s="3" t="str">
        <f>AF36/AE36</f>
      </c>
      <c r="J36" s="3" t="str">
        <f>AE36/Sum(AE$23:AE$41)</f>
      </c>
      <c r="K36" s="3" t="str">
        <f>AF36/Sum(AF23:AF$41)</f>
      </c>
      <c r="M36" t="s">
        <v>52</v>
      </c>
      <c r="N36" t="s">
        <v>40</v>
      </c>
      <c r="O36" s="9" t="n">
        <v>20096300367.6935</v>
      </c>
      <c r="P36" s="9" t="n">
        <v>15985104110.2386</v>
      </c>
      <c r="Q36" s="9" t="n">
        <v>11051301679.3354</v>
      </c>
      <c r="R36" s="9" t="n">
        <v>6861428245.02892</v>
      </c>
      <c r="S36" s="9" t="n">
        <v>5271068833.92491</v>
      </c>
      <c r="T36" s="9" t="n">
        <v>4021994395.74978</v>
      </c>
      <c r="U36" s="9" t="n">
        <v>3126995890.51699</v>
      </c>
      <c r="V36" s="9" t="n">
        <v>2252672586.07337</v>
      </c>
      <c r="W36" s="9" t="n">
        <v>3694564821.21213</v>
      </c>
      <c r="X36" s="9" t="n">
        <v>2335910588.75374</v>
      </c>
      <c r="Y36" s="9" t="n">
        <v>1989770046.28798</v>
      </c>
      <c r="Z36" s="9" t="n">
        <v>1861486719.65612</v>
      </c>
      <c r="AA36" s="9" t="n">
        <v>2053060235.57906</v>
      </c>
      <c r="AB36" s="9" t="n">
        <v>2392550762.45325</v>
      </c>
      <c r="AC36" s="9" t="n">
        <v>1865254916.5128</v>
      </c>
      <c r="AD36" s="9" t="n">
        <v>2045132368.81667</v>
      </c>
      <c r="AE36" s="9" t="n">
        <v>4349132039.113</v>
      </c>
      <c r="AF36" s="9"/>
    </row>
    <row r="37">
      <c r="A37" t="str">
        <f>M37</f>
      </c>
      <c r="B37" t="str">
        <f>N37</f>
      </c>
      <c r="C37" s="9" t="str">
        <f>AB37</f>
      </c>
      <c r="D37" s="9" t="str">
        <f>AD37</f>
      </c>
      <c r="E37" s="9" t="str">
        <f>AE37</f>
      </c>
      <c r="F37" s="9" t="str">
        <f>AF37</f>
      </c>
      <c r="G37" s="3" t="str">
        <f>AE37/AD37-1</f>
      </c>
      <c r="H37" s="3" t="str">
        <f>AE37/AB37-1</f>
      </c>
      <c r="I37" s="3" t="str">
        <f>AF37/AE37</f>
      </c>
      <c r="J37" s="3" t="str">
        <f>AE37/Sum(AE$23:AE$41)</f>
      </c>
      <c r="K37" s="3" t="str">
        <f>AF37/Sum(AF23:AF$41)</f>
      </c>
      <c r="M37" t="s">
        <v>52</v>
      </c>
      <c r="N37" t="s">
        <v>43</v>
      </c>
      <c r="O37" s="9" t="n">
        <v>143479181461.936</v>
      </c>
      <c r="P37" s="9" t="n">
        <v>162285532497.217</v>
      </c>
      <c r="Q37" s="9" t="n">
        <v>151402719640.374</v>
      </c>
      <c r="R37" s="9" t="n">
        <v>98686426118.2673</v>
      </c>
      <c r="S37" s="9" t="n">
        <v>68088344197.2389</v>
      </c>
      <c r="T37" s="9" t="n">
        <v>41771183380.3403</v>
      </c>
      <c r="U37" s="9" t="n">
        <v>23611958483.8687</v>
      </c>
      <c r="V37" s="9" t="n">
        <v>19683614119.4291</v>
      </c>
      <c r="W37" s="9" t="n">
        <v>14669700733.9954</v>
      </c>
      <c r="X37" s="9" t="n">
        <v>12763233150.483</v>
      </c>
      <c r="Y37" s="9" t="n">
        <v>14622365123.9462</v>
      </c>
      <c r="Z37" s="9" t="n">
        <v>13899501665.9389</v>
      </c>
      <c r="AA37" s="9" t="n">
        <v>12297973986.1974</v>
      </c>
      <c r="AB37" s="9" t="n">
        <v>14126333483.4409</v>
      </c>
      <c r="AC37" s="9" t="n">
        <v>13354299200.0388</v>
      </c>
      <c r="AD37" s="9" t="n">
        <v>11840793146.6593</v>
      </c>
      <c r="AE37" s="9" t="n">
        <v>26136114722.1225</v>
      </c>
      <c r="AF37" s="9"/>
    </row>
    <row r="38">
      <c r="A38" t="str">
        <f>M38</f>
      </c>
      <c r="B38" t="str">
        <f>N38</f>
      </c>
      <c r="C38" s="9" t="str">
        <f>AB38</f>
      </c>
      <c r="D38" s="9" t="str">
        <f>AD38</f>
      </c>
      <c r="E38" s="9" t="str">
        <f>AE38</f>
      </c>
      <c r="F38" s="9" t="str">
        <f>AF38</f>
      </c>
      <c r="G38" s="3" t="str">
        <f>AE38/AD38-1</f>
      </c>
      <c r="H38" s="3" t="str">
        <f>AE38/AB38-1</f>
      </c>
      <c r="I38" s="3" t="str">
        <f>AF38/AE38</f>
      </c>
      <c r="J38" s="3" t="str">
        <f>AE38/Sum(AE$23:AE$41)</f>
      </c>
      <c r="K38" s="3" t="str">
        <f>AF38/Sum(AF23:AF$41)</f>
      </c>
      <c r="M38" t="s">
        <v>53</v>
      </c>
      <c r="N38" t="s">
        <v>40</v>
      </c>
      <c r="O38" s="9" t="n">
        <v>12022480453.7951</v>
      </c>
      <c r="P38" s="9" t="n">
        <v>12049860723.0378</v>
      </c>
      <c r="Q38" s="9" t="n">
        <v>11247987124.3276</v>
      </c>
      <c r="R38" s="9" t="n">
        <v>8172686625.05649</v>
      </c>
      <c r="S38" s="9" t="n">
        <v>6589314445.61342</v>
      </c>
      <c r="T38" s="9" t="n">
        <v>6326764311.43694</v>
      </c>
      <c r="U38" s="9" t="n">
        <v>4577289622.84308</v>
      </c>
      <c r="V38" s="9" t="n">
        <v>5083634552.55849</v>
      </c>
      <c r="W38" s="9" t="n">
        <v>4559684889.38713</v>
      </c>
      <c r="X38" s="9" t="n">
        <v>5623018463.65801</v>
      </c>
      <c r="Y38" s="9" t="n">
        <v>6669796283.48998</v>
      </c>
      <c r="Z38" s="9" t="n">
        <v>7886424223.58715</v>
      </c>
      <c r="AA38" s="9" t="n">
        <v>8176886977.35642</v>
      </c>
      <c r="AB38" s="9" t="n">
        <v>8054334488.32494</v>
      </c>
      <c r="AC38" s="9" t="n">
        <v>7985882603.63557</v>
      </c>
      <c r="AD38" s="9" t="n">
        <v>7077283089.4875</v>
      </c>
      <c r="AE38" s="9" t="n">
        <v>8611322470.3826</v>
      </c>
      <c r="AF38" s="9"/>
    </row>
    <row r="39">
      <c r="A39" t="str">
        <f>M39</f>
      </c>
      <c r="B39" t="str">
        <f>N39</f>
      </c>
      <c r="C39" s="9" t="str">
        <f>AB39</f>
      </c>
      <c r="D39" s="9" t="str">
        <f>AD39</f>
      </c>
      <c r="E39" s="9" t="str">
        <f>AE39</f>
      </c>
      <c r="F39" s="9" t="str">
        <f>AF39</f>
      </c>
      <c r="G39" s="3" t="str">
        <f>AE39/AD39-1</f>
      </c>
      <c r="H39" s="3" t="str">
        <f>AE39/AB39-1</f>
      </c>
      <c r="I39" s="3" t="str">
        <f>AF39/AE39</f>
      </c>
      <c r="J39" s="3" t="str">
        <f>AE39/Sum(AE$23:AE$41)</f>
      </c>
      <c r="K39" s="3" t="str">
        <f>AF39/Sum(AF23:AF$41)</f>
      </c>
      <c r="M39" t="s">
        <v>53</v>
      </c>
      <c r="N39" t="s">
        <v>43</v>
      </c>
      <c r="O39" s="9" t="n">
        <v>16704124189.3925</v>
      </c>
      <c r="P39" s="9" t="n">
        <v>15597127368.5026</v>
      </c>
      <c r="Q39" s="9" t="n">
        <v>16161596635.648</v>
      </c>
      <c r="R39" s="9" t="n">
        <v>13562805723.1655</v>
      </c>
      <c r="S39" s="9" t="n">
        <v>18630934397.7486</v>
      </c>
      <c r="T39" s="9" t="n">
        <v>17330589725.2876</v>
      </c>
      <c r="U39" s="9" t="n">
        <v>15424782688.6793</v>
      </c>
      <c r="V39" s="9" t="n">
        <v>15315169438.5208</v>
      </c>
      <c r="W39" s="9" t="n">
        <v>14986877587.8788</v>
      </c>
      <c r="X39" s="9" t="n">
        <v>15197428239.4648</v>
      </c>
      <c r="Y39" s="9" t="n">
        <v>15382007304.9791</v>
      </c>
      <c r="Z39" s="9" t="n">
        <v>19031457021.5862</v>
      </c>
      <c r="AA39" s="9" t="n">
        <v>18770194772.1515</v>
      </c>
      <c r="AB39" s="9" t="n">
        <v>17899248912.8761</v>
      </c>
      <c r="AC39" s="9" t="n">
        <v>15709581363.1484</v>
      </c>
      <c r="AD39" s="9" t="n">
        <v>15412335206.8195</v>
      </c>
      <c r="AE39" s="9" t="n">
        <v>11028697994.0188</v>
      </c>
      <c r="AF39" s="9"/>
    </row>
    <row r="40">
      <c r="A40" t="str">
        <f>M40</f>
      </c>
      <c r="B40" t="str">
        <f>N40</f>
      </c>
      <c r="C40" s="9" t="str">
        <f>AB40</f>
      </c>
      <c r="D40" s="9" t="str">
        <f>AD40</f>
      </c>
      <c r="E40" s="9" t="str">
        <f>AE40</f>
      </c>
      <c r="F40" s="9" t="str">
        <f>AF40</f>
      </c>
      <c r="G40" s="3" t="str">
        <f>AE40/AD40-1</f>
      </c>
      <c r="H40" s="3" t="str">
        <f>AE40/AB40-1</f>
      </c>
      <c r="I40" s="3" t="str">
        <f>AF40/AE40</f>
      </c>
      <c r="J40" s="3" t="str">
        <f>AE40/Sum(AE$23:AE$41)</f>
      </c>
      <c r="K40" s="3" t="str">
        <f>AF40/Sum(AF23:AF$41)</f>
      </c>
      <c r="M40" t="s">
        <v>54</v>
      </c>
      <c r="N40" t="s">
        <v>40</v>
      </c>
      <c r="O40" s="9" t="n">
        <v>116279253.77012</v>
      </c>
      <c r="P40" s="9" t="n">
        <v>2745094225.45514</v>
      </c>
      <c r="Q40" s="9" t="n">
        <v>2393706848.21061</v>
      </c>
      <c r="R40" s="9" t="n">
        <v>1833565961.51133</v>
      </c>
      <c r="S40" s="9" t="n">
        <v>1474255297.22779</v>
      </c>
      <c r="T40" s="9" t="n">
        <v>744126667.930949</v>
      </c>
      <c r="U40" s="9" t="n">
        <v>514820985.594724</v>
      </c>
      <c r="V40" s="9" t="n">
        <v>449721361.009705</v>
      </c>
      <c r="W40" s="9" t="n">
        <v>441688712.505163</v>
      </c>
      <c r="X40" s="9" t="n">
        <v>584800479.861838</v>
      </c>
      <c r="Y40" s="9" t="n">
        <v>288060577.024133</v>
      </c>
      <c r="Z40" s="9" t="n">
        <v>333728994.50215</v>
      </c>
      <c r="AA40" s="9" t="n">
        <v>489472944.550697</v>
      </c>
      <c r="AB40" s="9" t="n">
        <v>327876440.045681</v>
      </c>
      <c r="AC40" s="9" t="n">
        <v>294904664.842728</v>
      </c>
      <c r="AD40" s="9" t="n">
        <v>260661377.308312</v>
      </c>
      <c r="AE40" s="9" t="n">
        <v>1719360865.2598</v>
      </c>
      <c r="AF40" s="9"/>
    </row>
    <row r="41">
      <c r="A41" t="str">
        <f>M41</f>
      </c>
      <c r="B41" t="str">
        <f>N41</f>
      </c>
      <c r="C41" s="9" t="str">
        <f>AB41</f>
      </c>
      <c r="D41" s="9" t="str">
        <f>AD41</f>
      </c>
      <c r="E41" s="9" t="str">
        <f>AE41</f>
      </c>
      <c r="F41" s="9" t="str">
        <f>AF41</f>
      </c>
      <c r="G41" s="3" t="str">
        <f>AE41/AD41-1</f>
      </c>
      <c r="H41" s="3" t="str">
        <f>AE41/AB41-1</f>
      </c>
      <c r="I41" s="3" t="str">
        <f>AF41/AE41</f>
      </c>
      <c r="J41" s="3" t="str">
        <f>AE41/Sum(AE$23:AE$41)</f>
      </c>
      <c r="K41" s="3" t="str">
        <f>AF41/Sum(AF23:AF$41)</f>
      </c>
      <c r="M41" t="s">
        <v>54</v>
      </c>
      <c r="N41" t="s">
        <v>43</v>
      </c>
      <c r="O41" s="9" t="n">
        <v>1135565293.06255</v>
      </c>
      <c r="P41" s="9" t="n">
        <v>8651533051.52256</v>
      </c>
      <c r="Q41" s="9" t="n">
        <v>12319288525.5392</v>
      </c>
      <c r="R41" s="9" t="n">
        <v>4130914997.79964</v>
      </c>
      <c r="S41" s="9" t="n">
        <v>2979356320.93152</v>
      </c>
      <c r="T41" s="9" t="n">
        <v>2446786154.25965</v>
      </c>
      <c r="U41" s="9" t="n">
        <v>1391834451.67874</v>
      </c>
      <c r="V41" s="9" t="n">
        <v>1222394413.80361</v>
      </c>
      <c r="W41" s="9" t="n">
        <v>856385141.561649</v>
      </c>
      <c r="X41" s="9" t="n">
        <v>808011240.718388</v>
      </c>
      <c r="Y41" s="9" t="n">
        <v>916803226.499431</v>
      </c>
      <c r="Z41" s="9" t="n">
        <v>871623914.090263</v>
      </c>
      <c r="AA41" s="9" t="n">
        <v>1049308363.74618</v>
      </c>
      <c r="AB41" s="9" t="n">
        <v>928095514.024027</v>
      </c>
      <c r="AC41" s="9" t="n">
        <v>432279122.064571</v>
      </c>
      <c r="AD41" s="9" t="n">
        <v>480686438.079784</v>
      </c>
      <c r="AE41" s="9" t="n">
        <v>1783365852.8155</v>
      </c>
      <c r="AF41" s="9"/>
    </row>
    <row r="42">
      <c r="A42" t="str">
        <f>M42</f>
      </c>
      <c r="B42" t="str">
        <f>N42</f>
      </c>
      <c r="C42" s="9" t="str">
        <f>AB42</f>
      </c>
      <c r="D42" s="9" t="str">
        <f>AD42</f>
      </c>
      <c r="E42" s="9" t="str">
        <f>AE42</f>
      </c>
      <c r="F42" s="9" t="str">
        <f>AF42</f>
      </c>
      <c r="G42" s="3" t="str">
        <f>AE42/AD42-1</f>
      </c>
      <c r="H42" s="3" t="str">
        <f>AE42/AB42-1</f>
      </c>
      <c r="I42" s="3" t="str">
        <f>AF42/AE42</f>
      </c>
      <c r="J42" s="3" t="str">
        <f>Sum(J$23:J$41)</f>
      </c>
      <c r="K42" s="3" t="str">
        <f>Sum(K$23:K$41)</f>
      </c>
      <c r="M42" t="s">
        <v>18</v>
      </c>
      <c r="N42" t="s">
        <v>19</v>
      </c>
      <c r="O42" s="9" t="str">
        <f>Sum(O24:O41)</f>
      </c>
      <c r="P42" s="9" t="str">
        <f>Sum(P24:P41)</f>
      </c>
      <c r="Q42" s="9" t="str">
        <f>Sum(Q24:Q41)</f>
      </c>
      <c r="R42" s="9" t="str">
        <f>Sum(R24:R41)</f>
      </c>
      <c r="S42" s="9" t="str">
        <f>Sum(S24:S41)</f>
      </c>
      <c r="T42" s="9" t="str">
        <f>Sum(T24:T41)</f>
      </c>
      <c r="U42" s="9" t="str">
        <f>Sum(U24:U41)</f>
      </c>
      <c r="V42" s="9" t="str">
        <f>Sum(V24:V41)</f>
      </c>
      <c r="W42" s="9" t="str">
        <f>Sum(W24:W41)</f>
      </c>
      <c r="X42" s="9" t="str">
        <f>Sum(X24:X41)</f>
      </c>
      <c r="Y42" s="9" t="str">
        <f>Sum(Y24:Y41)</f>
      </c>
      <c r="Z42" s="9" t="str">
        <f>Sum(Z24:Z41)</f>
      </c>
      <c r="AA42" s="9" t="str">
        <f>Sum(AA24:AA41)</f>
      </c>
      <c r="AB42" s="9" t="str">
        <f>Sum(AB24:AB41)</f>
      </c>
      <c r="AC42" s="9" t="str">
        <f>Sum(AC24:AC41)</f>
      </c>
      <c r="AD42" s="9" t="str">
        <f>Sum(AD24:AD41)</f>
      </c>
      <c r="AE42" s="9" t="str">
        <f>Sum(AE24:AE41)</f>
      </c>
      <c r="AF42" s="9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3" topLeftCell="D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C1" t="str">
        <f>P1</f>
      </c>
      <c r="M1" t="s">
        <v>46</v>
      </c>
      <c r="N1" t="s">
        <v>38</v>
      </c>
      <c r="O1" t="s">
        <v>35</v>
      </c>
      <c r="P1" t="s">
        <v>36</v>
      </c>
      <c r="Q1" t="s">
        <v>37</v>
      </c>
      <c r="R1" t="s">
        <v>2</v>
      </c>
      <c r="S1" t="s">
        <v>3</v>
      </c>
      <c r="T1" t="s">
        <v>4</v>
      </c>
      <c r="U1" t="s">
        <v>5</v>
      </c>
      <c r="V1" t="s">
        <v>6</v>
      </c>
      <c r="W1" t="s">
        <v>7</v>
      </c>
      <c r="X1" t="s">
        <v>8</v>
      </c>
      <c r="Y1" t="s">
        <v>9</v>
      </c>
      <c r="Z1" t="s">
        <v>10</v>
      </c>
      <c r="AA1" t="s">
        <v>11</v>
      </c>
      <c r="AB1" t="s">
        <v>10</v>
      </c>
      <c r="AC1" t="s">
        <v>11</v>
      </c>
    </row>
    <row r="2">
      <c r="A2" t="str">
        <f>M2</f>
      </c>
      <c r="B2" t="str">
        <f>N2</f>
      </c>
      <c r="C2" t="str">
        <f>P2</f>
      </c>
      <c r="M2" t="s">
        <v>47</v>
      </c>
      <c r="N2" t="s">
        <v>40</v>
      </c>
      <c r="O2" s="14" t="n">
        <v>31255230749.4631</v>
      </c>
      <c r="P2" s="14" t="n">
        <v>37102041368.9613</v>
      </c>
      <c r="Q2" s="14" t="n">
        <v>24098497564.8245</v>
      </c>
      <c r="R2" s="14" t="n">
        <v>19955253890.9386</v>
      </c>
      <c r="S2" s="14" t="n">
        <v>17685561455.4229</v>
      </c>
      <c r="T2" s="14" t="n">
        <v>16953492843.1271</v>
      </c>
      <c r="U2" s="14" t="n">
        <v>19618603081.6569</v>
      </c>
      <c r="V2" s="14" t="n">
        <v>27902395775.5896</v>
      </c>
      <c r="W2" s="14" t="n">
        <v>27937731136.7199</v>
      </c>
      <c r="X2" s="14" t="n">
        <v>30079444637.0538</v>
      </c>
      <c r="Y2" s="14" t="n">
        <v>48180087109.2192</v>
      </c>
      <c r="Z2" s="14" t="n">
        <v>45664353375.3831</v>
      </c>
      <c r="AA2" s="14" t="n">
        <v>35047872671.8265</v>
      </c>
      <c r="AB2" s="14" t="n">
        <v>12416343380.5858</v>
      </c>
      <c r="AC2" s="13" t="n">
        <v>13957963439.4211</v>
      </c>
    </row>
    <row r="3">
      <c r="A3" t="str">
        <f>M3</f>
      </c>
      <c r="B3" t="str">
        <f>N3</f>
      </c>
      <c r="C3" t="str">
        <f>P3</f>
      </c>
      <c r="M3" t="s">
        <v>47</v>
      </c>
      <c r="N3" t="s">
        <v>43</v>
      </c>
      <c r="O3" s="14" t="n">
        <v>17986659166.4393</v>
      </c>
      <c r="P3" s="14" t="n">
        <v>16348272545.4679</v>
      </c>
      <c r="Q3" s="14" t="n">
        <v>13779748256.7072</v>
      </c>
      <c r="R3" s="14" t="n">
        <v>11779135889.3652</v>
      </c>
      <c r="S3" s="14" t="n">
        <v>12135186874.4357</v>
      </c>
      <c r="T3" s="14" t="n">
        <v>12399920173.1958</v>
      </c>
      <c r="U3" s="14" t="n">
        <v>14152861790.103</v>
      </c>
      <c r="V3" s="14" t="n">
        <v>22806770846.0249</v>
      </c>
      <c r="W3" s="14" t="n">
        <v>25680118499.9135</v>
      </c>
      <c r="X3" s="14" t="n">
        <v>29875164701.4216</v>
      </c>
      <c r="Y3" s="14" t="n">
        <v>37403494926.075</v>
      </c>
      <c r="Z3" s="14" t="n">
        <v>29140563384.389</v>
      </c>
      <c r="AA3" s="14" t="n">
        <v>29077141051.9964</v>
      </c>
      <c r="AB3" s="14" t="n">
        <v>1801912872.7955</v>
      </c>
      <c r="AC3" s="13" t="n">
        <v>1608944729.0501</v>
      </c>
    </row>
    <row r="4">
      <c r="A4" t="str">
        <f>M4</f>
      </c>
      <c r="B4" t="str">
        <f>N4</f>
      </c>
      <c r="C4" t="str">
        <f>P4</f>
      </c>
      <c r="M4" t="s">
        <v>49</v>
      </c>
      <c r="N4" t="s">
        <v>40</v>
      </c>
      <c r="O4" s="14" t="n">
        <v>29898796158.4983</v>
      </c>
      <c r="P4" s="14" t="n">
        <v>28986353557.0245</v>
      </c>
      <c r="Q4" s="14" t="n">
        <v>24976096489.8093</v>
      </c>
      <c r="R4" s="14" t="n">
        <v>28501413952.5891</v>
      </c>
      <c r="S4" s="14" t="n">
        <v>25447190127.4247</v>
      </c>
      <c r="T4" s="14" t="n">
        <v>25671472541.9195</v>
      </c>
      <c r="U4" s="14" t="n">
        <v>27983478293.0834</v>
      </c>
      <c r="V4" s="14" t="n">
        <v>20045971011.5824</v>
      </c>
      <c r="W4" s="14" t="n">
        <v>23936231639.1294</v>
      </c>
      <c r="X4" s="14" t="n">
        <v>25650928177.9626</v>
      </c>
      <c r="Y4" s="14" t="n">
        <v>24016153025.3683</v>
      </c>
      <c r="Z4" s="14" t="n">
        <v>40078319954.0187</v>
      </c>
      <c r="AA4" s="14" t="n">
        <v>27163604882.0461</v>
      </c>
      <c r="AB4" s="14" t="n">
        <v>33248009994.7973</v>
      </c>
      <c r="AC4" s="13" t="n">
        <v>21089909232.4054</v>
      </c>
    </row>
    <row r="5">
      <c r="A5" t="str">
        <f>M5</f>
      </c>
      <c r="B5" t="str">
        <f>N5</f>
      </c>
      <c r="C5" t="str">
        <f>P5</f>
      </c>
      <c r="M5" t="s">
        <v>49</v>
      </c>
      <c r="N5" t="s">
        <v>43</v>
      </c>
      <c r="O5" s="14" t="n">
        <v>36097737150.8889</v>
      </c>
      <c r="P5" s="14" t="n">
        <v>34730237706.1415</v>
      </c>
      <c r="Q5" s="14" t="n">
        <v>29169239953.7346</v>
      </c>
      <c r="R5" s="14" t="n">
        <v>29833721322.4015</v>
      </c>
      <c r="S5" s="14" t="n">
        <v>27324207449.885</v>
      </c>
      <c r="T5" s="14" t="n">
        <v>27843792311.2441</v>
      </c>
      <c r="U5" s="14" t="n">
        <v>27441082756.5163</v>
      </c>
      <c r="V5" s="14" t="n">
        <v>23791495332.7767</v>
      </c>
      <c r="W5" s="14" t="n">
        <v>25021165431.6188</v>
      </c>
      <c r="X5" s="14" t="n">
        <v>27652465150.9804</v>
      </c>
      <c r="Y5" s="14" t="n">
        <v>24861742523.0282</v>
      </c>
      <c r="Z5" s="14" t="n">
        <v>29689860380.1717</v>
      </c>
      <c r="AA5" s="14" t="n">
        <v>33301971196.0154</v>
      </c>
      <c r="AB5" s="14" t="n">
        <v>27338650511.5935</v>
      </c>
      <c r="AC5" s="13" t="n">
        <v>27468196322.9463</v>
      </c>
    </row>
    <row r="6">
      <c r="A6" t="str">
        <f>M6</f>
      </c>
      <c r="B6" t="str">
        <f>N6</f>
      </c>
      <c r="C6" t="str">
        <f>P6</f>
      </c>
      <c r="M6" t="s">
        <v>50</v>
      </c>
      <c r="N6" t="s">
        <v>40</v>
      </c>
      <c r="O6" s="14" t="n">
        <v>6683672074.0927</v>
      </c>
      <c r="P6" s="14" t="n">
        <v>6610387564.2734</v>
      </c>
      <c r="Q6" s="14" t="n">
        <v>5668554306.1156</v>
      </c>
      <c r="R6" s="14" t="n">
        <v>7257445382.0936</v>
      </c>
      <c r="S6" s="14" t="n">
        <v>7750481635.5216</v>
      </c>
      <c r="T6" s="14" t="n">
        <v>7733252678.4108</v>
      </c>
      <c r="U6" s="14" t="n">
        <v>7150281486.2274</v>
      </c>
      <c r="V6" s="14" t="n">
        <v>13058816162.6805</v>
      </c>
      <c r="W6" s="14" t="n">
        <v>13269959464.3028</v>
      </c>
      <c r="X6" s="14" t="n">
        <v>12533350568.3599</v>
      </c>
      <c r="Y6" s="14" t="n">
        <v>11545432225.8644</v>
      </c>
      <c r="Z6" s="14" t="n">
        <v>11640593258.8436</v>
      </c>
      <c r="AA6" s="14" t="n">
        <v>12484524362.2018</v>
      </c>
      <c r="AB6" s="14" t="n">
        <v>13543587221.5167</v>
      </c>
      <c r="AC6" s="13" t="n">
        <v>12347850685.8355</v>
      </c>
    </row>
    <row r="7">
      <c r="A7" t="str">
        <f>M7</f>
      </c>
      <c r="B7" t="str">
        <f>N7</f>
      </c>
      <c r="C7" t="str">
        <f>P7</f>
      </c>
      <c r="M7" t="s">
        <v>50</v>
      </c>
      <c r="N7" t="s">
        <v>43</v>
      </c>
      <c r="O7" s="14" t="n">
        <v>14043087841.8619</v>
      </c>
      <c r="P7" s="14" t="n">
        <v>12705160227.6934</v>
      </c>
      <c r="Q7" s="14" t="n">
        <v>10588302252.8571</v>
      </c>
      <c r="R7" s="14" t="n">
        <v>10767875507.0851</v>
      </c>
      <c r="S7" s="14" t="n">
        <v>10581178707.2994</v>
      </c>
      <c r="T7" s="14" t="n">
        <v>9892515561.5923</v>
      </c>
      <c r="U7" s="14" t="n">
        <v>10875001083.978</v>
      </c>
      <c r="V7" s="14" t="n">
        <v>13483951403.3545</v>
      </c>
      <c r="W7" s="14" t="n">
        <v>13505530020.2325</v>
      </c>
      <c r="X7" s="14" t="n">
        <v>12588239758.5437</v>
      </c>
      <c r="Y7" s="14" t="n">
        <v>10920527227.2435</v>
      </c>
      <c r="Z7" s="14" t="n">
        <v>12179870156.4561</v>
      </c>
      <c r="AA7" s="14" t="n">
        <v>8757199136.17</v>
      </c>
      <c r="AB7" s="14" t="n">
        <v>3251608936.6306</v>
      </c>
      <c r="AC7" s="13" t="n">
        <v>2713655471.2253</v>
      </c>
    </row>
    <row r="8">
      <c r="A8" t="str">
        <f>M8</f>
      </c>
      <c r="B8" t="str">
        <f>N8</f>
      </c>
      <c r="C8" t="str">
        <f>P8</f>
      </c>
      <c r="M8" t="s">
        <v>58</v>
      </c>
      <c r="N8" t="s">
        <v>40</v>
      </c>
      <c r="O8" s="14" t="n">
        <v>1216030256.841</v>
      </c>
      <c r="P8" s="14" t="n">
        <v>1895556032.0051</v>
      </c>
      <c r="Q8" s="14" t="n">
        <v>952609585.9737</v>
      </c>
      <c r="R8" s="14" t="n">
        <v>1088936204.6172</v>
      </c>
      <c r="S8" s="14" t="n">
        <v>1088807391.037</v>
      </c>
      <c r="T8" s="14" t="n">
        <v>1805760317.0083</v>
      </c>
      <c r="U8" s="14" t="n">
        <v>3746475883.7796</v>
      </c>
      <c r="V8" s="14" t="n">
        <v>3074792651.2968</v>
      </c>
      <c r="W8" s="14" t="n">
        <v>3514832423.2951</v>
      </c>
      <c r="X8" s="14" t="n">
        <v>3566340166.6762</v>
      </c>
      <c r="Y8" s="14" t="n">
        <v>2458364985.2205</v>
      </c>
      <c r="Z8" s="14" t="n">
        <v>4576147114.9178</v>
      </c>
      <c r="AA8" s="14" t="n">
        <v>2076520940.4654</v>
      </c>
      <c r="AB8" s="14" t="n">
        <v>26534732732.502</v>
      </c>
      <c r="AC8" s="13" t="n">
        <v>14815754196.2106</v>
      </c>
    </row>
    <row r="9">
      <c r="A9" t="str">
        <f>M9</f>
      </c>
      <c r="B9" t="str">
        <f>N9</f>
      </c>
      <c r="C9" t="str">
        <f>P9</f>
      </c>
      <c r="M9" t="s">
        <v>58</v>
      </c>
      <c r="N9" t="s">
        <v>43</v>
      </c>
      <c r="O9" s="14" t="n">
        <v>42256131517.5522</v>
      </c>
      <c r="P9" s="14" t="n">
        <v>54758606786.2011</v>
      </c>
      <c r="Q9" s="14" t="n">
        <v>46972259182.0756</v>
      </c>
      <c r="R9" s="14" t="n">
        <v>43922166334.1481</v>
      </c>
      <c r="S9" s="14" t="n">
        <v>44054842375.5884</v>
      </c>
      <c r="T9" s="14" t="n">
        <v>50628266020.741</v>
      </c>
      <c r="U9" s="14" t="n">
        <v>56597028392.347</v>
      </c>
      <c r="V9" s="14" t="n">
        <v>76051318984.9463</v>
      </c>
      <c r="W9" s="14" t="n">
        <v>80155056064.1126</v>
      </c>
      <c r="X9" s="14" t="n">
        <v>86732963948.1466</v>
      </c>
      <c r="Y9" s="14" t="n">
        <v>85236793261.6524</v>
      </c>
      <c r="Z9" s="14" t="n">
        <v>86480545057.8842</v>
      </c>
      <c r="AA9" s="14" t="n">
        <v>59404120556.1747</v>
      </c>
      <c r="AB9" s="14" t="n">
        <v>26438251443.5411</v>
      </c>
      <c r="AC9" s="13" t="n">
        <v>30588315724.7901</v>
      </c>
    </row>
    <row r="10">
      <c r="A10" t="str">
        <f>M10</f>
      </c>
      <c r="B10" t="str">
        <f>N10</f>
      </c>
      <c r="C10" t="str">
        <f>P10</f>
      </c>
      <c r="M10" t="s">
        <v>59</v>
      </c>
      <c r="N10" t="s">
        <v>40</v>
      </c>
      <c r="O10" s="14" t="n">
        <v>1589089357.9102</v>
      </c>
      <c r="P10" s="14" t="n">
        <v>3806242776.4534</v>
      </c>
      <c r="Q10" s="14" t="n">
        <v>3186009489.4102</v>
      </c>
      <c r="R10" s="14" t="n">
        <v>3397043185.6465</v>
      </c>
      <c r="S10" s="14" t="n">
        <v>2978381931.1913</v>
      </c>
      <c r="T10" s="14" t="n">
        <v>3000039224.0025</v>
      </c>
      <c r="U10" s="14" t="n">
        <v>2343288254.6046</v>
      </c>
      <c r="V10" s="14" t="n">
        <v>415958942.3649</v>
      </c>
      <c r="W10" s="14" t="n">
        <v>3483042753.0994</v>
      </c>
      <c r="X10" s="14" t="n">
        <v>1536047657.3333</v>
      </c>
      <c r="Y10" s="14" t="n">
        <v>369757606.443</v>
      </c>
      <c r="Z10" s="14" t="n">
        <v>1101191822.3893</v>
      </c>
      <c r="AA10" s="14" t="n">
        <v>385133330.092</v>
      </c>
      <c r="AB10" s="14" t="n">
        <v>6668117532.2948</v>
      </c>
      <c r="AC10" s="13" t="n">
        <v>7894006408.4777</v>
      </c>
    </row>
    <row r="11">
      <c r="A11" t="str">
        <f>M11</f>
      </c>
      <c r="B11" t="str">
        <f>N11</f>
      </c>
      <c r="C11" t="str">
        <f>P11</f>
      </c>
      <c r="M11" t="s">
        <v>59</v>
      </c>
      <c r="N11" t="s">
        <v>43</v>
      </c>
      <c r="O11" s="14" t="n">
        <v>115676582642.597</v>
      </c>
      <c r="P11" s="14" t="n">
        <v>110877916822.175</v>
      </c>
      <c r="Q11" s="14" t="n">
        <v>111906304352.342</v>
      </c>
      <c r="R11" s="14" t="n">
        <v>92942036400.604</v>
      </c>
      <c r="S11" s="14" t="n">
        <v>93714612881.1281</v>
      </c>
      <c r="T11" s="14" t="n">
        <v>112400072395.818</v>
      </c>
      <c r="U11" s="14" t="n">
        <v>119242101605.544</v>
      </c>
      <c r="V11" s="14" t="n">
        <v>121279137559.457</v>
      </c>
      <c r="W11" s="14" t="n">
        <v>130516724929.479</v>
      </c>
      <c r="X11" s="14" t="n">
        <v>154335282741.837</v>
      </c>
      <c r="Y11" s="14" t="n">
        <v>106983409731.336</v>
      </c>
      <c r="Z11" s="14" t="n">
        <v>118211663854.914</v>
      </c>
      <c r="AA11" s="14" t="n">
        <v>194346193394.303</v>
      </c>
      <c r="AB11" s="14" t="n">
        <v>2423410056.2773</v>
      </c>
      <c r="AC11" s="13" t="n">
        <v>1833104211.6256</v>
      </c>
    </row>
    <row r="12">
      <c r="A12" t="str">
        <f>M12</f>
      </c>
      <c r="B12" t="str">
        <f>N12</f>
      </c>
      <c r="C12" t="str">
        <f>P12</f>
      </c>
      <c r="M12" t="s">
        <v>57</v>
      </c>
      <c r="N12" t="s">
        <v>40</v>
      </c>
      <c r="O12" s="14" t="n">
        <v>566868.625</v>
      </c>
      <c r="P12" s="14" t="n">
        <v>2744757.5625</v>
      </c>
      <c r="Q12" s="14" t="n">
        <v>740760.72</v>
      </c>
      <c r="R12" s="14" t="n">
        <v>1661330.44</v>
      </c>
      <c r="S12" s="14" t="n">
        <v>688122.1</v>
      </c>
      <c r="T12" s="14" t="n">
        <v>7466648.5097</v>
      </c>
      <c r="U12" s="14" t="n">
        <v>15539948.7242</v>
      </c>
      <c r="V12" s="14" t="n">
        <v>10103095.4844</v>
      </c>
      <c r="W12" s="14" t="n">
        <v>50250051.3516</v>
      </c>
      <c r="X12" s="14" t="n">
        <v>648763.1608</v>
      </c>
      <c r="Y12" s="14" t="n">
        <v>18838219.6031</v>
      </c>
      <c r="Z12" s="14" t="n">
        <v>6404705</v>
      </c>
      <c r="AA12" s="14" t="n">
        <v>3009276.3125</v>
      </c>
      <c r="AB12" s="14" t="n">
        <v>4972475726.5488</v>
      </c>
      <c r="AC12" s="13" t="n">
        <v>4590517953.7241</v>
      </c>
    </row>
    <row r="13">
      <c r="A13" t="str">
        <f>M13</f>
      </c>
      <c r="B13" t="str">
        <f>N13</f>
      </c>
      <c r="C13" t="str">
        <f>P13</f>
      </c>
      <c r="M13" t="s">
        <v>57</v>
      </c>
      <c r="N13" t="s">
        <v>43</v>
      </c>
      <c r="O13" s="14" t="n">
        <v>465110922.9134</v>
      </c>
      <c r="P13" s="14" t="n">
        <v>326628729.6539</v>
      </c>
      <c r="Q13" s="14" t="n">
        <v>205092408.93</v>
      </c>
      <c r="R13" s="14" t="n">
        <v>253019515.28</v>
      </c>
      <c r="S13" s="14" t="n">
        <v>124594107.6519</v>
      </c>
      <c r="T13" s="14" t="n">
        <v>187804273.1566</v>
      </c>
      <c r="U13" s="14" t="n">
        <v>125983398.2189</v>
      </c>
      <c r="V13" s="14" t="n">
        <v>141268312.7166</v>
      </c>
      <c r="W13" s="14" t="n">
        <v>313186482.6124</v>
      </c>
      <c r="X13" s="14" t="n">
        <v>332401939.5916</v>
      </c>
      <c r="Y13" s="14" t="n">
        <v>298326767.0599</v>
      </c>
      <c r="Z13" s="14" t="n">
        <v>340466689.9108</v>
      </c>
      <c r="AA13" s="14" t="n">
        <v>643485539.1533</v>
      </c>
      <c r="AB13" s="14" t="n">
        <v>9756460100.1788</v>
      </c>
      <c r="AC13" s="13" t="n">
        <v>6924094924.5444</v>
      </c>
    </row>
    <row r="14">
      <c r="A14" t="str">
        <f>M14</f>
      </c>
      <c r="B14" t="str">
        <f>N14</f>
      </c>
      <c r="C14" t="str">
        <f>P14</f>
      </c>
      <c r="M14" t="s">
        <v>52</v>
      </c>
      <c r="N14" t="s">
        <v>40</v>
      </c>
      <c r="O14" s="14" t="n">
        <v>3950171021.6997</v>
      </c>
      <c r="P14" s="14" t="n">
        <v>3068801162.256</v>
      </c>
      <c r="Q14" s="14" t="n">
        <v>2429204721.8738</v>
      </c>
      <c r="R14" s="14" t="n">
        <v>1781912549.4149</v>
      </c>
      <c r="S14" s="14" t="n">
        <v>2952746325.5791</v>
      </c>
      <c r="T14" s="14" t="n">
        <v>1881817376.9132</v>
      </c>
      <c r="U14" s="14" t="n">
        <v>1630023794.4669</v>
      </c>
      <c r="V14" s="14" t="n">
        <v>1558787356.0103</v>
      </c>
      <c r="W14" s="14" t="n">
        <v>1750996158.2558</v>
      </c>
      <c r="X14" s="14" t="n">
        <v>2067193650.8017</v>
      </c>
      <c r="Y14" s="14" t="n">
        <v>1667070626.6228</v>
      </c>
      <c r="Z14" s="14" t="n">
        <v>1955667251.6509</v>
      </c>
      <c r="AA14" s="14" t="n">
        <v>4349132039.113</v>
      </c>
      <c r="AB14" s="14" t="n">
        <v>1093354425.2363</v>
      </c>
      <c r="AC14" s="13" t="n">
        <v>282398583.1566</v>
      </c>
    </row>
    <row r="15">
      <c r="A15" t="str">
        <f>M15</f>
      </c>
      <c r="B15" t="str">
        <f>N15</f>
      </c>
      <c r="C15" t="str">
        <f>P15</f>
      </c>
      <c r="M15" t="s">
        <v>52</v>
      </c>
      <c r="N15" t="s">
        <v>43</v>
      </c>
      <c r="O15" s="14" t="n">
        <v>51025818982.3669</v>
      </c>
      <c r="P15" s="14" t="n">
        <v>31871614799.3289</v>
      </c>
      <c r="Q15" s="14" t="n">
        <v>18342934576.8084</v>
      </c>
      <c r="R15" s="14" t="n">
        <v>15570162851.9346</v>
      </c>
      <c r="S15" s="14" t="n">
        <v>11724223835.7693</v>
      </c>
      <c r="T15" s="14" t="n">
        <v>10282103280.7543</v>
      </c>
      <c r="U15" s="14" t="n">
        <v>11978672172.6364</v>
      </c>
      <c r="V15" s="14" t="n">
        <v>11639281238.4459</v>
      </c>
      <c r="W15" s="14" t="n">
        <v>10488589097.8683</v>
      </c>
      <c r="X15" s="14" t="n">
        <v>12205328030.7975</v>
      </c>
      <c r="Y15" s="14" t="n">
        <v>11935398072.6335</v>
      </c>
      <c r="Z15" s="14" t="n">
        <v>11322813008.8678</v>
      </c>
      <c r="AA15" s="14" t="n">
        <v>26136114722.1225</v>
      </c>
      <c r="AB15" s="14" t="n">
        <v>1751420090.4863</v>
      </c>
      <c r="AC15" s="13" t="n">
        <v>35988349058.3166</v>
      </c>
    </row>
    <row r="16">
      <c r="A16" t="str">
        <f>M16</f>
      </c>
      <c r="B16" t="str">
        <f>N16</f>
      </c>
      <c r="C16" t="str">
        <f>P16</f>
      </c>
      <c r="M16" t="s">
        <v>53</v>
      </c>
      <c r="N16" t="s">
        <v>40</v>
      </c>
      <c r="O16" s="14" t="n">
        <v>4938072295.3959</v>
      </c>
      <c r="P16" s="14" t="n">
        <v>4827351746.8783</v>
      </c>
      <c r="Q16" s="14" t="n">
        <v>3555864463.6901</v>
      </c>
      <c r="R16" s="14" t="n">
        <v>4021264457.9802</v>
      </c>
      <c r="S16" s="14" t="n">
        <v>3644162020.2834</v>
      </c>
      <c r="T16" s="14" t="n">
        <v>4529922466.4506</v>
      </c>
      <c r="U16" s="14" t="n">
        <v>5463911101.9978</v>
      </c>
      <c r="V16" s="14" t="n">
        <v>6604000036.1281</v>
      </c>
      <c r="W16" s="14" t="n">
        <v>6973832250.8617</v>
      </c>
      <c r="X16" s="14" t="n">
        <v>6959045290.4858</v>
      </c>
      <c r="Y16" s="14" t="n">
        <v>7137378488.2274</v>
      </c>
      <c r="Z16" s="14" t="n">
        <v>6767684566.4429</v>
      </c>
      <c r="AA16" s="14" t="n">
        <v>8611322470.3826</v>
      </c>
      <c r="AB16" s="14" t="n">
        <v>4583984512.0708</v>
      </c>
      <c r="AC16" s="13" t="n">
        <v>2179255687.4008</v>
      </c>
    </row>
    <row r="17">
      <c r="A17" t="str">
        <f>M17</f>
      </c>
      <c r="B17" t="str">
        <f>N17</f>
      </c>
      <c r="C17" t="str">
        <f>P17</f>
      </c>
      <c r="M17" t="s">
        <v>53</v>
      </c>
      <c r="N17" t="s">
        <v>43</v>
      </c>
      <c r="O17" s="14" t="n">
        <v>13962135476.4921</v>
      </c>
      <c r="P17" s="14" t="n">
        <v>13223323719.1346</v>
      </c>
      <c r="Q17" s="14" t="n">
        <v>11982732390.167</v>
      </c>
      <c r="R17" s="14" t="n">
        <v>12114628991.1955</v>
      </c>
      <c r="S17" s="14" t="n">
        <v>11977715880.2141</v>
      </c>
      <c r="T17" s="14" t="n">
        <v>12243098979.518</v>
      </c>
      <c r="U17" s="14" t="n">
        <v>12600972640.3082</v>
      </c>
      <c r="V17" s="14" t="n">
        <v>15936721040.4715</v>
      </c>
      <c r="W17" s="14" t="n">
        <v>16008560472.8886</v>
      </c>
      <c r="X17" s="14" t="n">
        <v>15465173942.1724</v>
      </c>
      <c r="Y17" s="14" t="n">
        <v>14040430300.0082</v>
      </c>
      <c r="Z17" s="14" t="n">
        <v>14738116561.5618</v>
      </c>
      <c r="AA17" s="14" t="n">
        <v>11028697994.0188</v>
      </c>
      <c r="AB17" s="14" t="n">
        <v>202940788822.312</v>
      </c>
      <c r="AC17" s="13" t="n">
        <v>217761964892.162</v>
      </c>
    </row>
    <row r="18">
      <c r="A18" t="str">
        <f>M18</f>
      </c>
      <c r="B18" t="str">
        <f>N18</f>
      </c>
      <c r="C18" t="str">
        <f>P18</f>
      </c>
      <c r="M18" t="s">
        <v>54</v>
      </c>
      <c r="N18" t="s">
        <v>40</v>
      </c>
      <c r="O18" s="14" t="n">
        <v>1104815880.2662</v>
      </c>
      <c r="P18" s="14" t="n">
        <v>567772243.9955</v>
      </c>
      <c r="Q18" s="14" t="n">
        <v>399938347.5108</v>
      </c>
      <c r="R18" s="14" t="n">
        <v>355739285.8054</v>
      </c>
      <c r="S18" s="14" t="n">
        <v>353003610.9832</v>
      </c>
      <c r="T18" s="14" t="n">
        <v>471117220.9799</v>
      </c>
      <c r="U18" s="14" t="n">
        <v>235979828.7612</v>
      </c>
      <c r="V18" s="14" t="n">
        <v>279460783.4001</v>
      </c>
      <c r="W18" s="14" t="n">
        <v>417457428.0022</v>
      </c>
      <c r="X18" s="14" t="n">
        <v>283289326.9169</v>
      </c>
      <c r="Y18" s="14" t="n">
        <v>263570893.212</v>
      </c>
      <c r="Z18" s="14" t="n">
        <v>249258643.1787</v>
      </c>
      <c r="AA18" s="14" t="n">
        <v>1719360865.2598</v>
      </c>
      <c r="AB18" s="14" t="n">
        <v>6404705</v>
      </c>
      <c r="AC18" s="13" t="n">
        <v>2401108</v>
      </c>
    </row>
    <row r="19">
      <c r="A19" t="str">
        <f>M19</f>
      </c>
      <c r="B19" t="str">
        <f>N19</f>
      </c>
      <c r="C19" t="str">
        <f>P19</f>
      </c>
      <c r="M19" t="s">
        <v>54</v>
      </c>
      <c r="N19" t="s">
        <v>43</v>
      </c>
      <c r="O19" s="14" t="n">
        <v>2232747735.4338</v>
      </c>
      <c r="P19" s="14" t="n">
        <v>1866909661.0176</v>
      </c>
      <c r="Q19" s="14" t="n">
        <v>1081245687.7024</v>
      </c>
      <c r="R19" s="14" t="n">
        <v>966940317.8063</v>
      </c>
      <c r="S19" s="14" t="n">
        <v>684434622.8569</v>
      </c>
      <c r="T19" s="14" t="n">
        <v>650936555.8963</v>
      </c>
      <c r="U19" s="14" t="n">
        <v>751047125.6847</v>
      </c>
      <c r="V19" s="14" t="n">
        <v>729887740.8758</v>
      </c>
      <c r="W19" s="14" t="n">
        <v>894924991.437</v>
      </c>
      <c r="X19" s="14" t="n">
        <v>801886080.7621</v>
      </c>
      <c r="Y19" s="14" t="n">
        <v>386349244.0183</v>
      </c>
      <c r="Z19" s="14" t="n">
        <v>459658621.4169</v>
      </c>
      <c r="AA19" s="14" t="n">
        <v>1783365852.8155</v>
      </c>
      <c r="AB19" s="14"/>
      <c r="AC19" s="13" t="n">
        <v>608168.3125</v>
      </c>
    </row>
    <row r="20">
      <c r="A20" t="str">
        <f>M20</f>
      </c>
      <c r="B20" t="str">
        <f>N20</f>
      </c>
      <c r="C20" t="str">
        <f>P20</f>
      </c>
      <c r="M20" t="s">
        <v>18</v>
      </c>
      <c r="N20" t="s">
        <v>19</v>
      </c>
      <c r="O20" s="14" t="str">
        <f>Sum(O2:O19)</f>
      </c>
      <c r="P20" s="14" t="str">
        <f>Sum(P2:P19)</f>
      </c>
      <c r="Q20" s="14" t="str">
        <f>Sum(Q2:Q19)</f>
      </c>
      <c r="R20" s="14" t="str">
        <f>Sum(R2:R19)</f>
      </c>
      <c r="S20" s="14" t="str">
        <f>Sum(S2:S19)</f>
      </c>
      <c r="T20" s="14" t="str">
        <f>Sum(T2:T19)</f>
      </c>
      <c r="U20" s="14" t="str">
        <f>Sum(U2:U19)</f>
      </c>
      <c r="V20" s="14" t="str">
        <f>Sum(V2:V19)</f>
      </c>
      <c r="W20" s="14" t="str">
        <f>Sum(W2:W19)</f>
      </c>
      <c r="X20" s="14" t="str">
        <f>Sum(X2:X19)</f>
      </c>
      <c r="Y20" s="14" t="str">
        <f>Sum(Y2:Y19)</f>
      </c>
      <c r="Z20" s="14" t="str">
        <f>Sum(Z2:Z19)</f>
      </c>
      <c r="AA20" s="14" t="str">
        <f>Sum(AA2:AA19)</f>
      </c>
      <c r="AB20" s="14" t="n">
        <v>340466689.9108</v>
      </c>
      <c r="AC20" s="13" t="n">
        <v>643485539.1533</v>
      </c>
    </row>
    <row r="21">
      <c r="A21" t="str">
        <f>N21</f>
      </c>
      <c r="B21" t="str">
        <f>O21</f>
      </c>
      <c r="C21" t="str">
        <f>P21</f>
      </c>
      <c r="N21" t="s">
        <v>52</v>
      </c>
      <c r="O21" t="s">
        <v>44</v>
      </c>
      <c r="P21" t="s">
        <v>40</v>
      </c>
      <c r="Q21" s="13" t="n">
        <v>192264708.408</v>
      </c>
      <c r="R21" s="13" t="n">
        <v>432461933.6948</v>
      </c>
      <c r="S21" s="13" t="n">
        <v>22668382.75</v>
      </c>
      <c r="T21" s="13" t="n">
        <v>236804941.49</v>
      </c>
      <c r="U21" s="13" t="n">
        <v>542385918.79</v>
      </c>
      <c r="V21" s="13" t="n">
        <v>-1934296.3824</v>
      </c>
      <c r="W21" s="13" t="n">
        <v>292218906.3977</v>
      </c>
      <c r="X21" s="13" t="n">
        <v>131234185.4373</v>
      </c>
      <c r="Y21" s="13" t="n">
        <v>138060396.4841</v>
      </c>
      <c r="Z21" s="13" t="n">
        <v>12037010.1016</v>
      </c>
      <c r="AA21" s="13" t="n">
        <v>20156454.8457</v>
      </c>
      <c r="AB21" s="13" t="n">
        <v>29953228.92</v>
      </c>
      <c r="AC21" s="13" t="n">
        <v>77461924.1406</v>
      </c>
    </row>
    <row r="22">
      <c r="A22" t="str">
        <f>N22</f>
      </c>
      <c r="B22" t="str">
        <f>O22</f>
      </c>
      <c r="C22" t="str">
        <f>P22</f>
      </c>
      <c r="N22" t="s">
        <v>52</v>
      </c>
      <c r="O22" t="s">
        <v>44</v>
      </c>
      <c r="P22" t="s">
        <v>43</v>
      </c>
      <c r="Q22" s="13" t="n">
        <v>6718873.5595</v>
      </c>
      <c r="R22" s="13" t="n">
        <v>0</v>
      </c>
      <c r="S22" s="13" t="n">
        <v>-958989.58</v>
      </c>
      <c r="T22" s="13"/>
      <c r="U22" s="13" t="n">
        <v>0</v>
      </c>
      <c r="V22" s="13" t="n">
        <v>-32606.1309</v>
      </c>
      <c r="W22" s="13" t="n">
        <v>3144852</v>
      </c>
      <c r="X22" s="13" t="n">
        <v>248186905.5469</v>
      </c>
      <c r="Y22" s="13" t="n">
        <v>0</v>
      </c>
      <c r="Z22" s="13"/>
      <c r="AA22" s="13" t="n">
        <v>0</v>
      </c>
      <c r="AB22" s="13" t="n">
        <v>0</v>
      </c>
      <c r="AC22" s="13" t="n">
        <v>895606920.8759</v>
      </c>
    </row>
    <row r="23">
      <c r="A23" t="str">
        <f>N23</f>
      </c>
      <c r="B23" t="str">
        <f>O23</f>
      </c>
      <c r="C23" t="str">
        <f>P23</f>
      </c>
      <c r="N23" t="s">
        <v>52</v>
      </c>
      <c r="O23" t="s">
        <v>48</v>
      </c>
      <c r="P23" t="s">
        <v>40</v>
      </c>
      <c r="Q23" s="13" t="n">
        <v>3757906313.2917</v>
      </c>
      <c r="R23" s="13" t="n">
        <v>2636339228.5612</v>
      </c>
      <c r="S23" s="13" t="n">
        <v>2406536339.1238</v>
      </c>
      <c r="T23" s="13" t="n">
        <v>1545107607.9249</v>
      </c>
      <c r="U23" s="13" t="n">
        <v>2410360406.7891</v>
      </c>
      <c r="V23" s="13" t="n">
        <v>1883751673.2956</v>
      </c>
      <c r="W23" s="13" t="n">
        <v>1337804888.0692</v>
      </c>
      <c r="X23" s="13" t="n">
        <v>1427553170.573</v>
      </c>
      <c r="Y23" s="13" t="n">
        <v>1612935761.7717</v>
      </c>
      <c r="Z23" s="13" t="n">
        <v>2055156640.7001</v>
      </c>
      <c r="AA23" s="13" t="n">
        <v>1646914171.7771</v>
      </c>
      <c r="AB23" s="13" t="n">
        <v>1925714022.7309</v>
      </c>
      <c r="AC23" s="13" t="n">
        <v>4271670114.9724</v>
      </c>
    </row>
    <row r="24">
      <c r="A24" t="str">
        <f>N24</f>
      </c>
      <c r="B24" t="str">
        <f>O24</f>
      </c>
      <c r="C24" t="str">
        <f>P24</f>
      </c>
      <c r="N24" t="s">
        <v>52</v>
      </c>
      <c r="O24" t="s">
        <v>48</v>
      </c>
      <c r="P24" t="s">
        <v>43</v>
      </c>
      <c r="Q24" s="13" t="n">
        <v>51019100108.8074</v>
      </c>
      <c r="R24" s="13" t="n">
        <v>31871614799.3289</v>
      </c>
      <c r="S24" s="13" t="n">
        <v>18343893566.3884</v>
      </c>
      <c r="T24" s="13" t="n">
        <v>15570162851.9346</v>
      </c>
      <c r="U24" s="13" t="n">
        <v>11724223835.7693</v>
      </c>
      <c r="V24" s="13" t="n">
        <v>10282135886.8852</v>
      </c>
      <c r="W24" s="13" t="n">
        <v>11975527320.6364</v>
      </c>
      <c r="X24" s="13" t="n">
        <v>11391094332.899</v>
      </c>
      <c r="Y24" s="13" t="n">
        <v>10488589097.8683</v>
      </c>
      <c r="Z24" s="13" t="n">
        <v>12205328030.7975</v>
      </c>
      <c r="AA24" s="13" t="n">
        <v>11935398072.6335</v>
      </c>
      <c r="AB24" s="13" t="n">
        <v>11322813008.8678</v>
      </c>
      <c r="AC24" s="13" t="n">
        <v>25240507801.2466</v>
      </c>
    </row>
    <row r="25">
      <c r="A25" t="str">
        <f>N25</f>
      </c>
      <c r="B25" t="str">
        <f>O25</f>
      </c>
      <c r="C25" t="str">
        <f>P25</f>
      </c>
      <c r="N25" t="s">
        <v>53</v>
      </c>
      <c r="O25" t="s">
        <v>44</v>
      </c>
      <c r="P25" t="s">
        <v>40</v>
      </c>
      <c r="Q25" s="13" t="n">
        <v>4155345142.6165</v>
      </c>
      <c r="R25" s="13" t="n">
        <v>3780309904.407</v>
      </c>
      <c r="S25" s="13" t="n">
        <v>3134498156.5773</v>
      </c>
      <c r="T25" s="13" t="n">
        <v>3434135993.742</v>
      </c>
      <c r="U25" s="13" t="n">
        <v>3221896364.8284</v>
      </c>
      <c r="V25" s="13" t="n">
        <v>3904947813.0973</v>
      </c>
      <c r="W25" s="13" t="n">
        <v>4859255381.0139</v>
      </c>
      <c r="X25" s="13" t="n">
        <v>5357660292.0929</v>
      </c>
      <c r="Y25" s="13" t="n">
        <v>5880923664.0743</v>
      </c>
      <c r="Z25" s="13" t="n">
        <v>5956682767.94</v>
      </c>
      <c r="AA25" s="13" t="n">
        <v>6502683225.7105</v>
      </c>
      <c r="AB25" s="13" t="n">
        <v>6037968318.0092</v>
      </c>
      <c r="AC25" s="13" t="n">
        <v>7892312416.3985</v>
      </c>
    </row>
    <row r="26">
      <c r="A26" t="str">
        <f>N26</f>
      </c>
      <c r="B26" t="str">
        <f>O26</f>
      </c>
      <c r="C26" t="str">
        <f>P26</f>
      </c>
      <c r="N26" t="s">
        <v>53</v>
      </c>
      <c r="O26" t="s">
        <v>44</v>
      </c>
      <c r="P26" t="s">
        <v>43</v>
      </c>
      <c r="Q26" s="13" t="n">
        <v>2336264428.3299</v>
      </c>
      <c r="R26" s="13" t="n">
        <v>2518158419.0719</v>
      </c>
      <c r="S26" s="13" t="n">
        <v>2667841782.2859</v>
      </c>
      <c r="T26" s="13" t="n">
        <v>3065056373.78</v>
      </c>
      <c r="U26" s="13" t="n">
        <v>3581946759.9662</v>
      </c>
      <c r="V26" s="13" t="n">
        <v>3543175256.3549</v>
      </c>
      <c r="W26" s="13" t="n">
        <v>3267773533.1762</v>
      </c>
      <c r="X26" s="13" t="n">
        <v>5240083219.9484</v>
      </c>
      <c r="Y26" s="13" t="n">
        <v>5048601648.6943</v>
      </c>
      <c r="Z26" s="13" t="n">
        <v>5274474508.0714</v>
      </c>
      <c r="AA26" s="13" t="n">
        <v>4355524090.5315</v>
      </c>
      <c r="AB26" s="13" t="n">
        <v>4714377177.6137</v>
      </c>
      <c r="AC26" s="13" t="n">
        <v>4480358111.3698</v>
      </c>
    </row>
    <row r="27">
      <c r="A27" t="str">
        <f>N27</f>
      </c>
      <c r="B27" t="str">
        <f>O27</f>
      </c>
      <c r="C27" t="str">
        <f>P27</f>
      </c>
      <c r="N27" t="s">
        <v>53</v>
      </c>
      <c r="O27" t="s">
        <v>48</v>
      </c>
      <c r="P27" t="s">
        <v>40</v>
      </c>
      <c r="Q27" s="13" t="n">
        <v>782727152.7794</v>
      </c>
      <c r="R27" s="13" t="n">
        <v>1047041842.4713</v>
      </c>
      <c r="S27" s="13" t="n">
        <v>421366307.1128</v>
      </c>
      <c r="T27" s="13" t="n">
        <v>587128464.2382</v>
      </c>
      <c r="U27" s="13" t="n">
        <v>422265655.455</v>
      </c>
      <c r="V27" s="13" t="n">
        <v>624974653.3533</v>
      </c>
      <c r="W27" s="13" t="n">
        <v>604655720.9839</v>
      </c>
      <c r="X27" s="13" t="n">
        <v>1246339744.0352</v>
      </c>
      <c r="Y27" s="13" t="n">
        <v>1092908586.7874</v>
      </c>
      <c r="Z27" s="13" t="n">
        <v>1002362522.5458</v>
      </c>
      <c r="AA27" s="13" t="n">
        <v>634695262.5169</v>
      </c>
      <c r="AB27" s="13" t="n">
        <v>729716248.4337</v>
      </c>
      <c r="AC27" s="13" t="n">
        <v>719010053.9841</v>
      </c>
    </row>
    <row r="28">
      <c r="A28" t="str">
        <f>N28</f>
      </c>
      <c r="B28" t="str">
        <f>O28</f>
      </c>
      <c r="C28" t="str">
        <f>P28</f>
      </c>
      <c r="N28" t="s">
        <v>53</v>
      </c>
      <c r="O28" t="s">
        <v>48</v>
      </c>
      <c r="P28" t="s">
        <v>43</v>
      </c>
      <c r="Q28" s="13" t="n">
        <v>11625871048.1622</v>
      </c>
      <c r="R28" s="13" t="n">
        <v>10705165300.0627</v>
      </c>
      <c r="S28" s="13" t="n">
        <v>9314890607.8811</v>
      </c>
      <c r="T28" s="13" t="n">
        <v>9049572617.4155</v>
      </c>
      <c r="U28" s="13" t="n">
        <v>8395769120.2479</v>
      </c>
      <c r="V28" s="13" t="n">
        <v>8699923723.1631</v>
      </c>
      <c r="W28" s="13" t="n">
        <v>9333199107.132</v>
      </c>
      <c r="X28" s="13" t="n">
        <v>10696637820.5231</v>
      </c>
      <c r="Y28" s="13" t="n">
        <v>10959958824.1943</v>
      </c>
      <c r="Z28" s="13" t="n">
        <v>10190699434.101</v>
      </c>
      <c r="AA28" s="13" t="n">
        <v>9684906209.4767</v>
      </c>
      <c r="AB28" s="13" t="n">
        <v>10023739383.9481</v>
      </c>
      <c r="AC28" s="13" t="n">
        <v>6548339882.649</v>
      </c>
    </row>
    <row r="29">
      <c r="A29" t="str">
        <f>N29</f>
      </c>
      <c r="B29" t="str">
        <f>O29</f>
      </c>
      <c r="C29" t="str">
        <f>P29</f>
      </c>
      <c r="N29" t="s">
        <v>54</v>
      </c>
      <c r="O29" t="s">
        <v>44</v>
      </c>
      <c r="P29" t="s">
        <v>40</v>
      </c>
      <c r="Q29" s="13" t="n">
        <v>566142555.4208</v>
      </c>
      <c r="R29" s="13" t="n">
        <v>435766872.5077</v>
      </c>
      <c r="S29" s="13" t="n">
        <v>209284093.4445</v>
      </c>
      <c r="T29" s="13" t="n">
        <v>251278211.2131</v>
      </c>
      <c r="U29" s="13" t="n">
        <v>235751099.2538</v>
      </c>
      <c r="V29" s="13" t="n">
        <v>194402020.6435</v>
      </c>
      <c r="W29" s="13" t="n">
        <v>152884836.0763</v>
      </c>
      <c r="X29" s="13" t="n">
        <v>183624001.902</v>
      </c>
      <c r="Y29" s="13" t="n">
        <v>252852819.0971</v>
      </c>
      <c r="Z29" s="13" t="n">
        <v>143103158.0568</v>
      </c>
      <c r="AA29" s="13" t="n">
        <v>92272452.9757</v>
      </c>
      <c r="AB29" s="13" t="n">
        <v>91164822.42</v>
      </c>
      <c r="AC29" s="13" t="n">
        <v>539862023.8513</v>
      </c>
    </row>
    <row r="30">
      <c r="A30" t="str">
        <f>N30</f>
      </c>
      <c r="B30" t="str">
        <f>O30</f>
      </c>
      <c r="C30" t="str">
        <f>P30</f>
      </c>
      <c r="N30" t="s">
        <v>54</v>
      </c>
      <c r="O30" t="s">
        <v>44</v>
      </c>
      <c r="P30" t="s">
        <v>43</v>
      </c>
      <c r="Q30" s="13" t="n">
        <v>155294748.9876</v>
      </c>
      <c r="R30" s="13" t="n">
        <v>128542215.1719</v>
      </c>
      <c r="S30" s="13" t="n">
        <v>63176245.83</v>
      </c>
      <c r="T30" s="13" t="n">
        <v>91340616.04</v>
      </c>
      <c r="U30" s="13" t="n">
        <v>63196411.41</v>
      </c>
      <c r="V30" s="13" t="n">
        <v>70051809.5925</v>
      </c>
      <c r="W30" s="13" t="n">
        <v>44974804.3729</v>
      </c>
      <c r="X30" s="13" t="n">
        <v>78638020.943</v>
      </c>
      <c r="Y30" s="13" t="n">
        <v>61863226.6998</v>
      </c>
      <c r="Z30" s="13" t="n">
        <v>90495702.3871</v>
      </c>
      <c r="AA30" s="13" t="n">
        <v>74385576.5232</v>
      </c>
      <c r="AB30" s="13" t="n">
        <v>72102200.76</v>
      </c>
      <c r="AC30" s="13" t="n">
        <v>129346041.3345</v>
      </c>
    </row>
    <row r="31">
      <c r="A31" t="str">
        <f>N31</f>
      </c>
      <c r="B31" t="str">
        <f>O31</f>
      </c>
      <c r="C31" t="str">
        <f>P31</f>
      </c>
      <c r="N31" t="s">
        <v>54</v>
      </c>
      <c r="O31" t="s">
        <v>48</v>
      </c>
      <c r="P31" t="s">
        <v>40</v>
      </c>
      <c r="Q31" s="13" t="n">
        <v>538673324.8454</v>
      </c>
      <c r="R31" s="13" t="n">
        <v>132005371.4878</v>
      </c>
      <c r="S31" s="13" t="n">
        <v>190654254.0663</v>
      </c>
      <c r="T31" s="13" t="n">
        <v>104461074.5923</v>
      </c>
      <c r="U31" s="13" t="n">
        <v>117252511.7294</v>
      </c>
      <c r="V31" s="13" t="n">
        <v>276715200.3364</v>
      </c>
      <c r="W31" s="13" t="n">
        <v>83094992.6849</v>
      </c>
      <c r="X31" s="13" t="n">
        <v>95836781.4981</v>
      </c>
      <c r="Y31" s="13" t="n">
        <v>164604608.9051</v>
      </c>
      <c r="Z31" s="13" t="n">
        <v>140186168.8601</v>
      </c>
      <c r="AA31" s="13" t="n">
        <v>171298440.2363</v>
      </c>
      <c r="AB31" s="13" t="n">
        <v>158093820.7587</v>
      </c>
      <c r="AC31" s="13" t="n">
        <v>1179498841.4085</v>
      </c>
    </row>
    <row r="32">
      <c r="A32" t="str">
        <f>N32</f>
      </c>
      <c r="B32" t="str">
        <f>O32</f>
      </c>
      <c r="C32" t="str">
        <f>P32</f>
      </c>
      <c r="N32" t="s">
        <v>54</v>
      </c>
      <c r="O32" t="s">
        <v>48</v>
      </c>
      <c r="P32" t="s">
        <v>43</v>
      </c>
      <c r="Q32" s="13" t="n">
        <v>2077452986.4462</v>
      </c>
      <c r="R32" s="13" t="n">
        <v>1738367445.8457</v>
      </c>
      <c r="S32" s="13" t="n">
        <v>1018069441.8724</v>
      </c>
      <c r="T32" s="13" t="n">
        <v>875599701.7663</v>
      </c>
      <c r="U32" s="13" t="n">
        <v>621238211.4469</v>
      </c>
      <c r="V32" s="13" t="n">
        <v>580884746.3038</v>
      </c>
      <c r="W32" s="13" t="n">
        <v>706072321.3118</v>
      </c>
      <c r="X32" s="13" t="n">
        <v>651249719.9328</v>
      </c>
      <c r="Y32" s="13" t="n">
        <v>833061764.7372</v>
      </c>
      <c r="Z32" s="13" t="n">
        <v>711390378.375</v>
      </c>
      <c r="AA32" s="13" t="n">
        <v>311963667.4951</v>
      </c>
      <c r="AB32" s="13" t="n">
        <v>387556420.6569</v>
      </c>
      <c r="AC32" s="13" t="n">
        <v>1654019811.481</v>
      </c>
    </row>
    <row r="33">
      <c r="A33" t="str">
        <f>N33</f>
      </c>
      <c r="B33" t="str">
        <f>O33</f>
      </c>
      <c r="C33" t="str">
        <f>P33</f>
      </c>
      <c r="N33" t="s">
        <v>18</v>
      </c>
      <c r="O33" t="s">
        <v>19</v>
      </c>
      <c r="P33" t="s">
        <v>19</v>
      </c>
      <c r="Q33" s="13" t="str">
        <f>Sum(Q2:Q32)</f>
      </c>
      <c r="R33" s="13" t="str">
        <f>Sum(R2:R32)</f>
      </c>
      <c r="S33" s="13" t="str">
        <f>Sum(S2:S32)</f>
      </c>
      <c r="T33" s="13" t="str">
        <f>Sum(T2:T32)</f>
      </c>
      <c r="U33" s="13" t="str">
        <f>Sum(U2:U32)</f>
      </c>
      <c r="V33" s="13" t="str">
        <f>Sum(V2:V32)</f>
      </c>
      <c r="W33" s="13" t="str">
        <f>Sum(W2:W32)</f>
      </c>
      <c r="X33" s="13" t="str">
        <f>Sum(X2:X32)</f>
      </c>
      <c r="Y33" s="13" t="str">
        <f>Sum(Y2:Y32)</f>
      </c>
      <c r="Z33" s="13" t="str">
        <f>Sum(Z2:Z32)</f>
      </c>
      <c r="AA33" s="13" t="str">
        <f>Sum(AA2:AA32)</f>
      </c>
      <c r="AB33" s="13" t="str">
        <f>Sum(AB2:AB32)</f>
      </c>
      <c r="AC33" s="13" t="n">
        <v>57206260748.585</v>
      </c>
    </row>
    <row r="34">
      <c r="A34" t="str">
        <f>N34</f>
      </c>
      <c r="B34" t="str">
        <f>O34</f>
      </c>
      <c r="C34" t="str">
        <f>P34</f>
      </c>
      <c r="N34" t="s">
        <v>18</v>
      </c>
      <c r="O34" t="s">
        <v>19</v>
      </c>
      <c r="P34" t="s">
        <v>19</v>
      </c>
      <c r="Q34" s="12" t="str">
        <f>Sum(Q2:Q33)</f>
      </c>
      <c r="R34" s="12" t="str">
        <f>Sum(R2:R33)</f>
      </c>
      <c r="S34" s="12" t="str">
        <f>Sum(S2:S33)</f>
      </c>
      <c r="T34" s="12" t="str">
        <f>Sum(T2:T33)</f>
      </c>
      <c r="U34" s="12" t="str">
        <f>Sum(U2:U33)</f>
      </c>
      <c r="V34" s="12" t="str">
        <f>Sum(V2:V33)</f>
      </c>
      <c r="W34" s="12" t="str">
        <f>Sum(W2:W33)</f>
      </c>
      <c r="X34" s="12" t="str">
        <f>Sum(X2:X33)</f>
      </c>
      <c r="Y34" s="12" t="str">
        <f>Sum(Y2:Y33)</f>
      </c>
      <c r="Z34" s="12" t="str">
        <f>Sum(Z2:Z33)</f>
      </c>
      <c r="AA34" s="12" t="str">
        <f>Sum(AA2:AA33)</f>
      </c>
      <c r="AB34" s="12" t="str">
        <f>Sum(AB2:AB33)</f>
      </c>
      <c r="AC34" s="1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../output/AcqTrends//CSIS_DoD_DIB_Trends.xlsx</dc:creator>
  <cp:lastModifiedBy>../output/AcqTrends//CSIS_DoD_DIB_Trends.xlsx</cp:lastModifiedBy>
  <dcterms:created xsi:type="dcterms:W3CDTF">2024-04-16T22:21:28Z</dcterms:created>
</coreProperties>
</file>