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 Cust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<sst xmlns="http://schemas.openxmlformats.org/spreadsheetml/2006/main" count="43" uniqueCount="43">
  <si>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SubCustomer.JPO</t>
  </si>
  <si>
    <t xml:space="preserve">SubCustomer.sum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</si>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</sst>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,,,&quot;B&quot;"/>
    <numFmt numFmtId="17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36</v>
      </c>
      <c r="N2" t="s">
        <v>36</v>
      </c>
      <c r="O2" s="3" t="n">
        <v>17039000</v>
      </c>
      <c r="P2" s="3" t="n">
        <v>7973000</v>
      </c>
      <c r="Q2" s="3" t="n">
        <v>7960480</v>
      </c>
      <c r="R2" s="3" t="n">
        <v>8852351</v>
      </c>
      <c r="S2" s="3" t="n">
        <v>10847718</v>
      </c>
      <c r="T2" s="3" t="n">
        <v>8960308</v>
      </c>
      <c r="U2" s="3" t="n">
        <v>4793648</v>
      </c>
      <c r="V2" s="3" t="n">
        <v>2219646</v>
      </c>
      <c r="W2" s="3" t="n">
        <v>7127453</v>
      </c>
      <c r="X2" s="3" t="n">
        <v>2075384</v>
      </c>
      <c r="Y2" s="3" t="n">
        <v>4027864</v>
      </c>
      <c r="Z2" s="3" t="n">
        <v>17858716</v>
      </c>
      <c r="AA2" s="3" t="n">
        <v>16735278</v>
      </c>
      <c r="AB2" s="3" t="n">
        <v>141113735</v>
      </c>
      <c r="AC2" s="3" t="n">
        <v>62486459</v>
      </c>
      <c r="AD2" s="3" t="n">
        <v>87201065</v>
      </c>
      <c r="AE2" s="3" t="n">
        <v>41866388.63</v>
      </c>
      <c r="AF2" s="3" t="n">
        <v>7983287.811</v>
      </c>
      <c r="AG2" s="3" t="n">
        <v>19071299.4795</v>
      </c>
      <c r="AH2" s="3" t="n">
        <v>16126535.0196</v>
      </c>
      <c r="AI2" s="3" t="n">
        <v>12870923.2601</v>
      </c>
      <c r="AJ2" s="3" t="n">
        <v>13858081.4879</v>
      </c>
      <c r="AK2" s="3" t="n">
        <v>15737768.1748</v>
      </c>
      <c r="AL2" s="3" t="n">
        <v>11142180.3772</v>
      </c>
      <c r="AM2" s="3" t="n">
        <v>12929291.4684</v>
      </c>
      <c r="AN2" s="3" t="n">
        <v>16943747.3336</v>
      </c>
      <c r="AO2" s="3" t="n">
        <v>26690886.1924</v>
      </c>
      <c r="AP2" s="3" t="n">
        <v>21273496.7919</v>
      </c>
      <c r="AQ2" s="3" t="n">
        <v>19979049.5992</v>
      </c>
      <c r="AR2" s="3" t="n">
        <v>22462481.7846</v>
      </c>
      <c r="AS2" s="3" t="n">
        <v>17992591.4104</v>
      </c>
      <c r="AT2" s="3" t="n">
        <v>17490848.1363</v>
      </c>
      <c r="AU2" s="3" t="n">
        <v>18381735.4827</v>
      </c>
      <c r="AV2" s="3" t="n">
        <v>83984992.5968</v>
      </c>
      <c r="AW2" s="3"/>
    </row>
    <row r="3">
      <c r="A3" t="str">
        <f>M3</f>
      </c>
      <c r="B3" t="str">
        <f>N3</f>
      </c>
      <c r="M3" t="s">
        <v>37</v>
      </c>
      <c r="N3" t="s">
        <v>37</v>
      </c>
      <c r="O3" s="3" t="n">
        <v>96186000</v>
      </c>
      <c r="P3" s="3" t="n">
        <v>68376000</v>
      </c>
      <c r="Q3" s="3" t="n">
        <v>175234855</v>
      </c>
      <c r="R3" s="3" t="n">
        <v>112857959</v>
      </c>
      <c r="S3" s="3" t="n">
        <v>81168656</v>
      </c>
      <c r="T3" s="3" t="n">
        <v>81192972</v>
      </c>
      <c r="U3" s="3" t="n">
        <v>99381537</v>
      </c>
      <c r="V3" s="3" t="n">
        <v>91740151</v>
      </c>
      <c r="W3" s="3" t="n">
        <v>108464442</v>
      </c>
      <c r="X3" s="3" t="n">
        <v>112139922</v>
      </c>
      <c r="Y3" s="3" t="n">
        <v>65831080</v>
      </c>
      <c r="Z3" s="3" t="n">
        <v>107493408</v>
      </c>
      <c r="AA3" s="3" t="n">
        <v>140421826</v>
      </c>
      <c r="AB3" s="3" t="n">
        <v>171196518</v>
      </c>
      <c r="AC3" s="3" t="n">
        <v>143866947</v>
      </c>
      <c r="AD3" s="3" t="n">
        <v>223091196.7793</v>
      </c>
      <c r="AE3" s="3" t="n">
        <v>239646309.3616</v>
      </c>
      <c r="AF3" s="3" t="n">
        <v>218840887.5475</v>
      </c>
      <c r="AG3" s="3" t="n">
        <v>335604048.2269</v>
      </c>
      <c r="AH3" s="3" t="n">
        <v>395633871.5999</v>
      </c>
      <c r="AI3" s="3" t="n">
        <v>343451927.834</v>
      </c>
      <c r="AJ3" s="3" t="n">
        <v>209898600.843</v>
      </c>
      <c r="AK3" s="3" t="n">
        <v>281926353.7913</v>
      </c>
      <c r="AL3" s="3" t="n">
        <v>220104794.2794</v>
      </c>
      <c r="AM3" s="3" t="n">
        <v>181749946.6075</v>
      </c>
      <c r="AN3" s="3" t="n">
        <v>179503548.9968</v>
      </c>
      <c r="AO3" s="3" t="n">
        <v>285322500.184</v>
      </c>
      <c r="AP3" s="3" t="n">
        <v>234856887.9536</v>
      </c>
      <c r="AQ3" s="3" t="n">
        <v>264015390.0748</v>
      </c>
      <c r="AR3" s="3" t="n">
        <v>259967124.4401</v>
      </c>
      <c r="AS3" s="3" t="n">
        <v>313032176.9971</v>
      </c>
      <c r="AT3" s="3" t="n">
        <v>320109645.4531</v>
      </c>
      <c r="AU3" s="3" t="n">
        <v>316069782.552</v>
      </c>
      <c r="AV3" s="3" t="n">
        <v>615280253.642</v>
      </c>
      <c r="AW3" s="3"/>
    </row>
    <row r="4">
      <c r="A4" t="str">
        <f>M4</f>
      </c>
      <c r="B4" t="str">
        <f>N4</f>
      </c>
      <c r="M4" t="s">
        <v>38</v>
      </c>
      <c r="N4" t="s">
        <v>39</v>
      </c>
      <c r="O4" s="3" t="n">
        <v>46812000</v>
      </c>
      <c r="P4" s="3" t="n">
        <v>115552000</v>
      </c>
      <c r="Q4" s="3" t="n">
        <v>71009946</v>
      </c>
      <c r="R4" s="3" t="n">
        <v>62557418</v>
      </c>
      <c r="S4" s="3" t="n">
        <v>64797909</v>
      </c>
      <c r="T4" s="3" t="n">
        <v>67961207</v>
      </c>
      <c r="U4" s="3" t="n">
        <v>71446930</v>
      </c>
      <c r="V4" s="3" t="n">
        <v>58148939</v>
      </c>
      <c r="W4" s="3" t="n">
        <v>63720593</v>
      </c>
      <c r="X4" s="3" t="n">
        <v>52534494</v>
      </c>
      <c r="Y4" s="3" t="n">
        <v>62388968</v>
      </c>
      <c r="Z4" s="3" t="n">
        <v>76420916</v>
      </c>
      <c r="AA4" s="3" t="n">
        <v>111124824</v>
      </c>
      <c r="AB4" s="3" t="n">
        <v>125805033</v>
      </c>
      <c r="AC4" s="3" t="n">
        <v>160196579</v>
      </c>
      <c r="AD4" s="3" t="n">
        <v>213782631</v>
      </c>
      <c r="AE4" s="3" t="n">
        <v>299197006</v>
      </c>
      <c r="AF4" s="3" t="n">
        <v>363504319.1399</v>
      </c>
      <c r="AG4" s="3" t="n">
        <v>380544997</v>
      </c>
      <c r="AH4" s="3" t="n">
        <v>627653328.9763</v>
      </c>
      <c r="AI4" s="3" t="n">
        <v>1091902382.9893</v>
      </c>
      <c r="AJ4" s="3" t="n">
        <v>1209071842.1636</v>
      </c>
      <c r="AK4" s="3" t="n">
        <v>1448155299.3446</v>
      </c>
      <c r="AL4" s="3" t="n">
        <v>1460505616.6566</v>
      </c>
      <c r="AM4" s="3" t="n">
        <v>1510300242.1517</v>
      </c>
      <c r="AN4" s="3" t="n">
        <v>1776620314.3115</v>
      </c>
      <c r="AO4" s="3" t="n">
        <v>2007131448.2628</v>
      </c>
      <c r="AP4" s="3" t="n">
        <v>2607604706.6183</v>
      </c>
      <c r="AQ4" s="3" t="n">
        <v>4431054620.7494</v>
      </c>
      <c r="AR4" s="3" t="n">
        <v>4875869980.7125</v>
      </c>
      <c r="AS4" s="3" t="n">
        <v>4494860880.0305</v>
      </c>
      <c r="AT4" s="3" t="n">
        <v>4060880585.8585</v>
      </c>
      <c r="AU4" s="3" t="n">
        <v>4732172032.3477</v>
      </c>
      <c r="AV4" s="3" t="n">
        <v>6033463738.4328</v>
      </c>
      <c r="AW4" s="3"/>
    </row>
    <row r="5">
      <c r="A5" t="str">
        <f>M5</f>
      </c>
      <c r="B5" t="str">
        <f>N5</f>
      </c>
      <c r="M5" t="s">
        <v>40</v>
      </c>
      <c r="N5" t="s">
        <v>40</v>
      </c>
      <c r="O5" s="3" t="n">
        <v>10520620493</v>
      </c>
      <c r="P5" s="3" t="n">
        <v>9320688712</v>
      </c>
      <c r="Q5" s="3" t="n">
        <v>8345021661</v>
      </c>
      <c r="R5" s="3" t="n">
        <v>9304538210</v>
      </c>
      <c r="S5" s="3" t="n">
        <v>7230097983</v>
      </c>
      <c r="T5" s="3" t="n">
        <v>9472779438</v>
      </c>
      <c r="U5" s="3" t="n">
        <v>7760321717</v>
      </c>
      <c r="V5" s="3" t="n">
        <v>8145222291</v>
      </c>
      <c r="W5" s="3" t="n">
        <v>9124159956</v>
      </c>
      <c r="X5" s="3" t="n">
        <v>8121958513</v>
      </c>
      <c r="Y5" s="3" t="n">
        <v>9152428657</v>
      </c>
      <c r="Z5" s="3" t="n">
        <v>12161819588</v>
      </c>
      <c r="AA5" s="3" t="n">
        <v>12393898428.9302</v>
      </c>
      <c r="AB5" s="3" t="n">
        <v>12213194877.0506</v>
      </c>
      <c r="AC5" s="3" t="n">
        <v>14456188433.2678</v>
      </c>
      <c r="AD5" s="3" t="n">
        <v>13481692276.8457</v>
      </c>
      <c r="AE5" s="3" t="n">
        <v>16213340093.5954</v>
      </c>
      <c r="AF5" s="3" t="n">
        <v>16605997153.9694</v>
      </c>
      <c r="AG5" s="3" t="n">
        <v>18517404724.2154</v>
      </c>
      <c r="AH5" s="3" t="n">
        <v>20342946077.529</v>
      </c>
      <c r="AI5" s="3" t="n">
        <v>15965862658.6105</v>
      </c>
      <c r="AJ5" s="3" t="n">
        <v>26807822291.9802</v>
      </c>
      <c r="AK5" s="3" t="n">
        <v>21907510108.3287</v>
      </c>
      <c r="AL5" s="3" t="n">
        <v>21359935934.5991</v>
      </c>
      <c r="AM5" s="3" t="n">
        <v>21998883675.8615</v>
      </c>
      <c r="AN5" s="3" t="n">
        <v>19398334122.8189</v>
      </c>
      <c r="AO5" s="3" t="n">
        <v>22212281675.4995</v>
      </c>
      <c r="AP5" s="3" t="n">
        <v>24220767587.6053</v>
      </c>
      <c r="AQ5" s="3" t="n">
        <v>26473609050.6497</v>
      </c>
      <c r="AR5" s="3" t="n">
        <v>28055039498.4353</v>
      </c>
      <c r="AS5" s="3" t="n">
        <v>35165328603.8896</v>
      </c>
      <c r="AT5" s="3" t="n">
        <v>27558661833.0765</v>
      </c>
      <c r="AU5" s="3" t="n">
        <v>29304062351.3169</v>
      </c>
      <c r="AV5" s="3" t="n">
        <v>33306316647.1026</v>
      </c>
      <c r="AW5" s="3"/>
    </row>
    <row r="6">
      <c r="A6" t="str">
        <f>M6</f>
      </c>
      <c r="B6" t="str">
        <f>N6</f>
      </c>
      <c r="M6" t="s">
        <v>39</v>
      </c>
      <c r="N6" t="s">
        <v>39</v>
      </c>
      <c r="O6" s="3"/>
      <c r="P6" s="3" t="n">
        <v>181000</v>
      </c>
      <c r="Q6" s="3" t="n">
        <v>855084</v>
      </c>
      <c r="R6" s="3" t="n">
        <v>13964534</v>
      </c>
      <c r="S6" s="3" t="n">
        <v>2114380</v>
      </c>
      <c r="T6" s="3" t="n">
        <v>23462815</v>
      </c>
      <c r="U6" s="3" t="n">
        <v>33684516</v>
      </c>
      <c r="V6" s="3" t="n">
        <v>43190615</v>
      </c>
      <c r="W6" s="3" t="n">
        <v>65760789</v>
      </c>
      <c r="X6" s="3" t="n">
        <v>31423714</v>
      </c>
      <c r="Y6" s="3" t="n">
        <v>71145194</v>
      </c>
      <c r="Z6" s="3" t="n">
        <v>40734660</v>
      </c>
      <c r="AA6" s="3" t="n">
        <v>33370981</v>
      </c>
      <c r="AB6" s="3" t="n">
        <v>21328890</v>
      </c>
      <c r="AC6" s="3" t="n">
        <v>20083296.9502</v>
      </c>
      <c r="AD6" s="3" t="n">
        <v>34671062.5</v>
      </c>
      <c r="AE6" s="3" t="n">
        <v>25154120.4687</v>
      </c>
      <c r="AF6" s="3" t="n">
        <v>57150582.9409</v>
      </c>
      <c r="AG6" s="3" t="n">
        <v>101065429.3638</v>
      </c>
      <c r="AH6" s="3" t="n">
        <v>120002305.8844</v>
      </c>
      <c r="AI6" s="3" t="n">
        <v>146351910.3807</v>
      </c>
      <c r="AJ6" s="3" t="n">
        <v>147992944.8186</v>
      </c>
      <c r="AK6" s="3" t="n">
        <v>167881618.5684</v>
      </c>
      <c r="AL6" s="3" t="n">
        <v>103795695.2686</v>
      </c>
      <c r="AM6" s="3" t="n">
        <v>123272944.8904</v>
      </c>
      <c r="AN6" s="3" t="n">
        <v>112641299.4093</v>
      </c>
      <c r="AO6" s="3" t="n">
        <v>120772362.2368</v>
      </c>
      <c r="AP6" s="3" t="n">
        <v>136024725.9843</v>
      </c>
      <c r="AQ6" s="3" t="n">
        <v>126124922.6843</v>
      </c>
      <c r="AR6" s="3" t="n">
        <v>102938033.9332</v>
      </c>
      <c r="AS6" s="3" t="n">
        <v>93441645.3948</v>
      </c>
      <c r="AT6" s="3" t="n">
        <v>38687335.4942</v>
      </c>
      <c r="AU6" s="3" t="n">
        <v>22920379.8719</v>
      </c>
      <c r="AV6" s="3" t="n">
        <v>41916352.1828</v>
      </c>
      <c r="AW6" s="3"/>
    </row>
    <row r="7">
      <c r="A7" t="str">
        <f>M7</f>
      </c>
      <c r="B7" t="str">
        <f>N7</f>
      </c>
      <c r="M7" t="s">
        <v>41</v>
      </c>
      <c r="N7" t="s">
        <v>42</v>
      </c>
      <c r="O7" s="3" t="str">
        <f>Sum(O2:O6)</f>
      </c>
      <c r="P7" s="3" t="str">
        <f>Sum(P2:P6)</f>
      </c>
      <c r="Q7" s="3" t="str">
        <f>Sum(Q2:Q6)</f>
      </c>
      <c r="R7" s="3" t="str">
        <f>Sum(R2:R6)</f>
      </c>
      <c r="S7" s="3" t="str">
        <f>Sum(S2:S6)</f>
      </c>
      <c r="T7" s="3" t="str">
        <f>Sum(T2:T6)</f>
      </c>
      <c r="U7" s="3" t="str">
        <f>Sum(U2:U6)</f>
      </c>
      <c r="V7" s="3" t="str">
        <f>Sum(V2:V6)</f>
      </c>
      <c r="W7" s="3" t="str">
        <f>Sum(W2:W6)</f>
      </c>
      <c r="X7" s="3" t="str">
        <f>Sum(X2:X6)</f>
      </c>
      <c r="Y7" s="3" t="str">
        <f>Sum(Y2:Y6)</f>
      </c>
      <c r="Z7" s="3" t="str">
        <f>Sum(Z2:Z6)</f>
      </c>
      <c r="AA7" s="3" t="str">
        <f>Sum(AA2:AA6)</f>
      </c>
      <c r="AB7" s="3" t="str">
        <f>Sum(AB2:AB6)</f>
      </c>
      <c r="AC7" s="3" t="str">
        <f>Sum(AC2:AC6)</f>
      </c>
      <c r="AD7" s="3" t="str">
        <f>Sum(AD2:AD6)</f>
      </c>
      <c r="AE7" s="3" t="str">
        <f>Sum(AE2:AE6)</f>
      </c>
      <c r="AF7" s="3" t="str">
        <f>Sum(AF2:AF6)</f>
      </c>
      <c r="AG7" s="3" t="str">
        <f>Sum(AG2:AG6)</f>
      </c>
      <c r="AH7" s="3" t="str">
        <f>Sum(AH2:AH6)</f>
      </c>
      <c r="AI7" s="3" t="str">
        <f>Sum(AI2:AI6)</f>
      </c>
      <c r="AJ7" s="3" t="str">
        <f>Sum(AJ2:AJ6)</f>
      </c>
      <c r="AK7" s="3" t="str">
        <f>Sum(AK2:AK6)</f>
      </c>
      <c r="AL7" s="3" t="str">
        <f>Sum(AL2:AL6)</f>
      </c>
      <c r="AM7" s="3" t="str">
        <f>Sum(AM2:AM6)</f>
      </c>
      <c r="AN7" s="3" t="str">
        <f>Sum(AN2:AN6)</f>
      </c>
      <c r="AO7" s="3" t="str">
        <f>Sum(AO2:AO6)</f>
      </c>
      <c r="AP7" s="3" t="str">
        <f>Sum(AP2:AP6)</f>
      </c>
      <c r="AQ7" s="3" t="str">
        <f>Sum(AQ2:AQ6)</f>
      </c>
      <c r="AR7" s="3" t="str">
        <f>Sum(AR2:AR6)</f>
      </c>
      <c r="AS7" s="3" t="str">
        <f>Sum(AS2:AS6)</f>
      </c>
      <c r="AT7" s="3" t="str">
        <f>Sum(AT2:AT6)</f>
      </c>
      <c r="AU7" s="3" t="str">
        <f>Sum(AU2:AU6)</f>
      </c>
      <c r="AV7" s="3" t="str">
        <f>Sum(AV2:AV6)</f>
      </c>
      <c r="AW7" s="3"/>
    </row>
    <row r="10">
      <c r="A10" t="str">
        <f>M10</f>
      </c>
      <c r="B10" t="str">
        <f>N10</f>
      </c>
      <c r="C10" t="str">
        <f>AS10</f>
      </c>
      <c r="D10" t="str">
        <f>AU10</f>
      </c>
      <c r="E10" t="str">
        <f>AV10</f>
      </c>
      <c r="G10" t="str">
        <f>AU10&amp;"-"&amp;AV10</f>
      </c>
      <c r="H10" t="str">
        <f>AS10&amp;"-"&amp;AV10</f>
      </c>
      <c r="J10" t="str">
        <f>"Share "&amp;AV10</f>
      </c>
      <c r="M10" t="s">
        <v>0</v>
      </c>
      <c r="N10" t="s">
        <v>1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  <c r="AJ10" t="s">
        <v>23</v>
      </c>
      <c r="AK10" t="s">
        <v>24</v>
      </c>
      <c r="AL10" t="s">
        <v>25</v>
      </c>
      <c r="AM10" t="s">
        <v>26</v>
      </c>
      <c r="AN10" t="s">
        <v>27</v>
      </c>
      <c r="AO10" t="s">
        <v>28</v>
      </c>
      <c r="AP10" t="s">
        <v>29</v>
      </c>
      <c r="AQ10" t="s">
        <v>30</v>
      </c>
      <c r="AR10" t="s">
        <v>31</v>
      </c>
      <c r="AS10" t="s">
        <v>32</v>
      </c>
      <c r="AT10" t="s">
        <v>33</v>
      </c>
      <c r="AU10" t="s">
        <v>34</v>
      </c>
      <c r="AV10" t="s">
        <v>35</v>
      </c>
    </row>
    <row r="11">
      <c r="A11" t="str">
        <f>M11</f>
      </c>
      <c r="B11" t="str">
        <f>N11</f>
      </c>
      <c r="C11" s="3" t="str">
        <f>AS11</f>
      </c>
      <c r="D11" s="3" t="str">
        <f>AU11</f>
      </c>
      <c r="E11" s="3" t="str">
        <f>AV11</f>
      </c>
      <c r="F11" s="3"/>
      <c r="G11" s="1" t="str">
        <f>AV11/AU11-1</f>
      </c>
      <c r="H11" s="1" t="str">
        <f>AV11/AS11-1</f>
      </c>
      <c r="I11" s="1"/>
      <c r="J11" s="1" t="str">
        <f>AV11/Sum(AV$10:AV$15)</f>
      </c>
      <c r="K11" s="1"/>
      <c r="M11" t="s">
        <v>36</v>
      </c>
      <c r="N11" t="s">
        <v>36</v>
      </c>
      <c r="O11" s="3" t="n">
        <v>35241455.9283515</v>
      </c>
      <c r="P11" s="3" t="n">
        <v>15921218.8775566</v>
      </c>
      <c r="Q11" s="3" t="n">
        <v>15508072.0355759</v>
      </c>
      <c r="R11" s="3" t="n">
        <v>16850249.2808163</v>
      </c>
      <c r="S11" s="3" t="n">
        <v>20207247.6258074</v>
      </c>
      <c r="T11" s="3" t="n">
        <v>16344662.2593158</v>
      </c>
      <c r="U11" s="3" t="n">
        <v>8582584.49977055</v>
      </c>
      <c r="V11" s="3" t="n">
        <v>3904772.83936694</v>
      </c>
      <c r="W11" s="3" t="n">
        <v>12383264.8506907</v>
      </c>
      <c r="X11" s="3" t="n">
        <v>3561677.55873839</v>
      </c>
      <c r="Y11" s="3" t="n">
        <v>6771537.78088438</v>
      </c>
      <c r="Z11" s="3" t="n">
        <v>29313075.9834456</v>
      </c>
      <c r="AA11" s="3" t="n">
        <v>27043624.3857038</v>
      </c>
      <c r="AB11" s="3" t="n">
        <v>223740143.142811</v>
      </c>
      <c r="AC11" s="3" t="n">
        <v>96712590.9783283</v>
      </c>
      <c r="AD11" s="3" t="n">
        <v>130978639.23099</v>
      </c>
      <c r="AE11" s="3" t="n">
        <v>60906090.5496086</v>
      </c>
      <c r="AF11" s="3" t="n">
        <v>11302713.3301097</v>
      </c>
      <c r="AG11" s="3" t="n">
        <v>26451920.5376701</v>
      </c>
      <c r="AH11" s="3" t="n">
        <v>22141110.4343098</v>
      </c>
      <c r="AI11" s="3" t="n">
        <v>17519553.9895689</v>
      </c>
      <c r="AJ11" s="3" t="n">
        <v>18492085.7926375</v>
      </c>
      <c r="AK11" s="3" t="n">
        <v>20626039.959566</v>
      </c>
      <c r="AL11" s="3" t="n">
        <v>14342781.3790959</v>
      </c>
      <c r="AM11" s="3" t="n">
        <v>16345056.0229684</v>
      </c>
      <c r="AN11" s="3" t="n">
        <v>21200525.1842785</v>
      </c>
      <c r="AO11" s="3" t="n">
        <v>33131548.4939982</v>
      </c>
      <c r="AP11" s="3" t="n">
        <v>25968557.5388609</v>
      </c>
      <c r="AQ11" s="3" t="n">
        <v>23858761.3357675</v>
      </c>
      <c r="AR11" s="3" t="n">
        <v>26337481.0543954</v>
      </c>
      <c r="AS11" s="3" t="n">
        <v>20824458.4539853</v>
      </c>
      <c r="AT11" s="3" t="n">
        <v>19570190.9440423</v>
      </c>
      <c r="AU11" s="3" t="n">
        <v>19222637.2860522</v>
      </c>
      <c r="AV11" s="3" t="n">
        <v>83984992.5968</v>
      </c>
      <c r="AW11" s="3"/>
    </row>
    <row r="12">
      <c r="A12" t="str">
        <f>M12</f>
      </c>
      <c r="B12" t="str">
        <f>N12</f>
      </c>
      <c r="C12" s="3" t="str">
        <f>AS12</f>
      </c>
      <c r="D12" s="3" t="str">
        <f>AU12</f>
      </c>
      <c r="E12" s="3" t="str">
        <f>AV12</f>
      </c>
      <c r="F12" s="3"/>
      <c r="G12" s="1" t="str">
        <f>AV12/AU12-1</f>
      </c>
      <c r="H12" s="1" t="str">
        <f>AV12/AS12-1</f>
      </c>
      <c r="I12" s="1"/>
      <c r="J12" s="1" t="str">
        <f>AV12/Sum(AV$10:AV$15)</f>
      </c>
      <c r="K12" s="1"/>
      <c r="M12" t="s">
        <v>37</v>
      </c>
      <c r="N12" t="s">
        <v>37</v>
      </c>
      <c r="O12" s="3" t="n">
        <v>198939766.413781</v>
      </c>
      <c r="P12" s="3" t="n">
        <v>136539478.486368</v>
      </c>
      <c r="Q12" s="3" t="n">
        <v>341380765.291</v>
      </c>
      <c r="R12" s="3" t="n">
        <v>214822564.364444</v>
      </c>
      <c r="S12" s="3" t="n">
        <v>151201859.344609</v>
      </c>
      <c r="T12" s="3" t="n">
        <v>148105590.250925</v>
      </c>
      <c r="U12" s="3" t="n">
        <v>177933473.425578</v>
      </c>
      <c r="V12" s="3" t="n">
        <v>161388099.68086</v>
      </c>
      <c r="W12" s="3" t="n">
        <v>188446547.759541</v>
      </c>
      <c r="X12" s="3" t="n">
        <v>192449321.969367</v>
      </c>
      <c r="Y12" s="3" t="n">
        <v>110673460.021595</v>
      </c>
      <c r="Z12" s="3" t="n">
        <v>176438352.926578</v>
      </c>
      <c r="AA12" s="3" t="n">
        <v>226916763.372479</v>
      </c>
      <c r="AB12" s="3" t="n">
        <v>271437315.743013</v>
      </c>
      <c r="AC12" s="3" t="n">
        <v>222668165.602276</v>
      </c>
      <c r="AD12" s="3" t="n">
        <v>335089730.596361</v>
      </c>
      <c r="AE12" s="3" t="n">
        <v>348630973.32924</v>
      </c>
      <c r="AF12" s="3" t="n">
        <v>309834228.129417</v>
      </c>
      <c r="AG12" s="3" t="n">
        <v>465483310.424692</v>
      </c>
      <c r="AH12" s="3" t="n">
        <v>543190042.498305</v>
      </c>
      <c r="AI12" s="3" t="n">
        <v>467497511.321696</v>
      </c>
      <c r="AJ12" s="3" t="n">
        <v>280086600.582655</v>
      </c>
      <c r="AK12" s="3" t="n">
        <v>369494846.687688</v>
      </c>
      <c r="AL12" s="3" t="n">
        <v>283330087.825561</v>
      </c>
      <c r="AM12" s="3" t="n">
        <v>229766114.154956</v>
      </c>
      <c r="AN12" s="3" t="n">
        <v>224600227.815452</v>
      </c>
      <c r="AO12" s="3" t="n">
        <v>354172438.604407</v>
      </c>
      <c r="AP12" s="3" t="n">
        <v>286689803.180033</v>
      </c>
      <c r="AQ12" s="3" t="n">
        <v>315284275.635235</v>
      </c>
      <c r="AR12" s="3" t="n">
        <v>304814013.000154</v>
      </c>
      <c r="AS12" s="3" t="n">
        <v>362300538.924525</v>
      </c>
      <c r="AT12" s="3" t="n">
        <v>358164843.45007</v>
      </c>
      <c r="AU12" s="3" t="n">
        <v>330528898.797212</v>
      </c>
      <c r="AV12" s="3" t="n">
        <v>615280253.642</v>
      </c>
      <c r="AW12" s="3"/>
    </row>
    <row r="13">
      <c r="A13" t="str">
        <f>M13</f>
      </c>
      <c r="B13" t="str">
        <f>N13</f>
      </c>
      <c r="C13" s="3" t="str">
        <f>AS13</f>
      </c>
      <c r="D13" s="3" t="str">
        <f>AU13</f>
      </c>
      <c r="E13" s="3" t="str">
        <f>AV13</f>
      </c>
      <c r="F13" s="3"/>
      <c r="G13" s="1" t="str">
        <f>AV13/AU13-1</f>
      </c>
      <c r="H13" s="1" t="str">
        <f>AV13/AS13-1</f>
      </c>
      <c r="I13" s="1"/>
      <c r="J13" s="1" t="str">
        <f>AV13/Sum(AV$10:AV$15)</f>
      </c>
      <c r="K13" s="1"/>
      <c r="M13" t="s">
        <v>38</v>
      </c>
      <c r="N13" t="s">
        <v>39</v>
      </c>
      <c r="O13" s="3" t="n">
        <v>96820414.0453072</v>
      </c>
      <c r="P13" s="3" t="n">
        <v>230744849.333929</v>
      </c>
      <c r="Q13" s="3" t="n">
        <v>138336803.535761</v>
      </c>
      <c r="R13" s="3" t="n">
        <v>119076625.821121</v>
      </c>
      <c r="S13" s="3" t="n">
        <v>120706252.946245</v>
      </c>
      <c r="T13" s="3" t="n">
        <v>123969284.889587</v>
      </c>
      <c r="U13" s="3" t="n">
        <v>127919136.73557</v>
      </c>
      <c r="V13" s="3" t="n">
        <v>102294869.382417</v>
      </c>
      <c r="W13" s="3" t="n">
        <v>110708408.678678</v>
      </c>
      <c r="X13" s="3" t="n">
        <v>90157256.8447462</v>
      </c>
      <c r="Y13" s="3" t="n">
        <v>104886672.917056</v>
      </c>
      <c r="Z13" s="3" t="n">
        <v>125436348.135695</v>
      </c>
      <c r="AA13" s="3" t="n">
        <v>179573832.008255</v>
      </c>
      <c r="AB13" s="3" t="n">
        <v>199467727.868631</v>
      </c>
      <c r="AC13" s="3" t="n">
        <v>247942137.687054</v>
      </c>
      <c r="AD13" s="3" t="n">
        <v>321107983.022924</v>
      </c>
      <c r="AE13" s="3" t="n">
        <v>435263717.17072</v>
      </c>
      <c r="AF13" s="3" t="n">
        <v>514648251.542913</v>
      </c>
      <c r="AG13" s="3" t="n">
        <v>527816472.730249</v>
      </c>
      <c r="AH13" s="3" t="n">
        <v>861743806.368587</v>
      </c>
      <c r="AI13" s="3" t="n">
        <v>1486268107.07683</v>
      </c>
      <c r="AJ13" s="3" t="n">
        <v>1613373413.50413</v>
      </c>
      <c r="AK13" s="3" t="n">
        <v>1897963468.52838</v>
      </c>
      <c r="AL13" s="3" t="n">
        <v>1880037125.00582</v>
      </c>
      <c r="AM13" s="3" t="n">
        <v>1909303547.66974</v>
      </c>
      <c r="AN13" s="3" t="n">
        <v>2222960657.69171</v>
      </c>
      <c r="AO13" s="3" t="n">
        <v>2491463656.64258</v>
      </c>
      <c r="AP13" s="3" t="n">
        <v>3183103065.98043</v>
      </c>
      <c r="AQ13" s="3" t="n">
        <v>5291516702.89876</v>
      </c>
      <c r="AR13" s="3" t="n">
        <v>5717005559.41029</v>
      </c>
      <c r="AS13" s="3" t="n">
        <v>5202310301.92433</v>
      </c>
      <c r="AT13" s="3" t="n">
        <v>4543645216.45298</v>
      </c>
      <c r="AU13" s="3" t="n">
        <v>4948652788.45035</v>
      </c>
      <c r="AV13" s="3" t="n">
        <v>6033463738.4328</v>
      </c>
      <c r="AW13" s="3"/>
    </row>
    <row r="14">
      <c r="A14" t="str">
        <f>M14</f>
      </c>
      <c r="B14" t="str">
        <f>N14</f>
      </c>
      <c r="C14" s="3" t="str">
        <f>AS14</f>
      </c>
      <c r="D14" s="3" t="str">
        <f>AU14</f>
      </c>
      <c r="E14" s="3" t="str">
        <f>AV14</f>
      </c>
      <c r="F14" s="3"/>
      <c r="G14" s="1" t="str">
        <f>AV14/AU14-1</f>
      </c>
      <c r="H14" s="1" t="str">
        <f>AV14/AS14-1</f>
      </c>
      <c r="I14" s="1"/>
      <c r="J14" s="1" t="str">
        <f>AV14/Sum(AV$10:AV$15)</f>
      </c>
      <c r="K14" s="1"/>
      <c r="M14" t="s">
        <v>40</v>
      </c>
      <c r="N14" t="s">
        <v>40</v>
      </c>
      <c r="O14" s="3" t="n">
        <v>21759609334.0555</v>
      </c>
      <c r="P14" s="3" t="n">
        <v>18612407509.51</v>
      </c>
      <c r="Q14" s="3" t="n">
        <v>16257210250.7926</v>
      </c>
      <c r="R14" s="3" t="n">
        <v>17710977375.5447</v>
      </c>
      <c r="S14" s="3" t="n">
        <v>13468305527.6079</v>
      </c>
      <c r="T14" s="3" t="n">
        <v>17279470814.0726</v>
      </c>
      <c r="U14" s="3" t="n">
        <v>13894140095.7177</v>
      </c>
      <c r="V14" s="3" t="n">
        <v>14328970823.502</v>
      </c>
      <c r="W14" s="3" t="n">
        <v>15852351362.4312</v>
      </c>
      <c r="X14" s="3" t="n">
        <v>13938527698.3712</v>
      </c>
      <c r="Y14" s="3" t="n">
        <v>15386819524.6226</v>
      </c>
      <c r="Z14" s="3" t="n">
        <v>19962260538.7757</v>
      </c>
      <c r="AA14" s="3" t="n">
        <v>20028106720.8177</v>
      </c>
      <c r="AB14" s="3" t="n">
        <v>19364394047.2722</v>
      </c>
      <c r="AC14" s="3" t="n">
        <v>22374374567.3326</v>
      </c>
      <c r="AD14" s="3" t="n">
        <v>20249909894.4744</v>
      </c>
      <c r="AE14" s="3" t="n">
        <v>23586728929.0034</v>
      </c>
      <c r="AF14" s="3" t="n">
        <v>23510717618.5375</v>
      </c>
      <c r="AG14" s="3" t="n">
        <v>25683667694.2407</v>
      </c>
      <c r="AH14" s="3" t="n">
        <v>27930080151.3995</v>
      </c>
      <c r="AI14" s="3" t="n">
        <v>21732302118.8921</v>
      </c>
      <c r="AJ14" s="3" t="n">
        <v>35772090831.6148</v>
      </c>
      <c r="AK14" s="3" t="n">
        <v>28712151169.7275</v>
      </c>
      <c r="AL14" s="3" t="n">
        <v>27495596105.081</v>
      </c>
      <c r="AM14" s="3" t="n">
        <v>27810726287.9439</v>
      </c>
      <c r="AN14" s="3" t="n">
        <v>24271777842.6936</v>
      </c>
      <c r="AO14" s="3" t="n">
        <v>27572231292.3318</v>
      </c>
      <c r="AP14" s="3" t="n">
        <v>29566290999.8695</v>
      </c>
      <c r="AQ14" s="3" t="n">
        <v>31614492816.573</v>
      </c>
      <c r="AR14" s="3" t="n">
        <v>32894810037.2833</v>
      </c>
      <c r="AS14" s="3" t="n">
        <v>40700025239.7862</v>
      </c>
      <c r="AT14" s="3" t="n">
        <v>30834884050.9506</v>
      </c>
      <c r="AU14" s="3" t="n">
        <v>30644623415.3121</v>
      </c>
      <c r="AV14" s="3" t="n">
        <v>33306316647.1026</v>
      </c>
      <c r="AW14" s="3"/>
    </row>
    <row r="15">
      <c r="A15" t="str">
        <f>M15</f>
      </c>
      <c r="B15" t="str">
        <f>N15</f>
      </c>
      <c r="C15" s="3" t="str">
        <f>AS15</f>
      </c>
      <c r="D15" s="3" t="str">
        <f>AU15</f>
      </c>
      <c r="E15" s="3" t="str">
        <f>AV15</f>
      </c>
      <c r="F15" s="3"/>
      <c r="G15" s="1" t="str">
        <f>AV15/AU15-1</f>
      </c>
      <c r="H15" s="1" t="str">
        <f>AV15/AS15-1</f>
      </c>
      <c r="I15" s="1"/>
      <c r="J15" s="1" t="str">
        <f>AV15/Sum(AV$10:AV$15)</f>
      </c>
      <c r="K15" s="1"/>
      <c r="M15" t="s">
        <v>39</v>
      </c>
      <c r="N15" t="s">
        <v>39</v>
      </c>
      <c r="O15" s="3"/>
      <c r="P15" s="3" t="n">
        <v>361437.428425654</v>
      </c>
      <c r="Q15" s="3" t="n">
        <v>1665817.17038023</v>
      </c>
      <c r="R15" s="3" t="n">
        <v>26581173.6329067</v>
      </c>
      <c r="S15" s="3" t="n">
        <v>3938690.16829666</v>
      </c>
      <c r="T15" s="3" t="n">
        <v>42798951.4230771</v>
      </c>
      <c r="U15" s="3" t="n">
        <v>60309018.2891762</v>
      </c>
      <c r="V15" s="3" t="n">
        <v>75980377.2167067</v>
      </c>
      <c r="W15" s="3" t="n">
        <v>114253053.226361</v>
      </c>
      <c r="X15" s="3" t="n">
        <v>53927917.4196262</v>
      </c>
      <c r="Y15" s="3" t="n">
        <v>119607407.077138</v>
      </c>
      <c r="Z15" s="3" t="n">
        <v>66861368.0703486</v>
      </c>
      <c r="AA15" s="3" t="n">
        <v>53926339.0513416</v>
      </c>
      <c r="AB15" s="3" t="n">
        <v>33817607.4899958</v>
      </c>
      <c r="AC15" s="3" t="n">
        <v>31083657.3959328</v>
      </c>
      <c r="AD15" s="3" t="n">
        <v>52076985.3779036</v>
      </c>
      <c r="AE15" s="3" t="n">
        <v>36593534.5535057</v>
      </c>
      <c r="AF15" s="3" t="n">
        <v>80913612.4015973</v>
      </c>
      <c r="AG15" s="3" t="n">
        <v>140177899.755095</v>
      </c>
      <c r="AH15" s="3" t="n">
        <v>164758536.395392</v>
      </c>
      <c r="AI15" s="3" t="n">
        <v>199210277.582783</v>
      </c>
      <c r="AJ15" s="3" t="n">
        <v>197480310.292599</v>
      </c>
      <c r="AK15" s="3" t="n">
        <v>220026939.945215</v>
      </c>
      <c r="AL15" s="3" t="n">
        <v>133611098.988769</v>
      </c>
      <c r="AM15" s="3" t="n">
        <v>155840186.237152</v>
      </c>
      <c r="AN15" s="3" t="n">
        <v>140940174.44306</v>
      </c>
      <c r="AO15" s="3" t="n">
        <v>149915418.59418</v>
      </c>
      <c r="AP15" s="3" t="n">
        <v>166045383.040932</v>
      </c>
      <c r="AQ15" s="3" t="n">
        <v>150616995.762267</v>
      </c>
      <c r="AR15" s="3" t="n">
        <v>120695858.297861</v>
      </c>
      <c r="AS15" s="3" t="n">
        <v>108148493.900178</v>
      </c>
      <c r="AT15" s="3" t="n">
        <v>43286554.0217238</v>
      </c>
      <c r="AU15" s="3" t="n">
        <v>23968909.2006969</v>
      </c>
      <c r="AV15" s="3" t="n">
        <v>41916352.1828</v>
      </c>
      <c r="AW15" s="3"/>
    </row>
    <row r="16">
      <c r="A16" t="str">
        <f>M16</f>
      </c>
      <c r="B16" t="str">
        <f>N16</f>
      </c>
      <c r="C16" s="3" t="str">
        <f>AS16</f>
      </c>
      <c r="D16" s="3" t="str">
        <f>AU16</f>
      </c>
      <c r="E16" s="3" t="str">
        <f>AV16</f>
      </c>
      <c r="F16" s="3"/>
      <c r="G16" s="1" t="str">
        <f>AV16/AU16-1</f>
      </c>
      <c r="H16" s="1" t="str">
        <f>AV16/AS16-1</f>
      </c>
      <c r="I16" s="1"/>
      <c r="J16" s="1" t="str">
        <f>Sum(J$10:J$15)</f>
      </c>
      <c r="K16" s="1"/>
      <c r="M16" t="s">
        <v>41</v>
      </c>
      <c r="N16" t="s">
        <v>42</v>
      </c>
      <c r="O16" s="3" t="str">
        <f>Sum(O11:O15)</f>
      </c>
      <c r="P16" s="3" t="str">
        <f>Sum(P11:P15)</f>
      </c>
      <c r="Q16" s="3" t="str">
        <f>Sum(Q11:Q15)</f>
      </c>
      <c r="R16" s="3" t="str">
        <f>Sum(R11:R15)</f>
      </c>
      <c r="S16" s="3" t="str">
        <f>Sum(S11:S15)</f>
      </c>
      <c r="T16" s="3" t="str">
        <f>Sum(T11:T15)</f>
      </c>
      <c r="U16" s="3" t="str">
        <f>Sum(U11:U15)</f>
      </c>
      <c r="V16" s="3" t="str">
        <f>Sum(V11:V15)</f>
      </c>
      <c r="W16" s="3" t="str">
        <f>Sum(W11:W15)</f>
      </c>
      <c r="X16" s="3" t="str">
        <f>Sum(X11:X15)</f>
      </c>
      <c r="Y16" s="3" t="str">
        <f>Sum(Y11:Y15)</f>
      </c>
      <c r="Z16" s="3" t="str">
        <f>Sum(Z11:Z15)</f>
      </c>
      <c r="AA16" s="3" t="str">
        <f>Sum(AA11:AA15)</f>
      </c>
      <c r="AB16" s="3" t="str">
        <f>Sum(AB11:AB15)</f>
      </c>
      <c r="AC16" s="3" t="str">
        <f>Sum(AC11:AC15)</f>
      </c>
      <c r="AD16" s="3" t="str">
        <f>Sum(AD11:AD15)</f>
      </c>
      <c r="AE16" s="3" t="str">
        <f>Sum(AE11:AE15)</f>
      </c>
      <c r="AF16" s="3" t="str">
        <f>Sum(AF11:AF15)</f>
      </c>
      <c r="AG16" s="3" t="str">
        <f>Sum(AG11:AG15)</f>
      </c>
      <c r="AH16" s="3" t="str">
        <f>Sum(AH11:AH15)</f>
      </c>
      <c r="AI16" s="3" t="str">
        <f>Sum(AI11:AI15)</f>
      </c>
      <c r="AJ16" s="3" t="str">
        <f>Sum(AJ11:AJ15)</f>
      </c>
      <c r="AK16" s="3" t="str">
        <f>Sum(AK11:AK15)</f>
      </c>
      <c r="AL16" s="3" t="str">
        <f>Sum(AL11:AL15)</f>
      </c>
      <c r="AM16" s="3" t="str">
        <f>Sum(AM11:AM15)</f>
      </c>
      <c r="AN16" s="3" t="str">
        <f>Sum(AN11:AN15)</f>
      </c>
      <c r="AO16" s="3" t="str">
        <f>Sum(AO11:AO15)</f>
      </c>
      <c r="AP16" s="3" t="str">
        <f>Sum(AP11:AP15)</f>
      </c>
      <c r="AQ16" s="3" t="str">
        <f>Sum(AQ11:AQ15)</f>
      </c>
      <c r="AR16" s="3" t="str">
        <f>Sum(AR11:AR15)</f>
      </c>
      <c r="AS16" s="3" t="str">
        <f>Sum(AS11:AS15)</f>
      </c>
      <c r="AT16" s="3" t="str">
        <f>Sum(AT11:AT15)</f>
      </c>
      <c r="AU16" s="3" t="str">
        <f>Sum(AU11:AU15)</f>
      </c>
      <c r="AV16" s="3" t="str">
        <f>Sum(AV11:AV15)</f>
      </c>
      <c r="AW1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../output/Shipbuilding//DOD_2024_NPS.xlsx</dc:creator>
  <cp:lastModifiedBy>../output/Shipbuilding//DOD_2024_NPS.xlsx</cp:lastModifiedBy>
  <dcterms:created xsi:type="dcterms:W3CDTF">2024-12-19T22:23:28Z</dcterms:created>
</coreProperties>
</file>