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6"/>
  </bookViews>
  <sheets>
    <sheet name="PSR" sheetId="1" state="visible" r:id="rId1"/>
    <sheet name="Plat" sheetId="2" state="visible" r:id="rId2"/>
    <sheet name="Price" sheetId="3" state="visible" r:id="rId3"/>
    <sheet name="FYQ" sheetId="4" state="visible" r:id="rId4"/>
    <sheet name="Veh" sheetId="5" state="visible" r:id="rId5"/>
    <sheet name="AllProj" sheetId="6" state="visible" r:id="rId6"/>
    <sheet name="AllPSC" sheetId="7" state="visible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<sst xmlns="http://schemas.openxmlformats.org/spreadsheetml/2006/main" count="5192" uniqueCount="5191">
  <si>
    <t>SimpleArea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</si>
  <si>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</si>
  <si>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</si>
  <si>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</si>
  <si>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</si>
  <si>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</si>
  <si>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</si>
  <si>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</si>
  <si>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</si>
  <si>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</si>
  <si>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</si>
  <si>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</si>
  <si>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</si>
  <si>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</si>
  <si>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</si>
  <si>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</si>
  <si>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</si>
  <si>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</si>
  <si>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</si>
  <si>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</si>
  <si>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</si>
  <si>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</si>
  <si>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</si>
  <si>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</si>
  <si>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</si>
  <si>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</si>
  <si>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</si>
  <si>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</si>
  <si>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</si>
  <si>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</si>
  <si>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</si>
  <si>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</si>
  <si>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</si>
  <si>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</si>
  <si>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</si>
  <si>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Products (All)</t>
  </si>
  <si>
    <t>R&amp;D</t>
  </si>
  <si>
    <t>Services (Non-R&amp;D)</t>
  </si>
  <si>
    <t>Unlabeled</t>
  </si>
  <si>
    <t>PlatformPortfolio</t>
  </si>
  <si>
    <t>Aircraft</t>
  </si>
  <si>
    <t>Electronics, Comms, &amp; Sensors</t>
  </si>
  <si>
    <t>Facilities and Construction</t>
  </si>
  <si>
    <t>Land Vehicles</t>
  </si>
  <si>
    <t>Missile Defense</t>
  </si>
  <si>
    <t>Ordnance and Missiles</t>
  </si>
  <si>
    <t>Other Products</t>
  </si>
  <si>
    <t>Other R&amp;D and Knowledge Based</t>
  </si>
  <si>
    <t>Other Services</t>
  </si>
  <si>
    <t>Ships &amp; Submarines</t>
  </si>
  <si>
    <t>Space Systems</t>
  </si>
  <si>
    <t>PricingUCA</t>
  </si>
  <si>
    <t>PricingUCA.sumlong</t>
  </si>
  <si>
    <t>Combination/Other</t>
  </si>
  <si>
    <t>Unclear</t>
  </si>
  <si>
    <t>FFP</t>
  </si>
  <si>
    <t>Firm-Fixed-Price</t>
  </si>
  <si>
    <t>Incentive</t>
  </si>
  <si>
    <t>Other CB</t>
  </si>
  <si>
    <t>Other Cost-Based</t>
  </si>
  <si>
    <t>Other FP</t>
  </si>
  <si>
    <t>Less Common</t>
  </si>
  <si>
    <t>T&amp;M/LH/FPLOE</t>
  </si>
  <si>
    <t>UCA</t>
  </si>
  <si>
    <t>Undefinitized
Contract Award</t>
  </si>
  <si>
    <t>Vehicle.AwardTask</t>
  </si>
  <si>
    <t>Vehicle.sum7</t>
  </si>
  <si>
    <t>Award</t>
  </si>
  <si>
    <t>Definitive</t>
  </si>
  <si>
    <t>Pur. Order</t>
  </si>
  <si>
    <t>Task Order</t>
  </si>
  <si>
    <t>BOA or BPA</t>
  </si>
  <si>
    <t>FSS or GWAC</t>
  </si>
  <si>
    <t>Multi-Awd.</t>
  </si>
  <si>
    <t>Single-Awd.</t>
  </si>
  <si>
    <t>Unlbd. IDV</t>
  </si>
  <si>
    <t>Project.Name</t>
  </si>
  <si>
    <t>ProjectID</t>
  </si>
  <si>
    <t>****AFX</t>
  </si>
  <si>
    <t>12</t>
  </si>
  <si>
    <t>155 MM HIP</t>
  </si>
  <si>
    <t>2500 LM GAS TURBINE</t>
  </si>
  <si>
    <t>25MM M242 AUTOMATIC GUN</t>
  </si>
  <si>
    <t>39A</t>
  </si>
  <si>
    <t>404L TRAFF CNTRL &amp; LAND S</t>
  </si>
  <si>
    <t>433</t>
  </si>
  <si>
    <t>439</t>
  </si>
  <si>
    <t>442</t>
  </si>
  <si>
    <t>443</t>
  </si>
  <si>
    <t>466</t>
  </si>
  <si>
    <t>470</t>
  </si>
  <si>
    <t>474</t>
  </si>
  <si>
    <t>479</t>
  </si>
  <si>
    <t>5.56MM M249 SQD AUTOMATIC</t>
  </si>
  <si>
    <t>50MM M85 MACHINE GUN</t>
  </si>
  <si>
    <t>522</t>
  </si>
  <si>
    <t>586</t>
  </si>
  <si>
    <t>60MM AMMUNITION ALL TYPES</t>
  </si>
  <si>
    <t>81MM M29 ON MOUNT M23</t>
  </si>
  <si>
    <t>9MM AMMUNITION ALL TYPES</t>
  </si>
  <si>
    <t>&lt;15KW 60 CYCLE DE</t>
  </si>
  <si>
    <t>&lt;5KW 60 CYCLE GE</t>
  </si>
  <si>
    <t>&lt;60 KW</t>
  </si>
  <si>
    <t>A-10</t>
  </si>
  <si>
    <t>A-4 SKYHAWK</t>
  </si>
  <si>
    <t>A-6 INTRUDER</t>
  </si>
  <si>
    <t>A-7 CORSAIR II</t>
  </si>
  <si>
    <t>A-7D</t>
  </si>
  <si>
    <t>AAG</t>
  </si>
  <si>
    <t>ABH</t>
  </si>
  <si>
    <t>ABL</t>
  </si>
  <si>
    <t>ABMS</t>
  </si>
  <si>
    <t>ABRAMS SERIES (M1/M1A1/M1</t>
  </si>
  <si>
    <t>ABRAMS UPGRADE</t>
  </si>
  <si>
    <t>ACA</t>
  </si>
  <si>
    <t>ACC</t>
  </si>
  <si>
    <t>ACD</t>
  </si>
  <si>
    <t>ACM</t>
  </si>
  <si>
    <t>ACN</t>
  </si>
  <si>
    <t>ACS</t>
  </si>
  <si>
    <t>ACWS</t>
  </si>
  <si>
    <t>ADG</t>
  </si>
  <si>
    <t>ADS</t>
  </si>
  <si>
    <t>ADV WIDEBAND</t>
  </si>
  <si>
    <t>AEB</t>
  </si>
  <si>
    <t>AEC</t>
  </si>
  <si>
    <t>AEGIS</t>
  </si>
  <si>
    <t>AEHF</t>
  </si>
  <si>
    <t>AESA</t>
  </si>
  <si>
    <t>AF INT COM CTRL SYS</t>
  </si>
  <si>
    <t>AFN</t>
  </si>
  <si>
    <t>AFSATCOMM</t>
  </si>
  <si>
    <t>AFSCN</t>
  </si>
  <si>
    <t>AFU</t>
  </si>
  <si>
    <t>AGM-154A</t>
  </si>
  <si>
    <t>AGM-62 WALLEYE</t>
  </si>
  <si>
    <t>AGM-65 MAVERICK</t>
  </si>
  <si>
    <t>AGM-84 HARPOON</t>
  </si>
  <si>
    <t>AGM-88 HARM</t>
  </si>
  <si>
    <t>AGM-88E AARGM</t>
  </si>
  <si>
    <t>AH-1 COBRA</t>
  </si>
  <si>
    <t>AH-1G HUEYCOBRA</t>
  </si>
  <si>
    <t>AH-1J SEA COBRA</t>
  </si>
  <si>
    <t>AH-1W SUPER COBRA</t>
  </si>
  <si>
    <t>AH-64 APACHE</t>
  </si>
  <si>
    <t>AH-64E New Build</t>
  </si>
  <si>
    <t>AHD</t>
  </si>
  <si>
    <t>AHE</t>
  </si>
  <si>
    <t>AHJ</t>
  </si>
  <si>
    <t>AHK</t>
  </si>
  <si>
    <t>AHP</t>
  </si>
  <si>
    <t>AHW</t>
  </si>
  <si>
    <t>AIG</t>
  </si>
  <si>
    <t>AIM-7 SPARROW</t>
  </si>
  <si>
    <t>AIM-9 SIDEWINDER</t>
  </si>
  <si>
    <t>AIM-9X</t>
  </si>
  <si>
    <t>AIR CARGO MATERIALS HAND</t>
  </si>
  <si>
    <t>AIRBORNE RECON LOW (ARL)</t>
  </si>
  <si>
    <t>AIRCRAFT TOW MB-2</t>
  </si>
  <si>
    <t>ALCM</t>
  </si>
  <si>
    <t>AMDR</t>
  </si>
  <si>
    <t>AMMUNITION SIMULATORS, AL</t>
  </si>
  <si>
    <t>AMPHIBIOUS 60 TON LARC</t>
  </si>
  <si>
    <t>AMPV</t>
  </si>
  <si>
    <t>AMRAAM</t>
  </si>
  <si>
    <t>AMRAAM (NAVY)</t>
  </si>
  <si>
    <t>AN/ALE-40 COUNTERMEASURES</t>
  </si>
  <si>
    <t>AN/ALE-50</t>
  </si>
  <si>
    <t>AN/ALQ-122 ECM SYS</t>
  </si>
  <si>
    <t>AN/ALQ-131</t>
  </si>
  <si>
    <t>AN/ALQ-136 COUNTERMEASURES</t>
  </si>
  <si>
    <t>AN/ALR-56 WARNING RECVR</t>
  </si>
  <si>
    <t>AN/ALR-67 COUNT WARNING S</t>
  </si>
  <si>
    <t>AN/APR-39</t>
  </si>
  <si>
    <t>AN/BQS-15 SONAR</t>
  </si>
  <si>
    <t>AN/BSY-1 (V) SONAR</t>
  </si>
  <si>
    <t>AN/BSY-2 SUBMARINE COMBAT</t>
  </si>
  <si>
    <t>AN/FPS-117 RADAR SEEK IGL</t>
  </si>
  <si>
    <t>AN/FSD JOINT STARS</t>
  </si>
  <si>
    <t>AN/GXC-7</t>
  </si>
  <si>
    <t>AN/MLQ-34 COUNTERMEASURES</t>
  </si>
  <si>
    <t>AN/PPS-5 RADAR PORTABLE</t>
  </si>
  <si>
    <t>AN/PRC-104</t>
  </si>
  <si>
    <t>AN/SLQ-25 TORP CM TRANS S</t>
  </si>
  <si>
    <t>AN/SLQ-32</t>
  </si>
  <si>
    <t>AN/SPS 49</t>
  </si>
  <si>
    <t>AN/SQQ-89</t>
  </si>
  <si>
    <t>AN/SQQ-89 SONAR</t>
  </si>
  <si>
    <t>AN/SQS-53 SONAR</t>
  </si>
  <si>
    <t>AN/TPQ-37</t>
  </si>
  <si>
    <t>AN/TPS-59 RADAR SYS</t>
  </si>
  <si>
    <t>AN/TPS-63 RADAR SET</t>
  </si>
  <si>
    <t>AN/TRC-112 RADIO</t>
  </si>
  <si>
    <t>AN/TSQ-73 AIR DEF MSL SYS</t>
  </si>
  <si>
    <t>AN/TTC-39</t>
  </si>
  <si>
    <t>AN/TTC-39 CIRCUIT SWITCH</t>
  </si>
  <si>
    <t>AN/TYQ-3 TDC</t>
  </si>
  <si>
    <t>AN/UYH/K-3 MEMORY UNITS</t>
  </si>
  <si>
    <t>AN/UYK-43</t>
  </si>
  <si>
    <t>AN/UYQ-21 NTDS</t>
  </si>
  <si>
    <t>AN/VRC-12 RADIO</t>
  </si>
  <si>
    <t>AN/WLR-8</t>
  </si>
  <si>
    <t>AOC-WS</t>
  </si>
  <si>
    <t>APACHE (AH-64) ADV ATTACK</t>
  </si>
  <si>
    <t>APACHE (AH-64A)</t>
  </si>
  <si>
    <t>APC</t>
  </si>
  <si>
    <t>APS</t>
  </si>
  <si>
    <t>ARE</t>
  </si>
  <si>
    <t>ARH</t>
  </si>
  <si>
    <t>ARL</t>
  </si>
  <si>
    <t>ARMY TACTICAL MISSILE SYS</t>
  </si>
  <si>
    <t>ASAS (ATCCS)</t>
  </si>
  <si>
    <t>ASF</t>
  </si>
  <si>
    <t>ASSAULT SHIP AMPHIBIOUS-L</t>
  </si>
  <si>
    <t>ATACMS-APAM</t>
  </si>
  <si>
    <t>ATIRCMS/CMWS</t>
  </si>
  <si>
    <t>ATM</t>
  </si>
  <si>
    <t>ATR</t>
  </si>
  <si>
    <t>ATS</t>
  </si>
  <si>
    <t>AUJ</t>
  </si>
  <si>
    <t>AV-8 HARRIER</t>
  </si>
  <si>
    <t>AV-8B</t>
  </si>
  <si>
    <t>AV-8B REMANUFACTURE</t>
  </si>
  <si>
    <t>AVENGER (FAADS LOS-R)</t>
  </si>
  <si>
    <t>AVG</t>
  </si>
  <si>
    <t>AVIONICS</t>
  </si>
  <si>
    <t>AVK</t>
  </si>
  <si>
    <t>AWACS RSIP (E-3)</t>
  </si>
  <si>
    <t>AWACS UPGRADE</t>
  </si>
  <si>
    <t>Advanced Engine Development</t>
  </si>
  <si>
    <t>B-1</t>
  </si>
  <si>
    <t>B-2 DMS-M</t>
  </si>
  <si>
    <t>B-2 EHF</t>
  </si>
  <si>
    <t>B-2 RMP</t>
  </si>
  <si>
    <t>B-2 STEALTH</t>
  </si>
  <si>
    <t>B-2A</t>
  </si>
  <si>
    <t>B-52 OAS/CMI MODS</t>
  </si>
  <si>
    <t>B-52 STRATO FORTRESS</t>
  </si>
  <si>
    <t>B1-B</t>
  </si>
  <si>
    <t>B1-B CMUP</t>
  </si>
  <si>
    <t>BALLISTIC MISSILE DEFENSE</t>
  </si>
  <si>
    <t>BAMS</t>
  </si>
  <si>
    <t>BAT FLD CMBT ID SYS - NEAR TRM</t>
  </si>
  <si>
    <t>BGM-109 TOMAHAWK</t>
  </si>
  <si>
    <t>BJL</t>
  </si>
  <si>
    <t>BJM</t>
  </si>
  <si>
    <t>BJN</t>
  </si>
  <si>
    <t>BLACK HAWK (UH-60A/L)</t>
  </si>
  <si>
    <t>BLACK HAWK UPGRADE (UH-60</t>
  </si>
  <si>
    <t>BLACKHAWK</t>
  </si>
  <si>
    <t>BMDS</t>
  </si>
  <si>
    <t>BQM-34 FIREBEE</t>
  </si>
  <si>
    <t>BQM-74E SSAT</t>
  </si>
  <si>
    <t>BRAC ACTIVITIES</t>
  </si>
  <si>
    <t>BRADLEY FVS</t>
  </si>
  <si>
    <t>BRADLEY UPGRADE</t>
  </si>
  <si>
    <t>BRADLEY, INFANTRY FT VEH</t>
  </si>
  <si>
    <t>BSJ</t>
  </si>
  <si>
    <t>BSM</t>
  </si>
  <si>
    <t>BSM ENERGY</t>
  </si>
  <si>
    <t>BSR</t>
  </si>
  <si>
    <t>BTLFLD DIGITALIZATION</t>
  </si>
  <si>
    <t>C-12</t>
  </si>
  <si>
    <t>C-130 AMP</t>
  </si>
  <si>
    <t>C-130 HERCULES</t>
  </si>
  <si>
    <t>C-130H</t>
  </si>
  <si>
    <t>C-141 STARLIFTER</t>
  </si>
  <si>
    <t>C-17A</t>
  </si>
  <si>
    <t>C-17A CARGO TRANSPORT</t>
  </si>
  <si>
    <t>C-18</t>
  </si>
  <si>
    <t>C-2 GREYHOUND</t>
  </si>
  <si>
    <t>C-3</t>
  </si>
  <si>
    <t>C-5 GALAXY</t>
  </si>
  <si>
    <t>C-5 RERP</t>
  </si>
  <si>
    <t>C-5A</t>
  </si>
  <si>
    <t>C-5B</t>
  </si>
  <si>
    <t>C-9 SKYTRAIN II</t>
  </si>
  <si>
    <t>C/MH-53E</t>
  </si>
  <si>
    <t>C130-J</t>
  </si>
  <si>
    <t>CAC2S INC 1</t>
  </si>
  <si>
    <t>CANES</t>
  </si>
  <si>
    <t>CARRIER M113 MODS</t>
  </si>
  <si>
    <t>CBDP</t>
  </si>
  <si>
    <t>CCIC2S</t>
  </si>
  <si>
    <t>CDL</t>
  </si>
  <si>
    <t>CEC</t>
  </si>
  <si>
    <t>CG(X)</t>
  </si>
  <si>
    <t>CG-47</t>
  </si>
  <si>
    <t>CG-47 AEGIS</t>
  </si>
  <si>
    <t>CGN-38</t>
  </si>
  <si>
    <t>CGS</t>
  </si>
  <si>
    <t>CH-46 SEA KNIGHT</t>
  </si>
  <si>
    <t>CH-47 CHINOOK</t>
  </si>
  <si>
    <t>CH-47D</t>
  </si>
  <si>
    <t>CH-47F</t>
  </si>
  <si>
    <t>CH-47F BLOCK II</t>
  </si>
  <si>
    <t>CH-53 SEA STALLION</t>
  </si>
  <si>
    <t>CHCS II</t>
  </si>
  <si>
    <t>CHEM DEMIL-ACWA</t>
  </si>
  <si>
    <t>CHEM DEMIL-CMA</t>
  </si>
  <si>
    <t>CHEYENNE</t>
  </si>
  <si>
    <t>CIRCM</t>
  </si>
  <si>
    <t>CITS</t>
  </si>
  <si>
    <t>CNA</t>
  </si>
  <si>
    <t>CNG</t>
  </si>
  <si>
    <t>CNN</t>
  </si>
  <si>
    <t>CNQ</t>
  </si>
  <si>
    <t>CNR</t>
  </si>
  <si>
    <t>CNS</t>
  </si>
  <si>
    <t>CNT</t>
  </si>
  <si>
    <t>CNU</t>
  </si>
  <si>
    <t>CNY</t>
  </si>
  <si>
    <t>CNZ</t>
  </si>
  <si>
    <t>COBRA JUDY REPLACEMENT</t>
  </si>
  <si>
    <t>COMANCHE</t>
  </si>
  <si>
    <t>CRANE 5 TON 3/8 CU YD</t>
  </si>
  <si>
    <t>CRAWLER T-11 W/RIPPER CCE</t>
  </si>
  <si>
    <t>CV HELO (SH-60F)</t>
  </si>
  <si>
    <t>CVN 21</t>
  </si>
  <si>
    <t>CVN 68</t>
  </si>
  <si>
    <t>DAD</t>
  </si>
  <si>
    <t>DADS</t>
  </si>
  <si>
    <t>DAL</t>
  </si>
  <si>
    <t>DCGS ARMY</t>
  </si>
  <si>
    <t>DD(X)</t>
  </si>
  <si>
    <t>DDG 51</t>
  </si>
  <si>
    <t>DEAMS Inc 1</t>
  </si>
  <si>
    <t>DEF ENVIR &amp; RESTORA PRG (</t>
  </si>
  <si>
    <t>DEF MET SAT PROGRAM (DMSP</t>
  </si>
  <si>
    <t>DEF METEOR SAT PROG</t>
  </si>
  <si>
    <t>DERP</t>
  </si>
  <si>
    <t>DESTROYER DDG-47 AEGIS</t>
  </si>
  <si>
    <t>DESTROYER DDG-51</t>
  </si>
  <si>
    <t>DGTL TOPOGRAPHIC SPPT SYS</t>
  </si>
  <si>
    <t>DIMHRS</t>
  </si>
  <si>
    <t>DJC2</t>
  </si>
  <si>
    <t>DJM</t>
  </si>
  <si>
    <t>DJN</t>
  </si>
  <si>
    <t>DKE</t>
  </si>
  <si>
    <t>DMLSS</t>
  </si>
  <si>
    <t>DMS</t>
  </si>
  <si>
    <t>DMSP</t>
  </si>
  <si>
    <t>DNC</t>
  </si>
  <si>
    <t>DPH</t>
  </si>
  <si>
    <t>DPPS</t>
  </si>
  <si>
    <t>DSCS III</t>
  </si>
  <si>
    <t>DSCS-3 DEF STAT COMM SYS</t>
  </si>
  <si>
    <t>DSP</t>
  </si>
  <si>
    <t>DTS</t>
  </si>
  <si>
    <t>Defense Enterprise Office Solution (DEOS)</t>
  </si>
  <si>
    <t>Department of Defense Healthcare Management System Modernization (DHMSM)</t>
  </si>
  <si>
    <t>E-10</t>
  </si>
  <si>
    <t>E-2 HAWKEYE</t>
  </si>
  <si>
    <t>E-2C</t>
  </si>
  <si>
    <t>E-2C ADVANCED HAWKEYE</t>
  </si>
  <si>
    <t>E-2C REPRODUCTION</t>
  </si>
  <si>
    <t>E-3A</t>
  </si>
  <si>
    <t>E-4 (AABNCP)</t>
  </si>
  <si>
    <t>E-6A (TACAMO)</t>
  </si>
  <si>
    <t>EA-18G</t>
  </si>
  <si>
    <t>EA-6B</t>
  </si>
  <si>
    <t>EA-6B PROWLER</t>
  </si>
  <si>
    <t>EBE</t>
  </si>
  <si>
    <t>EBJ</t>
  </si>
  <si>
    <t>EDK</t>
  </si>
  <si>
    <t>EELV</t>
  </si>
  <si>
    <t>EF-111A</t>
  </si>
  <si>
    <t>EFV (AAAV)</t>
  </si>
  <si>
    <t>ELECTRONICS ALL SOURCE AN</t>
  </si>
  <si>
    <t>EXCALIBUR</t>
  </si>
  <si>
    <t>F-100 Engine</t>
  </si>
  <si>
    <t>F-100 SUPER SABRE</t>
  </si>
  <si>
    <t>F-100 UPGRADE</t>
  </si>
  <si>
    <t>F-101</t>
  </si>
  <si>
    <t>F-106 DELTA DART</t>
  </si>
  <si>
    <t>F-108</t>
  </si>
  <si>
    <t>F-110</t>
  </si>
  <si>
    <t>F-111</t>
  </si>
  <si>
    <t>F-14 TOMCAT</t>
  </si>
  <si>
    <t>F-14D</t>
  </si>
  <si>
    <t>F-15</t>
  </si>
  <si>
    <t>F-15 EAGLE</t>
  </si>
  <si>
    <t>F-16</t>
  </si>
  <si>
    <t>F-16 FALCON</t>
  </si>
  <si>
    <t>F-18 HORNET</t>
  </si>
  <si>
    <t>F-22 Raptor</t>
  </si>
  <si>
    <t>F-4 PHANTOM</t>
  </si>
  <si>
    <t>F-4 PHANTOM II</t>
  </si>
  <si>
    <t>F-5 FREEDOM FIGHTER</t>
  </si>
  <si>
    <t>F-5E</t>
  </si>
  <si>
    <t>F/A-18 E/F</t>
  </si>
  <si>
    <t>F/A-18A/B/C/D</t>
  </si>
  <si>
    <t>F/A-22</t>
  </si>
  <si>
    <t>FAAD C2I(ATCCS)</t>
  </si>
  <si>
    <t>FAADS C21 (SHORAD)</t>
  </si>
  <si>
    <t>FAB-T</t>
  </si>
  <si>
    <t>FB-111A</t>
  </si>
  <si>
    <t>FBCB2</t>
  </si>
  <si>
    <t>FCA</t>
  </si>
  <si>
    <t>FCS</t>
  </si>
  <si>
    <t>FFG-7</t>
  </si>
  <si>
    <t>FMTV</t>
  </si>
  <si>
    <t>FORK LIFT 50000 LB</t>
  </si>
  <si>
    <t>FORK LIFT 6000 LB GE PT</t>
  </si>
  <si>
    <t>FQG</t>
  </si>
  <si>
    <t>FSCS</t>
  </si>
  <si>
    <t>FWD AREA REFUELING SYS AD</t>
  </si>
  <si>
    <t>GAE</t>
  </si>
  <si>
    <t>GAJ</t>
  </si>
  <si>
    <t>GAV</t>
  </si>
  <si>
    <t>GBR - GROUND BASED RADAR</t>
  </si>
  <si>
    <t>GBR -GROUND BASED RADAR</t>
  </si>
  <si>
    <t>GBS</t>
  </si>
  <si>
    <t>GBSD</t>
  </si>
  <si>
    <t>GBW</t>
  </si>
  <si>
    <t>GCA</t>
  </si>
  <si>
    <t>GCCS-AF</t>
  </si>
  <si>
    <t>GCCS-J</t>
  </si>
  <si>
    <t>GCCS-M</t>
  </si>
  <si>
    <t>GCH</t>
  </si>
  <si>
    <t>GCI</t>
  </si>
  <si>
    <t>GCSS ARMY</t>
  </si>
  <si>
    <t>GCSS DOD</t>
  </si>
  <si>
    <t>GCSS-A INC 1</t>
  </si>
  <si>
    <t>GCSS-AF</t>
  </si>
  <si>
    <t>GCSS-CC/JTF</t>
  </si>
  <si>
    <t>GCSS-MC</t>
  </si>
  <si>
    <t>GDE</t>
  </si>
  <si>
    <t>GFD</t>
  </si>
  <si>
    <t>GFEBS</t>
  </si>
  <si>
    <t>GHI</t>
  </si>
  <si>
    <t>GHR</t>
  </si>
  <si>
    <t>GHT</t>
  </si>
  <si>
    <t>GHY</t>
  </si>
  <si>
    <t>GIB</t>
  </si>
  <si>
    <t>GIH</t>
  </si>
  <si>
    <t>GLOBAL HAWK</t>
  </si>
  <si>
    <t>GMLRS</t>
  </si>
  <si>
    <t>GNF</t>
  </si>
  <si>
    <t>GNL</t>
  </si>
  <si>
    <t>GNP</t>
  </si>
  <si>
    <t>GNW</t>
  </si>
  <si>
    <t>GPALS (SDS)</t>
  </si>
  <si>
    <t>GPS III</t>
  </si>
  <si>
    <t>GRU</t>
  </si>
  <si>
    <t>GSS</t>
  </si>
  <si>
    <t>GTP</t>
  </si>
  <si>
    <t>GUARDRAIL COMMON SENSOR</t>
  </si>
  <si>
    <t>GUIDED MSL LAUNCH MK-41</t>
  </si>
  <si>
    <t>GUIDED MSL LAUNCH MK-73</t>
  </si>
  <si>
    <t>GYI</t>
  </si>
  <si>
    <t>GYY</t>
  </si>
  <si>
    <t>GYZ</t>
  </si>
  <si>
    <t>H-1 UPGRADE</t>
  </si>
  <si>
    <t>H-3 JOLLY GREEN GIANT</t>
  </si>
  <si>
    <t>H-46 SEA KNIGHT</t>
  </si>
  <si>
    <t>H/LGM 25 TITAN</t>
  </si>
  <si>
    <t>HAEUAV</t>
  </si>
  <si>
    <t>HARM (AIR FORCE)</t>
  </si>
  <si>
    <t>HARM (NAVY)</t>
  </si>
  <si>
    <t>HAWK IMPROVED</t>
  </si>
  <si>
    <t>HELMET SYSTEM HGU-51/PCD</t>
  </si>
  <si>
    <t>HH-53 SUPER JOLLY</t>
  </si>
  <si>
    <t>HHD-60</t>
  </si>
  <si>
    <t>HIMARS</t>
  </si>
  <si>
    <t>HLR</t>
  </si>
  <si>
    <t>HMMLTV</t>
  </si>
  <si>
    <t>HPCM</t>
  </si>
  <si>
    <t>HURRICANE KATRINA</t>
  </si>
  <si>
    <t>HURRICANE RITA</t>
  </si>
  <si>
    <t>IAMD</t>
  </si>
  <si>
    <t>IDECM</t>
  </si>
  <si>
    <t>IDHS INTELLIGENCE DATA HA</t>
  </si>
  <si>
    <t>ILS-S</t>
  </si>
  <si>
    <t>IMDS</t>
  </si>
  <si>
    <t>ITEP</t>
  </si>
  <si>
    <t>J-52</t>
  </si>
  <si>
    <t>J-57</t>
  </si>
  <si>
    <t>J-60</t>
  </si>
  <si>
    <t>J-69</t>
  </si>
  <si>
    <t>J-79</t>
  </si>
  <si>
    <t>J-85</t>
  </si>
  <si>
    <t>JADC2</t>
  </si>
  <si>
    <t>JASSM</t>
  </si>
  <si>
    <t>JAVELIN</t>
  </si>
  <si>
    <t>JCALS</t>
  </si>
  <si>
    <t>JDAM</t>
  </si>
  <si>
    <t>JLENS</t>
  </si>
  <si>
    <t>JMPS</t>
  </si>
  <si>
    <t>JOINT C2</t>
  </si>
  <si>
    <t>JOINT COMMON MISSILE</t>
  </si>
  <si>
    <t>JPALS</t>
  </si>
  <si>
    <t>JPATS</t>
  </si>
  <si>
    <t>JSF (F-35)</t>
  </si>
  <si>
    <t>JSIMS</t>
  </si>
  <si>
    <t>JSOW</t>
  </si>
  <si>
    <t>JSTARS</t>
  </si>
  <si>
    <t>JSTARS RECAP</t>
  </si>
  <si>
    <t>JTIDS (ARMY)</t>
  </si>
  <si>
    <t>JTIDS (NAVY)</t>
  </si>
  <si>
    <t>JTIDY (AIR FORCE)</t>
  </si>
  <si>
    <t>JTRS AMF</t>
  </si>
  <si>
    <t>JTRS CLUSTER 1</t>
  </si>
  <si>
    <t>JTRS CLUSTER 5</t>
  </si>
  <si>
    <t>JTRS WAVEFORM</t>
  </si>
  <si>
    <t>Joint Operational Medicine Information Systems (OMIS)</t>
  </si>
  <si>
    <t>KC-10A</t>
  </si>
  <si>
    <t>KC-135 STRATOLIFTER</t>
  </si>
  <si>
    <t>KC-135R</t>
  </si>
  <si>
    <t>KC-45A</t>
  </si>
  <si>
    <t>KIOWA WARRIOR</t>
  </si>
  <si>
    <t>LAMPS MKIII (SH-60B)</t>
  </si>
  <si>
    <t>LAND WARRIOR</t>
  </si>
  <si>
    <t>LANTIRN</t>
  </si>
  <si>
    <t>LANTRIN</t>
  </si>
  <si>
    <t>LASER HELLFIRE</t>
  </si>
  <si>
    <t>LAV (ARMY)</t>
  </si>
  <si>
    <t>LAV (NAVY)</t>
  </si>
  <si>
    <t>LCS</t>
  </si>
  <si>
    <t>LGM-30 MINUTEMAN</t>
  </si>
  <si>
    <t>LHA ( R )</t>
  </si>
  <si>
    <t>LHD 1</t>
  </si>
  <si>
    <t>LIGHT ARMORED VEHICLE (LA</t>
  </si>
  <si>
    <t>LONGBOW APACHE</t>
  </si>
  <si>
    <t>LONGBOW APACHE BLK III</t>
  </si>
  <si>
    <t>LONGBOW HELLFIRE</t>
  </si>
  <si>
    <t>LOW SPEED(FT)DIESEL MEDIU</t>
  </si>
  <si>
    <t>LPD 17</t>
  </si>
  <si>
    <t>LTAMDS</t>
  </si>
  <si>
    <t>LUH</t>
  </si>
  <si>
    <t>LVTC-7</t>
  </si>
  <si>
    <t>LVTP-7</t>
  </si>
  <si>
    <t>M-60 COMBAT 105MM GUN</t>
  </si>
  <si>
    <t>M-77 DRAGON</t>
  </si>
  <si>
    <t>M1/M1A1 ABRAMS TANK</t>
  </si>
  <si>
    <t>M102 105MM LT TOWED HOW</t>
  </si>
  <si>
    <t>M109 155MM MED SP HOW</t>
  </si>
  <si>
    <t>M16 5.56 MM RIFLE</t>
  </si>
  <si>
    <t>M198 155MM TOWED HOW</t>
  </si>
  <si>
    <t>M198 TOWED HOWITZER (155M</t>
  </si>
  <si>
    <t>M60A2 TANK</t>
  </si>
  <si>
    <t>M872 34 TON</t>
  </si>
  <si>
    <t>M88A2 Heavy Equipment Recovery Combat Utility Lift Evacuation System (M88A2 HERCULES)</t>
  </si>
  <si>
    <t>M89</t>
  </si>
  <si>
    <t>MARK XII PROGRAM</t>
  </si>
  <si>
    <t>MAVERICK (IR)</t>
  </si>
  <si>
    <t>MCS (ATCCS)</t>
  </si>
  <si>
    <t>MH-60R</t>
  </si>
  <si>
    <t>MH-60S</t>
  </si>
  <si>
    <t>MH53E SEA DRAGON</t>
  </si>
  <si>
    <t>MIDS-LVT</t>
  </si>
  <si>
    <t>MILSTAR</t>
  </si>
  <si>
    <t>MIM-23 HAWK</t>
  </si>
  <si>
    <t>MIM-72 CHAPARRAL</t>
  </si>
  <si>
    <t>MINEHUNTER COSTL NON-MAG-</t>
  </si>
  <si>
    <t>MINUTEMAN II</t>
  </si>
  <si>
    <t>MINUTEMAN III</t>
  </si>
  <si>
    <t>MINUTEMAN III GRP</t>
  </si>
  <si>
    <t>MINUTEMAN III PRP</t>
  </si>
  <si>
    <t>MISCELLANEOUS AMMUNITION</t>
  </si>
  <si>
    <t>MISSILE DEFENSE AGENCY SU</t>
  </si>
  <si>
    <t>MK 48 ADCAP</t>
  </si>
  <si>
    <t>MK15 CLOSE IN WPN SYS</t>
  </si>
  <si>
    <t>MK30 MOBILE TARGET</t>
  </si>
  <si>
    <t>MK45 MOD-O 5.54 GUN MOUNT</t>
  </si>
  <si>
    <t>MK46 TORPEDO LT WT ASW</t>
  </si>
  <si>
    <t>MK48 TORPEDO (ADCAP)</t>
  </si>
  <si>
    <t>MK74 FIRE CONTROLS SYS</t>
  </si>
  <si>
    <t>MK75 76MM GUN MOUNT</t>
  </si>
  <si>
    <t>MK86 GUN FIRE CTRL SYS</t>
  </si>
  <si>
    <t>MK92 FIRE CONTROL SYS</t>
  </si>
  <si>
    <t>MLRS</t>
  </si>
  <si>
    <t>MLRS - MULTIPLE LNCH ROCK</t>
  </si>
  <si>
    <t>MLRS-TGW</t>
  </si>
  <si>
    <t>MMA</t>
  </si>
  <si>
    <t>MNVR</t>
  </si>
  <si>
    <t>MOBILE SUBSCRIBER EQUIP</t>
  </si>
  <si>
    <t>MP RTIP</t>
  </si>
  <si>
    <t>MPF</t>
  </si>
  <si>
    <t>MPS</t>
  </si>
  <si>
    <t>MQ-1C Gray Eagle</t>
  </si>
  <si>
    <t>MQ-25 Stingray</t>
  </si>
  <si>
    <t>MQ-9 Reaper</t>
  </si>
  <si>
    <t>MQM-74</t>
  </si>
  <si>
    <t>MROI</t>
  </si>
  <si>
    <t>MSE</t>
  </si>
  <si>
    <t>MULT LNCH ROCKET SYS</t>
  </si>
  <si>
    <t>MULTIPLE LAUNCH ROCKET SY</t>
  </si>
  <si>
    <t>MUOS</t>
  </si>
  <si>
    <t>MX-MISSILE</t>
  </si>
  <si>
    <t>Massive Ordnance Penetrator (MOP)</t>
  </si>
  <si>
    <t>N23</t>
  </si>
  <si>
    <t>NAS</t>
  </si>
  <si>
    <t>NATO PHM</t>
  </si>
  <si>
    <t>NAVSTAR</t>
  </si>
  <si>
    <t>NAVSTAR GPS</t>
  </si>
  <si>
    <t>NAVY AREA TBMD</t>
  </si>
  <si>
    <t>NAVY EPS</t>
  </si>
  <si>
    <t>NAVY ERP</t>
  </si>
  <si>
    <t>NCES</t>
  </si>
  <si>
    <t>NESP</t>
  </si>
  <si>
    <t>NMD</t>
  </si>
  <si>
    <t>NMT</t>
  </si>
  <si>
    <t>NPOESS</t>
  </si>
  <si>
    <t>NSIPS</t>
  </si>
  <si>
    <t>NV LASER SYSTEMS</t>
  </si>
  <si>
    <t>OCX</t>
  </si>
  <si>
    <t>OH-58 KIOWA (AHIP)</t>
  </si>
  <si>
    <t>OTH-B RADAR</t>
  </si>
  <si>
    <t>OTHER ENVIRONMENTAL PROGR</t>
  </si>
  <si>
    <t>OV-1 MOHAWK</t>
  </si>
  <si>
    <t>OV-10 COIN (NOW BRONCO)</t>
  </si>
  <si>
    <t>OV-10 LARA (NOW BRONCO)</t>
  </si>
  <si>
    <t>Other UAS</t>
  </si>
  <si>
    <t>P-3 ORION</t>
  </si>
  <si>
    <t>P-3C</t>
  </si>
  <si>
    <t>PAC-3 MSE</t>
  </si>
  <si>
    <t>PATRIOT</t>
  </si>
  <si>
    <t>PATRIOT MISSILE SYS</t>
  </si>
  <si>
    <t>PATRIOT PAC-3</t>
  </si>
  <si>
    <t>PATRIOT/MEADS</t>
  </si>
  <si>
    <t>PAVEPAWS</t>
  </si>
  <si>
    <t>PEACEKEEPER MISSILE</t>
  </si>
  <si>
    <t>PHOENIX (AIM-54A/B)</t>
  </si>
  <si>
    <t>PHOENIX (AIM-54C)</t>
  </si>
  <si>
    <t>PKI</t>
  </si>
  <si>
    <t>POSEIDON</t>
  </si>
  <si>
    <t>PREDATOR</t>
  </si>
  <si>
    <t>PREDATOR B</t>
  </si>
  <si>
    <t>PREDATOR UAV</t>
  </si>
  <si>
    <t>PROPHET SYSTEM</t>
  </si>
  <si>
    <t>PRV</t>
  </si>
  <si>
    <t>REPAIR SHIP AIRCRAFT</t>
  </si>
  <si>
    <t>RIM 7-H-2 NATO SEA SPARRO</t>
  </si>
  <si>
    <t>RIM-24 TARTER</t>
  </si>
  <si>
    <t>RIM-66 STANDARD MISSILE (</t>
  </si>
  <si>
    <t>RIM-66 STANDARD MISSILE(M</t>
  </si>
  <si>
    <t>RIM-67 STANDARD MISSILE(E</t>
  </si>
  <si>
    <t>RMS</t>
  </si>
  <si>
    <t>RQ-7B Shadow Tactical Unmanned Aircraft System (RQ-7B Shadow)</t>
  </si>
  <si>
    <t>RV-1</t>
  </si>
  <si>
    <t>S-3 VIKING</t>
  </si>
  <si>
    <t>SADARM</t>
  </si>
  <si>
    <t>SAFEGUARD</t>
  </si>
  <si>
    <t>SATELLITE COMMUNICATIONS</t>
  </si>
  <si>
    <t>SBIRS HIGH</t>
  </si>
  <si>
    <t>SBP</t>
  </si>
  <si>
    <t>SBR</t>
  </si>
  <si>
    <t>SCOUT</t>
  </si>
  <si>
    <t>SCOUT ASH</t>
  </si>
  <si>
    <t>SCY</t>
  </si>
  <si>
    <t>SDB</t>
  </si>
  <si>
    <t>SFF</t>
  </si>
  <si>
    <t>SGT YORK GUN (DIVAD)</t>
  </si>
  <si>
    <t>SH-3D SEA KING</t>
  </si>
  <si>
    <t>SH-60 SEAHAWK</t>
  </si>
  <si>
    <t>SHELTER SYSTEM M51 CB</t>
  </si>
  <si>
    <t>SHILLELAGH MISSILE</t>
  </si>
  <si>
    <t>SIDWINGER (AIM-9M) (AF)</t>
  </si>
  <si>
    <t>SIGHT CREW SRVD WPNS AN/T</t>
  </si>
  <si>
    <t>SINCGARS</t>
  </si>
  <si>
    <t>SKM</t>
  </si>
  <si>
    <t>SM-6</t>
  </si>
  <si>
    <t>SMART-T</t>
  </si>
  <si>
    <t>SPACE DEF SYSTEM 64406F</t>
  </si>
  <si>
    <t>SPACE SHUTTLE 64411F</t>
  </si>
  <si>
    <t>SPARROW (AIM-7F) (N)</t>
  </si>
  <si>
    <t>SPARROW (AIM-7M) (N)</t>
  </si>
  <si>
    <t>SPS</t>
  </si>
  <si>
    <t>SRAM</t>
  </si>
  <si>
    <t>SSC</t>
  </si>
  <si>
    <t>SSDS</t>
  </si>
  <si>
    <t>SSGN</t>
  </si>
  <si>
    <t>SSN 21</t>
  </si>
  <si>
    <t>SSN 688</t>
  </si>
  <si>
    <t>SSN 774</t>
  </si>
  <si>
    <t>STANDARD MISSILE 2</t>
  </si>
  <si>
    <t>STANDARD MISSILE 2 (SM 2)</t>
  </si>
  <si>
    <t>STATUS OF FORCES AGREEMENT</t>
  </si>
  <si>
    <t>STINGER</t>
  </si>
  <si>
    <t>STRYKER (IAV)</t>
  </si>
  <si>
    <t>SUBMARINE AUXILARY-AGSS(R</t>
  </si>
  <si>
    <t>SUBMARINE NUCLEAR - SSN</t>
  </si>
  <si>
    <t>SURTASS</t>
  </si>
  <si>
    <t>SURTASS (T-AGOS)</t>
  </si>
  <si>
    <t>T-2 BUCKEYE</t>
  </si>
  <si>
    <t>T-34 MENTOR</t>
  </si>
  <si>
    <t>T-37</t>
  </si>
  <si>
    <t>T-38 TALON</t>
  </si>
  <si>
    <t>T-39 SABRELINER</t>
  </si>
  <si>
    <t>T-400</t>
  </si>
  <si>
    <t>T-45TS</t>
  </si>
  <si>
    <t>T-56</t>
  </si>
  <si>
    <t>T-58</t>
  </si>
  <si>
    <t>T-64</t>
  </si>
  <si>
    <t>T-76</t>
  </si>
  <si>
    <t>T-AKE</t>
  </si>
  <si>
    <t>TACIT RAINBOW (JGL)</t>
  </si>
  <si>
    <t>TACTICAL CONTROL SYSTEM</t>
  </si>
  <si>
    <t>TACTICAL TOMAHAWK</t>
  </si>
  <si>
    <t>TACTICAL UAV</t>
  </si>
  <si>
    <t>TANK (FUEL SVC) M131 SEMI</t>
  </si>
  <si>
    <t>TBMCS</t>
  </si>
  <si>
    <t>TCAIMS II</t>
  </si>
  <si>
    <t>TDC</t>
  </si>
  <si>
    <t>TELEPORT</t>
  </si>
  <si>
    <t>TF-30</t>
  </si>
  <si>
    <t>TF-33</t>
  </si>
  <si>
    <t>TF-34</t>
  </si>
  <si>
    <t>TF-39</t>
  </si>
  <si>
    <t>THAAD</t>
  </si>
  <si>
    <t>THAAD-THEATER HIGH ALT AI</t>
  </si>
  <si>
    <t>TITAN IV</t>
  </si>
  <si>
    <t>TITAN IV LAUNCH VEH PROGR</t>
  </si>
  <si>
    <t>TOMAHAWK</t>
  </si>
  <si>
    <t>TOMAHAWK STRIKE COOR MDLE (TSCM)</t>
  </si>
  <si>
    <t>TOW</t>
  </si>
  <si>
    <t>TOW 2</t>
  </si>
  <si>
    <t>TOWED SONAR ARRAY</t>
  </si>
  <si>
    <t>TRACTOR M915 50,000 LB</t>
  </si>
  <si>
    <t>TRIDENT</t>
  </si>
  <si>
    <t>TRIDENT II MISSILE</t>
  </si>
  <si>
    <t>TRIDENT II SUB</t>
  </si>
  <si>
    <t>TRIDENT SUB</t>
  </si>
  <si>
    <t>TRUCKS 5T</t>
  </si>
  <si>
    <t>TRUCKS &lt;1T</t>
  </si>
  <si>
    <t>TURBOFAN ENGINES</t>
  </si>
  <si>
    <t>TYPE 18 PERISCOPE</t>
  </si>
  <si>
    <t>U-2</t>
  </si>
  <si>
    <t>UGM-96 TRIDENT</t>
  </si>
  <si>
    <t>UH-1 IROQUOIS</t>
  </si>
  <si>
    <t>UH-1N REPLACEMENT</t>
  </si>
  <si>
    <t>UH-2</t>
  </si>
  <si>
    <t>UH-2 SEASPRITE</t>
  </si>
  <si>
    <t>UH-3H</t>
  </si>
  <si>
    <t>UH-60 BLACKHAWK UTTAS</t>
  </si>
  <si>
    <t>UH-60 UTTAS BLACK HAWK</t>
  </si>
  <si>
    <t>UNIVERSAL(FT)W/DOZER</t>
  </si>
  <si>
    <t>UUM-44 SUBROC</t>
  </si>
  <si>
    <t>V22</t>
  </si>
  <si>
    <t>V22 VERTICAL LIFT AIRCRAF</t>
  </si>
  <si>
    <t>VAN ELECTRONIC 6 TON M373</t>
  </si>
  <si>
    <t>VAST</t>
  </si>
  <si>
    <t>VEHICLES</t>
  </si>
  <si>
    <t>VH-71</t>
  </si>
  <si>
    <t>VOLCANO MINES</t>
  </si>
  <si>
    <t>VTUAV</t>
  </si>
  <si>
    <t>WAM (WWMCCS/WIS)</t>
  </si>
  <si>
    <t>WCS</t>
  </si>
  <si>
    <t>WIDE AREA MUNITION (WAM)</t>
  </si>
  <si>
    <t>WIDEBAND GAPFILLER</t>
  </si>
  <si>
    <t>WIN-T</t>
  </si>
  <si>
    <t>ZAGM-86</t>
  </si>
  <si>
    <t>ZBL</t>
  </si>
  <si>
    <t>Grand Total</t>
  </si>
  <si>
    <t>NA</t>
  </si>
  <si>
    <t>ProductOrServiceArea</t>
  </si>
  <si>
    <t>ProductOrServiceCode</t>
  </si>
  <si>
    <t>ProductOrServiceCodeText.x</t>
  </si>
  <si>
    <t>1510</t>
  </si>
  <si>
    <t>AIRCRAFT, FIXED WING</t>
  </si>
  <si>
    <t>1520</t>
  </si>
  <si>
    <t>AIRCRAFT, ROTARY WING</t>
  </si>
  <si>
    <t>1540</t>
  </si>
  <si>
    <t>GLIDERS</t>
  </si>
  <si>
    <t>1550</t>
  </si>
  <si>
    <t>DRONES</t>
  </si>
  <si>
    <t>1560</t>
  </si>
  <si>
    <t>AIRFRAME STRUCTURAL COMPONENTS</t>
  </si>
  <si>
    <t>1610</t>
  </si>
  <si>
    <t>AIRCRAFT PROPELLERS AND COMPONENTS</t>
  </si>
  <si>
    <t>1615</t>
  </si>
  <si>
    <t>HELICOPTER ROTOR BLADES, DRIVE MECHANISMS AND COMPONENTS</t>
  </si>
  <si>
    <t>1620</t>
  </si>
  <si>
    <t>AIRCRAFT LANDING GEAR COMPONENTS</t>
  </si>
  <si>
    <t>1630</t>
  </si>
  <si>
    <t>AIRCRAFT WHEEL AND BRAKE SYSTEMS</t>
  </si>
  <si>
    <t>1640</t>
  </si>
  <si>
    <t>AIRCRAFT CONTROL CABLE PRODUCTS</t>
  </si>
  <si>
    <t>1650</t>
  </si>
  <si>
    <t>AIRCRAFT HYDRAULIC VACUUM DE-ICING</t>
  </si>
  <si>
    <t>1660</t>
  </si>
  <si>
    <t>AIRCRAFT AIR CONDITION HEATING EQ</t>
  </si>
  <si>
    <t>1670</t>
  </si>
  <si>
    <t>PARACHUTE RECOVER SYS &amp; TIE DOWN EQ</t>
  </si>
  <si>
    <t>1680</t>
  </si>
  <si>
    <t>MISCELLANEOUS AIRCRAFT ACCESSORIES AND COMPONENTS</t>
  </si>
  <si>
    <t>1710</t>
  </si>
  <si>
    <t>AIRCRAFT LANDING EQUIPMENT</t>
  </si>
  <si>
    <t>1720</t>
  </si>
  <si>
    <t>AIRCRAFT LAUNCHING EQUIPMENT</t>
  </si>
  <si>
    <t>1730</t>
  </si>
  <si>
    <t>AIRCRAFT GROUND SERVICING EQUIPMENT</t>
  </si>
  <si>
    <t>1740</t>
  </si>
  <si>
    <t>AIRFIELD SPECIAL TRUCKS &amp; TRAILERS</t>
  </si>
  <si>
    <t>2620</t>
  </si>
  <si>
    <t>TIRES &amp; TUBES PNEUMATIC AIRCRAFT</t>
  </si>
  <si>
    <t>4920</t>
  </si>
  <si>
    <t>AIRCRAFT MAINT &amp; REP SHOP EQ</t>
  </si>
  <si>
    <t>6610</t>
  </si>
  <si>
    <t>FLIGHT INSTRUMENTS</t>
  </si>
  <si>
    <t>6615</t>
  </si>
  <si>
    <t>AUTO PILOT MECHANISMS AIRBORNE GYRO</t>
  </si>
  <si>
    <t>Clothing &amp; Subsistence</t>
  </si>
  <si>
    <t>6505</t>
  </si>
  <si>
    <t>DRUGS AND BIOLOGICALS</t>
  </si>
  <si>
    <t>6506</t>
  </si>
  <si>
    <t>BLOOD</t>
  </si>
  <si>
    <t>6507</t>
  </si>
  <si>
    <t>BLOOD DERIVATIVES</t>
  </si>
  <si>
    <t>6508</t>
  </si>
  <si>
    <t>MEDICATED COSMETICS AND TOILETRIES</t>
  </si>
  <si>
    <t>6509</t>
  </si>
  <si>
    <t>DRUGS AND BIOLOGICALS, VETERINARY USE</t>
  </si>
  <si>
    <t>6510</t>
  </si>
  <si>
    <t>SURGICAL DRESSING MATERIALS</t>
  </si>
  <si>
    <t>6515</t>
  </si>
  <si>
    <t>MED &amp; SURGICAL INSTRUMENTS,EQ &amp; SUP</t>
  </si>
  <si>
    <t>6520</t>
  </si>
  <si>
    <t>DENTAL INSTRUMENTS EQ &amp; SUPPLIES</t>
  </si>
  <si>
    <t>6525</t>
  </si>
  <si>
    <t>IMAGING EQUIPMENT AND SUPPLIES: MEDICAL, DENTAL, VETERINARY</t>
  </si>
  <si>
    <t>6530</t>
  </si>
  <si>
    <t>HOSP FURNITURE,EQ,UTENSILS &amp; SUP</t>
  </si>
  <si>
    <t>6532</t>
  </si>
  <si>
    <t>HOSPITAL &amp; SURGICAL CLOTHING</t>
  </si>
  <si>
    <t>6540</t>
  </si>
  <si>
    <t>OPHTHALMIC INSTRUMENTS, EQUIPMENT, AND SUPPLIES</t>
  </si>
  <si>
    <t>6545</t>
  </si>
  <si>
    <t>MEDICAL SETS KITS &amp; OUTFITS</t>
  </si>
  <si>
    <t>6550</t>
  </si>
  <si>
    <t>IN VITRO DIAGNO SUBSTANCES,REAGENTS</t>
  </si>
  <si>
    <t>6835</t>
  </si>
  <si>
    <t>MEDICAL GASES</t>
  </si>
  <si>
    <t>8305</t>
  </si>
  <si>
    <t>TEXTILE FABRICS</t>
  </si>
  <si>
    <t>8310</t>
  </si>
  <si>
    <t>YARD AND THREAD</t>
  </si>
  <si>
    <t>8315</t>
  </si>
  <si>
    <t>NOTIONS AND APPAREL FINDINGS</t>
  </si>
  <si>
    <t>8320</t>
  </si>
  <si>
    <t>PADDING AND STUFFING MATERIALS</t>
  </si>
  <si>
    <t>8330</t>
  </si>
  <si>
    <t>LEATHER</t>
  </si>
  <si>
    <t>8335</t>
  </si>
  <si>
    <t>SHOE FINDINGS AND SOLING MATERIALS</t>
  </si>
  <si>
    <t>8340</t>
  </si>
  <si>
    <t>TENTS AND TARPAULINS</t>
  </si>
  <si>
    <t>8345</t>
  </si>
  <si>
    <t>FLAGS AND PENNANTS</t>
  </si>
  <si>
    <t>8405</t>
  </si>
  <si>
    <t>OUTERWEAR, MEN'S</t>
  </si>
  <si>
    <t>8410</t>
  </si>
  <si>
    <t>OUTERWEAR, WOMEN'S</t>
  </si>
  <si>
    <t>8415</t>
  </si>
  <si>
    <t>CLOTHING, SPECIAL PURPOSE</t>
  </si>
  <si>
    <t>8420</t>
  </si>
  <si>
    <t>UNDERWEAR AND NIGHTWEAR, MEN'S</t>
  </si>
  <si>
    <t>8425</t>
  </si>
  <si>
    <t>UNDERWEAR AND NIGHTWEAR, WOMEN'S</t>
  </si>
  <si>
    <t>8430</t>
  </si>
  <si>
    <t>FOOTWEAR, MEN'S</t>
  </si>
  <si>
    <t>8435</t>
  </si>
  <si>
    <t>FOOTWEAR, WOMEN'S</t>
  </si>
  <si>
    <t>8440</t>
  </si>
  <si>
    <t>HOSIERY HANDWEAR &amp; CLOTHING ACC-MEN</t>
  </si>
  <si>
    <t>8445</t>
  </si>
  <si>
    <t>HOSIERY HANDWEAR-CLOTHING ACC-WOMEN</t>
  </si>
  <si>
    <t>8450</t>
  </si>
  <si>
    <t>CHILDREN &amp; INFANTS APPAREL &amp; ACC</t>
  </si>
  <si>
    <t>8455</t>
  </si>
  <si>
    <t>BADGES AND INSIGNIA</t>
  </si>
  <si>
    <t>8460</t>
  </si>
  <si>
    <t>LUGGAGE</t>
  </si>
  <si>
    <t>8465</t>
  </si>
  <si>
    <t>INDIVIDUAL EQUIPMENT</t>
  </si>
  <si>
    <t>8470</t>
  </si>
  <si>
    <t>ARMOR, PERSONAL</t>
  </si>
  <si>
    <t>8475</t>
  </si>
  <si>
    <t>SPEC FLIGHT CLOTHING &amp; ACCESSORIES</t>
  </si>
  <si>
    <t>8510</t>
  </si>
  <si>
    <t>PERFUME,TOILET PREPARATION &amp; POWDER</t>
  </si>
  <si>
    <t>8520</t>
  </si>
  <si>
    <t>TOILET SOAP, SHAVING PREPARATIONS, AND DENTIFRICES</t>
  </si>
  <si>
    <t>8530</t>
  </si>
  <si>
    <t>PERSONAL TOILETRY ARTICLES</t>
  </si>
  <si>
    <t>8540</t>
  </si>
  <si>
    <t>TOILETRY PAPER PRODUCTS</t>
  </si>
  <si>
    <t>8710</t>
  </si>
  <si>
    <t>FORAGE AND FEED</t>
  </si>
  <si>
    <t>8810</t>
  </si>
  <si>
    <t>LIVE ANIMALS, RAISED FOR FOOD</t>
  </si>
  <si>
    <t>8900</t>
  </si>
  <si>
    <t>PERISHABLE SUBSISTENCE $10K TO $25K</t>
  </si>
  <si>
    <t>8905</t>
  </si>
  <si>
    <t>MEAT, POULTRY, AND FISH</t>
  </si>
  <si>
    <t>8910</t>
  </si>
  <si>
    <t>DAIRY FOODS AND EGGS</t>
  </si>
  <si>
    <t>8915</t>
  </si>
  <si>
    <t>FRUITS AND VEGETABLES</t>
  </si>
  <si>
    <t>8920</t>
  </si>
  <si>
    <t>BAKERY AND CEREAL PRODUCTS</t>
  </si>
  <si>
    <t>8925</t>
  </si>
  <si>
    <t>SUGAR, CONFECTIONERY, AND NUTS</t>
  </si>
  <si>
    <t>8930</t>
  </si>
  <si>
    <t>JAMS, JELLIES, AND PRESERVES</t>
  </si>
  <si>
    <t>8935</t>
  </si>
  <si>
    <t>SOUPS AND BOUILLONS</t>
  </si>
  <si>
    <t>8940</t>
  </si>
  <si>
    <t>SPECIAL DIETARY FOOD &amp; SPECIAL PREP</t>
  </si>
  <si>
    <t>8945</t>
  </si>
  <si>
    <t>FOOD, OILS AND FATS</t>
  </si>
  <si>
    <t>8950</t>
  </si>
  <si>
    <t>CONDIMENTS AND RELATED PRODUCTS</t>
  </si>
  <si>
    <t>8955</t>
  </si>
  <si>
    <t>COFFEE, TEA, AND COCOA</t>
  </si>
  <si>
    <t>8960</t>
  </si>
  <si>
    <t>BEVERAGES, NONALCOHOLIC</t>
  </si>
  <si>
    <t>8965</t>
  </si>
  <si>
    <t>BEVERAGES, ALCOHOLIC</t>
  </si>
  <si>
    <t>8970</t>
  </si>
  <si>
    <t>COMPOSITE FOOD PACKAGES</t>
  </si>
  <si>
    <t>8975</t>
  </si>
  <si>
    <t>TOBACCO PRODUCTS</t>
  </si>
  <si>
    <t>8999</t>
  </si>
  <si>
    <t>FOOD ITEMS FOR RESALE</t>
  </si>
  <si>
    <t>9910</t>
  </si>
  <si>
    <t>JEWELRY</t>
  </si>
  <si>
    <t>Construction</t>
  </si>
  <si>
    <t>Y111</t>
  </si>
  <si>
    <t>CONSTRUCTION OF OFFICE BUILDINGS</t>
  </si>
  <si>
    <t>Y112</t>
  </si>
  <si>
    <t>CONSTRUCT/CONF SPACE &amp; FAC</t>
  </si>
  <si>
    <t>Y119</t>
  </si>
  <si>
    <t>CONSTRUCT/OTHER ADMIN &amp; SVCS BLDGS</t>
  </si>
  <si>
    <t>Y123</t>
  </si>
  <si>
    <t>CONSTRUCT/RADAR &amp; NAVIGATIONAL FAC</t>
  </si>
  <si>
    <t>Y124</t>
  </si>
  <si>
    <t>CONSTRUCTION OF AIRPORT RUNWAYS</t>
  </si>
  <si>
    <t>Y127</t>
  </si>
  <si>
    <t>CONSTRUCT/ELCT &amp; COMM SYSTEM FAC</t>
  </si>
  <si>
    <t>Y131</t>
  </si>
  <si>
    <t>CONSTRUCTION OF SCHOOLS</t>
  </si>
  <si>
    <t>Y139</t>
  </si>
  <si>
    <t>CONSTRUCT/OTHER EDUCATIONAL BLDGS</t>
  </si>
  <si>
    <t>Y141</t>
  </si>
  <si>
    <t>CONSTRUCT/HOSPITALS &amp; INFIRMARIES</t>
  </si>
  <si>
    <t>Y142</t>
  </si>
  <si>
    <t>CONSTRUCT/LABORATORIES &amp; CLINICS</t>
  </si>
  <si>
    <t>Y149</t>
  </si>
  <si>
    <t>CONSTRUCT/OTHER HOSPITAL BLDGS</t>
  </si>
  <si>
    <t>Y151</t>
  </si>
  <si>
    <t>CONSTRUCT/AMMUNITION FACILITIES</t>
  </si>
  <si>
    <t>Y152</t>
  </si>
  <si>
    <t>CONSTRUCT/MAINT BLDGS</t>
  </si>
  <si>
    <t>Y159</t>
  </si>
  <si>
    <t>CONSTRUCT/OTHER INDUSTRIAL BLDGS</t>
  </si>
  <si>
    <t>Y161</t>
  </si>
  <si>
    <t>CONSTRUCT/FAMILY HOUSING</t>
  </si>
  <si>
    <t>Y162</t>
  </si>
  <si>
    <t>CONSTRUCT/RECREATIONAL BLDGS</t>
  </si>
  <si>
    <t>Y164</t>
  </si>
  <si>
    <t>CONSTRUCTION OF DINING FACILITIES</t>
  </si>
  <si>
    <t>Y171</t>
  </si>
  <si>
    <t>CONSTRUCT/AMMUNITION STORAGE BLDG</t>
  </si>
  <si>
    <t>Y173</t>
  </si>
  <si>
    <t>CONSTRUCT/FUEL STORAGE BLDGS</t>
  </si>
  <si>
    <t>Y174</t>
  </si>
  <si>
    <t>CONSTRUCT/OPEN STORAGE FACILITIES</t>
  </si>
  <si>
    <t>Y179</t>
  </si>
  <si>
    <t>CONSTRUCT/OTHER WAREHOUSE BLDGS</t>
  </si>
  <si>
    <t>Y181</t>
  </si>
  <si>
    <t>CONSTRUCT/R&amp;D - GOCO FACILITIES</t>
  </si>
  <si>
    <t>Y182</t>
  </si>
  <si>
    <t>CONSTRUCT/R&amp;D - GOGO FACILITIES</t>
  </si>
  <si>
    <t>Y192</t>
  </si>
  <si>
    <t>CONSTRUCT/TEST &amp; MEASUREMENT BLDGS</t>
  </si>
  <si>
    <t>Y199</t>
  </si>
  <si>
    <t>CONSTRUCT/MISC BLDGS</t>
  </si>
  <si>
    <t>Y1AA</t>
  </si>
  <si>
    <t>Y1AB</t>
  </si>
  <si>
    <t>CONSTRUCTION OF CONFERENCE SPACE AND FACILITIES</t>
  </si>
  <si>
    <t>Y1AZ</t>
  </si>
  <si>
    <t>CONSTRUCTION OF OTHER ADMINISTRATIVE FACILITIES AND SERVICE BUILDINGS</t>
  </si>
  <si>
    <t>Y1BC</t>
  </si>
  <si>
    <t>CONSTRUCTION OF RADAR AND NAVIGATIONAL FACILITIES</t>
  </si>
  <si>
    <t>Y1BG</t>
  </si>
  <si>
    <t>CONSTRUCTION OF ELECTRONIC AND COMMUNICATIONS FACILITIES</t>
  </si>
  <si>
    <t>Y1CZ</t>
  </si>
  <si>
    <t>CONSTRUCTION OF OTHER EDUCATIONAL BUILDINGS</t>
  </si>
  <si>
    <t>Y1DA</t>
  </si>
  <si>
    <t>CONSTRUCTION OF HOSPITALS AND INFIRMARIES</t>
  </si>
  <si>
    <t>Y1DB</t>
  </si>
  <si>
    <t>CONSTRUCTION OF LABORATORIES AND CLINICS</t>
  </si>
  <si>
    <t>Y1EA</t>
  </si>
  <si>
    <t>CONSTRUCTION OF AMMUNITION FACILITIES</t>
  </si>
  <si>
    <t>Y1EB</t>
  </si>
  <si>
    <t>CONSTRUCTION OF MAINTENANCE BUILDINGS</t>
  </si>
  <si>
    <t>Y1EZ</t>
  </si>
  <si>
    <t>CONSTRUCTION OF OTHER INDUSTRIAL BUILDINGS</t>
  </si>
  <si>
    <t>Y1FA</t>
  </si>
  <si>
    <t>CONSTRUCTION OF FAMILY HOUSING FACILITIES</t>
  </si>
  <si>
    <t>Y1FB</t>
  </si>
  <si>
    <t>CONSTRUCTION OF RECREATIONAL BUILDINGS</t>
  </si>
  <si>
    <t>Y1FC</t>
  </si>
  <si>
    <t>CONSTRUCTION OF TROOP HOUSING FACILITIES</t>
  </si>
  <si>
    <t>Y1FD</t>
  </si>
  <si>
    <t>Y1GD</t>
  </si>
  <si>
    <t>CONSTRUCTION OF OPEN STORAGE FACILITIES</t>
  </si>
  <si>
    <t>Y1GZ</t>
  </si>
  <si>
    <t>CONSTRUCTION OF OTHER WAREHOUSE BUILDINGS</t>
  </si>
  <si>
    <t>Y1HB</t>
  </si>
  <si>
    <t>CONSTRUCTION OF GOVERNMENT-OWNED GOVERNMENT-OPERATED (GOGO) R&amp;D FACILITIES</t>
  </si>
  <si>
    <t>Y1JB</t>
  </si>
  <si>
    <t>CONSTRUCTION OF TESTING AND MEASUREMENT BUILDINGS</t>
  </si>
  <si>
    <t>Y1JZ</t>
  </si>
  <si>
    <t>CONSTRUCTION OF MISCELLANEOUS BUILDINGS</t>
  </si>
  <si>
    <t>Y1LB</t>
  </si>
  <si>
    <t>CONSTRUCTION OF HIGHWAYS, ROADS, STREETS, BRIDGES, AND RAILWAYS</t>
  </si>
  <si>
    <t>Y1LZ</t>
  </si>
  <si>
    <t>CONSTRUCTION OF PARKING FACILITIES</t>
  </si>
  <si>
    <t>Y1MF</t>
  </si>
  <si>
    <t>CONSTRUCTION OF EPG FACILITIES - PETROLEUM</t>
  </si>
  <si>
    <t>Y1NB</t>
  </si>
  <si>
    <t>CONSTRUCTION OF HEATING AND COOLING PLANTS</t>
  </si>
  <si>
    <t>Y1ND</t>
  </si>
  <si>
    <t>CONSTRUCTION OF SEWAGE AND WASTE FACILITIES</t>
  </si>
  <si>
    <t>Y1NE</t>
  </si>
  <si>
    <t>CONSTRUCTION OF WATER SUPPLY FACILITIES</t>
  </si>
  <si>
    <t>Y1NZ</t>
  </si>
  <si>
    <t>CONSTRUCTION OF OTHER UTILITIES</t>
  </si>
  <si>
    <t>Y1PA</t>
  </si>
  <si>
    <t>CONSTRUCTION OF RECREATION FACILITIES (NON-BUILDING)</t>
  </si>
  <si>
    <t>Y1PB</t>
  </si>
  <si>
    <t>CONSTRUCTION OF EXHIBIT DESIGN (NON-BUILDING)</t>
  </si>
  <si>
    <t>Y1PD</t>
  </si>
  <si>
    <t>CONSTRUCTION OF WASTE TREATMENT AND STORAGE FACILITIES</t>
  </si>
  <si>
    <t>Y1PZ</t>
  </si>
  <si>
    <t>CONSTRUCTION OF OTHER NON-BUILDING FACILITIES</t>
  </si>
  <si>
    <t>Y1QA</t>
  </si>
  <si>
    <t>CONSTRUCTION OF RESTORATION OF REAL PROPERTY (PUBLIC OR PRIVATE)</t>
  </si>
  <si>
    <t>Y219</t>
  </si>
  <si>
    <t>CONSTRUCT/OTHER CONSERVATION</t>
  </si>
  <si>
    <t>Y222</t>
  </si>
  <si>
    <t>CONSTRUCT/HIGHWAYS-RDS-STS-BRDGS-RA</t>
  </si>
  <si>
    <t>Y223</t>
  </si>
  <si>
    <t>CONSTRUCT/TUNNEL &amp; SUBSURF STRUCT</t>
  </si>
  <si>
    <t>Y224</t>
  </si>
  <si>
    <t>CONSTRUCT/PARKING FACILITIES</t>
  </si>
  <si>
    <t>Y232</t>
  </si>
  <si>
    <t>CONSTRUCT/EPG - GAS</t>
  </si>
  <si>
    <t>Y239</t>
  </si>
  <si>
    <t>CONSTRUCT/EPG - OTHER INCL TRANSM</t>
  </si>
  <si>
    <t>Y241</t>
  </si>
  <si>
    <t>CONSTRUCT/FUEL SUPPLY</t>
  </si>
  <si>
    <t>Y242</t>
  </si>
  <si>
    <t>CONSTRUCT/HEATING &amp; COOLING PLANTS</t>
  </si>
  <si>
    <t>Y243</t>
  </si>
  <si>
    <t>CONSTRUCT/POLLUTE ABATEMENT &amp; CONTR</t>
  </si>
  <si>
    <t>Y244</t>
  </si>
  <si>
    <t>CONSTRUCT/SEWAGE &amp; WASTE</t>
  </si>
  <si>
    <t>Y245</t>
  </si>
  <si>
    <t>CONSTRUCT/WATER SUPPLY</t>
  </si>
  <si>
    <t>Y249</t>
  </si>
  <si>
    <t>Y291</t>
  </si>
  <si>
    <t>CONSTRUCT/REC NON-BLDG STRUCTS</t>
  </si>
  <si>
    <t>Y292</t>
  </si>
  <si>
    <t>CONSTRUCT/EXHIBIT (NON-BLDG)</t>
  </si>
  <si>
    <t>Y299</t>
  </si>
  <si>
    <t>CONTRUCT/ALL OTHER NON-BLDG FACS</t>
  </si>
  <si>
    <t>Y300</t>
  </si>
  <si>
    <t>CONSTRUCT/RESTORATION</t>
  </si>
  <si>
    <t>ERS</t>
  </si>
  <si>
    <t>J010</t>
  </si>
  <si>
    <t>MAINT-REP OF WEAPONS</t>
  </si>
  <si>
    <t>J011</t>
  </si>
  <si>
    <t>MAINT-REP OF NUCLEAR ORDNANCE</t>
  </si>
  <si>
    <t>J012</t>
  </si>
  <si>
    <t>MAINT-REP OF FIRE CONT EQ</t>
  </si>
  <si>
    <t>J013</t>
  </si>
  <si>
    <t>MAINT-REP OF AMMO &amp; EXPLOSIVES</t>
  </si>
  <si>
    <t>J014</t>
  </si>
  <si>
    <t>MAINT-REP OF GUIDED MISSILES</t>
  </si>
  <si>
    <t>J015</t>
  </si>
  <si>
    <t>MAINT-REP OF AIRCRAFT</t>
  </si>
  <si>
    <t>J016</t>
  </si>
  <si>
    <t>MAINT-REP OF AIRCRAFT COMPONENTS</t>
  </si>
  <si>
    <t>J017</t>
  </si>
  <si>
    <t>MAINT-REP OF AIRCRAFT GROUND EQ</t>
  </si>
  <si>
    <t>J018</t>
  </si>
  <si>
    <t>MAINT-REP OF SPACE VEHICLES</t>
  </si>
  <si>
    <t>J019</t>
  </si>
  <si>
    <t>MAINT-REP OF SHIPS-SML CRAFT-DOCKS</t>
  </si>
  <si>
    <t>J020</t>
  </si>
  <si>
    <t>MAINT-REP OF SHIP &amp; MARINE EQ</t>
  </si>
  <si>
    <t>J022</t>
  </si>
  <si>
    <t>MAINT-REP OF RAILWAY EQ</t>
  </si>
  <si>
    <t>J023</t>
  </si>
  <si>
    <t>MAINT-REP OF VEHICLES-TRAILERS-CYC</t>
  </si>
  <si>
    <t>J024</t>
  </si>
  <si>
    <t>MAINT-REP OF TRACTORS</t>
  </si>
  <si>
    <t>J025</t>
  </si>
  <si>
    <t>MAINT-REP OF VEHICULAR EQ</t>
  </si>
  <si>
    <t>J026</t>
  </si>
  <si>
    <t>MAINT-REP OF TIRES &amp; TUBES</t>
  </si>
  <si>
    <t>J028</t>
  </si>
  <si>
    <t>MAINT-REP OF ENGINES &amp; TURBINES</t>
  </si>
  <si>
    <t>J029</t>
  </si>
  <si>
    <t>MAINT-REP OF ENGINE ACCESSORIES</t>
  </si>
  <si>
    <t>J030</t>
  </si>
  <si>
    <t>MAINT-REP OF MECH POWER TRANS EQ</t>
  </si>
  <si>
    <t>J031</t>
  </si>
  <si>
    <t>MAINT-REP OF BEARINGS</t>
  </si>
  <si>
    <t>J032</t>
  </si>
  <si>
    <t>MAINT-REP OF WOODWORKING MACHINE</t>
  </si>
  <si>
    <t>J034</t>
  </si>
  <si>
    <t>MAINT-REP OF METALWORK MACHINE</t>
  </si>
  <si>
    <t>J035</t>
  </si>
  <si>
    <t>MAINT-REP OF SERVICE &amp; TRADE EQ</t>
  </si>
  <si>
    <t>J036</t>
  </si>
  <si>
    <t>MAINT-REP OF SP INDUSTRY MACHINERY</t>
  </si>
  <si>
    <t>J038</t>
  </si>
  <si>
    <t>MAINT-REP OF CONTRUCT EQ</t>
  </si>
  <si>
    <t>J039</t>
  </si>
  <si>
    <t>MAINT-REP OF MATERIALS HANDLING EQ</t>
  </si>
  <si>
    <t>J040</t>
  </si>
  <si>
    <t>MAINT-REP OF ROPE-CABLE-CHAIN</t>
  </si>
  <si>
    <t>J041</t>
  </si>
  <si>
    <t>MAINT-REP OF REFRIGERATION - AC EQ</t>
  </si>
  <si>
    <t>J042</t>
  </si>
  <si>
    <t>MAINT-REP OF FIRE-RESCUE-SAFETY EQ</t>
  </si>
  <si>
    <t>J043</t>
  </si>
  <si>
    <t>MAINT-REP OF PUMPS &amp; COMPRESSORS</t>
  </si>
  <si>
    <t>J044</t>
  </si>
  <si>
    <t>MAINT-REP OF FURNACE-NUCLEAR REAC</t>
  </si>
  <si>
    <t>J045</t>
  </si>
  <si>
    <t>MAINT-REP OF PLUMBING-HEATING EQ</t>
  </si>
  <si>
    <t>J046</t>
  </si>
  <si>
    <t>MAINT-REP OF WATER PURIFICATION EQ</t>
  </si>
  <si>
    <t>J047</t>
  </si>
  <si>
    <t>MAINT-REP OF PIPE-TUBING-HOSE</t>
  </si>
  <si>
    <t>J048</t>
  </si>
  <si>
    <t>MAINT-REP OF VALVES</t>
  </si>
  <si>
    <t>J049</t>
  </si>
  <si>
    <t>MAINT-REP OF MAINT REPAIR SHOP EQ</t>
  </si>
  <si>
    <t>J051</t>
  </si>
  <si>
    <t>MAINT-REP OF HAND TOOLS</t>
  </si>
  <si>
    <t>J052</t>
  </si>
  <si>
    <t>MAINT-REP OF MEASURING TOOLS</t>
  </si>
  <si>
    <t>J053</t>
  </si>
  <si>
    <t>MAINT-REP OF HARDWARE &amp; ABRASIVES</t>
  </si>
  <si>
    <t>J054</t>
  </si>
  <si>
    <t>MAINT-REP OF PREFAB STRUCTURES</t>
  </si>
  <si>
    <t>J055</t>
  </si>
  <si>
    <t>MAINT-REP OF LUMBER &amp; MILLWORK</t>
  </si>
  <si>
    <t>J056</t>
  </si>
  <si>
    <t>MAINT-REP OF CONTRUCT MATERIAL</t>
  </si>
  <si>
    <t>J059</t>
  </si>
  <si>
    <t>MAINT-REP OF ELECT-ELCT EQ</t>
  </si>
  <si>
    <t>J061</t>
  </si>
  <si>
    <t>MAINT-REP OF POWER DISTRIBUTION EQ</t>
  </si>
  <si>
    <t>J062</t>
  </si>
  <si>
    <t>MAINT-REP OF LIGHTING FIXTURES</t>
  </si>
  <si>
    <t>J063</t>
  </si>
  <si>
    <t>MAINT-REP OF ALARM &amp; SIGNAL SYSTEM</t>
  </si>
  <si>
    <t>J065</t>
  </si>
  <si>
    <t>MAINT-REP OF MEDICAL-DENTAL-VET EQ</t>
  </si>
  <si>
    <t>J066</t>
  </si>
  <si>
    <t>MAINT-REP OF INSTRUMENTS &amp; LAB EQ</t>
  </si>
  <si>
    <t>J067</t>
  </si>
  <si>
    <t>MAINT-REP OF PHOTOGRAPHIC EQ</t>
  </si>
  <si>
    <t>J068</t>
  </si>
  <si>
    <t>MAINT-REP OF CHEMICAL PRODUCTS</t>
  </si>
  <si>
    <t>J069</t>
  </si>
  <si>
    <t>MAINT-REP OF TRAINING AIDS-DEVICES</t>
  </si>
  <si>
    <t>J071</t>
  </si>
  <si>
    <t>MAINT-REP OF FURNITURE</t>
  </si>
  <si>
    <t>J072</t>
  </si>
  <si>
    <t>MAINT-REP OF HOUSEHOLD FURNISHINGS</t>
  </si>
  <si>
    <t>J073</t>
  </si>
  <si>
    <t>MAINT-REP OF FOOD PREP-SERVING EQ</t>
  </si>
  <si>
    <t>J074</t>
  </si>
  <si>
    <t>MAINT-REP OF OFFICE MACHINES</t>
  </si>
  <si>
    <t>J075</t>
  </si>
  <si>
    <t>MAINT-REP OF OFFICE SUPPLIES</t>
  </si>
  <si>
    <t>J076</t>
  </si>
  <si>
    <t>MAINT-REP OF BOOKS-MAPS-PUBS</t>
  </si>
  <si>
    <t>J077</t>
  </si>
  <si>
    <t>MAINT-REP OF MUSICAL INST-RADIO-TV</t>
  </si>
  <si>
    <t>J078</t>
  </si>
  <si>
    <t>MAINT-REP OF RECREATIONAL EQ</t>
  </si>
  <si>
    <t>J079</t>
  </si>
  <si>
    <t>MAINT-REP OF CLEANING EQ</t>
  </si>
  <si>
    <t>J080</t>
  </si>
  <si>
    <t>MAINT-REP OF BRUSHES-PAINTS-SEALER</t>
  </si>
  <si>
    <t>J081</t>
  </si>
  <si>
    <t>MAINT-REP OF CONTAINERS-PACKAGING</t>
  </si>
  <si>
    <t>J083</t>
  </si>
  <si>
    <t>MAINT-REP OF TEXTILES-LEATHER-FURS</t>
  </si>
  <si>
    <t>J084</t>
  </si>
  <si>
    <t>MAINT-REP OF CLOTHING - INDIVID EQ</t>
  </si>
  <si>
    <t>J085</t>
  </si>
  <si>
    <t>MAINT-REP OF TOILETRIES</t>
  </si>
  <si>
    <t>J089</t>
  </si>
  <si>
    <t>MAINT-REP OF SUBSISTENCE</t>
  </si>
  <si>
    <t>J091</t>
  </si>
  <si>
    <t>MAINT-REP OF FUELS-LUBRICANTS-OILS</t>
  </si>
  <si>
    <t>J093</t>
  </si>
  <si>
    <t>MAINT-REP OF NONMETALIC FAB MAT</t>
  </si>
  <si>
    <t>J094</t>
  </si>
  <si>
    <t>MAINT-REP OF NONMETALIC CRUDE MAT</t>
  </si>
  <si>
    <t>J095</t>
  </si>
  <si>
    <t>MAINT-REP OF METAL BARS &amp; SHEETS</t>
  </si>
  <si>
    <t>J096</t>
  </si>
  <si>
    <t>MAINT-REP OF ORES &amp; MINERALS</t>
  </si>
  <si>
    <t>J099</t>
  </si>
  <si>
    <t>MAINT-REP OF MISC EQ</t>
  </si>
  <si>
    <t>J998</t>
  </si>
  <si>
    <t>NON-NUCLEAR SHIP REPAIR (EAST)</t>
  </si>
  <si>
    <t>J999</t>
  </si>
  <si>
    <t>NON-NUCLEAR SHIP REPAIR (WEST)</t>
  </si>
  <si>
    <t>K010</t>
  </si>
  <si>
    <t>MODIFICATION OF EQUIPMENT- WEAPONS</t>
  </si>
  <si>
    <t>K012</t>
  </si>
  <si>
    <t>MOD OF FIRE CONT EQ</t>
  </si>
  <si>
    <t>K013</t>
  </si>
  <si>
    <t>MOD OF AMMO &amp; EXPLOSIVES</t>
  </si>
  <si>
    <t>K014</t>
  </si>
  <si>
    <t>MOD OF GUIDED MISSILES</t>
  </si>
  <si>
    <t>K015</t>
  </si>
  <si>
    <t>MOD OF AIRCRAFT</t>
  </si>
  <si>
    <t>K016</t>
  </si>
  <si>
    <t>MOD OF AIRCRAFT COMPONENTS</t>
  </si>
  <si>
    <t>K017</t>
  </si>
  <si>
    <t>MOD OF AIRCRAFT GROUND EQ</t>
  </si>
  <si>
    <t>K018</t>
  </si>
  <si>
    <t>MOD OF SPACE VEHICLES</t>
  </si>
  <si>
    <t>K019</t>
  </si>
  <si>
    <t>MOD OF SHIPS-SML CRAFT-DOCKS</t>
  </si>
  <si>
    <t>K020</t>
  </si>
  <si>
    <t>MOD OF SHIP &amp; MARINE EQ</t>
  </si>
  <si>
    <t>K023</t>
  </si>
  <si>
    <t>MOD OF VEHICLES-TRAILERS-CYC</t>
  </si>
  <si>
    <t>K025</t>
  </si>
  <si>
    <t>MOD OF VEHICULAR EQ</t>
  </si>
  <si>
    <t>K028</t>
  </si>
  <si>
    <t>MOD OF ENGINES &amp; TURBINES</t>
  </si>
  <si>
    <t>K029</t>
  </si>
  <si>
    <t>MOD OF ENGINE ACCESSORIES</t>
  </si>
  <si>
    <t>K030</t>
  </si>
  <si>
    <t>MOD OF MECH POWER TRANS EQ</t>
  </si>
  <si>
    <t>K034</t>
  </si>
  <si>
    <t>MOD OF METALWORK MACHINE</t>
  </si>
  <si>
    <t>K035</t>
  </si>
  <si>
    <t>MOD OF SERVICE &amp; TRADE EQ</t>
  </si>
  <si>
    <t>K036</t>
  </si>
  <si>
    <t>MOD OF SP INDUSTRY MACHINERY</t>
  </si>
  <si>
    <t>K038</t>
  </si>
  <si>
    <t>MOD OF CONTRUCT EQ</t>
  </si>
  <si>
    <t>K039</t>
  </si>
  <si>
    <t>MOD OF MATERIALS HANDLING EQ</t>
  </si>
  <si>
    <t>K040</t>
  </si>
  <si>
    <t>MOD OF ROPE-CABLE-CHAIN</t>
  </si>
  <si>
    <t>K041</t>
  </si>
  <si>
    <t>MOD OF REFRIGERATION - AC EQ</t>
  </si>
  <si>
    <t>K047</t>
  </si>
  <si>
    <t>MOD OF PIPE-TUBING-HOSE</t>
  </si>
  <si>
    <t>K049</t>
  </si>
  <si>
    <t>MOD OF MAINT REPAIR SHOP EQ</t>
  </si>
  <si>
    <t>K051</t>
  </si>
  <si>
    <t>MOD OF HAND TOOLS</t>
  </si>
  <si>
    <t>K054</t>
  </si>
  <si>
    <t>MOD OF PREFAB STRUCTURES</t>
  </si>
  <si>
    <t>K056</t>
  </si>
  <si>
    <t>MOD OF CONTRUCT MATERIAL</t>
  </si>
  <si>
    <t>K059</t>
  </si>
  <si>
    <t>MOD OF ELECT-ELCT EQ</t>
  </si>
  <si>
    <t>K061</t>
  </si>
  <si>
    <t>MOD OF POWER DISTRIBUTION EQ</t>
  </si>
  <si>
    <t>K062</t>
  </si>
  <si>
    <t>MOD OF LIGHTING FIXTURES</t>
  </si>
  <si>
    <t>K063</t>
  </si>
  <si>
    <t>MOD OF ALARM &amp; SIGNAL SYSTEM</t>
  </si>
  <si>
    <t>K065</t>
  </si>
  <si>
    <t>MOD OF MEDICAL-DENTAL-VET EQ</t>
  </si>
  <si>
    <t>K066</t>
  </si>
  <si>
    <t>MOD OF INSTRUMENTS &amp; LAB EQ</t>
  </si>
  <si>
    <t>K067</t>
  </si>
  <si>
    <t>MOD OF PHOTOGRAPHIC EQ</t>
  </si>
  <si>
    <t>K069</t>
  </si>
  <si>
    <t>MOD OF TRAINING AIDS-DEVICES</t>
  </si>
  <si>
    <t>K071</t>
  </si>
  <si>
    <t>MOD OF FURNITURE</t>
  </si>
  <si>
    <t>K074</t>
  </si>
  <si>
    <t>MOD OF OFFICE MACHINES</t>
  </si>
  <si>
    <t>K075</t>
  </si>
  <si>
    <t>MOD OF OFFICE SUPPLIES</t>
  </si>
  <si>
    <t>K078</t>
  </si>
  <si>
    <t>MOD OF RECREATIONAL EQ</t>
  </si>
  <si>
    <t>K083</t>
  </si>
  <si>
    <t>MOD OF TEXTILES-LEATHER-FURS</t>
  </si>
  <si>
    <t>K084</t>
  </si>
  <si>
    <t>MOD OF CLOTHING - INDIVID EQ</t>
  </si>
  <si>
    <t>K088</t>
  </si>
  <si>
    <t>MOD OF LIVE ANIMALS</t>
  </si>
  <si>
    <t>K099</t>
  </si>
  <si>
    <t>MOD OF MISC EQ</t>
  </si>
  <si>
    <t>N010</t>
  </si>
  <si>
    <t>INSTALLATION OF EQUIPMENT- WEAPONS</t>
  </si>
  <si>
    <t>N012</t>
  </si>
  <si>
    <t>INSTALL OF FIRE CONT EQ</t>
  </si>
  <si>
    <t>N014</t>
  </si>
  <si>
    <t>INSTALL OF GUIDED MISSILES</t>
  </si>
  <si>
    <t>N015</t>
  </si>
  <si>
    <t>INSTALL OF AIRCRAFT</t>
  </si>
  <si>
    <t>N016</t>
  </si>
  <si>
    <t>INSTALL OF AIRCRAFT COMPONENTS</t>
  </si>
  <si>
    <t>N017</t>
  </si>
  <si>
    <t>INSTALL OF AIRCRAFT GROUND EQ</t>
  </si>
  <si>
    <t>N020</t>
  </si>
  <si>
    <t>INSTALL OF SHIP &amp; MARINE EQ</t>
  </si>
  <si>
    <t>N023</t>
  </si>
  <si>
    <t>INSTALL OF VEHICLES-TRAILERS-CYC</t>
  </si>
  <si>
    <t>N025</t>
  </si>
  <si>
    <t>INSTALL OF VEHICULAR EQ</t>
  </si>
  <si>
    <t>N026</t>
  </si>
  <si>
    <t>INSTALL OF TIRES &amp; TUBES</t>
  </si>
  <si>
    <t>N029</t>
  </si>
  <si>
    <t>INSTALL OF ENGINE ACCESSORIES</t>
  </si>
  <si>
    <t>N030</t>
  </si>
  <si>
    <t>INSTALL OF MECH POWER TRANS EQ</t>
  </si>
  <si>
    <t>N031</t>
  </si>
  <si>
    <t>INSTALLATION OF EQUIPMENT- BEARINGS</t>
  </si>
  <si>
    <t>N032</t>
  </si>
  <si>
    <t>INSTALL OF WOODWORKING MACHINE</t>
  </si>
  <si>
    <t>N034</t>
  </si>
  <si>
    <t>INSTALL OF METALWORK MACHINE</t>
  </si>
  <si>
    <t>N035</t>
  </si>
  <si>
    <t>INSTALL OF SERVICE &amp; TRADE EQ</t>
  </si>
  <si>
    <t>N036</t>
  </si>
  <si>
    <t>INSTALL OF SP INDUSTRY MACHINERY</t>
  </si>
  <si>
    <t>N038</t>
  </si>
  <si>
    <t>INSTALL OF CONTRUCT EQ</t>
  </si>
  <si>
    <t>N039</t>
  </si>
  <si>
    <t>INSTALL OF MATERIALS HANDLING EQ</t>
  </si>
  <si>
    <t>N040</t>
  </si>
  <si>
    <t>INSTALL OF ROPE-CABLE-CHAIN</t>
  </si>
  <si>
    <t>N041</t>
  </si>
  <si>
    <t>INSTALL OF REFRIGERATION - AC EQ</t>
  </si>
  <si>
    <t>N042</t>
  </si>
  <si>
    <t>INSTALL OF FIRE-RESCUE-SAFETY EQ</t>
  </si>
  <si>
    <t>N043</t>
  </si>
  <si>
    <t>INSTALL OF PUMPS &amp; COMPRESSORS</t>
  </si>
  <si>
    <t>N045</t>
  </si>
  <si>
    <t>INSTALL OF PLUMBING-HEATING EQ</t>
  </si>
  <si>
    <t>N046</t>
  </si>
  <si>
    <t>INSTALL OF WATER PURIFICATION EQ</t>
  </si>
  <si>
    <t>N049</t>
  </si>
  <si>
    <t>INSTALL OF MAINT REPAIR SHOP EQ</t>
  </si>
  <si>
    <t>N052</t>
  </si>
  <si>
    <t>INSTALL OF MEASURING TOOLS</t>
  </si>
  <si>
    <t>N053</t>
  </si>
  <si>
    <t>INSTALL OF HARDWARE &amp; ABRASIVES</t>
  </si>
  <si>
    <t>N054</t>
  </si>
  <si>
    <t>INSTALL OF PREFAB STRUCTURES</t>
  </si>
  <si>
    <t>N056</t>
  </si>
  <si>
    <t>INSTALL OF CONTRUCT MATERIAL</t>
  </si>
  <si>
    <t>N059</t>
  </si>
  <si>
    <t>INSTALL OF ELECT-ELCT EQ</t>
  </si>
  <si>
    <t>N061</t>
  </si>
  <si>
    <t>INSTALL OF POWER DISTRIBUTION EQ</t>
  </si>
  <si>
    <t>N062</t>
  </si>
  <si>
    <t>INSTALL OF LIGHTING FIXTURES</t>
  </si>
  <si>
    <t>N063</t>
  </si>
  <si>
    <t>INSTALL OF ALARM &amp; SIGNAL SYSTEM</t>
  </si>
  <si>
    <t>N065</t>
  </si>
  <si>
    <t>INSTALL OF MEDICAL-DENTAL-VET EQ</t>
  </si>
  <si>
    <t>N066</t>
  </si>
  <si>
    <t>INSTALL OF INSTRUMENTS &amp; LAB EQ</t>
  </si>
  <si>
    <t>N067</t>
  </si>
  <si>
    <t>INSTALL OF PHOTOGRAPHIC EQ</t>
  </si>
  <si>
    <t>N068</t>
  </si>
  <si>
    <t>INSTALL OF CHEMICAL PRODUCTS</t>
  </si>
  <si>
    <t>N069</t>
  </si>
  <si>
    <t>INSTALL OF TRAINING AIDS-DEVICES</t>
  </si>
  <si>
    <t>N071</t>
  </si>
  <si>
    <t>INSTALL OF FURNITURE</t>
  </si>
  <si>
    <t>N072</t>
  </si>
  <si>
    <t>INSTALL OF HOUSEHOLD FURNISHINGS</t>
  </si>
  <si>
    <t>N074</t>
  </si>
  <si>
    <t>INSTALL OF OFFICE MACHINES</t>
  </si>
  <si>
    <t>N075</t>
  </si>
  <si>
    <t>INSTALL OF OFFICE SUPPLIES</t>
  </si>
  <si>
    <t>N077</t>
  </si>
  <si>
    <t>INSTALL OF MUSICAL INST-RADIO-TV</t>
  </si>
  <si>
    <t>N078</t>
  </si>
  <si>
    <t>INSTALL OF RECREATIONAL EQ</t>
  </si>
  <si>
    <t>N079</t>
  </si>
  <si>
    <t>INSTALL OF CLEANING EQ</t>
  </si>
  <si>
    <t>N081</t>
  </si>
  <si>
    <t>INSTALL OF CONTAINERS-PACKAGING</t>
  </si>
  <si>
    <t>N083</t>
  </si>
  <si>
    <t>INSTALL OF TEXTILES-LEATHER-FURS</t>
  </si>
  <si>
    <t>N085</t>
  </si>
  <si>
    <t>INSTALL OF TOILETRIES</t>
  </si>
  <si>
    <t>N091</t>
  </si>
  <si>
    <t>INSTALL OF FUELS-LUBRICANTS-OILS</t>
  </si>
  <si>
    <t>N093</t>
  </si>
  <si>
    <t>INSTALL OF NONMETALIC FAB MAT</t>
  </si>
  <si>
    <t>N095</t>
  </si>
  <si>
    <t>INSTALL OF METAL BARS &amp; SHEETS</t>
  </si>
  <si>
    <t>N099</t>
  </si>
  <si>
    <t>INSTALL OF MISC EQ</t>
  </si>
  <si>
    <t>P100</t>
  </si>
  <si>
    <t>DISPOSAL OF SURPLUS PROPERTY</t>
  </si>
  <si>
    <t>P200</t>
  </si>
  <si>
    <t>SALVAGE OF AIRCRAFT</t>
  </si>
  <si>
    <t>P300</t>
  </si>
  <si>
    <t>SALVAGE OF MARINE VESSELS</t>
  </si>
  <si>
    <t>P999</t>
  </si>
  <si>
    <t>OTHER SALVAGE SERVICES</t>
  </si>
  <si>
    <t>V001</t>
  </si>
  <si>
    <t>GBL &amp; GTR PROCUREMENTS</t>
  </si>
  <si>
    <t>V002</t>
  </si>
  <si>
    <t>MOTOR POOL OPERATIONS</t>
  </si>
  <si>
    <t>V003</t>
  </si>
  <si>
    <t>PACKING/CRATING SERVICES</t>
  </si>
  <si>
    <t>V111</t>
  </si>
  <si>
    <t>AIR FREIGHT</t>
  </si>
  <si>
    <t>V112</t>
  </si>
  <si>
    <t>MOTOR FREIGHT</t>
  </si>
  <si>
    <t>V113</t>
  </si>
  <si>
    <t>RAIL FREIGHT</t>
  </si>
  <si>
    <t>V114</t>
  </si>
  <si>
    <t>STEVEDORING</t>
  </si>
  <si>
    <t>V115</t>
  </si>
  <si>
    <t>TRANSPORTATION/TRAVEL/RELOCATION- TRANSPORTATION: VESSEL FREIGHT</t>
  </si>
  <si>
    <t>V119</t>
  </si>
  <si>
    <t>OTHER CARGO AND FREIGHT SERVICES</t>
  </si>
  <si>
    <t>V121</t>
  </si>
  <si>
    <t>AIR CHARTER FOR THINGS</t>
  </si>
  <si>
    <t>V122</t>
  </si>
  <si>
    <t>MOTOR CHARTER FOR THINGS</t>
  </si>
  <si>
    <t>V123</t>
  </si>
  <si>
    <t>RAIL CHARTER FOR THINGS</t>
  </si>
  <si>
    <t>V124</t>
  </si>
  <si>
    <t>MARINE CHARTER FOR THINGS</t>
  </si>
  <si>
    <t>V125</t>
  </si>
  <si>
    <t>TRANSPORTATION/TRAVEL/RELOCATION- TRANSPORTATION: VESSEL TOWING</t>
  </si>
  <si>
    <t>V126</t>
  </si>
  <si>
    <t>SPACE TRANSP &amp; LAUNCH</t>
  </si>
  <si>
    <t>V127</t>
  </si>
  <si>
    <t>SECURITY VEHICLE SERVICES</t>
  </si>
  <si>
    <t>V129</t>
  </si>
  <si>
    <t>OTHER VEHICLE CHARTER FOR THINGS</t>
  </si>
  <si>
    <t>W010</t>
  </si>
  <si>
    <t>LEASE OR RENTAL OF EQUIPMENT- WEAPONS</t>
  </si>
  <si>
    <t>W015</t>
  </si>
  <si>
    <t>LEASE OR RENTAL OF EQUIPMENT- AIRCRAFT AND AIRFRAME STRUCTURAL COMPONENTS</t>
  </si>
  <si>
    <t>W016</t>
  </si>
  <si>
    <t>LEASE OR RENTAL OF EQUIPMENT- AIRCRAFT COMPONENTS AND ACCESSORIES</t>
  </si>
  <si>
    <t>W017</t>
  </si>
  <si>
    <t>LEASE OR RENTAL OF EQUIPMENT- AIRCRAFT LAUNCHING, LANDING, AND GROUND HANDLING EQUIPMENT</t>
  </si>
  <si>
    <t>W019</t>
  </si>
  <si>
    <t>LEASE OR RENTAL OF EQUIPMENT- SHIPS, SMALL CRAFT, PONTOONS, AND FLOATING DOCKS</t>
  </si>
  <si>
    <t>W020</t>
  </si>
  <si>
    <t>LEASE OR RENTAL OF EQUIPMENT- SHIP AND MARINE EQUIPMENT</t>
  </si>
  <si>
    <t>W022</t>
  </si>
  <si>
    <t>LEASE OR RENTAL OF EQUIPMENT- RAILWAY EQUIPMENT</t>
  </si>
  <si>
    <t>W023</t>
  </si>
  <si>
    <t>LEASE OR RENTAL OF EQUIPMENT- GROUND EFFECT VEHICLES, MOTOR VEHICLES, TRAILERS, AND CYCLES</t>
  </si>
  <si>
    <t>W024</t>
  </si>
  <si>
    <t>LEASE OR RENTAL OF EQUIPMENT- TRACTORS</t>
  </si>
  <si>
    <t>W025</t>
  </si>
  <si>
    <t>LEASE OR RENTAL OF EQUIPMENT- VEHICULAR EQUIPMENT COMPONENTS</t>
  </si>
  <si>
    <t>W030</t>
  </si>
  <si>
    <t>LEASE OR RENTAL OF EQUIPMENT- MECHANICAL POWER TRANSMISSION EQUIPMENT</t>
  </si>
  <si>
    <t>W032</t>
  </si>
  <si>
    <t>LEASE OR RENTAL OF EQUIPMENT- WOODWORKING MACHINERY AND EQUIPMENT</t>
  </si>
  <si>
    <t>W034</t>
  </si>
  <si>
    <t>LEASE OR RENTAL OF EQUIPMENT- METALWORKING MACHINERY</t>
  </si>
  <si>
    <t>W035</t>
  </si>
  <si>
    <t>LEASE OR RENTAL OF EQUIPMENT- SERVICE AND TRADE EQUIPMENT</t>
  </si>
  <si>
    <t>W036</t>
  </si>
  <si>
    <t>LEASE OR RENTAL OF EQUIPMENT- SPECIAL INDUSTRY MACHINERY</t>
  </si>
  <si>
    <t>W037</t>
  </si>
  <si>
    <t>LEASE OR RENTAL OF EQUIPMENT- AGRICULTURAL MACHINERY AND EQUIPMENT</t>
  </si>
  <si>
    <t>W038</t>
  </si>
  <si>
    <t>LEASE OR RENTAL OF EQUIPMENT- CONSTRUCTION, MINING, EXCAVATING, AND HIGHWAY MAINTENANCE EQUIPMENT</t>
  </si>
  <si>
    <t>W039</t>
  </si>
  <si>
    <t>LEASE OR RENTAL OF EQUIPMENT- MATERIALS HANDLING EQUIPMENT</t>
  </si>
  <si>
    <t>W041</t>
  </si>
  <si>
    <t>LEASE OR RENTAL OF EQUIPMENT- REFRIGERATION, AIR CONDITIONING, AND AIR CIRCULATING EQUIPMENT</t>
  </si>
  <si>
    <t>W042</t>
  </si>
  <si>
    <t>LEASE OR RENTAL OF EQUIPMENT- FIRE FIGHTING/RESCUE/SAFETY EQUIPMENT; ENVIRON PROTECT EQUIPMENT/MATLS</t>
  </si>
  <si>
    <t>W043</t>
  </si>
  <si>
    <t>LEASE OR RENTAL OF EQUIPMENT- PUMPS AND COMPRESSORS</t>
  </si>
  <si>
    <t>W045</t>
  </si>
  <si>
    <t>LEASE OR RENTAL OF EQUIPMENT- PLUMBING, HEATING, AND WASTE DISPOSAL EQUIPMENT</t>
  </si>
  <si>
    <t>W046</t>
  </si>
  <si>
    <t>LEASE OR RENTAL OF EQUIPMENT- WATER PURIFICATION AND SEWAGE TREATMENT EQUIPMENT</t>
  </si>
  <si>
    <t>W047</t>
  </si>
  <si>
    <t>LEASE OR RENTAL OF EQUIPMENT- PIPE, TUBING, HOSE, AND FITTINGS</t>
  </si>
  <si>
    <t>W049</t>
  </si>
  <si>
    <t>LEASE OR RENTAL OF EQUIPMENT- MAINTENANCE AND REPAIR SHOP EQUIPMENT</t>
  </si>
  <si>
    <t>W052</t>
  </si>
  <si>
    <t>LEASE OR RENTAL OF EQUIPMENT- MEASURING TOOLS</t>
  </si>
  <si>
    <t>W053</t>
  </si>
  <si>
    <t>LEASE OR RENTAL OF EQUIPMENT- HARDWARE AND ABRASIVES</t>
  </si>
  <si>
    <t>W054</t>
  </si>
  <si>
    <t>LEASE OR RENTAL OF EQUIPMENT- PREFABRICATED STRUCTURES  AND SCAFFOLDING</t>
  </si>
  <si>
    <t>W056</t>
  </si>
  <si>
    <t>LEASE OR RENTAL OF EQUIPMENT- CONSTRUCTION AND BUILDING MATERIALS</t>
  </si>
  <si>
    <t>W059</t>
  </si>
  <si>
    <t>LEASE OR RENTAL OF EQUIPMENT- ELECTRICAL AND ELECTRONIC EQUIPMENT COMPONENTS</t>
  </si>
  <si>
    <t>W061</t>
  </si>
  <si>
    <t>LEASE OR RENTAL OF EQUIPMENT- ELECTRIC WIRE AND POWER DISTRIBUTION EQUIPMENT</t>
  </si>
  <si>
    <t>W062</t>
  </si>
  <si>
    <t>LEASE OR RENTAL OF EQUIPMENT- LIGHTING FIXTURES AND LAMPS</t>
  </si>
  <si>
    <t>W063</t>
  </si>
  <si>
    <t>LEASE OR RENTAL OF EQUIPMENT- ALARM, SIGNAL, AND SECURITY DETECTION SYSTEMS</t>
  </si>
  <si>
    <t>W065</t>
  </si>
  <si>
    <t>LEASE OR RENTAL OF EQUIPMENT- MEDICAL, DENTAL, AND VETERINARY EQUIPMENT AND SUPPLIES</t>
  </si>
  <si>
    <t>W066</t>
  </si>
  <si>
    <t>LEASE OR RENTAL OF EQUIPMENT- INSTRUMENTS AND LABORATORY EQUIPMENT</t>
  </si>
  <si>
    <t>W067</t>
  </si>
  <si>
    <t>LEASE OR RENTAL OF EQUIPMENT- PHOTOGRAPHIC EQUIPMENT</t>
  </si>
  <si>
    <t>W068</t>
  </si>
  <si>
    <t>LEASE OR RENTAL OF EQUIPMENT- CHEMICALS AND CHEMICAL PRODUCTS</t>
  </si>
  <si>
    <t>W069</t>
  </si>
  <si>
    <t>LEASE OR RENTAL OF EQUIPMENT- TRAINING AIDS AND DEVICES</t>
  </si>
  <si>
    <t>W071</t>
  </si>
  <si>
    <t>LEASE OR RENTAL OF EQUIPMENT- FURNITURE</t>
  </si>
  <si>
    <t>W072</t>
  </si>
  <si>
    <t>LEASE OR RENTAL OF EQUIPMENT- HOUSEHOLD AND COMMERCIAL FURNISHINGS AND APPLIANCES</t>
  </si>
  <si>
    <t>W073</t>
  </si>
  <si>
    <t>LEASE OR RENTAL OF EQUIPMENT- FOOD PREPARATION AND SERVING EQUIPMENT</t>
  </si>
  <si>
    <t>W074</t>
  </si>
  <si>
    <t>LEASE OR RENTAL OF EQUIPMENT- OFFICE MACHINES, TEXT PROCESSING SYSTEMS, AND VISIBLE RECORD EQUIPMENT</t>
  </si>
  <si>
    <t>W075</t>
  </si>
  <si>
    <t>LEASE OR RENTAL OF EQUIPMENT- OFFICE SUPPLIES AND DEVICES</t>
  </si>
  <si>
    <t>W076</t>
  </si>
  <si>
    <t>LEASE OR RENTAL OF EQUIPMENT- BOOKS, MAPS, AND OTHER PUBLICATIONS</t>
  </si>
  <si>
    <t>W077</t>
  </si>
  <si>
    <t>LEASE OR RENTAL OF EQUIPMENT- MUSICAL INST/PHONOGRAPH/HOME RADIO</t>
  </si>
  <si>
    <t>W078</t>
  </si>
  <si>
    <t>LEASE OR RENTAL OF EQUIPMENT- RECREATIONAL AND ATHLETIC EQUIPMENT</t>
  </si>
  <si>
    <t>W079</t>
  </si>
  <si>
    <t>LEASE OR RENTAL OF EQUIPMENT- CLEANING EQUIPMENT AND SUPPLIES</t>
  </si>
  <si>
    <t>W081</t>
  </si>
  <si>
    <t>LEASE OR RENTAL OF EQUIPMENT- CONTAINERS, PACKAGING, AND PACKING SUPPLIES</t>
  </si>
  <si>
    <t>W083</t>
  </si>
  <si>
    <t>LEASE OR RENTAL OF EQUIPMENT- TEXTILES, LEATHER, FURS, APPAREL AND SHOE FINDINGS, TENTS AND FLAGS</t>
  </si>
  <si>
    <t>W084</t>
  </si>
  <si>
    <t>LEASE OR RENTAL OF EQUIPMENT- CLOTHING, INDIVIDUAL EQUIPMENT, AND INSIGNIA</t>
  </si>
  <si>
    <t>W085</t>
  </si>
  <si>
    <t>LEASE OR RENTAL OF EQUIPMENT- TOILETRIES</t>
  </si>
  <si>
    <t>W087</t>
  </si>
  <si>
    <t>LEASE OR RENTAL OF EQUIPMENT- AGRICULTURAL SUPPLIES</t>
  </si>
  <si>
    <t>W089</t>
  </si>
  <si>
    <t>LEASE OR RENTAL OF EQUIPMENT- SUBSISTENCE</t>
  </si>
  <si>
    <t>W091</t>
  </si>
  <si>
    <t>LEASE OR RENTAL OF EQUIPMENT- FUELS, LUBRICANTS, OILS, AND WAXES</t>
  </si>
  <si>
    <t>W093</t>
  </si>
  <si>
    <t>LEASE OR RENTAL OF EQUIPMENT- NONMETALLIC FABRICATED MATERIALS</t>
  </si>
  <si>
    <t>W094</t>
  </si>
  <si>
    <t>LEASE OR RENTAL OF EQUIPMENT- NONMETALLIC CRUDE MATERIALS</t>
  </si>
  <si>
    <t>W096</t>
  </si>
  <si>
    <t>LEASE-RENT OF ORES &amp; MINERALS</t>
  </si>
  <si>
    <t>W099</t>
  </si>
  <si>
    <t>LEASE OR RENTAL OF EQUIPMENT- MISCELLANEOUS</t>
  </si>
  <si>
    <t>Electronics &amp; Communications</t>
  </si>
  <si>
    <t>1210</t>
  </si>
  <si>
    <t>FIRE CONTROL DIRECTORS</t>
  </si>
  <si>
    <t>1220</t>
  </si>
  <si>
    <t>FIRE CONT COMPUTING SIGHTS &amp; DEVICE</t>
  </si>
  <si>
    <t>1230</t>
  </si>
  <si>
    <t>FIRE CONTROL SYSTEMS, COMPLETE</t>
  </si>
  <si>
    <t>1240</t>
  </si>
  <si>
    <t>OPTICAL SIGHTING &amp; RANGING EQUIPMEN</t>
  </si>
  <si>
    <t>1250</t>
  </si>
  <si>
    <t>FIRE CONTROL STABILIZING MECHANISMS</t>
  </si>
  <si>
    <t>1260</t>
  </si>
  <si>
    <t>FIRE CONT DESIGNATING-INDICATING EQ</t>
  </si>
  <si>
    <t>1265</t>
  </si>
  <si>
    <t>FIRE CONT EQ EXCEPT AIRBORNE</t>
  </si>
  <si>
    <t>1270</t>
  </si>
  <si>
    <t>AIRCRAFT GUNNERY FIRE CONT COMPS</t>
  </si>
  <si>
    <t>1280</t>
  </si>
  <si>
    <t>AIRCRAFT BOMBING FIRE CONT COMPS</t>
  </si>
  <si>
    <t>1285</t>
  </si>
  <si>
    <t>FIRE CONT RADAR EQ EXCEPT AIRBORNE</t>
  </si>
  <si>
    <t>1287</t>
  </si>
  <si>
    <t>FIRE CONTROL SONAR EQUIPMENT</t>
  </si>
  <si>
    <t>1290</t>
  </si>
  <si>
    <t>MISC FIRE CONT EQUIPMENT</t>
  </si>
  <si>
    <t>5805</t>
  </si>
  <si>
    <t>TELEPHONE AND TELEGRAPH EQUIPMENT</t>
  </si>
  <si>
    <t>5810</t>
  </si>
  <si>
    <t>COMM SECURITY EQ &amp; COMPS</t>
  </si>
  <si>
    <t>5811</t>
  </si>
  <si>
    <t>OTHER CRYPTOLOGIC EQ &amp; COMPONENTS</t>
  </si>
  <si>
    <t>5815</t>
  </si>
  <si>
    <t>TELETYPE AND FACSIMILE EQUIPMENT</t>
  </si>
  <si>
    <t>5820</t>
  </si>
  <si>
    <t>RADIO AND TELEVISION COMMUNICATION EQUIPMENT, EXCEPT AIRBORNE</t>
  </si>
  <si>
    <t>5821</t>
  </si>
  <si>
    <t>RADIO &amp; TV EQ AIRBORNE</t>
  </si>
  <si>
    <t>5825</t>
  </si>
  <si>
    <t>RADIO NAVIGATION EQ - EXCEPT AIR</t>
  </si>
  <si>
    <t>5826</t>
  </si>
  <si>
    <t>RADIO NAVIGATION EQ AIR</t>
  </si>
  <si>
    <t>5830</t>
  </si>
  <si>
    <t>INTERCOMM PUBLIC ADDRESS SYS EX AIR</t>
  </si>
  <si>
    <t>5831</t>
  </si>
  <si>
    <t>INTERCOMM PUBLIC ADDRESS SYS - AIR</t>
  </si>
  <si>
    <t>5835</t>
  </si>
  <si>
    <t>SOUND RECORDING &amp; REPRODUCING EQ</t>
  </si>
  <si>
    <t>5836</t>
  </si>
  <si>
    <t>VIDEO RECORDING AND REPRODUCING EQU</t>
  </si>
  <si>
    <t>5840</t>
  </si>
  <si>
    <t>RADAR EQUIPMENT, EXCEPT AIRBORNE</t>
  </si>
  <si>
    <t>5841</t>
  </si>
  <si>
    <t>RADAR EQUIPMENT, AIRBORNE</t>
  </si>
  <si>
    <t>5845</t>
  </si>
  <si>
    <t>UNDERWATER SOUND EQUIPMENT</t>
  </si>
  <si>
    <t>5850</t>
  </si>
  <si>
    <t>VISIBLE AND INVISIBLE LIGHT COMMUNICATION EQUIPMENT</t>
  </si>
  <si>
    <t>5855</t>
  </si>
  <si>
    <t>NIGHT VISION EQ</t>
  </si>
  <si>
    <t>5860</t>
  </si>
  <si>
    <t>STIMULATED COHERENT RADIATION DEV</t>
  </si>
  <si>
    <t>5865</t>
  </si>
  <si>
    <t>ELEC COUNTERMEASURE &amp; QUICK REAC EQ</t>
  </si>
  <si>
    <t>5895</t>
  </si>
  <si>
    <t>MISC COMMUNICATION EQ</t>
  </si>
  <si>
    <t>5905</t>
  </si>
  <si>
    <t>RESISTORS</t>
  </si>
  <si>
    <t>5910</t>
  </si>
  <si>
    <t>CAPACITORS</t>
  </si>
  <si>
    <t>5915</t>
  </si>
  <si>
    <t>FILTERS AND NETWORKS</t>
  </si>
  <si>
    <t>5920</t>
  </si>
  <si>
    <t>FUSES ARRESTERS ABORBERS &amp; PROTECTO</t>
  </si>
  <si>
    <t>5925</t>
  </si>
  <si>
    <t>CIRCUIT BREAKERS</t>
  </si>
  <si>
    <t>5930</t>
  </si>
  <si>
    <t>SWITCHES</t>
  </si>
  <si>
    <t>5935</t>
  </si>
  <si>
    <t>CONNECTORS, ELECTRICAL</t>
  </si>
  <si>
    <t>5940</t>
  </si>
  <si>
    <t>LUGS TERMINALS &amp; TERMINAL STRIPS</t>
  </si>
  <si>
    <t>5945</t>
  </si>
  <si>
    <t>RELAYS AND SOLENOIDS</t>
  </si>
  <si>
    <t>5950</t>
  </si>
  <si>
    <t>COILS AND TRANSFORMERS</t>
  </si>
  <si>
    <t>5955</t>
  </si>
  <si>
    <t>OSCILLATORS AND PIEZOELECTRIC CRYSTALS</t>
  </si>
  <si>
    <t>5960</t>
  </si>
  <si>
    <t>ELECTRON TUBES &amp; ASSOC HARDWARE</t>
  </si>
  <si>
    <t>5961</t>
  </si>
  <si>
    <t>SEMI CONDUCTOR DEVICES</t>
  </si>
  <si>
    <t>5962</t>
  </si>
  <si>
    <t>MICROCIRCUITS, ELECTRONIC</t>
  </si>
  <si>
    <t>5963</t>
  </si>
  <si>
    <t>ELECTRONIC MODULES</t>
  </si>
  <si>
    <t>5965</t>
  </si>
  <si>
    <t>HEADSET,HANDSET,MICROPHONE &amp; SPEAK</t>
  </si>
  <si>
    <t>5970</t>
  </si>
  <si>
    <t>ELECT INSULATORS &amp; INSULATING MAT</t>
  </si>
  <si>
    <t>5975</t>
  </si>
  <si>
    <t>ELECTRICAL HARDWARE AND SUPPLIES</t>
  </si>
  <si>
    <t>5977</t>
  </si>
  <si>
    <t>ELECT CONTACT BRUSHES &amp; ELECTRODES</t>
  </si>
  <si>
    <t>5980</t>
  </si>
  <si>
    <t>OPTOELECTRICAL DEVICES/ASSOC HARDWA</t>
  </si>
  <si>
    <t>5985</t>
  </si>
  <si>
    <t>ANTENNAS WAVEGUIDES &amp; RELATED EQ</t>
  </si>
  <si>
    <t>5990</t>
  </si>
  <si>
    <t>SYNCHROS AND RESOLVERS</t>
  </si>
  <si>
    <t>5995</t>
  </si>
  <si>
    <t>CABLE CORD WIRE ASSEMBLY - COMM EQ</t>
  </si>
  <si>
    <t>5996</t>
  </si>
  <si>
    <t>AMPLIFIERS</t>
  </si>
  <si>
    <t>5998</t>
  </si>
  <si>
    <t>ELE ASSEMB-BDS CARDS-ASSOC HARDWARE</t>
  </si>
  <si>
    <t>5999</t>
  </si>
  <si>
    <t>MISCELLANEOUS ELECTRICAL AND ELECTRONIC COMPONENTS</t>
  </si>
  <si>
    <t>6004</t>
  </si>
  <si>
    <t>ROTARY JOINTS</t>
  </si>
  <si>
    <t>6005</t>
  </si>
  <si>
    <t>COUPLERS, SPLITTERS, &amp; MIXERS</t>
  </si>
  <si>
    <t>6006</t>
  </si>
  <si>
    <t>ATTENUATORS</t>
  </si>
  <si>
    <t>6007</t>
  </si>
  <si>
    <t>FILTERS</t>
  </si>
  <si>
    <t>6008</t>
  </si>
  <si>
    <t>OPTICAL MULTIPLEXERS/DEMULTIPLEXERS</t>
  </si>
  <si>
    <t>6010</t>
  </si>
  <si>
    <t>FIBER OPTIC CONDUCTORS</t>
  </si>
  <si>
    <t>6015</t>
  </si>
  <si>
    <t>FIBER OPTIC CABLES</t>
  </si>
  <si>
    <t>6020</t>
  </si>
  <si>
    <t>FIBER OPTIC CABLE ASSEMBLIES AND HARNESSES</t>
  </si>
  <si>
    <t>6021</t>
  </si>
  <si>
    <t>FIBER OPTIC SWITCHES</t>
  </si>
  <si>
    <t>6025</t>
  </si>
  <si>
    <t>FIBER OPTIC TRANSMITTERS</t>
  </si>
  <si>
    <t>6026</t>
  </si>
  <si>
    <t>FIBER OPTIC RECEIVERS</t>
  </si>
  <si>
    <t>6030</t>
  </si>
  <si>
    <t>FIBER OPTIC DEVICES</t>
  </si>
  <si>
    <t>6032</t>
  </si>
  <si>
    <t>FIBER OPTIC LIGHT SOURCES</t>
  </si>
  <si>
    <t>6035</t>
  </si>
  <si>
    <t>FIBER OPTIC LIGHT TRANSFER AND IMAGE TRANSFER DEVICES</t>
  </si>
  <si>
    <t>6040</t>
  </si>
  <si>
    <t>FIBER OPTIC SENSORS</t>
  </si>
  <si>
    <t>6050</t>
  </si>
  <si>
    <t>FIBER OPTIC PASSIVE DEVICES</t>
  </si>
  <si>
    <t>6060</t>
  </si>
  <si>
    <t>FIBER OPTIC INTERCONNECTORS</t>
  </si>
  <si>
    <t>6070</t>
  </si>
  <si>
    <t>FIBER OPTIC ACCESSORIES &amp; SUPPLIES</t>
  </si>
  <si>
    <t>6080</t>
  </si>
  <si>
    <t>FIBER OPTIC KITS AND SETS</t>
  </si>
  <si>
    <t>6099</t>
  </si>
  <si>
    <t>MISC FIBER OPTIC COMPONENTS</t>
  </si>
  <si>
    <t>6145</t>
  </si>
  <si>
    <t>WIRE AND CABLE, ELECTRICAL</t>
  </si>
  <si>
    <t>6150</t>
  </si>
  <si>
    <t>MISC ELECTRIC POWER &amp; DISTRIB EQ</t>
  </si>
  <si>
    <t>6160</t>
  </si>
  <si>
    <t>MISC BATTERY RET FIXTURES &amp; LINERS</t>
  </si>
  <si>
    <t>6210</t>
  </si>
  <si>
    <t>INDOOR &amp; OUTDOOR ELEC LIGHTING FIXT</t>
  </si>
  <si>
    <t>6220</t>
  </si>
  <si>
    <t>ELEC VEHICULAR LIGHTS &amp; FIXTURES</t>
  </si>
  <si>
    <t>6230</t>
  </si>
  <si>
    <t>ELEC PORTABLE &amp; HAND LIGHTING EQ</t>
  </si>
  <si>
    <t>6240</t>
  </si>
  <si>
    <t>ELECTRIC LAMPS</t>
  </si>
  <si>
    <t>6250</t>
  </si>
  <si>
    <t>BALLASTS, LAMPHOLDERS, AND STARTERS</t>
  </si>
  <si>
    <t>6260</t>
  </si>
  <si>
    <t>NONELECTRICAL LIGHTING FIXTURES</t>
  </si>
  <si>
    <t>6310</t>
  </si>
  <si>
    <t>TRAFFIC AND TRANSIT SIGNAL SYSTEMS</t>
  </si>
  <si>
    <t>6320</t>
  </si>
  <si>
    <t>SHIPBOARD ALARM AND SIGNAL SYSTEMS</t>
  </si>
  <si>
    <t>6330</t>
  </si>
  <si>
    <t>RAILROAD SIGNAL AND WARNING DEVICES</t>
  </si>
  <si>
    <t>6340</t>
  </si>
  <si>
    <t>AIRCRAFT ALARM AND SIGNAL SYSTEMS</t>
  </si>
  <si>
    <t>6350</t>
  </si>
  <si>
    <t>MISC ALARM, SIGNAL, SEC SYSTEMS</t>
  </si>
  <si>
    <t>7010</t>
  </si>
  <si>
    <t>ADPE SYSTEM CONFIGURATION</t>
  </si>
  <si>
    <t>7020</t>
  </si>
  <si>
    <t>ADP CENTRAL PROCESSING UNIT (CPU, COMPUTER), ANALOG</t>
  </si>
  <si>
    <t>7021</t>
  </si>
  <si>
    <t>ADP CENTRAL PROCESSING UNIT (CPU, COMPUTER), DIGITAL</t>
  </si>
  <si>
    <t>7022</t>
  </si>
  <si>
    <t>ADP CENTRAL PROCESSING UNIT (CPU, COMPUTER), HYBRID</t>
  </si>
  <si>
    <t>7025</t>
  </si>
  <si>
    <t>ADP INPUT/OUTPUT &amp; STORAGE DEVICES</t>
  </si>
  <si>
    <t>7030</t>
  </si>
  <si>
    <t>ADP SOFTWARE</t>
  </si>
  <si>
    <t>7035</t>
  </si>
  <si>
    <t>ADP SUPPORT EQUIPMENT</t>
  </si>
  <si>
    <t>7040</t>
  </si>
  <si>
    <t>PUNCHED CARD EQUIPMENT</t>
  </si>
  <si>
    <t>7042</t>
  </si>
  <si>
    <t>MINI &amp; MICRO COMPUTER CONT DEVICES</t>
  </si>
  <si>
    <t>7045</t>
  </si>
  <si>
    <t>ADP SUPPLIES</t>
  </si>
  <si>
    <t>7050</t>
  </si>
  <si>
    <t>ADP COMPONENTS</t>
  </si>
  <si>
    <t>7435</t>
  </si>
  <si>
    <t>OFFICE INFORMATION SYSTEM EQUIPMENT</t>
  </si>
  <si>
    <t>7A20</t>
  </si>
  <si>
    <t>IT AND TELECOM - APPLICATION DEVELOPMENT SOFTWARE (PERPETUAL LICENSE SOFTWARE)</t>
  </si>
  <si>
    <t>7A21</t>
  </si>
  <si>
    <t>IT AND TELECOM - BUSINESS APPLICATION SOFTWARE (PERPETUAL LICENSE SOFTWARE)</t>
  </si>
  <si>
    <t>7B20</t>
  </si>
  <si>
    <t>IT AND TELECOM - HIGH PERFORMANCE COMPUTE (HARDWARE AND PERPETUAL LICENSE SOFTWARE)</t>
  </si>
  <si>
    <t>7B21</t>
  </si>
  <si>
    <t>IT AND TELECOM - COMPUTE: MAINFRAME (HARDWARE AND PERPETUAL LICENSE SOFTWARE)</t>
  </si>
  <si>
    <t>7B22</t>
  </si>
  <si>
    <t>IT AND TELECOM - COMPUTE: SERVERS (HARDWARE AND PERPETUAL LICENSE SOFTWARE)</t>
  </si>
  <si>
    <t>7C20</t>
  </si>
  <si>
    <t>IT AND TELECOM - DATA CENTER PRODUCTS (HARDWARE AND PERPETUAL LICENSE SOFTWARE)</t>
  </si>
  <si>
    <t>7C21</t>
  </si>
  <si>
    <t>IT AND TELECOM - OTHER DATA CENTER FACILITIES PRODUCTS (HARDWARE AND PERPETUAL LICENSE SOFTWARE)</t>
  </si>
  <si>
    <t>7D20</t>
  </si>
  <si>
    <t>IT AND TELECOM - SERVICE DELIVERY MANAGEMENT (HARDWARE AND PERPETUAL LICENSE SOFTWARE)</t>
  </si>
  <si>
    <t>7E20</t>
  </si>
  <si>
    <t>IT AND TELECOM - END USER: HELP DESK;TIER 1-2, WORKSPACE, PRINT, PRODUCTIVITY TOOL (HW/PERPETUAL SW)</t>
  </si>
  <si>
    <t>7E21</t>
  </si>
  <si>
    <t>IT AND TELECOM - MOBILE DEVICE PRODUCTS (HARDWARE AND PERPETUAL LICENSE SOFTWARE)</t>
  </si>
  <si>
    <t>7F20</t>
  </si>
  <si>
    <t>IT AND TELECOM - IT MANAGEMENT TOOLS/PRODUCTS (HARDWARE AND PERPETUAL LICENSE SOFTWARE)</t>
  </si>
  <si>
    <t>7G20</t>
  </si>
  <si>
    <t>IT AND TELECOM - NETWORK: ANALOG VOICE PRODUCTS (HARDWARE AND PERPETUAL LICENSE SOFTWARE)</t>
  </si>
  <si>
    <t>7G21</t>
  </si>
  <si>
    <t>IT AND TELECOM - NETWORK: DIGITAL NETWORK PRODUCTS (HARDWARE AND PERPETUAL LICENSE SOFTWARE)</t>
  </si>
  <si>
    <t>7G22</t>
  </si>
  <si>
    <t>IT AND TELECOM - NETWORK: SATELLITE AND RF COMMUNICATIONS PRODUCTS (HW, PERPETUAL LICENSE SOFTWARE)</t>
  </si>
  <si>
    <t>7H20</t>
  </si>
  <si>
    <t>IT AND TELECOM - PLATFORM PRODUCTS: DATABASE, MAINFRAME, MIDDLEWARE (HW, PERPETUAL LICENSE SOFTWARE)</t>
  </si>
  <si>
    <t>7J20</t>
  </si>
  <si>
    <t>IT AND TELECOM - SECURITY AND COMPLIANCE PRODUCTS (HARDWARE AND PERPETUAL LICENSE SOFTWARE)</t>
  </si>
  <si>
    <t>7K20</t>
  </si>
  <si>
    <t>IT AND TELECOM - STORAGE PRODUCTS (HARDWARE AND PERPETUAL LICENSE SOFTWARE)</t>
  </si>
  <si>
    <t>Engines &amp; Power Plants</t>
  </si>
  <si>
    <t>2805</t>
  </si>
  <si>
    <t>GAS RECIPROCATING ENG - EXCEPT AIR</t>
  </si>
  <si>
    <t>2810</t>
  </si>
  <si>
    <t>GAS RECIPROCATING ENG - AIRCRAFT</t>
  </si>
  <si>
    <t>2815</t>
  </si>
  <si>
    <t>DIESEL ENGINES AND COMPONENTS</t>
  </si>
  <si>
    <t>2820</t>
  </si>
  <si>
    <t>STEAM ENGINES RECIPROCATING &amp; COMPS</t>
  </si>
  <si>
    <t>2825</t>
  </si>
  <si>
    <t>STEAM TURBINES AND COMPONENTS</t>
  </si>
  <si>
    <t>2830</t>
  </si>
  <si>
    <t>WATER TURBINES AND WATER WHEELS; AND COMPONENTS</t>
  </si>
  <si>
    <t>2835</t>
  </si>
  <si>
    <t>GAS TURBINES &amp; JET ENG EXCEPT AIR</t>
  </si>
  <si>
    <t>2840</t>
  </si>
  <si>
    <t>GAS TURBINES &amp; JET ENGINES AIRCRAFT</t>
  </si>
  <si>
    <t>2845</t>
  </si>
  <si>
    <t>ROCKET ENGINES AND COMPONENTS</t>
  </si>
  <si>
    <t>2850</t>
  </si>
  <si>
    <t>GASOLINE ROTARY ENGINES AND COMPONENTS</t>
  </si>
  <si>
    <t>2895</t>
  </si>
  <si>
    <t>MISC ENGINES &amp; COMPONENTS</t>
  </si>
  <si>
    <t>2910</t>
  </si>
  <si>
    <t>ENGINE FUEL SYS COMPONENTS NONAIR</t>
  </si>
  <si>
    <t>2915</t>
  </si>
  <si>
    <t>ENGINE FUEL SYSTEM COMPONENTS AIR</t>
  </si>
  <si>
    <t>2920</t>
  </si>
  <si>
    <t>ENGINE ELECT SYS COMPS NONAIRCRAFT</t>
  </si>
  <si>
    <t>2925</t>
  </si>
  <si>
    <t>ENGINE ELECT SYS COMPS - AIRCRAFT</t>
  </si>
  <si>
    <t>2930</t>
  </si>
  <si>
    <t>ENGINE COOLING SYS COMPS - NONAIR</t>
  </si>
  <si>
    <t>2935</t>
  </si>
  <si>
    <t>ENGINE COOLING SYS COMPONENTS - AIR</t>
  </si>
  <si>
    <t>2940</t>
  </si>
  <si>
    <t>ENGINE AIR &amp; OIL FILTERS - NONAIR</t>
  </si>
  <si>
    <t>2945</t>
  </si>
  <si>
    <t>ENGINE AIR &amp; OIL FILTERS - AIR</t>
  </si>
  <si>
    <t>2950</t>
  </si>
  <si>
    <t>TURBOSUPERCHARGER AND COMPONENTS</t>
  </si>
  <si>
    <t>2990</t>
  </si>
  <si>
    <t>MISC ENGINE ACCESSORIES - NONAIR</t>
  </si>
  <si>
    <t>2995</t>
  </si>
  <si>
    <t>MISC ENGINE ACCESSORIES - AIRCRAFT</t>
  </si>
  <si>
    <t>4470</t>
  </si>
  <si>
    <t>NUCLEAR REACTORS</t>
  </si>
  <si>
    <t>6105</t>
  </si>
  <si>
    <t>MOTORS, ELECTRICAL</t>
  </si>
  <si>
    <t>6110</t>
  </si>
  <si>
    <t>ELECTRICAL CONTROL EQUIPMENT</t>
  </si>
  <si>
    <t>6115</t>
  </si>
  <si>
    <t>GENERATORS &amp; GENERATOR SETS ELECT</t>
  </si>
  <si>
    <t>6116</t>
  </si>
  <si>
    <t>FUEL CELL POWER UNITS, COMP, ACC</t>
  </si>
  <si>
    <t>6117</t>
  </si>
  <si>
    <t>SOLAR ELECTRIC POWER SYSTEMS</t>
  </si>
  <si>
    <t>6120</t>
  </si>
  <si>
    <t>TRANSFORMERS - DISTRIB &amp; POWER STA</t>
  </si>
  <si>
    <t>6125</t>
  </si>
  <si>
    <t>CONVERTERS, ELECTRICAL, ROTATING</t>
  </si>
  <si>
    <t>6130</t>
  </si>
  <si>
    <t>CONVERTERS, ELECTRICAL, NONROTATING</t>
  </si>
  <si>
    <t>6135</t>
  </si>
  <si>
    <t>BATTERIES, NONRECHARGEABLE</t>
  </si>
  <si>
    <t>6140</t>
  </si>
  <si>
    <t>BATTERIES, RECHARGEABLE</t>
  </si>
  <si>
    <t>6620</t>
  </si>
  <si>
    <t>ENGINE INSTRUMENTS</t>
  </si>
  <si>
    <t>FRS</t>
  </si>
  <si>
    <t>E111</t>
  </si>
  <si>
    <t>PURCHASE OF OFFICE BUILDINGS</t>
  </si>
  <si>
    <t>E112</t>
  </si>
  <si>
    <t>PURCH OF GOVT CONF SPACE &amp; FAC</t>
  </si>
  <si>
    <t>E119</t>
  </si>
  <si>
    <t>PURCH OF GOVT OTHER ADMIN-SVC BLDGS</t>
  </si>
  <si>
    <t>E127</t>
  </si>
  <si>
    <t>PURCH OF GOVT ELCT &amp; COMM SYS FAC</t>
  </si>
  <si>
    <t>E139</t>
  </si>
  <si>
    <t>PURCH OF GOVT OTHER EDUCATIONAL BLD</t>
  </si>
  <si>
    <t>E142</t>
  </si>
  <si>
    <t>PURCH OF GOVT LABS &amp; CLINICS</t>
  </si>
  <si>
    <t>E152</t>
  </si>
  <si>
    <t>PURCHASE OF MAINTENANCE BUILDINGS</t>
  </si>
  <si>
    <t>E153</t>
  </si>
  <si>
    <t>PURCHASE OF PRODUCTION BUILDINGS</t>
  </si>
  <si>
    <t>E159</t>
  </si>
  <si>
    <t>PURCH OF GOVT OTHER INDUSTRIAL BLDG</t>
  </si>
  <si>
    <t>E171</t>
  </si>
  <si>
    <t>PURCH OF GOVT AMMO STORAGE BLDGS</t>
  </si>
  <si>
    <t>E174</t>
  </si>
  <si>
    <t>PURCHASE OF OPEN STORAGE FACILITIES</t>
  </si>
  <si>
    <t>E179</t>
  </si>
  <si>
    <t>PURCH OF GOVT OTHER WAREHOUSE BLDGS</t>
  </si>
  <si>
    <t>E192</t>
  </si>
  <si>
    <t>PURCH OF GOVT TEST BUILDINGS</t>
  </si>
  <si>
    <t>E199</t>
  </si>
  <si>
    <t>PURCHASE OF MISCELLANEOUS BUILDINGS</t>
  </si>
  <si>
    <t>E1AB</t>
  </si>
  <si>
    <t>PURCHASE OF CONFERENCE SPACE AND FACILITIES</t>
  </si>
  <si>
    <t>E1BG</t>
  </si>
  <si>
    <t>PURCHASE OF ELECTRONIC AND COMMUNICATIONS FACILITIES</t>
  </si>
  <si>
    <t>E1EA</t>
  </si>
  <si>
    <t>PURCHASE OF AMMUNITION FACILITIES</t>
  </si>
  <si>
    <t>E1JZ</t>
  </si>
  <si>
    <t>E1NZ</t>
  </si>
  <si>
    <t>PURCHASE OF OTHER UTILITIES</t>
  </si>
  <si>
    <t>E1PB</t>
  </si>
  <si>
    <t>PURCHASE OF EXHIBIT DESIGN (NON-BUILDING)</t>
  </si>
  <si>
    <t>E215</t>
  </si>
  <si>
    <t>PURCH OF GOVT SURFACE MINE RECLAM</t>
  </si>
  <si>
    <t>E222</t>
  </si>
  <si>
    <t>PURCH OF GOVT HWYS-RDS-STS-BRDGS-RA</t>
  </si>
  <si>
    <t>E232</t>
  </si>
  <si>
    <t>PURCHASE OF EPG FACILITIES - GAS</t>
  </si>
  <si>
    <t>E249</t>
  </si>
  <si>
    <t>E291</t>
  </si>
  <si>
    <t>PURCH OF GOVT RECREA NON-BLDG STRUC</t>
  </si>
  <si>
    <t>E292</t>
  </si>
  <si>
    <t>PURCH OF GOVT EXHIBIT (NON BLDG)</t>
  </si>
  <si>
    <t>E294</t>
  </si>
  <si>
    <t>PURCH OF GOVT WASTE TRMT-STORE FAC</t>
  </si>
  <si>
    <t>E299</t>
  </si>
  <si>
    <t>PURCH OF GOVT ALL OTHR NON-BLDG FAC</t>
  </si>
  <si>
    <t>F007</t>
  </si>
  <si>
    <t>NATURAL RESOURCES/CONSERVATION- RANGE SEEDING (GROUND EQUIPMENT)</t>
  </si>
  <si>
    <t>F010</t>
  </si>
  <si>
    <t>NATURAL RESOURCES/CONSERVATION- SEEDLING PRODUCTION/TRANSPLANTING</t>
  </si>
  <si>
    <t>F011</t>
  </si>
  <si>
    <t>NATURAL RESOURCES/CONSERVATION- SURFACE MINING RECLAMATION (NON-CONSTRUCTION)</t>
  </si>
  <si>
    <t>F012</t>
  </si>
  <si>
    <t>NATURAL RESOURCES/CONSERVATION- SURVEY LINE CLEARING</t>
  </si>
  <si>
    <t>F014</t>
  </si>
  <si>
    <t>NATURAL RESOURCES/CONSERVATION- TREE THINNING</t>
  </si>
  <si>
    <t>F015</t>
  </si>
  <si>
    <t>NATURAL RESOURCES/CONSERVATION- WELL DRILLING/EXPLORATORY</t>
  </si>
  <si>
    <t>F016</t>
  </si>
  <si>
    <t>NATURAL RESOURCES/CONSERVATION- WILDHORSE/BURRO CONTROL</t>
  </si>
  <si>
    <t>F021</t>
  </si>
  <si>
    <t>NATURAL RESOURCES/CONSERVATION- SITE PREPARATION</t>
  </si>
  <si>
    <t>F099</t>
  </si>
  <si>
    <t>NATURAL RESOURCES/CONSERVATION- OTHER</t>
  </si>
  <si>
    <t>F101</t>
  </si>
  <si>
    <t>AIR QUALITY SUPPORT SERVICES</t>
  </si>
  <si>
    <t>F102</t>
  </si>
  <si>
    <t>IND INVEST SURV/TCH SUP</t>
  </si>
  <si>
    <t>F103</t>
  </si>
  <si>
    <t>ENVIRONMENTAL SYSTEMS PROTECTION- WATER QUALITY SUPPORT</t>
  </si>
  <si>
    <t>F104</t>
  </si>
  <si>
    <t>Surveys &amp; Technical Support Rel to Water Pollution</t>
  </si>
  <si>
    <t>F105</t>
  </si>
  <si>
    <t>ENVIRONMENTAL SYSTEMS PROTECTION- PESTICIDES SUPPORT</t>
  </si>
  <si>
    <t>F106</t>
  </si>
  <si>
    <t>TOXIC SUBSTANCES SUPPORT SERVICES</t>
  </si>
  <si>
    <t>F107</t>
  </si>
  <si>
    <t>ENVIRONMENTAL SYSTEMS PROTECTION- TOXIC AND HAZARDOUS SUBSTANCE ANALYSIS</t>
  </si>
  <si>
    <t>F108</t>
  </si>
  <si>
    <t>ENVIRONMENTAL SYSTEMS PROTECTION- ENVIRONMENTAL REMEDIATION</t>
  </si>
  <si>
    <t>F110</t>
  </si>
  <si>
    <t>DEV ENVIR IMPACT STMT/ASSESS</t>
  </si>
  <si>
    <t>F111</t>
  </si>
  <si>
    <t>ENVIRONMENTAL SYSTEMS PROTECTION- MULTIPLE POLLUTANT SUPPORT</t>
  </si>
  <si>
    <t>F112</t>
  </si>
  <si>
    <t>ENVIRONMENTAL SYSTEMS PROTECTION- OIL SPILL RESPONSE</t>
  </si>
  <si>
    <t>F114</t>
  </si>
  <si>
    <t>ENVIRONMENTAL SYSTEMS PROTECTION- ENVIRONMENTAL LICENSING AND PERMITTING</t>
  </si>
  <si>
    <t>F999</t>
  </si>
  <si>
    <t>OTHER ENVIR SVC/STUD/SUP</t>
  </si>
  <si>
    <t>M111</t>
  </si>
  <si>
    <t>OPERATION OF OFFICE BUILDINGS</t>
  </si>
  <si>
    <t>M112</t>
  </si>
  <si>
    <t>OPER OF GOVT CONF SPACE &amp; FAC</t>
  </si>
  <si>
    <t>M119</t>
  </si>
  <si>
    <t>OPER OF GOVT OTHER ADMIN-SVC BLDGS</t>
  </si>
  <si>
    <t>M123</t>
  </si>
  <si>
    <t>OPER OF GOVT RADAR &amp; NAV FACILITY</t>
  </si>
  <si>
    <t>M126</t>
  </si>
  <si>
    <t>OPER OF GOVT MISSILE SYSTEMS FAC</t>
  </si>
  <si>
    <t>M127</t>
  </si>
  <si>
    <t>OPER OF GOVT ELCT &amp; COMM SYS FAC</t>
  </si>
  <si>
    <t>M131</t>
  </si>
  <si>
    <t>OPERATION OF SCHOOLS</t>
  </si>
  <si>
    <t>M139</t>
  </si>
  <si>
    <t>OPER OF GOVT OTHER EDUCATIONAL BLDG</t>
  </si>
  <si>
    <t>M141</t>
  </si>
  <si>
    <t>OPER OF GOVT HOSPITALS &amp; INFIRMARY</t>
  </si>
  <si>
    <t>M152</t>
  </si>
  <si>
    <t>OPERATION OF MAINTENANCE BUILDINGS</t>
  </si>
  <si>
    <t>M153</t>
  </si>
  <si>
    <t>OPERATION OF PRODUCTION BUILDINGS</t>
  </si>
  <si>
    <t>M154</t>
  </si>
  <si>
    <t>OPER OF GOVT SHIP CONST-REP FAC</t>
  </si>
  <si>
    <t>M159</t>
  </si>
  <si>
    <t>OPER OF GOVT OTHER INDUSTRIAL BLDG</t>
  </si>
  <si>
    <t>M162</t>
  </si>
  <si>
    <t>OPERATION OF RECREATIONAL BUILDINGS</t>
  </si>
  <si>
    <t>M164</t>
  </si>
  <si>
    <t>OPERATION OF DINING FACILITIES</t>
  </si>
  <si>
    <t>M172</t>
  </si>
  <si>
    <t>OPER OF GOVT FOOD STORAGE BLDGS</t>
  </si>
  <si>
    <t>M173</t>
  </si>
  <si>
    <t>OPERATION OF FUEL STORAGE BUILDINGS</t>
  </si>
  <si>
    <t>M179</t>
  </si>
  <si>
    <t>OPER OF GOVT OTHER WAREHOUSE BLDGS</t>
  </si>
  <si>
    <t>M192</t>
  </si>
  <si>
    <t>OPER OF GOVT TEST BUILDINGS</t>
  </si>
  <si>
    <t>M199</t>
  </si>
  <si>
    <t>OPER OF GOVT MISC BLDGS</t>
  </si>
  <si>
    <t>M1AA</t>
  </si>
  <si>
    <t>M1AB</t>
  </si>
  <si>
    <t>OPERATION OF CONFERENCE SPACE AND FACILITIES</t>
  </si>
  <si>
    <t>M1AZ</t>
  </si>
  <si>
    <t>OPERATION OF OTHER ADMINISTRATIVE FACILITIES AND SERVICE BUILDINGS</t>
  </si>
  <si>
    <t>M1BC</t>
  </si>
  <si>
    <t>OPERATION OF RADAR AND NAVIGATIONAL FACILITIES</t>
  </si>
  <si>
    <t>M1BD</t>
  </si>
  <si>
    <t>OPERATION OF AIRPORT RUNWAYS AND TAXIWAYS</t>
  </si>
  <si>
    <t>M1BF</t>
  </si>
  <si>
    <t>Operation of Missile system facilities</t>
  </si>
  <si>
    <t>M1BG</t>
  </si>
  <si>
    <t>OPERATION OF ELECTRONIC AND COMMUNICATIONS FACILITIES</t>
  </si>
  <si>
    <t>M1CA</t>
  </si>
  <si>
    <t>M1CZ</t>
  </si>
  <si>
    <t>OPERATION OF OTHER EDUCATIONAL BUILDINGS</t>
  </si>
  <si>
    <t>M1DA</t>
  </si>
  <si>
    <t>OPERATION OF HOSPITALS AND INFIRMARIES</t>
  </si>
  <si>
    <t>M1EA</t>
  </si>
  <si>
    <t>OPERATION OF AMMUNITION FACILITIES</t>
  </si>
  <si>
    <t>M1EB</t>
  </si>
  <si>
    <t>M1EC</t>
  </si>
  <si>
    <t>M1EZ</t>
  </si>
  <si>
    <t>OPERATION OF OTHER INDUSTRIAL BUILDINGS</t>
  </si>
  <si>
    <t>M1FB</t>
  </si>
  <si>
    <t>M1FC</t>
  </si>
  <si>
    <t>OPERATION OF TROOP HOUSING FACILITIES</t>
  </si>
  <si>
    <t>M1FD</t>
  </si>
  <si>
    <t>M1GC</t>
  </si>
  <si>
    <t>M1GZ</t>
  </si>
  <si>
    <t>OPERATION OF OTHER WAREHOUSE BUILDINGS</t>
  </si>
  <si>
    <t>M1JZ</t>
  </si>
  <si>
    <t>OPERATION OF MISCELLANEOUS BUILDINGS</t>
  </si>
  <si>
    <t>M1NA</t>
  </si>
  <si>
    <t>OPERATION OF FUEL SUPPLY FACILITIES</t>
  </si>
  <si>
    <t>M1NC</t>
  </si>
  <si>
    <t>OPERATION OF POLLUTION ABATEMENT AND CONTROL FACILITIES</t>
  </si>
  <si>
    <t>M1ND</t>
  </si>
  <si>
    <t>OPERATION OF SEWAGE AND WASTE FACILITIES</t>
  </si>
  <si>
    <t>M219</t>
  </si>
  <si>
    <t>OPER OF GOVT OTHER CONSV STRUCTURE</t>
  </si>
  <si>
    <t>M224</t>
  </si>
  <si>
    <t>OPER OF GOVT PARKING FACILITIES</t>
  </si>
  <si>
    <t>M241</t>
  </si>
  <si>
    <t>M243</t>
  </si>
  <si>
    <t>OPER OF GOVT POLLUTION ABATEMENT</t>
  </si>
  <si>
    <t>M244</t>
  </si>
  <si>
    <t>OPER OF GOVT SEWAGE &amp; WASTE</t>
  </si>
  <si>
    <t>M245</t>
  </si>
  <si>
    <t>OPER OF GOVT WATER SUPPLY</t>
  </si>
  <si>
    <t>M291</t>
  </si>
  <si>
    <t>OPER OF GOVT RECREA NON-BLDG STRUC</t>
  </si>
  <si>
    <t>M294</t>
  </si>
  <si>
    <t>OPER OF GOVT WASTE TRMT-STORE FAC</t>
  </si>
  <si>
    <t>M299</t>
  </si>
  <si>
    <t>OPER OF GOVT ALL OTH NON-BLDG FACS</t>
  </si>
  <si>
    <t>M2AD</t>
  </si>
  <si>
    <t>Husbanding Services-Material Handling</t>
  </si>
  <si>
    <t>M300</t>
  </si>
  <si>
    <t>OPER OF GOVT RESTORATION</t>
  </si>
  <si>
    <t>P400</t>
  </si>
  <si>
    <t>DEMOLITION OF BUILDINGS</t>
  </si>
  <si>
    <t>P500</t>
  </si>
  <si>
    <t>DEMOLITION OF STRUCTURES/FACILITIES</t>
  </si>
  <si>
    <t>S111</t>
  </si>
  <si>
    <t>GAS SERVICES</t>
  </si>
  <si>
    <t>S112</t>
  </si>
  <si>
    <t>ELECTRIC SERVICES</t>
  </si>
  <si>
    <t>S114</t>
  </si>
  <si>
    <t>UTILITIES- WATER</t>
  </si>
  <si>
    <t>S119</t>
  </si>
  <si>
    <t>OTHER UTILITIES</t>
  </si>
  <si>
    <t>S201</t>
  </si>
  <si>
    <t>CUSTODIAL JANITORIAL SERVICES</t>
  </si>
  <si>
    <t>S202</t>
  </si>
  <si>
    <t>FIRE PROTECTION SERVICES</t>
  </si>
  <si>
    <t>S203</t>
  </si>
  <si>
    <t>FOOD SERVICES</t>
  </si>
  <si>
    <t>S204</t>
  </si>
  <si>
    <t>FUELING SERVICE</t>
  </si>
  <si>
    <t>S205</t>
  </si>
  <si>
    <t>HOUSEKEEPING- TRASH/GARBAGE COLLECTION</t>
  </si>
  <si>
    <t>S206</t>
  </si>
  <si>
    <t>GUARD SERVICES</t>
  </si>
  <si>
    <t>S207</t>
  </si>
  <si>
    <t>HOUSEKEEPING- INSECT/RODENT CONTROL</t>
  </si>
  <si>
    <t>S208</t>
  </si>
  <si>
    <t>HOUSEKEEPING- LANDSCAPING/GROUNDSKEEPING</t>
  </si>
  <si>
    <t>S209</t>
  </si>
  <si>
    <t>HOUSEKEEPING- LAUNDRY/DRYCLEANING</t>
  </si>
  <si>
    <t>S211</t>
  </si>
  <si>
    <t>HOUSEKEEPING- SURVEILLANCE</t>
  </si>
  <si>
    <t>S214</t>
  </si>
  <si>
    <t>CARPET LAYING AND CLEANING</t>
  </si>
  <si>
    <t>S215</t>
  </si>
  <si>
    <t>HOUSEKEEPING- WAREHOUSING/STORAGE</t>
  </si>
  <si>
    <t>S216</t>
  </si>
  <si>
    <t>FACILITIES OPERATIONS SUPPORT SVCS</t>
  </si>
  <si>
    <t>S218</t>
  </si>
  <si>
    <t>HOUSEKEEPING- SNOW REMOVAL/SALT</t>
  </si>
  <si>
    <t>S222</t>
  </si>
  <si>
    <t>HOUSEKEEPING- WASTE TREATMENT/STORAGE</t>
  </si>
  <si>
    <t>S299</t>
  </si>
  <si>
    <t>HOUSEKEEPING- OTHER</t>
  </si>
  <si>
    <t>X111</t>
  </si>
  <si>
    <t>LEASE/RENTAL OF OFFICE BUILDINGS</t>
  </si>
  <si>
    <t>X112</t>
  </si>
  <si>
    <t>LEASE-RENT OF CONF SPACE &amp; FAC</t>
  </si>
  <si>
    <t>X119</t>
  </si>
  <si>
    <t>LEASE-RENT OF OTHER ADMIN-SVC BLDGS</t>
  </si>
  <si>
    <t>X124</t>
  </si>
  <si>
    <t>LEASE/RENTAL OF AIRPORT RUNWAYS</t>
  </si>
  <si>
    <t>X125</t>
  </si>
  <si>
    <t>LEASE/RENTAL OF AIRPORT TERMINALS</t>
  </si>
  <si>
    <t>X127</t>
  </si>
  <si>
    <t>LEASE-RENT OF ELCT &amp; COMM SYS FAC</t>
  </si>
  <si>
    <t>X129</t>
  </si>
  <si>
    <t>LEASE-RENT OF OTHER AIRFIELD STRUCT</t>
  </si>
  <si>
    <t>X131</t>
  </si>
  <si>
    <t>LEASE/RENTAL OF SCHOOLS</t>
  </si>
  <si>
    <t>X139</t>
  </si>
  <si>
    <t>LEASE-RENT OF OTHER EDUCATIONAL BLD</t>
  </si>
  <si>
    <t>X151</t>
  </si>
  <si>
    <t>LEASE-RENT OF AMMUNITION FACILITIES</t>
  </si>
  <si>
    <t>X152</t>
  </si>
  <si>
    <t>LEASE-RENT OF MAINT BLDGS</t>
  </si>
  <si>
    <t>X159</t>
  </si>
  <si>
    <t>LEASE-RENT OF OTHER INDUSTRIAL BLDG</t>
  </si>
  <si>
    <t>X161</t>
  </si>
  <si>
    <t>LEASE-RENT OF FAMILY HOUSING</t>
  </si>
  <si>
    <t>X162</t>
  </si>
  <si>
    <t>LEASE-RENT OF RECREATIONAL BLDGS</t>
  </si>
  <si>
    <t>X163</t>
  </si>
  <si>
    <t>LEASE-RENT OF TROOP HOUSING</t>
  </si>
  <si>
    <t>X164</t>
  </si>
  <si>
    <t>LEASE/RENTAL OF DINING FACILITIES</t>
  </si>
  <si>
    <t>X169</t>
  </si>
  <si>
    <t>LEASE-RENT OF OTHER RESIDENTIAL BLD</t>
  </si>
  <si>
    <t>X172</t>
  </si>
  <si>
    <t>LEASE-RENT OF FOOD STORAGE BLDGS</t>
  </si>
  <si>
    <t>X173</t>
  </si>
  <si>
    <t>LEASE-RENT OF FUEL STORAGE BLDGS</t>
  </si>
  <si>
    <t>X174</t>
  </si>
  <si>
    <t>LEASE-RENT OF OPEN STORAGE FAC</t>
  </si>
  <si>
    <t>X179</t>
  </si>
  <si>
    <t>LEASE-RENT OF OTHER WAREHOUSE BLDGS</t>
  </si>
  <si>
    <t>X191</t>
  </si>
  <si>
    <t>LEASE-RENT OF EXHIBITION BUILDINGS</t>
  </si>
  <si>
    <t>X192</t>
  </si>
  <si>
    <t>LEASE-RENT OF TEST BUILDINGS</t>
  </si>
  <si>
    <t>X199</t>
  </si>
  <si>
    <t>LEASE-RENT OF MISC BLDGS</t>
  </si>
  <si>
    <t>X1AA</t>
  </si>
  <si>
    <t>X1AB</t>
  </si>
  <si>
    <t>LEASE/RENTAL OF CONFERENCE SPACE AND FACILITIES</t>
  </si>
  <si>
    <t>X1AZ</t>
  </si>
  <si>
    <t>LEASE/RENTAL OF OTHER ADMINISTRATIVE FACILITIES AND SERVICE BUILDINGS</t>
  </si>
  <si>
    <t>X1BA</t>
  </si>
  <si>
    <t>LEASE/RENTAL OF AIR TRAFFIC CONTROL TOWERS</t>
  </si>
  <si>
    <t>X1BG</t>
  </si>
  <si>
    <t>LEASE/RENTAL OF ELECTRONIC AND COMMUNICATIONS FACILITIES</t>
  </si>
  <si>
    <t>X1BZ</t>
  </si>
  <si>
    <t>LEASE/RENTAL OF OTHER AIRFIELD STRUCTURES</t>
  </si>
  <si>
    <t>X1CZ</t>
  </si>
  <si>
    <t>LEASE/RENTAL OF OTHER EDUCATIONAL BUILDINGS</t>
  </si>
  <si>
    <t>X1DB</t>
  </si>
  <si>
    <t>LEASE/RENTAL OF LABORATORIES AND CLINICS</t>
  </si>
  <si>
    <t>X1EZ</t>
  </si>
  <si>
    <t>LEASE/RENTAL OF OTHER INDUSTRIAL BUILDINGS</t>
  </si>
  <si>
    <t>X1FA</t>
  </si>
  <si>
    <t>LEASE/RENTAL OF FAMILY HOUSING FACILITIES</t>
  </si>
  <si>
    <t>X1FB</t>
  </si>
  <si>
    <t>LEASE/RENTAL OF RECREATIONAL BUILDINGS</t>
  </si>
  <si>
    <t>X1FC</t>
  </si>
  <si>
    <t>LEASE/RENTAL OF TROOP HOUSING FACILITIES</t>
  </si>
  <si>
    <t>X1FZ</t>
  </si>
  <si>
    <t>LEASE/RENTAL OF OTHER RESIDENTIAL BUILDINGS</t>
  </si>
  <si>
    <t>X1GC</t>
  </si>
  <si>
    <t>LEASE/RENTAL OF FUEL STORAGE BUILDINGS</t>
  </si>
  <si>
    <t>X1GD</t>
  </si>
  <si>
    <t>LEASE/RENTAL OF OPEN STORAGE FACILITIES</t>
  </si>
  <si>
    <t>X1GZ</t>
  </si>
  <si>
    <t>LEASE/RENTAL OF OTHER WAREHOUSE BUILDINGS</t>
  </si>
  <si>
    <t>X1JA</t>
  </si>
  <si>
    <t>LEASE/RENTAL OF MUSEUMS AND EXHIBITION BUILDINGS</t>
  </si>
  <si>
    <t>X1JB</t>
  </si>
  <si>
    <t>LEASE/RENTAL OF TESTING AND MEASUREMENT BUILDINGS</t>
  </si>
  <si>
    <t>X1JZ</t>
  </si>
  <si>
    <t>LEASE/RENTAL OF MISCELLANEOUS BUILDINGS</t>
  </si>
  <si>
    <t>X1LC</t>
  </si>
  <si>
    <t>Lease/Rental of Tunnels and subsurface structures</t>
  </si>
  <si>
    <t>X1LZ</t>
  </si>
  <si>
    <t>LEASE/RENTAL OF PARKING FACILITIES</t>
  </si>
  <si>
    <t>X1NA</t>
  </si>
  <si>
    <t>LEASE/RENTAL OF FUEL SUPPLY FACILITIES</t>
  </si>
  <si>
    <t>X1ND</t>
  </si>
  <si>
    <t>LEASE/RENTAL OF SEWAGE AND WASTE FACILITIES</t>
  </si>
  <si>
    <t>X1NZ</t>
  </si>
  <si>
    <t>LEASE/RENTAL OF OTHER UTILITIES</t>
  </si>
  <si>
    <t>X1PA</t>
  </si>
  <si>
    <t>LEASE/RENTAL OF RECREATION FACILITIES (NON-BUILDING)</t>
  </si>
  <si>
    <t>X1PB</t>
  </si>
  <si>
    <t>LEASE/RENTAL OF EXHIBIT DESIGN (NON-BUILDING)</t>
  </si>
  <si>
    <t>X1PZ</t>
  </si>
  <si>
    <t>LEASE/RENTAL OF OTHER NON-BUILDING FACILITIES</t>
  </si>
  <si>
    <t>X213</t>
  </si>
  <si>
    <t>LEASE-RENT OF MINE FIRE CONT</t>
  </si>
  <si>
    <t>X219</t>
  </si>
  <si>
    <t>LEASE-RENT OF OTHER CONSV STRUCTURE</t>
  </si>
  <si>
    <t>X224</t>
  </si>
  <si>
    <t>LEASE-RENT OF PARKING FACILITIES</t>
  </si>
  <si>
    <t>X231</t>
  </si>
  <si>
    <t>LEASE-RENT OF EPG - COAL</t>
  </si>
  <si>
    <t>X244</t>
  </si>
  <si>
    <t>LEASE-RENT OF SEWAGE &amp; WASTE</t>
  </si>
  <si>
    <t>X291</t>
  </si>
  <si>
    <t>LEASE-RENT OF RECREA NON-BLDG STRUC</t>
  </si>
  <si>
    <t>X292</t>
  </si>
  <si>
    <t>LEASE-RENT OF EXHIBIT (NON-BLDG)</t>
  </si>
  <si>
    <t>X294</t>
  </si>
  <si>
    <t>LEASE-RENT OF WASTE TRMT-STORE FAC</t>
  </si>
  <si>
    <t>X299</t>
  </si>
  <si>
    <t>LEASE-RENT OF ALL OTH NON-BLDG FACS</t>
  </si>
  <si>
    <t>X300</t>
  </si>
  <si>
    <t>LEASE-RENT OF RESTORATION</t>
  </si>
  <si>
    <t>Z111</t>
  </si>
  <si>
    <t>MAINT-REP-ALT/OFFICE BLDGS</t>
  </si>
  <si>
    <t>Z112</t>
  </si>
  <si>
    <t>MAINT-REP-ALT/CONF SPACE &amp; FAC</t>
  </si>
  <si>
    <t>Z119</t>
  </si>
  <si>
    <t>MAINT-REP-ALT/OTHER ADMIN BLDGS</t>
  </si>
  <si>
    <t>Z122</t>
  </si>
  <si>
    <t>MAINT-REP-ALT/AIR TRAFFIC TNG FAC</t>
  </si>
  <si>
    <t>Z124</t>
  </si>
  <si>
    <t>MAINT-REP-ALT/AIRPORT RUNWAYS</t>
  </si>
  <si>
    <t>Z126</t>
  </si>
  <si>
    <t>MAINT-REP-ALT/MISSILE SYSTEMS FAC</t>
  </si>
  <si>
    <t>Z127</t>
  </si>
  <si>
    <t>MAINT-REP-ALT/ELCT &amp; COMM SYS FAC</t>
  </si>
  <si>
    <t>Z129</t>
  </si>
  <si>
    <t>MAINT-REP-ALT/OTH AIRFIELD STRUCT</t>
  </si>
  <si>
    <t>Z131</t>
  </si>
  <si>
    <t>MAINT-REP-ALT/SCHOOLS</t>
  </si>
  <si>
    <t>Z139</t>
  </si>
  <si>
    <t>MAINT-REP-ALT/OTHER EDUCATIONAL BLD</t>
  </si>
  <si>
    <t>Z142</t>
  </si>
  <si>
    <t>MAINT-REP-ALT/LABS &amp; CLINICS</t>
  </si>
  <si>
    <t>Z149</t>
  </si>
  <si>
    <t>MAINT-REP-ALT/OTHER HOSPITAL BLDGS</t>
  </si>
  <si>
    <t>Z151</t>
  </si>
  <si>
    <t>MAINT-REP-ALT/AMMUNITION FACILITIES</t>
  </si>
  <si>
    <t>Z152</t>
  </si>
  <si>
    <t>MAINT-REP-ALT/MAINT BLDGS</t>
  </si>
  <si>
    <t>Z153</t>
  </si>
  <si>
    <t>MAINT-REP-ALT/PRODUCTION BLDGS</t>
  </si>
  <si>
    <t>Z154</t>
  </si>
  <si>
    <t>MAINT-REP-ALT/SHIP CONST-REPAIR FAC</t>
  </si>
  <si>
    <t>Z155</t>
  </si>
  <si>
    <t>MAINT-REP-ALT/TANK AUTOMOTIVE FAC</t>
  </si>
  <si>
    <t>Z159</t>
  </si>
  <si>
    <t>MAINT-REP-ALT/OTHER INDUSTRIAL BLDG</t>
  </si>
  <si>
    <t>Z161</t>
  </si>
  <si>
    <t>MAINT-REP-ALT/FAMILY HOUSING</t>
  </si>
  <si>
    <t>Z162</t>
  </si>
  <si>
    <t>MAINT-REP-ALT/RECREATIONAL BLDGS</t>
  </si>
  <si>
    <t>Z163</t>
  </si>
  <si>
    <t>MAINT-REP-ALT/TROOP HOUSING</t>
  </si>
  <si>
    <t>Z164</t>
  </si>
  <si>
    <t>MAINT-REP-ALT/DINING FACILITIES</t>
  </si>
  <si>
    <t>Z165</t>
  </si>
  <si>
    <t>MAINT-REP-ALT/RELIGIOUS FACILITIES</t>
  </si>
  <si>
    <t>Z169</t>
  </si>
  <si>
    <t>MAINT-REP-ALT/OTHER RESIDENTIAL BLD</t>
  </si>
  <si>
    <t>Z172</t>
  </si>
  <si>
    <t>MAINT-REP-ALT/FOOD STORAGE BLDGS</t>
  </si>
  <si>
    <t>Z173</t>
  </si>
  <si>
    <t>MAINT-REP-ALT/FUEL STORAGE BLDGS</t>
  </si>
  <si>
    <t>Z174</t>
  </si>
  <si>
    <t>MAINT-REP-ALT/OPEN STORAGE FAC</t>
  </si>
  <si>
    <t>Z179</t>
  </si>
  <si>
    <t>MAINT-REP-ALT/OTHER WAREHOUSE BLDGS</t>
  </si>
  <si>
    <t>Z191</t>
  </si>
  <si>
    <t>MAINT-REP-ALT/EXHIBITION BUILDINGS</t>
  </si>
  <si>
    <t>Z192</t>
  </si>
  <si>
    <t>MAINT-REP-ALT/TEST BUILDINGS</t>
  </si>
  <si>
    <t>Z199</t>
  </si>
  <si>
    <t>MAINT-REP-ALT/MISC BLDGS</t>
  </si>
  <si>
    <t>Z1AA</t>
  </si>
  <si>
    <t>MAINTENANCE OF OFFICE BUILDINGS</t>
  </si>
  <si>
    <t>Z1AB</t>
  </si>
  <si>
    <t>MAINTENANCE OF CONFERENCE SPACE AND FACILITIES</t>
  </si>
  <si>
    <t>Z1AZ</t>
  </si>
  <si>
    <t>MAINTENANCE OF OTHER ADMINISTRATIVE FACILITIES AND SERVICE BUILDINGS</t>
  </si>
  <si>
    <t>Z1BC</t>
  </si>
  <si>
    <t>MAINTENANCE OF RADAR AND NAVIGATIONAL FACILITIES</t>
  </si>
  <si>
    <t>Z1BF</t>
  </si>
  <si>
    <t>MAINTENANCE OF MISSILE SYSTEM FACILITIES</t>
  </si>
  <si>
    <t>Z1BG</t>
  </si>
  <si>
    <t>MAINTENANCE OF ELECTRONIC AND COMMUNICATIONS FACILITIES</t>
  </si>
  <si>
    <t>Z1CA</t>
  </si>
  <si>
    <t>MAINTENANCE OF SCHOOLS</t>
  </si>
  <si>
    <t>Z1CZ</t>
  </si>
  <si>
    <t>MAINTENANCE OF OTHER EDUCATIONAL BUILDINGS</t>
  </si>
  <si>
    <t>Z1DA</t>
  </si>
  <si>
    <t>MAINTENANCE OF HOSPITALS AND INFIRMARIES</t>
  </si>
  <si>
    <t>Z1DB</t>
  </si>
  <si>
    <t>MAINTENANCE OF LABORATORIES AND CLINICS</t>
  </si>
  <si>
    <t>Z1DZ</t>
  </si>
  <si>
    <t>MAINTENANCE OF OTHER HOSPITAL BUILDINGS</t>
  </si>
  <si>
    <t>Z1EA</t>
  </si>
  <si>
    <t>MAINTENANCE OF AMMUNITION FACILITIES</t>
  </si>
  <si>
    <t>Z1EB</t>
  </si>
  <si>
    <t>MAINTENANCE OF MAINTENANCE BUILDINGS</t>
  </si>
  <si>
    <t>Z1EC</t>
  </si>
  <si>
    <t>MAINTENANCE OF PRODUCTION BUILDINGS</t>
  </si>
  <si>
    <t>Z1ED</t>
  </si>
  <si>
    <t>MAINTENANCE OF SHIP CONSTRUCTION AND REPAIR FACILITIES</t>
  </si>
  <si>
    <t>Z1EZ</t>
  </si>
  <si>
    <t>MAINTENANCE OF OTHER INDUSTRIAL BUILDINGS</t>
  </si>
  <si>
    <t>Z1FA</t>
  </si>
  <si>
    <t>MAINTENANCE OF FAMILY HOUSING FACILITIES</t>
  </si>
  <si>
    <t>Z1FB</t>
  </si>
  <si>
    <t>MAINTENANCE OF RECREATIONAL BUILDINGS</t>
  </si>
  <si>
    <t>Z1FD</t>
  </si>
  <si>
    <t>MAINTENANCE OF DINING FACILITIES</t>
  </si>
  <si>
    <t>Z1FZ</t>
  </si>
  <si>
    <t>MAINTENANCE OF OTHER RESIDENTIAL BUILDINGS</t>
  </si>
  <si>
    <t>Z1GC</t>
  </si>
  <si>
    <t>MAINTENANCE OF FUEL STORAGE BUILDINGS</t>
  </si>
  <si>
    <t>Z1GZ</t>
  </si>
  <si>
    <t>MAINTENANCE OF OTHER WAREHOUSE BUILDINGS</t>
  </si>
  <si>
    <t>Z1JZ</t>
  </si>
  <si>
    <t>MAINTENANCE OF MISCELLANEOUS BUILDINGS</t>
  </si>
  <si>
    <t>Z1LB</t>
  </si>
  <si>
    <t>MAINTENANCE OF HIGHWAYS/ROADS/STREETS/BRIDGES/RAILWAYS</t>
  </si>
  <si>
    <t>Z1LC</t>
  </si>
  <si>
    <t>MAINTENANCE OF TUNNELS AND SUBSURFACE STRUCTURES</t>
  </si>
  <si>
    <t>Z1LZ</t>
  </si>
  <si>
    <t>MAINTENANCE OF PARKING FACILITIES</t>
  </si>
  <si>
    <t>Z1NA</t>
  </si>
  <si>
    <t>MAINTENANCE OF FUEL SUPPLY FACILITIES</t>
  </si>
  <si>
    <t>Z1NB</t>
  </si>
  <si>
    <t>MAINTENANCE OF HEATING AND COOLING PLANTS</t>
  </si>
  <si>
    <t>Z1NC</t>
  </si>
  <si>
    <t>MAINTENANCE OF POLLUTION ABATEMENT AND CONTROL FACILITIES</t>
  </si>
  <si>
    <t>Z1ND</t>
  </si>
  <si>
    <t>MAINTENANCE OF SEWAGE AND WASTE FACILITIES</t>
  </si>
  <si>
    <t>Z1NE</t>
  </si>
  <si>
    <t>MAINTENANCE OF WATER SUPPLY FACILITIES</t>
  </si>
  <si>
    <t>Z1NZ</t>
  </si>
  <si>
    <t>MAINTENANCE OF OTHER UTILITIES</t>
  </si>
  <si>
    <t>Z1PA</t>
  </si>
  <si>
    <t>MAINTENANCE OF RECREATION FACILITIES (NON-BUILDING)</t>
  </si>
  <si>
    <t>Z1PD</t>
  </si>
  <si>
    <t>MAINTENANCE OF WASTE TREATMENT AND STORAGE FACILITIES</t>
  </si>
  <si>
    <t>Z1PZ</t>
  </si>
  <si>
    <t>MAINTENANCE OF OTHER NON-BUILDING FACILITIES</t>
  </si>
  <si>
    <t>Z1QA</t>
  </si>
  <si>
    <t>MAINTENANCE OF RESTORATION OF REAL PROPERTY (PUBLIC OR PRIVATE)</t>
  </si>
  <si>
    <t>Z211</t>
  </si>
  <si>
    <t>MAINT-REP-ALT/DAMS</t>
  </si>
  <si>
    <t>Z213</t>
  </si>
  <si>
    <t>MAINT-REP-ALT/MINE FIRE CONT</t>
  </si>
  <si>
    <t>Z222</t>
  </si>
  <si>
    <t>MAINT-REP-ALT/HWYS-RDS-STS-BRDGS-RA</t>
  </si>
  <si>
    <t>Z223</t>
  </si>
  <si>
    <t>MAINT-REP-ALT/TUNNELS-SUBSURF STRUC</t>
  </si>
  <si>
    <t>Z224</t>
  </si>
  <si>
    <t>MAINT-REP-ALT/PARKING FACILITIES</t>
  </si>
  <si>
    <t>Z233</t>
  </si>
  <si>
    <t>MAINT-REP-ALT/EPG - GEOTHERMAL</t>
  </si>
  <si>
    <t>Z234</t>
  </si>
  <si>
    <t>MAINT-REP-ALT/EPG - HYDRO</t>
  </si>
  <si>
    <t>Z235</t>
  </si>
  <si>
    <t>MAINT-REP-ALT/EPG - NUCLEAR</t>
  </si>
  <si>
    <t>Z236</t>
  </si>
  <si>
    <t>MAINT-REP-ALT/EPG - PETROLEUM</t>
  </si>
  <si>
    <t>Z239</t>
  </si>
  <si>
    <t>MAINT-REP-ALT/EPG - OTHER</t>
  </si>
  <si>
    <t>Z241</t>
  </si>
  <si>
    <t>MAINT-REP-ALT/FUEL SUPPLY</t>
  </si>
  <si>
    <t>Z242</t>
  </si>
  <si>
    <t>MAINT-REP-ALT/HEATING &amp; COOL PLANTS</t>
  </si>
  <si>
    <t>Z243</t>
  </si>
  <si>
    <t>MAINT-REP-ALT/POLLUTION ABATEMENT</t>
  </si>
  <si>
    <t>Z244</t>
  </si>
  <si>
    <t>MAINT-REP-ALT/SEWAGE &amp; WASTE</t>
  </si>
  <si>
    <t>Z245</t>
  </si>
  <si>
    <t>MAINT-REP-ALT/WATER SUPPLY</t>
  </si>
  <si>
    <t>Z249</t>
  </si>
  <si>
    <t>MAINT-REP-ALT/OTHER UTILITIES</t>
  </si>
  <si>
    <t>Z291</t>
  </si>
  <si>
    <t>MAINT-REP-ALT/RECREA NON-BLDG STRUC</t>
  </si>
  <si>
    <t>Z292</t>
  </si>
  <si>
    <t>MAINT-REP-ALT/EXHIBIT (NON-BLDG)</t>
  </si>
  <si>
    <t>Z293</t>
  </si>
  <si>
    <t>MAINT-REP-ALT/UNIMPROVED REAL PROP</t>
  </si>
  <si>
    <t>Z294</t>
  </si>
  <si>
    <t>MAINT-REP-ALT/WASTE TRMT-STORE FAC</t>
  </si>
  <si>
    <t>Z299</t>
  </si>
  <si>
    <t>MAINT, REP/ALTER/ALL OTHER</t>
  </si>
  <si>
    <t>Z2AA</t>
  </si>
  <si>
    <t>REPAIR OR ALTERATION OF OFFICE BUILDINGS</t>
  </si>
  <si>
    <t>Z2AB</t>
  </si>
  <si>
    <t>REPAIR OR ALTERATION OF CONFERENCE SPACE AND FACILITIES</t>
  </si>
  <si>
    <t>Z2AZ</t>
  </si>
  <si>
    <t>REPAIR OR ALTERATION OF OTHER ADMINISTRATIVE FACILITIES AND SERVICE BUILDINGS</t>
  </si>
  <si>
    <t>Z2BB</t>
  </si>
  <si>
    <t>REPAIR OR ALTERATION OF AIR TRAFFIC CONTROL TRAINING FACILITIES</t>
  </si>
  <si>
    <t>Z2BD</t>
  </si>
  <si>
    <t>REPAIR OR ALTERATION OF AIRPORT RUNWAYS AND TAXIWAYS</t>
  </si>
  <si>
    <t>Z2BF</t>
  </si>
  <si>
    <t>REPAIR OR ALTERATION OF MISSILE SYSTEM FACILITIES</t>
  </si>
  <si>
    <t>Z2BG</t>
  </si>
  <si>
    <t>REPAIR OR ALTERATION OF ELECTRONIC AND COMMUNICATIONS FACILITIES</t>
  </si>
  <si>
    <t>Z2CA</t>
  </si>
  <si>
    <t>REPAIR OR ALTERATION OF SCHOOLS</t>
  </si>
  <si>
    <t>Z2CZ</t>
  </si>
  <si>
    <t>REPAIR OR ALTERATION OF OTHER EDUCATIONAL BUILDINGS</t>
  </si>
  <si>
    <t>Z2DA</t>
  </si>
  <si>
    <t>REPAIR OR ALTERATION OF HOSPITALS AND INFIRMARIES</t>
  </si>
  <si>
    <t>Z2DB</t>
  </si>
  <si>
    <t>REPAIR OR ALTERATION OF LABORATORIES AND CLINICS</t>
  </si>
  <si>
    <t>Z2EA</t>
  </si>
  <si>
    <t>REPAIR OR ALTERATION OF AMMUNITION FACILITIES</t>
  </si>
  <si>
    <t>Z2EB</t>
  </si>
  <si>
    <t>REPAIR OR ALTERATION OF MAINTENANCE BUILDINGS</t>
  </si>
  <si>
    <t>Z2ED</t>
  </si>
  <si>
    <t>REPAIR OR ALTERATION OF SHIP CONSTRUCTION AND REPAIR FACILITIES</t>
  </si>
  <si>
    <t>Z2EE</t>
  </si>
  <si>
    <t>REPAIR OR ALTERATION OF TANK AUTOMOTIVE FACILITIES</t>
  </si>
  <si>
    <t>Z2EZ</t>
  </si>
  <si>
    <t>REPAIR OR ALTERATION OF OTHER INDUSTRIAL BUILDINGS</t>
  </si>
  <si>
    <t>Z2FA</t>
  </si>
  <si>
    <t>REPAIR OR ALTERATION OF FAMILY HOUSING FACILITIES</t>
  </si>
  <si>
    <t>Z2FB</t>
  </si>
  <si>
    <t>REPAIR OR ALTERATION OF RECREATIONAL BUILDINGS</t>
  </si>
  <si>
    <t>Z2FC</t>
  </si>
  <si>
    <t>REPAIR OR ALTERATION OF TROOP HOUSING FACILITIES</t>
  </si>
  <si>
    <t>Z2FD</t>
  </si>
  <si>
    <t>REPAIR OR ALTERATION OF DINING FACILITIES</t>
  </si>
  <si>
    <t>Z2GC</t>
  </si>
  <si>
    <t>REPAIR OR ALTERATION OF FUEL STORAGE BUILDINGS</t>
  </si>
  <si>
    <t>Z2GD</t>
  </si>
  <si>
    <t>REPAIR OR ALTERATION OF OPEN STORAGE FACILITIES</t>
  </si>
  <si>
    <t>Z2GZ</t>
  </si>
  <si>
    <t>REPAIR OR ALTERATION OF OTHER WAREHOUSE BUILDINGS</t>
  </si>
  <si>
    <t>Z2JZ</t>
  </si>
  <si>
    <t>REPAIR OR ALTERATION OF MISCELLANEOUS BUILDINGS</t>
  </si>
  <si>
    <t>Z2LB</t>
  </si>
  <si>
    <t>REPAIR OR ALTERATION OF HIGHWAYS/ROADS/STREETS/BRIDGES/RAILWAYS</t>
  </si>
  <si>
    <t>Z2LZ</t>
  </si>
  <si>
    <t>REPAIR OR ALTERATION OF PARKING FACILITIES</t>
  </si>
  <si>
    <t>Z2MG</t>
  </si>
  <si>
    <t>REPAIR OR ALTERATION OF EPG FACILITIES - SOLAR</t>
  </si>
  <si>
    <t>Z2NA</t>
  </si>
  <si>
    <t>REPAIR OR ALTERATION OF FUEL SUPPLY FACILITIES</t>
  </si>
  <si>
    <t>Z2NB</t>
  </si>
  <si>
    <t>REPAIR OR ALTERATION OF HEATING AND COOLING PLANTS</t>
  </si>
  <si>
    <t>Z2ND</t>
  </si>
  <si>
    <t>REPAIR OR ALTERATION OF SEWAGE AND WASTE FACILITIES</t>
  </si>
  <si>
    <t>Z2NE</t>
  </si>
  <si>
    <t>REPAIR OR ALTERATION OF WATER SUPPLY FACILITIES</t>
  </si>
  <si>
    <t>Z2NZ</t>
  </si>
  <si>
    <t>REPAIR OR ALTERATION OF OTHER UTILITIES</t>
  </si>
  <si>
    <t>Z2PA</t>
  </si>
  <si>
    <t>REPAIR OR ALTERATION OF RECREATION FACILITIES (NON-BUILDING)</t>
  </si>
  <si>
    <t>Z2PB</t>
  </si>
  <si>
    <t>REPAIR OR ALTERATION OF EXHIBIT DESIGN (NON-BUILDING)</t>
  </si>
  <si>
    <t>Z2PC</t>
  </si>
  <si>
    <t>REPAIR OR ALTERATION OF UNIMPROVED REAL PROPERTY (LAND)</t>
  </si>
  <si>
    <t>Z2PZ</t>
  </si>
  <si>
    <t>REPAIR OR ALTERATION OF OTHER NON-BUILDING FACILITIES</t>
  </si>
  <si>
    <t>Z2QA</t>
  </si>
  <si>
    <t>REPAIR OR ALTERATION OF RESTORATION OF REAL PROPERTY (PUBLIC OR PRIVATE)</t>
  </si>
  <si>
    <t>Z300</t>
  </si>
  <si>
    <t>MAINT, REP-ALT/RESTORATION</t>
  </si>
  <si>
    <t>Fuels</t>
  </si>
  <si>
    <t>9110</t>
  </si>
  <si>
    <t>FUELS, SOLID</t>
  </si>
  <si>
    <t>9130</t>
  </si>
  <si>
    <t>LIQUID PROPELLANTS -PETROLEUM BASE</t>
  </si>
  <si>
    <t>9135</t>
  </si>
  <si>
    <t>LIQUID PROPELLANT FUELS AND OXIDIZERS, CHEMICAL BASE</t>
  </si>
  <si>
    <t>9140</t>
  </si>
  <si>
    <t>FUEL OILS</t>
  </si>
  <si>
    <t>9150</t>
  </si>
  <si>
    <t>OIL &amp; GREASE-CUT,LUBR &amp; HYDRAULIC</t>
  </si>
  <si>
    <t>9160</t>
  </si>
  <si>
    <t>MISCELLANEOUS WAXES, OILS, AND FATS</t>
  </si>
  <si>
    <t>Ground Vehicles</t>
  </si>
  <si>
    <t>2210</t>
  </si>
  <si>
    <t>LOCOMOTIVES</t>
  </si>
  <si>
    <t>2220</t>
  </si>
  <si>
    <t>RAIL CARS</t>
  </si>
  <si>
    <t>2230</t>
  </si>
  <si>
    <t>RAILROAD RIGHT OF WAY CONSTR EQ</t>
  </si>
  <si>
    <t>2240</t>
  </si>
  <si>
    <t>LOCOMOTIVE &amp; RAIL CAR ACCESSORIES</t>
  </si>
  <si>
    <t>2250</t>
  </si>
  <si>
    <t>TRACK MATERIAL, RAILROAD</t>
  </si>
  <si>
    <t>2305</t>
  </si>
  <si>
    <t>GROUND EFFECT VEHICLES</t>
  </si>
  <si>
    <t>2310</t>
  </si>
  <si>
    <t>PASSENGER MOTOR VEHICLES</t>
  </si>
  <si>
    <t>2320</t>
  </si>
  <si>
    <t>TRUCKS AND TRUCK TRACTORS, WHEELED</t>
  </si>
  <si>
    <t>2330</t>
  </si>
  <si>
    <t>TRAILERS</t>
  </si>
  <si>
    <t>2340</t>
  </si>
  <si>
    <t>MOTORCYCLE,MOTOR SCOOTERS &amp; BIKES</t>
  </si>
  <si>
    <t>2350</t>
  </si>
  <si>
    <t>COMBAT ASSAULT &amp; TACTICAL VEH</t>
  </si>
  <si>
    <t>2355</t>
  </si>
  <si>
    <t>COMBAT ASSAULT AND TACTICAL VEHICLES WHEELED</t>
  </si>
  <si>
    <t>2410</t>
  </si>
  <si>
    <t>TRACTOR, FULL TRACKED, LOW SPEED</t>
  </si>
  <si>
    <t>2420</t>
  </si>
  <si>
    <t>TRACTORS, WHEELED</t>
  </si>
  <si>
    <t>2430</t>
  </si>
  <si>
    <t>TRACTORS, FULL TRACKED, HIGH SPEED</t>
  </si>
  <si>
    <t>2510</t>
  </si>
  <si>
    <t>VEH CAB BODY FRAME STRUCTURAL COMP</t>
  </si>
  <si>
    <t>2520</t>
  </si>
  <si>
    <t>VEH POWER TRANSMISSION COMPONENTS</t>
  </si>
  <si>
    <t>2530</t>
  </si>
  <si>
    <t>VEH BRAKE STEERING AXLE WHEEL COMP</t>
  </si>
  <si>
    <t>2540</t>
  </si>
  <si>
    <t>VEHICULAR FURNITURE AND ACCESSORIES</t>
  </si>
  <si>
    <t>2541</t>
  </si>
  <si>
    <t>VEH ACCESSORY/WEAPONS SYS SPECIFIC</t>
  </si>
  <si>
    <t>2590</t>
  </si>
  <si>
    <t>MISCELLANEOUS VEHICULAR COMPONENTS</t>
  </si>
  <si>
    <t>2610</t>
  </si>
  <si>
    <t>TIRES &amp; TUBES PNEUMATIC EXCEPT AIR</t>
  </si>
  <si>
    <t>2630</t>
  </si>
  <si>
    <t>TIRES, SOLID AND CUSHION</t>
  </si>
  <si>
    <t>2640</t>
  </si>
  <si>
    <t>TIRE REBUILDING AND TIRE AND TUBE REPAIR MATERIALS</t>
  </si>
  <si>
    <t>3010</t>
  </si>
  <si>
    <t>TORQUE CONVERTERS &amp; SPEED CHANGERS</t>
  </si>
  <si>
    <t>3020</t>
  </si>
  <si>
    <t>GEAR PULLEY SPROCKET &amp; TRAN CHAIN</t>
  </si>
  <si>
    <t>3030</t>
  </si>
  <si>
    <t>BELTING DRIVE BELTS FAN BELTS &amp; ACC</t>
  </si>
  <si>
    <t>3040</t>
  </si>
  <si>
    <t>MISC POWER TRANSMISSION EQ</t>
  </si>
  <si>
    <t>4910</t>
  </si>
  <si>
    <t>MOTOR VEHICLE MAINT EQ</t>
  </si>
  <si>
    <t>ICT</t>
  </si>
  <si>
    <t>D301</t>
  </si>
  <si>
    <t>ADP FACILITY MANAGEMENT</t>
  </si>
  <si>
    <t>D302</t>
  </si>
  <si>
    <t>ADP SYSTEMS DEVELOPMENT SERVICES</t>
  </si>
  <si>
    <t>D303</t>
  </si>
  <si>
    <t>ADP DATA ENTRY SERVICES</t>
  </si>
  <si>
    <t>D304</t>
  </si>
  <si>
    <t>ADP SVCS/TELECOMM &amp; TRANSMISSION</t>
  </si>
  <si>
    <t>D305</t>
  </si>
  <si>
    <t>ADP TELEPROCESSING &amp; TIMESHARE</t>
  </si>
  <si>
    <t>D306</t>
  </si>
  <si>
    <t>ADP SYSTEMS ANALYSIS SERVICES</t>
  </si>
  <si>
    <t>D307</t>
  </si>
  <si>
    <t>AUTOMATED INFORMATION SYSTEM SVCS</t>
  </si>
  <si>
    <t>D308</t>
  </si>
  <si>
    <t>IT AND TELECOM- PROGRAMMING</t>
  </si>
  <si>
    <t>D309</t>
  </si>
  <si>
    <t>ADP INF, BROADCAST &amp; DIST SVCS</t>
  </si>
  <si>
    <t>D310</t>
  </si>
  <si>
    <t>ADP BACKUP AND SECURITY SERVICES</t>
  </si>
  <si>
    <t>D311</t>
  </si>
  <si>
    <t>ADP DATA CONVERSION SERVICES</t>
  </si>
  <si>
    <t>D312</t>
  </si>
  <si>
    <t>ADP OPTICAL SCANNING SERVICES</t>
  </si>
  <si>
    <t>D313</t>
  </si>
  <si>
    <t>COMPUTER AIDED DESGN/MFG SVCS</t>
  </si>
  <si>
    <t>D314</t>
  </si>
  <si>
    <t>ADP ACQUISITION SUP SVCS</t>
  </si>
  <si>
    <t>D315</t>
  </si>
  <si>
    <t>DIGITIZING SVCS</t>
  </si>
  <si>
    <t>D316</t>
  </si>
  <si>
    <t>IT AND TELECOM- TELECOMMUNICATIONS NETWORK MANAGEMENT</t>
  </si>
  <si>
    <t>D317</t>
  </si>
  <si>
    <t>AUTO NEWS, DATA &amp; OTHER SVCS</t>
  </si>
  <si>
    <t>D318</t>
  </si>
  <si>
    <t>IT AND TELECOM- INTEGRATED HARDWARE/SOFTWARE/SERVICES SOLUTIONS, PREDOMINANTLY SERVICES</t>
  </si>
  <si>
    <t>D319</t>
  </si>
  <si>
    <t>IT AND TELECOM- ANNUAL SOFTWARE MAINTENANCE SERVICE PLANS</t>
  </si>
  <si>
    <t>D320</t>
  </si>
  <si>
    <t>IT AND TELECOM- ANNUAL HARDWARE MAINTENANCE SERVICE PLANS</t>
  </si>
  <si>
    <t>D321</t>
  </si>
  <si>
    <t>IT AND TELECOM- HELP DESK</t>
  </si>
  <si>
    <t>D322</t>
  </si>
  <si>
    <t>IT AND TELECOM- INTERNET</t>
  </si>
  <si>
    <t>D324</t>
  </si>
  <si>
    <t>IT AND TELECOM- BUSINESS CONTINUITY</t>
  </si>
  <si>
    <t>D325</t>
  </si>
  <si>
    <t>IT AND TELECOM- DATA CENTERS AND STORAGE</t>
  </si>
  <si>
    <t>D399</t>
  </si>
  <si>
    <t>IT AND TELECOM- OTHER IT AND TELECOMMUNICATIONS</t>
  </si>
  <si>
    <t>DA01</t>
  </si>
  <si>
    <t>IT AND TELECOM - BUSINESS APPLICATION/APPLICATION DEVELOPMENT SUPPORT SERVICES (LABOR)</t>
  </si>
  <si>
    <t>DA10</t>
  </si>
  <si>
    <t>IT AND TELECOM - BUSINESS APPLICATION/APPLICATION DEVELOPMENT SOFTWARE AS A SERVICE</t>
  </si>
  <si>
    <t>DB01</t>
  </si>
  <si>
    <t>IT AND TELECOM - HIGH PERFORMANCE COMPUTING (HPC) SUPPORT SERVICES (LABOR)</t>
  </si>
  <si>
    <t>DB02</t>
  </si>
  <si>
    <t>IT AND TELECOM - COMPUTE SUPPORT SERVICES, NON-HPC (LABOR)</t>
  </si>
  <si>
    <t>DB10</t>
  </si>
  <si>
    <t>IT AND TELECOM - COMPUTE AS A SERVICE: MAINFRAME/SERVERS</t>
  </si>
  <si>
    <t>DC01</t>
  </si>
  <si>
    <t>IT AND TELECOM - DATA CENTER SUPPORT SERVICES (LABOR)</t>
  </si>
  <si>
    <t>DC10</t>
  </si>
  <si>
    <t>IT AND TELECOM - DATA CENTER AS A SERVICE</t>
  </si>
  <si>
    <t>DD01</t>
  </si>
  <si>
    <t>IT AND TELECOM - SERVICE DELIVERY SUPPORT SERVICES: ITSM, OPERATIONS CENTER, PROJECT/PM (LABOR)</t>
  </si>
  <si>
    <t>DE01</t>
  </si>
  <si>
    <t>IT AND TELECOM - END USER: HELP DESK; TIER1-2, WORKSPACE, PRINT, PRODUCTIVITY TOOLS (LABOR)</t>
  </si>
  <si>
    <t>DE02</t>
  </si>
  <si>
    <t>IT AND TELECOM - MOBILE DEVICE SUPPORT SERVICES (LABOR)</t>
  </si>
  <si>
    <t>DE10</t>
  </si>
  <si>
    <t>IT AND TELECOM - END USER AS A SERVICE: HELP DESK; TIER 1-2, WORKSPACE, PRINT, PRODUCTIVITY TOOLS</t>
  </si>
  <si>
    <t>DE11</t>
  </si>
  <si>
    <t>IT AND TELECOM - MOBILE DEVICE AS A SERVICE</t>
  </si>
  <si>
    <t>DF01</t>
  </si>
  <si>
    <t>IT AND TELECOM - IT MANAGEMENT SUPPORT SERVICES (LABOR)</t>
  </si>
  <si>
    <t>DF10</t>
  </si>
  <si>
    <t>IT AND TELECOM - IT MANAGEMENT AS A SERVICE</t>
  </si>
  <si>
    <t>DG01</t>
  </si>
  <si>
    <t>IT AND TELECOM - NETWORK SUPPORT SERVICES (LABOR)</t>
  </si>
  <si>
    <t>DG10</t>
  </si>
  <si>
    <t>IT AND TELECOM - NETWORK AS A SERVICE</t>
  </si>
  <si>
    <t>DG11</t>
  </si>
  <si>
    <t>IT AND TELECOM - NETWORK - TELECOM ACCESS SERVICES</t>
  </si>
  <si>
    <t>DH01</t>
  </si>
  <si>
    <t>IT AND TELECOM - PLATFORM SUPPORT SERVICES: DATABASE, MAINFRAME, MIDDLEWARE (LABOR)</t>
  </si>
  <si>
    <t>DH10</t>
  </si>
  <si>
    <t>IT AND TELECOM - PLATFORM AS A SERVICE: DATABASE, MAINFRAME, MIDDLEWARE</t>
  </si>
  <si>
    <t>DJ01</t>
  </si>
  <si>
    <t>IT AND TELECOM - SECURITY AND COMPLIANCE SUPPORT SERVICES (LABOR)</t>
  </si>
  <si>
    <t>DJ10</t>
  </si>
  <si>
    <t>IT AND TELECOM - SECURITY AND COMPLIANCE AS A SERVICE</t>
  </si>
  <si>
    <t>DK01</t>
  </si>
  <si>
    <t>IT AND TELECOM - STORAGE SUPPORT SERVICES (LABOR)</t>
  </si>
  <si>
    <t>DK10</t>
  </si>
  <si>
    <t>IT AND TELECOM - STORAGE AS A SERVICE</t>
  </si>
  <si>
    <t>H158</t>
  </si>
  <si>
    <t>QUALITY CONT SV/COMMUNICATION EQ</t>
  </si>
  <si>
    <t>H160</t>
  </si>
  <si>
    <t>QUALITY CONT SV/FIBER OPTICS MATER</t>
  </si>
  <si>
    <t>H170</t>
  </si>
  <si>
    <t>QUALITY CONT SV/ADP EQ &amp; SUPPLIES</t>
  </si>
  <si>
    <t>H258</t>
  </si>
  <si>
    <t>EQ TEST SVCS/COMMUNICATION EQUIP</t>
  </si>
  <si>
    <t>H260</t>
  </si>
  <si>
    <t>EQ TEST SVCS/FIBER OPTICS MATERIAL</t>
  </si>
  <si>
    <t>H270</t>
  </si>
  <si>
    <t>EQ TEST SVCS/ADP EQUIP &amp; SUPPLIES</t>
  </si>
  <si>
    <t>H358</t>
  </si>
  <si>
    <t>INSPECT SVCS/COMMUNICATION EQ</t>
  </si>
  <si>
    <t>H370</t>
  </si>
  <si>
    <t>INSPECT SVCS/ADP EQ &amp; SUPPLIES</t>
  </si>
  <si>
    <t>H958</t>
  </si>
  <si>
    <t>OTHER QC SVCS/COMMUNICATION EQ</t>
  </si>
  <si>
    <t>H970</t>
  </si>
  <si>
    <t>OTHER QC SVCS/ADP EQ &amp; SUPPLIES</t>
  </si>
  <si>
    <t>J058</t>
  </si>
  <si>
    <t>MAINT-REP OF COMMUNICATION EQ</t>
  </si>
  <si>
    <t>J060</t>
  </si>
  <si>
    <t>MAINT-REP OF FIBER OPTICS MATER</t>
  </si>
  <si>
    <t>J070</t>
  </si>
  <si>
    <t>MAINT-REP OF ADP EQ &amp; SUPPLIES</t>
  </si>
  <si>
    <t>K058</t>
  </si>
  <si>
    <t>MOD OF COMMUNICATION EQ</t>
  </si>
  <si>
    <t>K070</t>
  </si>
  <si>
    <t>MOD OF ADP EQ &amp; SUPPLIES</t>
  </si>
  <si>
    <t>L058</t>
  </si>
  <si>
    <t>TECH REP SVCS/COMMUNICATION EQ</t>
  </si>
  <si>
    <t>L060</t>
  </si>
  <si>
    <t>TECH REP SVCS/FIBER OPTICS MAT</t>
  </si>
  <si>
    <t>L070</t>
  </si>
  <si>
    <t>TECH REP SVCS/ADP EQ &amp; SUPPLIES</t>
  </si>
  <si>
    <t>N058</t>
  </si>
  <si>
    <t>INSTALL OF COMMUNICATION EQ</t>
  </si>
  <si>
    <t>N060</t>
  </si>
  <si>
    <t>INSTALL OF FIBER OPTICS MATERIAL</t>
  </si>
  <si>
    <t>N070</t>
  </si>
  <si>
    <t>INSTALL OF ADP EQ &amp; SUPPLIES</t>
  </si>
  <si>
    <t>R413</t>
  </si>
  <si>
    <t>SPECIFICATIONS DEVELOPMENT SERVICES</t>
  </si>
  <si>
    <t>R415</t>
  </si>
  <si>
    <t>PROF SVCS/TECH SHARING-UTIL</t>
  </si>
  <si>
    <t>R617</t>
  </si>
  <si>
    <t>SUPPORT - ADMINISTRATIVE: ELECTRONIC RECORDS MANAGEMENT SERVICES</t>
  </si>
  <si>
    <t>S113</t>
  </si>
  <si>
    <t>TELEPHONE AND-OR COMMUNICATIONS SER</t>
  </si>
  <si>
    <t>W058</t>
  </si>
  <si>
    <t>LEASE OR RENTAL OF EQUIPMENT- COMMUNICATION, DETECTION, AND COHERENT RADIATION EQUIPMENT</t>
  </si>
  <si>
    <t>W060</t>
  </si>
  <si>
    <t>LEASE OR RENTAL OF EQUIPMENT- FIBER OPTICS MATERIALS, COMPONENTS, ASSEMBLIES, AND ACCESSORIES</t>
  </si>
  <si>
    <t>W070</t>
  </si>
  <si>
    <t>LEASE OR RENTAL OF EQUIPMENT- ADP EQUIPMENT/SOFTWARE/SUPPLIES/SUPPORT EQUIPMENT</t>
  </si>
  <si>
    <t>Launchers &amp; Munitions</t>
  </si>
  <si>
    <t>1005</t>
  </si>
  <si>
    <t>GUNS, THROUGH 30 MM</t>
  </si>
  <si>
    <t>1010</t>
  </si>
  <si>
    <t>GUNS, OVER 30 MM UP TO 75 MM</t>
  </si>
  <si>
    <t>1015</t>
  </si>
  <si>
    <t>GUNS, 75 MM THROUGH 125 MM</t>
  </si>
  <si>
    <t>1020</t>
  </si>
  <si>
    <t>GUNS OVER 125 MM THROUGH 150 MM</t>
  </si>
  <si>
    <t>1025</t>
  </si>
  <si>
    <t>GUNS OVER 150 MM THROUGH 200 MM</t>
  </si>
  <si>
    <t>1030</t>
  </si>
  <si>
    <t>GUNS OVER 200 MM THROUGH 300 MM</t>
  </si>
  <si>
    <t>1035</t>
  </si>
  <si>
    <t>GUNS, OVER 300 MM</t>
  </si>
  <si>
    <t>1040</t>
  </si>
  <si>
    <t>CHEMICAL WEAPONS AND EQUIPMENT</t>
  </si>
  <si>
    <t>1045</t>
  </si>
  <si>
    <t>LAUNCHERS, TORPEDO AND DEPTH CHARGE</t>
  </si>
  <si>
    <t>1055</t>
  </si>
  <si>
    <t>LAUNCHERS, ROCKET AND PYROTECHNIC</t>
  </si>
  <si>
    <t>1070</t>
  </si>
  <si>
    <t>NETS AND BOOMS, ORDNANCE</t>
  </si>
  <si>
    <t>1075</t>
  </si>
  <si>
    <t>DEGAUSSING &amp; MINE SWEEPING EQUIPMEN</t>
  </si>
  <si>
    <t>1080</t>
  </si>
  <si>
    <t>CAMOUFLAGE AND DECEPTION EQUIPMENT</t>
  </si>
  <si>
    <t>1090</t>
  </si>
  <si>
    <t>ASSEMBLIES INTERCHANGEABLE BETWEEN WEAPONS IN TWO OR MORE CLASSES</t>
  </si>
  <si>
    <t>1095</t>
  </si>
  <si>
    <t>MISCELLANEOUS WEAPONS</t>
  </si>
  <si>
    <t>1105</t>
  </si>
  <si>
    <t>NUCLEAR BOMBS</t>
  </si>
  <si>
    <t>1115</t>
  </si>
  <si>
    <t>NUCLEAR WARHEADS &amp; WARHEAD SECTIONS</t>
  </si>
  <si>
    <t>1127</t>
  </si>
  <si>
    <t>NUCLEAR ROCKETS</t>
  </si>
  <si>
    <t>1130</t>
  </si>
  <si>
    <t>CONVERSION KITS, NUCLEAR ORDNANCE</t>
  </si>
  <si>
    <t>1135</t>
  </si>
  <si>
    <t>FUZING &amp; FIRING DEVICES, NUCLEAR OR</t>
  </si>
  <si>
    <t>1140</t>
  </si>
  <si>
    <t>NUCLEAR COMPONENTS</t>
  </si>
  <si>
    <t>1145</t>
  </si>
  <si>
    <t>EXPLOSIVE &amp; PYROTECHNIC COMPS, NUCL</t>
  </si>
  <si>
    <t>1190</t>
  </si>
  <si>
    <t>SPEC TEST &amp; HANDLING EQ, NUCLEAR EQ</t>
  </si>
  <si>
    <t>1195</t>
  </si>
  <si>
    <t>MISCELLANEOUS NUCLEAR ORDNANCE</t>
  </si>
  <si>
    <t>1305</t>
  </si>
  <si>
    <t>AMMUNITION, THROUGH 30 MM</t>
  </si>
  <si>
    <t>1310</t>
  </si>
  <si>
    <t>AMMUNITION, OVER 30 MM UP TO 75 MM</t>
  </si>
  <si>
    <t>1315</t>
  </si>
  <si>
    <t>AMMUNITION, 75 MM THROUGH 125 MM.</t>
  </si>
  <si>
    <t>1320</t>
  </si>
  <si>
    <t>AMMUNITION, OVER 125 MM</t>
  </si>
  <si>
    <t>1325</t>
  </si>
  <si>
    <t>BOMBS</t>
  </si>
  <si>
    <t>1330</t>
  </si>
  <si>
    <t>GRENADES</t>
  </si>
  <si>
    <t>1345</t>
  </si>
  <si>
    <t>LAND MINES</t>
  </si>
  <si>
    <t>1346</t>
  </si>
  <si>
    <t>REMOTE MUNITIONS</t>
  </si>
  <si>
    <t>1350</t>
  </si>
  <si>
    <t>UNDERWATER MINE AND COMPONENTS, INERT</t>
  </si>
  <si>
    <t>1351</t>
  </si>
  <si>
    <t>UNDERWATER MINE EXPLOSIVE COMPS</t>
  </si>
  <si>
    <t>1352</t>
  </si>
  <si>
    <t>UNDERWATER MINE DISPOAL INERT DEVICES</t>
  </si>
  <si>
    <t>1355</t>
  </si>
  <si>
    <t>TORPEDO INERT COMPONENTS</t>
  </si>
  <si>
    <t>1356</t>
  </si>
  <si>
    <t>TORPEDO EXPLOSIVE COMPONENTS</t>
  </si>
  <si>
    <t>1360</t>
  </si>
  <si>
    <t>DEPTH CHARGE INERT COMPONENTS</t>
  </si>
  <si>
    <t>1361</t>
  </si>
  <si>
    <t>DEPTH CHARGE EXPLOSIVE COMPONENTS</t>
  </si>
  <si>
    <t>1365</t>
  </si>
  <si>
    <t>MILITARY CHEMICAL AGENTS</t>
  </si>
  <si>
    <t>1367</t>
  </si>
  <si>
    <t>TACTICAL SETS, KITS, AND OUTFITS</t>
  </si>
  <si>
    <t>1370</t>
  </si>
  <si>
    <t>PYROTECHNICS</t>
  </si>
  <si>
    <t>1375</t>
  </si>
  <si>
    <t>DEMOLITION MATERIALS</t>
  </si>
  <si>
    <t>1376</t>
  </si>
  <si>
    <t>BULK EXPLOSIVES</t>
  </si>
  <si>
    <t>1377</t>
  </si>
  <si>
    <t>CARTRIDGE &amp; PROPELLANT DEVICES</t>
  </si>
  <si>
    <t>1385</t>
  </si>
  <si>
    <t>SURFACE EXPLOSIVE ORD DISPOSAL TOOL</t>
  </si>
  <si>
    <t>1386</t>
  </si>
  <si>
    <t>UNDERWATER EXPLOSIVE ORD DISPOSAL</t>
  </si>
  <si>
    <t>1390</t>
  </si>
  <si>
    <t>FUZES AND PRIMERS</t>
  </si>
  <si>
    <t>1395</t>
  </si>
  <si>
    <t>1398</t>
  </si>
  <si>
    <t>AMMUNITION HANDLING &amp; SERVICING EQ</t>
  </si>
  <si>
    <t>3690</t>
  </si>
  <si>
    <t>SPECIAL AMMUNITION &amp; ORDNANCE MACH</t>
  </si>
  <si>
    <t>4921</t>
  </si>
  <si>
    <t>TORPEDO MAINT REP &amp; CHECKOUT EQ</t>
  </si>
  <si>
    <t>4923</t>
  </si>
  <si>
    <t>DEPTH CHARGES AND UNDERWATER MINES MAINTENANCE, REPAIR, AND CHECKOUT SPECIALIZED EQUIPMENT</t>
  </si>
  <si>
    <t>4925</t>
  </si>
  <si>
    <t>AMMUNITION MAINT - CHECKOUT EQ</t>
  </si>
  <si>
    <t>4931</t>
  </si>
  <si>
    <t>FIRE CONT MAINT EQ</t>
  </si>
  <si>
    <t>4933</t>
  </si>
  <si>
    <t>WEAPONS MAINT EQ</t>
  </si>
  <si>
    <t>8140</t>
  </si>
  <si>
    <t>AMMUNITION &amp; NUCLEAR ORDNANCE BOXES</t>
  </si>
  <si>
    <t>MED</t>
  </si>
  <si>
    <t>G001</t>
  </si>
  <si>
    <t>CARE OF REMAINS AND/OR FUNERAL SVCS</t>
  </si>
  <si>
    <t>G002</t>
  </si>
  <si>
    <t>CHAPLAIN SERVICES</t>
  </si>
  <si>
    <t>G003</t>
  </si>
  <si>
    <t>RECREATIONAL SERVICES</t>
  </si>
  <si>
    <t>G004</t>
  </si>
  <si>
    <t>SOCIAL REHABILITATION SERVICES</t>
  </si>
  <si>
    <t>G009</t>
  </si>
  <si>
    <t>NON-GOVERNMENT INSURANCE PROGRAMS</t>
  </si>
  <si>
    <t>G099</t>
  </si>
  <si>
    <t>OTHER SOCIAL SERVICES</t>
  </si>
  <si>
    <t>Q101</t>
  </si>
  <si>
    <t>DEPENDENT MEDICARE SERVICES</t>
  </si>
  <si>
    <t>Q201</t>
  </si>
  <si>
    <t>GENERAL HEALTH CARE SERVICES</t>
  </si>
  <si>
    <t>Q301</t>
  </si>
  <si>
    <t>LABORATORY TESTING SERVICES</t>
  </si>
  <si>
    <t>Q401</t>
  </si>
  <si>
    <t>MEDICAL- NURSING</t>
  </si>
  <si>
    <t>Q402</t>
  </si>
  <si>
    <t>MEDICAL- NURSING HOME CARE CONTRACTS</t>
  </si>
  <si>
    <t>Q403</t>
  </si>
  <si>
    <t>EVALUATION AND SCREENING</t>
  </si>
  <si>
    <t>Q501</t>
  </si>
  <si>
    <t>ANESTHESIOLOGY SERVICES</t>
  </si>
  <si>
    <t>Q502</t>
  </si>
  <si>
    <t>CARDIO-VASCULAR SERVICES</t>
  </si>
  <si>
    <t>Q503</t>
  </si>
  <si>
    <t>DENTISTRY SERVICES</t>
  </si>
  <si>
    <t>Q504</t>
  </si>
  <si>
    <t>DERMATOLOGY SERVICES</t>
  </si>
  <si>
    <t>Q505</t>
  </si>
  <si>
    <t>GASTROENTEROLOGY SERVICES</t>
  </si>
  <si>
    <t>Q507</t>
  </si>
  <si>
    <t>GYNECOLOGY SERVICES</t>
  </si>
  <si>
    <t>Q508</t>
  </si>
  <si>
    <t>HEMATOLOGY SERVICES</t>
  </si>
  <si>
    <t>Q509</t>
  </si>
  <si>
    <t>INTERNAL MEDICINE SERVICES</t>
  </si>
  <si>
    <t>Q510</t>
  </si>
  <si>
    <t>MEDICAL- NEUROLOGY</t>
  </si>
  <si>
    <t>Q511</t>
  </si>
  <si>
    <t>MEDICAL- OPHTHALMOLOGY</t>
  </si>
  <si>
    <t>Q512</t>
  </si>
  <si>
    <t>MEDICAL- OPTOMETRY</t>
  </si>
  <si>
    <t>Q513</t>
  </si>
  <si>
    <t>MEDICAL- ORTHOPEDIC</t>
  </si>
  <si>
    <t>Q514</t>
  </si>
  <si>
    <t>MEDICAL- OTOLARYNGOLOGY</t>
  </si>
  <si>
    <t>Q515</t>
  </si>
  <si>
    <t>MEDICAL- PATHOLOGY</t>
  </si>
  <si>
    <t>Q516</t>
  </si>
  <si>
    <t>MEDICAL- PEDIATRIC</t>
  </si>
  <si>
    <t>Q517</t>
  </si>
  <si>
    <t>MEDICAL- PHARMACOLOGY</t>
  </si>
  <si>
    <t>Q518</t>
  </si>
  <si>
    <t>MEDICAL- PHYSICAL MEDICINE/REHABILITATION</t>
  </si>
  <si>
    <t>Q519</t>
  </si>
  <si>
    <t>MEDICAL- PSYCHIATRY</t>
  </si>
  <si>
    <t>Q520</t>
  </si>
  <si>
    <t>MEDICAL- PODIATRY</t>
  </si>
  <si>
    <t>Q521</t>
  </si>
  <si>
    <t>MEDICAL- PULMONARY</t>
  </si>
  <si>
    <t>Q522</t>
  </si>
  <si>
    <t>MEDICAL- RADIOLOGY</t>
  </si>
  <si>
    <t>Q523</t>
  </si>
  <si>
    <t>MEDICAL- SURGERY</t>
  </si>
  <si>
    <t>Q524</t>
  </si>
  <si>
    <t>MEDICAL- THORACIC</t>
  </si>
  <si>
    <t>Q525</t>
  </si>
  <si>
    <t>MEDICAL- UROLOGY</t>
  </si>
  <si>
    <t>Q526</t>
  </si>
  <si>
    <t>MEDICAL- MEDICAL/PSYCHIATRIC CONSULTATION</t>
  </si>
  <si>
    <t>Q527</t>
  </si>
  <si>
    <t>MEDICAL- NUCLEAR MEDICINE</t>
  </si>
  <si>
    <t>Q601</t>
  </si>
  <si>
    <t>Medical Coding and Auditing</t>
  </si>
  <si>
    <t>Q602</t>
  </si>
  <si>
    <t>Medical Records</t>
  </si>
  <si>
    <t>Q603</t>
  </si>
  <si>
    <t>Medical Transcription</t>
  </si>
  <si>
    <t>Q701</t>
  </si>
  <si>
    <t>Specialized Medical Support</t>
  </si>
  <si>
    <t>Q702</t>
  </si>
  <si>
    <t>Technical Medical Support</t>
  </si>
  <si>
    <t>Q801</t>
  </si>
  <si>
    <t>Medical Appointing Services</t>
  </si>
  <si>
    <t>Q802</t>
  </si>
  <si>
    <t>Clerical Medical Support</t>
  </si>
  <si>
    <t>Q901</t>
  </si>
  <si>
    <t>HEALTHCARE ENVIRONMENTAL CLEANING</t>
  </si>
  <si>
    <t>Q999</t>
  </si>
  <si>
    <t>MEDICAL- OTHER</t>
  </si>
  <si>
    <t>Missiles &amp; Space</t>
  </si>
  <si>
    <t>1336</t>
  </si>
  <si>
    <t>GUIDED MISSILE WARHEADS AND EXPLOSIVE COMPONENTS</t>
  </si>
  <si>
    <t>1337</t>
  </si>
  <si>
    <t>GUIDED MISSILE AND SPACE VEHICLE EXPLOSIVE PROPULSION UNITS, SOLID FUEL; AND COMPONENTS</t>
  </si>
  <si>
    <t>1338</t>
  </si>
  <si>
    <t>GUIDED MISSILE AND SPACE VEHICLE INERT PROPULSION UNITS, SOLID FUEL; AND COMPONENTS</t>
  </si>
  <si>
    <t>1340</t>
  </si>
  <si>
    <t>ROCKETS &amp; ROCKET AMMUNITION</t>
  </si>
  <si>
    <t>1410</t>
  </si>
  <si>
    <t>GUIDED MISSILES</t>
  </si>
  <si>
    <t>1420</t>
  </si>
  <si>
    <t>GUIDED MISSILE COMPONENTS</t>
  </si>
  <si>
    <t>1425</t>
  </si>
  <si>
    <t>GUIDED MISSILE SYSTEMS, COMPLETE</t>
  </si>
  <si>
    <t>1427</t>
  </si>
  <si>
    <t>GUIDED MISSILE SUBSYSTEMS</t>
  </si>
  <si>
    <t>1430</t>
  </si>
  <si>
    <t>GUIDED MISSILE REMOTE CONT SYSTEMS</t>
  </si>
  <si>
    <t>1440</t>
  </si>
  <si>
    <t>LAUNCHERS, GUIDED MISSILE</t>
  </si>
  <si>
    <t>1450</t>
  </si>
  <si>
    <t>GUIDED MISSILE HANDLING AND SERVICING EQUIPMENT</t>
  </si>
  <si>
    <t>1555</t>
  </si>
  <si>
    <t>Space Vehicles</t>
  </si>
  <si>
    <t>1675</t>
  </si>
  <si>
    <t>Space Vehicle Component</t>
  </si>
  <si>
    <t>1677</t>
  </si>
  <si>
    <t>Space Vehicle Remote Control Systems</t>
  </si>
  <si>
    <t>1735</t>
  </si>
  <si>
    <t>Space Vehicle Handling and Servicing Equipment</t>
  </si>
  <si>
    <t>1810</t>
  </si>
  <si>
    <t>SPACE VEHICLES</t>
  </si>
  <si>
    <t>1820</t>
  </si>
  <si>
    <t>SPACE VEHICLE COMPONENTS</t>
  </si>
  <si>
    <t>1830</t>
  </si>
  <si>
    <t>SPACE VEHICLE REMOTE CONT SYSTEMS</t>
  </si>
  <si>
    <t>1840</t>
  </si>
  <si>
    <t>SPACE VEHICLE LAUNCHERS</t>
  </si>
  <si>
    <t>1850</t>
  </si>
  <si>
    <t>SPACE VEHICLE HANDLING &amp; SERVICE EQ</t>
  </si>
  <si>
    <t>1860</t>
  </si>
  <si>
    <t>SPACE SURVIVAL EQUIPMENT</t>
  </si>
  <si>
    <t>4927</t>
  </si>
  <si>
    <t>ROCKET MAINT &amp; REP EQ</t>
  </si>
  <si>
    <t>4935</t>
  </si>
  <si>
    <t>GUIDED MISSILE MAINT EQ</t>
  </si>
  <si>
    <t>4960</t>
  </si>
  <si>
    <t>SPACE VEHICLE MAINT EQ</t>
  </si>
  <si>
    <t>4970</t>
  </si>
  <si>
    <t>MULTI GUIDED WEAPON/SPEC MAINT EQ</t>
  </si>
  <si>
    <t>Other</t>
  </si>
  <si>
    <t>3110</t>
  </si>
  <si>
    <t>BEARINGS, ANTIFRICTION, UNMOUNTED</t>
  </si>
  <si>
    <t>3120</t>
  </si>
  <si>
    <t>BEARINGS, PLAIN, UNMOUNTED</t>
  </si>
  <si>
    <t>3130</t>
  </si>
  <si>
    <t>BEARINGS, MOUNTED</t>
  </si>
  <si>
    <t>3210</t>
  </si>
  <si>
    <t>SAWMILL AND PLANING MILL MACHINERY</t>
  </si>
  <si>
    <t>3220</t>
  </si>
  <si>
    <t>WOODWORKING MACHINES</t>
  </si>
  <si>
    <t>3230</t>
  </si>
  <si>
    <t>TOOLS - ATTACHS FOR WOODWORK MACH</t>
  </si>
  <si>
    <t>3405</t>
  </si>
  <si>
    <t>SAWS AND FILING MACHINES</t>
  </si>
  <si>
    <t>3408</t>
  </si>
  <si>
    <t>MACHING CENTERS &amp; WAY-TYPE MACHINES</t>
  </si>
  <si>
    <t>3410</t>
  </si>
  <si>
    <t>ELECT &amp; ULTRASONIC EROSION MACHINES</t>
  </si>
  <si>
    <t>3411</t>
  </si>
  <si>
    <t>BORING MACHINES</t>
  </si>
  <si>
    <t>3412</t>
  </si>
  <si>
    <t>BROACHING MACHINES</t>
  </si>
  <si>
    <t>3413</t>
  </si>
  <si>
    <t>DRILLING AND TAPPING MACHINES</t>
  </si>
  <si>
    <t>3414</t>
  </si>
  <si>
    <t>GEAR CUTTING AND FINISHING MACHINES</t>
  </si>
  <si>
    <t>3415</t>
  </si>
  <si>
    <t>GRINDING MACHINES</t>
  </si>
  <si>
    <t>3416</t>
  </si>
  <si>
    <t>LATHES</t>
  </si>
  <si>
    <t>3417</t>
  </si>
  <si>
    <t>MILLING MACHINES</t>
  </si>
  <si>
    <t>3418</t>
  </si>
  <si>
    <t>PLANERS AND SHAPERS</t>
  </si>
  <si>
    <t>3419</t>
  </si>
  <si>
    <t>MISCELLANEOUS MACHINE TOOLS</t>
  </si>
  <si>
    <t>3422</t>
  </si>
  <si>
    <t>ROLLING MILLS AND DRAWING MACHINES</t>
  </si>
  <si>
    <t>3424</t>
  </si>
  <si>
    <t>METAL HEAT TREATING AND NON-THERMAL TREATING EQUIPMENT</t>
  </si>
  <si>
    <t>3426</t>
  </si>
  <si>
    <t>METAL FINISHING EQUIPMENT</t>
  </si>
  <si>
    <t>3431</t>
  </si>
  <si>
    <t>ELECTRIC ARC WELDING EQUIPMENT</t>
  </si>
  <si>
    <t>3432</t>
  </si>
  <si>
    <t>ELECTRIC RESISTANCE WELDING EQ</t>
  </si>
  <si>
    <t>3433</t>
  </si>
  <si>
    <t>GAS WELD HEAT CUT - METALIZING EQ</t>
  </si>
  <si>
    <t>3436</t>
  </si>
  <si>
    <t>WELDING POSITIONERS &amp; MANIPULATORS</t>
  </si>
  <si>
    <t>3438</t>
  </si>
  <si>
    <t>MISCELLANEOUS WELDING EQUIPMENT</t>
  </si>
  <si>
    <t>3439</t>
  </si>
  <si>
    <t>MISC WELD SOLDER &amp; BRAZING SUPPLY</t>
  </si>
  <si>
    <t>3441</t>
  </si>
  <si>
    <t>BENDING AND FORMING MACHINES</t>
  </si>
  <si>
    <t>3442</t>
  </si>
  <si>
    <t>HYDRAULIC AND PNEUMATIC PRESSES, POWER DRIVEN</t>
  </si>
  <si>
    <t>3443</t>
  </si>
  <si>
    <t>MECHANICAL PRESSES, POWER DRIVEN</t>
  </si>
  <si>
    <t>3444</t>
  </si>
  <si>
    <t>MANUAL PRESSES</t>
  </si>
  <si>
    <t>3445</t>
  </si>
  <si>
    <t>PUNCHING AND SHEARING MACHINES</t>
  </si>
  <si>
    <t>3446</t>
  </si>
  <si>
    <t>FORGING MACHINERY AND HAMMERS</t>
  </si>
  <si>
    <t>3447</t>
  </si>
  <si>
    <t>WIRE &amp; METAL RIBBON FORMING MACHS</t>
  </si>
  <si>
    <t>3448</t>
  </si>
  <si>
    <t>RIVETING MACHINES</t>
  </si>
  <si>
    <t>3449</t>
  </si>
  <si>
    <t>MISCELLANEOUS SECONDARY METAL FORMING AND CUTTING MACHINES</t>
  </si>
  <si>
    <t>3450</t>
  </si>
  <si>
    <t>MACHINE TOOLS, PORTABLE</t>
  </si>
  <si>
    <t>3455</t>
  </si>
  <si>
    <t>CUTTING TOOLS FOR MACHINE TOOLS</t>
  </si>
  <si>
    <t>3456</t>
  </si>
  <si>
    <t>CUTTING AND FORMING TOOLS FOR SECONDARY METALWORKING MACHINERY</t>
  </si>
  <si>
    <t>3460</t>
  </si>
  <si>
    <t>MACHINE TOOL ACCESSORIES</t>
  </si>
  <si>
    <t>3461</t>
  </si>
  <si>
    <t>ACCESSORIES FOR SECONDARY METALWORKING MACHINERY</t>
  </si>
  <si>
    <t>3465</t>
  </si>
  <si>
    <t>PRODUCTION JIGS FIXTURES &amp; TEMPLATE</t>
  </si>
  <si>
    <t>3470</t>
  </si>
  <si>
    <t>MACHINE SHOP SETS KITS &amp; OUTFITS</t>
  </si>
  <si>
    <t>3510</t>
  </si>
  <si>
    <t>LAUNDRY AND DRY CLEANING EQUIPMENT</t>
  </si>
  <si>
    <t>3520</t>
  </si>
  <si>
    <t>SHOE REPAIRING EQUIPMENT</t>
  </si>
  <si>
    <t>3530</t>
  </si>
  <si>
    <t>IND SEW MACH &amp; MOBILE TEXTILE SHOPS</t>
  </si>
  <si>
    <t>3540</t>
  </si>
  <si>
    <t>WRAPPING AND PACKAGING MACHINERY</t>
  </si>
  <si>
    <t>3550</t>
  </si>
  <si>
    <t>VENDING AND COIN OPERATED MACHINES</t>
  </si>
  <si>
    <t>3590</t>
  </si>
  <si>
    <t>MISC SERVICE &amp; TRADE EQ</t>
  </si>
  <si>
    <t>3605</t>
  </si>
  <si>
    <t>FOOD PRODUCTS MACHINE &amp; EQ</t>
  </si>
  <si>
    <t>3610</t>
  </si>
  <si>
    <t>PRINTING, DUPLICATING, AND BOOKBINDING EQUIPMENT</t>
  </si>
  <si>
    <t>3611</t>
  </si>
  <si>
    <t>INDUSTRIAL MARKING MACHINES</t>
  </si>
  <si>
    <t>3615</t>
  </si>
  <si>
    <t>PULP AND PAPER INDUSTRIES MACHINERY</t>
  </si>
  <si>
    <t>3620</t>
  </si>
  <si>
    <t>RUBBER &amp; PLASTIC WORKING MACHINE</t>
  </si>
  <si>
    <t>3625</t>
  </si>
  <si>
    <t>TEXTILE INDUSTRIES MACHINERY</t>
  </si>
  <si>
    <t>3630</t>
  </si>
  <si>
    <t>CLAY AND CONCRETE PRODUCTS INDUSTRIES MACHINERY</t>
  </si>
  <si>
    <t>3635</t>
  </si>
  <si>
    <t>CRYSTAL &amp; GLASS INDUSTRIES MACHINE</t>
  </si>
  <si>
    <t>3640</t>
  </si>
  <si>
    <t>TOBACCO MANUFACTURING MACHINERY</t>
  </si>
  <si>
    <t>3650</t>
  </si>
  <si>
    <t>CHEMICAL &amp; PHARMACEUTICAL MACHINE</t>
  </si>
  <si>
    <t>3655</t>
  </si>
  <si>
    <t>GAS GENERATING &amp; DISPENSING SYSTEM</t>
  </si>
  <si>
    <t>3660</t>
  </si>
  <si>
    <t>INDUSTRIAL SIZE REDUCTION MACHINERY</t>
  </si>
  <si>
    <t>3670</t>
  </si>
  <si>
    <t>PRINTED CIRCUIT BOARD MFG MACH</t>
  </si>
  <si>
    <t>3680</t>
  </si>
  <si>
    <t>FOUNDRY MACHINE - RELATED EQ &amp; SUP</t>
  </si>
  <si>
    <t>3685</t>
  </si>
  <si>
    <t>SPECIAL METAL CONTAINER MFG MACH</t>
  </si>
  <si>
    <t>3693</t>
  </si>
  <si>
    <t>INDUSTRIAL ASSEMBLY MACHINES</t>
  </si>
  <si>
    <t>3694</t>
  </si>
  <si>
    <t>CLEAN WORK STATIONS ENVIRONMENT EQ</t>
  </si>
  <si>
    <t>3695</t>
  </si>
  <si>
    <t>MISC SPECIAL INDUSTRY MACHINE</t>
  </si>
  <si>
    <t>3710</t>
  </si>
  <si>
    <t>SOIL PREPARATION EQUIPMENT</t>
  </si>
  <si>
    <t>3720</t>
  </si>
  <si>
    <t>HARVESTING EQUIPMENT</t>
  </si>
  <si>
    <t>3730</t>
  </si>
  <si>
    <t>DAIRY POULTRY &amp; LIVESTOCK EQ</t>
  </si>
  <si>
    <t>3740</t>
  </si>
  <si>
    <t>PEST DISEASE &amp; FROST CONT EQ</t>
  </si>
  <si>
    <t>3750</t>
  </si>
  <si>
    <t>GARDENING IMPLEMENTS AND TOOLS</t>
  </si>
  <si>
    <t>3770</t>
  </si>
  <si>
    <t>SADDLERY, HARNESS, WHIPS, AND RELATED ANIMAL FURNISHINGS</t>
  </si>
  <si>
    <t>3805</t>
  </si>
  <si>
    <t>EARTH MOVING &amp; EXCAVATING EQ</t>
  </si>
  <si>
    <t>3810</t>
  </si>
  <si>
    <t>CRANES AND CRANE-SHOVELS</t>
  </si>
  <si>
    <t>3815</t>
  </si>
  <si>
    <t>CRANE AND CRANE-SHOVEL ATTACHMENTS</t>
  </si>
  <si>
    <t>3820</t>
  </si>
  <si>
    <t>MINING, ROCK DRILLING, EARTH BORING, AND RELATED EQUIPMENT</t>
  </si>
  <si>
    <t>3825</t>
  </si>
  <si>
    <t>ROAD CLEARING &amp; CLEANING EQ</t>
  </si>
  <si>
    <t>3830</t>
  </si>
  <si>
    <t>TRUCK AND TRACTOR ATTACHMENTS</t>
  </si>
  <si>
    <t>3835</t>
  </si>
  <si>
    <t>PETROLEUM PRODUCTION AND DISTRIBUTION EQUIPMENT</t>
  </si>
  <si>
    <t>3895</t>
  </si>
  <si>
    <t>MISC CONTRUCT EQ</t>
  </si>
  <si>
    <t>3910</t>
  </si>
  <si>
    <t>CONVEYORS</t>
  </si>
  <si>
    <t>3915</t>
  </si>
  <si>
    <t>MATERIALS FEEDERS</t>
  </si>
  <si>
    <t>3920</t>
  </si>
  <si>
    <t>MAT HANDLING EQ - NONSELF-PROPELLED</t>
  </si>
  <si>
    <t>3930</t>
  </si>
  <si>
    <t>WAREHOUSE TRKS &amp; TRACTORS SELF-PROP</t>
  </si>
  <si>
    <t>3940</t>
  </si>
  <si>
    <t>BLOCKS, TACKLE, RIGGING, AND SLINGS</t>
  </si>
  <si>
    <t>3950</t>
  </si>
  <si>
    <t>WINCHES HOISTS CRANES &amp; DERRICKS</t>
  </si>
  <si>
    <t>3960</t>
  </si>
  <si>
    <t>FREIGHT ELEVATORS</t>
  </si>
  <si>
    <t>3990</t>
  </si>
  <si>
    <t>MISC MATERIALS HANDLING EQ</t>
  </si>
  <si>
    <t>4010</t>
  </si>
  <si>
    <t>CHAIN AND WIRE ROPE</t>
  </si>
  <si>
    <t>4020</t>
  </si>
  <si>
    <t>FIBER ROPE, CORDAGE, AND TWINE</t>
  </si>
  <si>
    <t>4030</t>
  </si>
  <si>
    <t>FITTINGS FOR ROPE, CABLE, AND CHAIN</t>
  </si>
  <si>
    <t>4110</t>
  </si>
  <si>
    <t>REFRIGERATION EQUIPMENT</t>
  </si>
  <si>
    <t>4120</t>
  </si>
  <si>
    <t>AIR CONDITIONING EQUIPMENT</t>
  </si>
  <si>
    <t>4130</t>
  </si>
  <si>
    <t>REFRIGERATION &amp; AIR CONDITION COMP</t>
  </si>
  <si>
    <t>4140</t>
  </si>
  <si>
    <t>FANS AIR CIRCULATORS &amp; BLOWER EQ</t>
  </si>
  <si>
    <t>4150</t>
  </si>
  <si>
    <t>VORTEX TUBES AND OTHER RELATED COOLING TUBES</t>
  </si>
  <si>
    <t>4210</t>
  </si>
  <si>
    <t>FIRE FIGHTING EQUIPMENT</t>
  </si>
  <si>
    <t>4230</t>
  </si>
  <si>
    <t>DECONTAMINATING &amp; IMPREGNATING EQ</t>
  </si>
  <si>
    <t>4235</t>
  </si>
  <si>
    <t>HAZARDOUS MATERIAL SPILL CONTAINMENT AND CLEAN-UP EQUIPMENT AND MATERIAL</t>
  </si>
  <si>
    <t>4240</t>
  </si>
  <si>
    <t>SAFETY AND RESCUE EQUIPMENT</t>
  </si>
  <si>
    <t>4250</t>
  </si>
  <si>
    <t>RECYCLING AND RECLAMATION EQUIPMENT</t>
  </si>
  <si>
    <t>4310</t>
  </si>
  <si>
    <t>COMPRESSORS AND VACUUM PUMPS</t>
  </si>
  <si>
    <t>4320</t>
  </si>
  <si>
    <t>POWER AND HAND PUMPS</t>
  </si>
  <si>
    <t>4330</t>
  </si>
  <si>
    <t>CENTRIFUGALS SEPARATORS &amp; FILTERS</t>
  </si>
  <si>
    <t>4410</t>
  </si>
  <si>
    <t>INDUSTRIAL BOILERS</t>
  </si>
  <si>
    <t>4420</t>
  </si>
  <si>
    <t>HEAT EXCHANGERS &amp; STEAM CONDENSERS</t>
  </si>
  <si>
    <t>4430</t>
  </si>
  <si>
    <t>INDUSTRIAL FURNACES, KILNS, LEHRS, AND OVENS</t>
  </si>
  <si>
    <t>4440</t>
  </si>
  <si>
    <t>DRIERS DEHYDRATORS &amp; ANHYDRATORS</t>
  </si>
  <si>
    <t>4510</t>
  </si>
  <si>
    <t>PLUMBING FIXTURES AND ACCESSORIES</t>
  </si>
  <si>
    <t>4520</t>
  </si>
  <si>
    <t>SPACE AND WATER HEATING EQUIPMENT</t>
  </si>
  <si>
    <t>4530</t>
  </si>
  <si>
    <t>FUEL BURNING EQUIPMENT UNITS</t>
  </si>
  <si>
    <t>4540</t>
  </si>
  <si>
    <t>WASTE DISPOSAL EQUIPMENT</t>
  </si>
  <si>
    <t>4610</t>
  </si>
  <si>
    <t>WATER PURIFICATION EQUIPMENT</t>
  </si>
  <si>
    <t>4630</t>
  </si>
  <si>
    <t>SEWAGE TREATMENT EQUIPMENT</t>
  </si>
  <si>
    <t>4710</t>
  </si>
  <si>
    <t>PIPE, TUBE AND RIGID TUBING</t>
  </si>
  <si>
    <t>4720</t>
  </si>
  <si>
    <t>HOSE AND FLEXIBLE TUBING</t>
  </si>
  <si>
    <t>4730</t>
  </si>
  <si>
    <t>FITTINGS - HOSE PIPE &amp; TUBE</t>
  </si>
  <si>
    <t>4810</t>
  </si>
  <si>
    <t>VALVES, POWERED</t>
  </si>
  <si>
    <t>4820</t>
  </si>
  <si>
    <t>VALVES, NONPOWERED</t>
  </si>
  <si>
    <t>4930</t>
  </si>
  <si>
    <t>LUBRICATION &amp; FUEL DISPENSING EQ</t>
  </si>
  <si>
    <t>4940</t>
  </si>
  <si>
    <t>MISC MAINT EQ</t>
  </si>
  <si>
    <t>5110</t>
  </si>
  <si>
    <t>HAND TOOLS, EDGED, NONPOWERED</t>
  </si>
  <si>
    <t>5120</t>
  </si>
  <si>
    <t>HAND TOOLS, NONEDGED, NONPOWERED</t>
  </si>
  <si>
    <t>5130</t>
  </si>
  <si>
    <t>HAND TOOLS, POWER DRIVEN</t>
  </si>
  <si>
    <t>5133</t>
  </si>
  <si>
    <t>DRILL BITS, COUNTERBORES, AND COUNTERSINKS: HAND AND MACHINE</t>
  </si>
  <si>
    <t>5136</t>
  </si>
  <si>
    <t>TAPS, DIES, AND COLLETS; HAND AND MACHINE</t>
  </si>
  <si>
    <t>5140</t>
  </si>
  <si>
    <t>TOOL AND HARDWARE BOXES</t>
  </si>
  <si>
    <t>5180</t>
  </si>
  <si>
    <t>SETS KITS &amp; OUTFITS OF HAND TOOLS</t>
  </si>
  <si>
    <t>5210</t>
  </si>
  <si>
    <t>MEASURING TOOLS, CRAFTSMEN'S</t>
  </si>
  <si>
    <t>5220</t>
  </si>
  <si>
    <t>GAGES &amp; PRECISION LAYOUT TOOL</t>
  </si>
  <si>
    <t>5280</t>
  </si>
  <si>
    <t>SETS, KITS &amp; OUTFITS OF MEASURING T</t>
  </si>
  <si>
    <t>5305</t>
  </si>
  <si>
    <t>SCREWS</t>
  </si>
  <si>
    <t>5306</t>
  </si>
  <si>
    <t>BOLTS</t>
  </si>
  <si>
    <t>5307</t>
  </si>
  <si>
    <t>STUDS</t>
  </si>
  <si>
    <t>5310</t>
  </si>
  <si>
    <t>NUTS AND WASHERS</t>
  </si>
  <si>
    <t>5315</t>
  </si>
  <si>
    <t>NAILS, MACHINE KEYS, AND PINS</t>
  </si>
  <si>
    <t>5320</t>
  </si>
  <si>
    <t>RIVETS</t>
  </si>
  <si>
    <t>5325</t>
  </si>
  <si>
    <t>FASTENING DEVICES</t>
  </si>
  <si>
    <t>5330</t>
  </si>
  <si>
    <t>PACKING AND GASKET MATERIALS</t>
  </si>
  <si>
    <t>5331</t>
  </si>
  <si>
    <t>O-RING</t>
  </si>
  <si>
    <t>5335</t>
  </si>
  <si>
    <t>METAL SCREENING</t>
  </si>
  <si>
    <t>5340</t>
  </si>
  <si>
    <t>HARDWARE</t>
  </si>
  <si>
    <t>5341</t>
  </si>
  <si>
    <t>BRACKETS</t>
  </si>
  <si>
    <t>5342</t>
  </si>
  <si>
    <t>HARDWARE, WEAPON SYSTEM</t>
  </si>
  <si>
    <t>5345</t>
  </si>
  <si>
    <t>DISKS AND STONES, ABRASIVE</t>
  </si>
  <si>
    <t>5350</t>
  </si>
  <si>
    <t>ABRASIVE MATERIALS</t>
  </si>
  <si>
    <t>5355</t>
  </si>
  <si>
    <t>KNOBS AND POINTERS</t>
  </si>
  <si>
    <t>5360</t>
  </si>
  <si>
    <t>COIL, FLAT, LEAF, AND WIRE SPRINGS</t>
  </si>
  <si>
    <t>5365</t>
  </si>
  <si>
    <t>BUSHINGS, RINGS, SHIMS AND SPACERS</t>
  </si>
  <si>
    <t>5410</t>
  </si>
  <si>
    <t>PREFABRICATED &amp; PORTABLE BUILDINGS</t>
  </si>
  <si>
    <t>5411</t>
  </si>
  <si>
    <t>RIGID WALL SHELTERS</t>
  </si>
  <si>
    <t>5419</t>
  </si>
  <si>
    <t>COLLECTIVE MODULAR SUPPORT SYSTEM</t>
  </si>
  <si>
    <t>5420</t>
  </si>
  <si>
    <t>BRIDGES, FIXED AND FLOATING</t>
  </si>
  <si>
    <t>5430</t>
  </si>
  <si>
    <t>STORAGE TANKS</t>
  </si>
  <si>
    <t>5440</t>
  </si>
  <si>
    <t>SCAFFOLDING EQ &amp; CONCRETE FORMS</t>
  </si>
  <si>
    <t>5445</t>
  </si>
  <si>
    <t>PREFABRICATED TOWER STRUCTURES</t>
  </si>
  <si>
    <t>5450</t>
  </si>
  <si>
    <t>MISC PREFABRICATED STRUCTURES</t>
  </si>
  <si>
    <t>5510</t>
  </si>
  <si>
    <t>LUMBER &amp; RELATED WOOD MATERIALS</t>
  </si>
  <si>
    <t>5520</t>
  </si>
  <si>
    <t>MILLWORK</t>
  </si>
  <si>
    <t>5530</t>
  </si>
  <si>
    <t>PLYWOOD AND VENEER</t>
  </si>
  <si>
    <t>5610</t>
  </si>
  <si>
    <t>MINERAL CONSTRUCTION MATERIALS, BULK</t>
  </si>
  <si>
    <t>5620</t>
  </si>
  <si>
    <t>TILE, BRICK AND BLOCK</t>
  </si>
  <si>
    <t>5630</t>
  </si>
  <si>
    <t>PIPE AND CONDUIT, NONMETALLIC</t>
  </si>
  <si>
    <t>5640</t>
  </si>
  <si>
    <t>WALLBOARD BLDG &amp; THERMAL INSULATION</t>
  </si>
  <si>
    <t>5650</t>
  </si>
  <si>
    <t>ROOFING AND SIDING MATERIALS</t>
  </si>
  <si>
    <t>5660</t>
  </si>
  <si>
    <t>FENCING FENCES &amp; GATES</t>
  </si>
  <si>
    <t>5670</t>
  </si>
  <si>
    <t>BUILDING COMPONENTS, PREFABRICATED</t>
  </si>
  <si>
    <t>5675</t>
  </si>
  <si>
    <t>NONWOOD CONSTRUCT MATERIAL</t>
  </si>
  <si>
    <t>5680</t>
  </si>
  <si>
    <t>MISC CONTRUCT MATERIALS</t>
  </si>
  <si>
    <t>6605</t>
  </si>
  <si>
    <t>NAVIGATIONAL INSTRUMENTS</t>
  </si>
  <si>
    <t>6625</t>
  </si>
  <si>
    <t>ELECT ELECTRONIC MEASURING INSTRUMT</t>
  </si>
  <si>
    <t>6630</t>
  </si>
  <si>
    <t>CHEMICAL ANALYSIS INSTRUMENTS</t>
  </si>
  <si>
    <t>6632</t>
  </si>
  <si>
    <t>ANALYSIS INSTRUMENTS, MEDICAL LABORATORY USE</t>
  </si>
  <si>
    <t>6635</t>
  </si>
  <si>
    <t>PHYSICAL PROPERTIES TEST EQ</t>
  </si>
  <si>
    <t>6636</t>
  </si>
  <si>
    <t>ENVIRONMENTAL CHAMBERS &amp; RELATED EQ</t>
  </si>
  <si>
    <t>6640</t>
  </si>
  <si>
    <t>LABORATORY EQUIPMENT AND SUPPLIES</t>
  </si>
  <si>
    <t>6645</t>
  </si>
  <si>
    <t>TIME MEASURING INSTRUMENTS</t>
  </si>
  <si>
    <t>6650</t>
  </si>
  <si>
    <t>OPTICAL INSTRUMENTS</t>
  </si>
  <si>
    <t>6655</t>
  </si>
  <si>
    <t>GEOPHYSICAL INSTRUMENTS</t>
  </si>
  <si>
    <t>6660</t>
  </si>
  <si>
    <t>METEOROLOG INSTRUMENTS &amp; APPARATUS</t>
  </si>
  <si>
    <t>6665</t>
  </si>
  <si>
    <t>HAZARD-DETECTING INSTRU &amp; APPARATUS</t>
  </si>
  <si>
    <t>6670</t>
  </si>
  <si>
    <t>SCALES AND BALANCES</t>
  </si>
  <si>
    <t>6675</t>
  </si>
  <si>
    <t>DRAFTING SURVEYING &amp; MAPPING INSTRU</t>
  </si>
  <si>
    <t>6680</t>
  </si>
  <si>
    <t>LIQUID AND GAS FLOW, LIQUID LEVEL, AND MECHANICAL MOTION MEASURING INSTRUMENTS</t>
  </si>
  <si>
    <t>6685</t>
  </si>
  <si>
    <t>PRESSURE TEMP HUMIDITY INSTRUMENTS</t>
  </si>
  <si>
    <t>6695</t>
  </si>
  <si>
    <t>COMBINATION &amp; MISC INSTRUMENTS</t>
  </si>
  <si>
    <t>6710</t>
  </si>
  <si>
    <t>CAMERAS, MOTION PICTURE</t>
  </si>
  <si>
    <t>6720</t>
  </si>
  <si>
    <t>CAMERAS, STILL PICTURE</t>
  </si>
  <si>
    <t>6730</t>
  </si>
  <si>
    <t>PHOTOGRAPHIC PROJECTION EQUIPMENT</t>
  </si>
  <si>
    <t>6740</t>
  </si>
  <si>
    <t>PHOTO DEVELOPLNG &amp; FINISHING EQ</t>
  </si>
  <si>
    <t>6750</t>
  </si>
  <si>
    <t>PHOTOGRAPHIC SUPPLIES</t>
  </si>
  <si>
    <t>6760</t>
  </si>
  <si>
    <t>PHOTOGRAPHIC EQ &amp; ACCESSORIES</t>
  </si>
  <si>
    <t>6770</t>
  </si>
  <si>
    <t>FILM, PROCESSED</t>
  </si>
  <si>
    <t>6780</t>
  </si>
  <si>
    <t>PHOTOGRAPHIC SETS KITS &amp; OUTFITS</t>
  </si>
  <si>
    <t>6810</t>
  </si>
  <si>
    <t>CHEMICALS</t>
  </si>
  <si>
    <t>6820</t>
  </si>
  <si>
    <t>DYES</t>
  </si>
  <si>
    <t>6830</t>
  </si>
  <si>
    <t>GASES: COMPRESSED AND LIQUEFIED</t>
  </si>
  <si>
    <t>6840</t>
  </si>
  <si>
    <t>PEST CONT AGENTS &amp; DISINFECTANTS</t>
  </si>
  <si>
    <t>6850</t>
  </si>
  <si>
    <t>MISCELLANEOUS CHEMICAL SPECIALTIES</t>
  </si>
  <si>
    <t>6910</t>
  </si>
  <si>
    <t>TRAINING AIDS</t>
  </si>
  <si>
    <t>6920</t>
  </si>
  <si>
    <t>ARMAMENT TRAINING DEVICES</t>
  </si>
  <si>
    <t>6930</t>
  </si>
  <si>
    <t>OPERATION TRAINING DEVICES</t>
  </si>
  <si>
    <t>6940</t>
  </si>
  <si>
    <t>COMMUNICATION TRAINING DEVICES</t>
  </si>
  <si>
    <t>7105</t>
  </si>
  <si>
    <t>HOUSEHOLD FURNITURE</t>
  </si>
  <si>
    <t>7110</t>
  </si>
  <si>
    <t>OFFICE FURNITURE</t>
  </si>
  <si>
    <t>7125</t>
  </si>
  <si>
    <t>CABINETS LOCKERS BINS &amp; SHELVING</t>
  </si>
  <si>
    <t>7195</t>
  </si>
  <si>
    <t>MISC FURNITURE &amp; FIXTURES</t>
  </si>
  <si>
    <t>7210</t>
  </si>
  <si>
    <t>HOUSEHOLD FURNISHINGS</t>
  </si>
  <si>
    <t>7220</t>
  </si>
  <si>
    <t>FLOOR COVERINGS</t>
  </si>
  <si>
    <t>7230</t>
  </si>
  <si>
    <t>DRAPERIES, AWNINGS, AND SHADES</t>
  </si>
  <si>
    <t>7240</t>
  </si>
  <si>
    <t>HOUSEHOLD &amp; COMM UTIL CONTAINERS</t>
  </si>
  <si>
    <t>7290</t>
  </si>
  <si>
    <t>MISCELLANEOUS HOUSEHOLD AND COMMERCIAL FURNISHINGS AND APPLIANCES</t>
  </si>
  <si>
    <t>7310</t>
  </si>
  <si>
    <t>FOOD COOKING BAKING SERVING EQ</t>
  </si>
  <si>
    <t>7320</t>
  </si>
  <si>
    <t>KITCHEN EQUIPMENT AND APPLIANCES</t>
  </si>
  <si>
    <t>7330</t>
  </si>
  <si>
    <t>KITCHEN HAND TOOLS AND UTENSILS</t>
  </si>
  <si>
    <t>7340</t>
  </si>
  <si>
    <t>CUTLERY AND FLATWARE</t>
  </si>
  <si>
    <t>7350</t>
  </si>
  <si>
    <t>TABLEWARE</t>
  </si>
  <si>
    <t>7360</t>
  </si>
  <si>
    <t>SET KIT &amp; OUTFIT FOOD PREP &amp; SERV</t>
  </si>
  <si>
    <t>7420</t>
  </si>
  <si>
    <t>ACCOUNTING AND CALCULATING MACHINES</t>
  </si>
  <si>
    <t>7430</t>
  </si>
  <si>
    <t>TYPEWRITER &amp; OFFICE COMPOSING MACH</t>
  </si>
  <si>
    <t>7450</t>
  </si>
  <si>
    <t>OFFICE SOUND RECORDING REPRO MACH</t>
  </si>
  <si>
    <t>7460</t>
  </si>
  <si>
    <t>VISIBLE RECORD EQUIPMENT</t>
  </si>
  <si>
    <t>7490</t>
  </si>
  <si>
    <t>MISCELLANEOUS OFFICE MACHINES</t>
  </si>
  <si>
    <t>7510</t>
  </si>
  <si>
    <t>OFFICE SUPPLIES</t>
  </si>
  <si>
    <t>7520</t>
  </si>
  <si>
    <t>OFFICE DEVICES AND ACCESSORIES</t>
  </si>
  <si>
    <t>7530</t>
  </si>
  <si>
    <t>STATIONERY AND RECORD FORMS</t>
  </si>
  <si>
    <t>7540</t>
  </si>
  <si>
    <t>STANDARD FORMS</t>
  </si>
  <si>
    <t>7610</t>
  </si>
  <si>
    <t>BOOKS AND PAMPHLETS</t>
  </si>
  <si>
    <t>7630</t>
  </si>
  <si>
    <t>NEWSPAPERS AND PERIODICALS</t>
  </si>
  <si>
    <t>7640</t>
  </si>
  <si>
    <t>MAPS, ATLASES, CHARTS, AND GLOBES</t>
  </si>
  <si>
    <t>7641</t>
  </si>
  <si>
    <t>AERO MAPS, CHARTS, GEODETIC PRODS</t>
  </si>
  <si>
    <t>7642</t>
  </si>
  <si>
    <t>HYDRO MAPS, CHARTS, GEODESIC PROJ</t>
  </si>
  <si>
    <t>7643</t>
  </si>
  <si>
    <t>TOPOGRAPHIC MAPS, CHARTS AND GEODETIC PRODUCTS</t>
  </si>
  <si>
    <t>7644</t>
  </si>
  <si>
    <t>DIGITAL MAPS, CHARTS AND GEODETIC PRODUCTS</t>
  </si>
  <si>
    <t>7650</t>
  </si>
  <si>
    <t>DRAWINGS AND SPECIFICATIONS</t>
  </si>
  <si>
    <t>7660</t>
  </si>
  <si>
    <t>SHEET AND BOOK MUSIC</t>
  </si>
  <si>
    <t>7670</t>
  </si>
  <si>
    <t>MICROFILM, PROCESSED</t>
  </si>
  <si>
    <t>7690</t>
  </si>
  <si>
    <t>MISCELLANEOUS PRINTED MATTER</t>
  </si>
  <si>
    <t>7710</t>
  </si>
  <si>
    <t>MUSICAL INSTRUMENTS</t>
  </si>
  <si>
    <t>7720</t>
  </si>
  <si>
    <t>MUSICAL INSTRUMENT PARTS &amp; ACC</t>
  </si>
  <si>
    <t>7730</t>
  </si>
  <si>
    <t>PHONOGRAPH,RADIO &amp; TV-HOME TYPE</t>
  </si>
  <si>
    <t>7735</t>
  </si>
  <si>
    <t>PARTS AND ACCESSORIES OF PHONOGRAPHS, RADIOS, AND TELEVISION SET: HOME TYPE</t>
  </si>
  <si>
    <t>7740</t>
  </si>
  <si>
    <t>PHONOGRAPH RECORDS</t>
  </si>
  <si>
    <t>7810</t>
  </si>
  <si>
    <t>ATHLETIC AND SPORTING EQUIPMENT</t>
  </si>
  <si>
    <t>7820</t>
  </si>
  <si>
    <t>GAMES, TOYS, AND WHEELED GOODS</t>
  </si>
  <si>
    <t>7830</t>
  </si>
  <si>
    <t>RECREATIONAL &amp; GYMNASTIC EQ</t>
  </si>
  <si>
    <t>7910</t>
  </si>
  <si>
    <t>FLOOR POLISHERS &amp; VACUUM CLEANERS</t>
  </si>
  <si>
    <t>7920</t>
  </si>
  <si>
    <t>BROOMS, BRUSHES, MOPS, AND SPONGES</t>
  </si>
  <si>
    <t>7930</t>
  </si>
  <si>
    <t>CLEANING AND POLISHING COMPOUNDS AND PREPARATIONS</t>
  </si>
  <si>
    <t>8010</t>
  </si>
  <si>
    <t>PAINT,DOPE,VARNISH &amp; RELATED PROD</t>
  </si>
  <si>
    <t>8020</t>
  </si>
  <si>
    <t>PAINT AND ARTISTS' BRUSHES</t>
  </si>
  <si>
    <t>8030</t>
  </si>
  <si>
    <t>PRESERVATIVE AND SEALING COMPOUNDS</t>
  </si>
  <si>
    <t>8040</t>
  </si>
  <si>
    <t>ADHESIVES</t>
  </si>
  <si>
    <t>8105</t>
  </si>
  <si>
    <t>BAGS AND SACKS</t>
  </si>
  <si>
    <t>8110</t>
  </si>
  <si>
    <t>DRUMS AND CANS</t>
  </si>
  <si>
    <t>8115</t>
  </si>
  <si>
    <t>BOXES, CARTONS, AND CRATES</t>
  </si>
  <si>
    <t>8120</t>
  </si>
  <si>
    <t>COMMERCIAL AND INDUSTRIAL GAS CYLINDERS</t>
  </si>
  <si>
    <t>8125</t>
  </si>
  <si>
    <t>BOTTLES AND JARS</t>
  </si>
  <si>
    <t>8130</t>
  </si>
  <si>
    <t>REELS AND SPOOLS</t>
  </si>
  <si>
    <t>8135</t>
  </si>
  <si>
    <t>PACKAGING &amp; PACKING BULK MATERIALS</t>
  </si>
  <si>
    <t>8145</t>
  </si>
  <si>
    <t>SPECIAL SHIPPING &amp; STORAGE CONTAIN</t>
  </si>
  <si>
    <t>8150</t>
  </si>
  <si>
    <t>FREIGHT CONTAINERS</t>
  </si>
  <si>
    <t>8720</t>
  </si>
  <si>
    <t>FERTILIZERS</t>
  </si>
  <si>
    <t>8730</t>
  </si>
  <si>
    <t>SEEDS AND NURSERY STOCK</t>
  </si>
  <si>
    <t>8820</t>
  </si>
  <si>
    <t>LIVE ANIMALS, NOT RAISED FOR FOOD</t>
  </si>
  <si>
    <t>9310</t>
  </si>
  <si>
    <t>PAPER AND PAPERBOARD</t>
  </si>
  <si>
    <t>9320</t>
  </si>
  <si>
    <t>RUBBER FABRICATED MATERIALS</t>
  </si>
  <si>
    <t>9330</t>
  </si>
  <si>
    <t>PLASTICS FABRICATED MATERIALS</t>
  </si>
  <si>
    <t>9340</t>
  </si>
  <si>
    <t>GLASS FABRICATED MATERIALS</t>
  </si>
  <si>
    <t>9350</t>
  </si>
  <si>
    <t>REFRACTORIES &amp; FIRE SURFACING MAT</t>
  </si>
  <si>
    <t>9390</t>
  </si>
  <si>
    <t>MISC FABRICATED NONMETAL MATERIALS</t>
  </si>
  <si>
    <t>9410</t>
  </si>
  <si>
    <t>CRUDE GRADES OF PLANT MATERIALS</t>
  </si>
  <si>
    <t>9420</t>
  </si>
  <si>
    <t>FIBERS VEGETABLE ANIMAL &amp; SYNTHETIC</t>
  </si>
  <si>
    <t>9430</t>
  </si>
  <si>
    <t>MISC CRUDE ANIMAL PRODS - INEDIBLE</t>
  </si>
  <si>
    <t>9450</t>
  </si>
  <si>
    <t>NONMETALLIC SCRAP, EXCEPT TEXTILE</t>
  </si>
  <si>
    <t>9505</t>
  </si>
  <si>
    <t>WIRE, NONELECTRICAL</t>
  </si>
  <si>
    <t>9510</t>
  </si>
  <si>
    <t>BARS AND RODS</t>
  </si>
  <si>
    <t>9515</t>
  </si>
  <si>
    <t>PLATE, SHEET, STRIP, FOIL, AND LEAF</t>
  </si>
  <si>
    <t>9520</t>
  </si>
  <si>
    <t>STRUCTURAL SHAPES</t>
  </si>
  <si>
    <t>9525</t>
  </si>
  <si>
    <t>WIRE NONELECT NONFERROUS BASE METAL</t>
  </si>
  <si>
    <t>9530</t>
  </si>
  <si>
    <t>BARS &amp; RODS NONFERROUS BASE METAL</t>
  </si>
  <si>
    <t>9535</t>
  </si>
  <si>
    <t>PLATE SHEET STRIP-NONFERROUS METAL</t>
  </si>
  <si>
    <t>9540</t>
  </si>
  <si>
    <t>STRUCTURAL SHAPES NONFERROUS METAL</t>
  </si>
  <si>
    <t>9545</t>
  </si>
  <si>
    <t>PLATE, SHEET, STRIP, FOIL, AND WIRE: PRECIOUS METAL</t>
  </si>
  <si>
    <t>9610</t>
  </si>
  <si>
    <t>ORES</t>
  </si>
  <si>
    <t>9620</t>
  </si>
  <si>
    <t>MINERALS, NATURAL AND SYNTHETIC</t>
  </si>
  <si>
    <t>9630</t>
  </si>
  <si>
    <t>ADDITIVE METAL MATERIALS</t>
  </si>
  <si>
    <t>9640</t>
  </si>
  <si>
    <t>IRON &amp; STEEL PRIMARY &amp; SEMIFINISHED</t>
  </si>
  <si>
    <t>9650</t>
  </si>
  <si>
    <t>NONFERROUS BASE METAL REFINERY</t>
  </si>
  <si>
    <t>9660</t>
  </si>
  <si>
    <t>PRECIOUS METALS PRIMARY FORMS</t>
  </si>
  <si>
    <t>9670</t>
  </si>
  <si>
    <t>IRON AND STEEL SCRAP</t>
  </si>
  <si>
    <t>9680</t>
  </si>
  <si>
    <t>NONFERROUS SCRAP</t>
  </si>
  <si>
    <t>9905</t>
  </si>
  <si>
    <t>SIGNS, ADVERTISING DISPLAYS, AND IDENTIFICATION PLATES</t>
  </si>
  <si>
    <t>9915</t>
  </si>
  <si>
    <t>COLLECTORS AND/OR HISTORICAL ITEMS</t>
  </si>
  <si>
    <t>9920</t>
  </si>
  <si>
    <t>SMOKERS' ARTICLES AND MATCHES</t>
  </si>
  <si>
    <t>9925</t>
  </si>
  <si>
    <t>ECCLESIASTICAL EQ FURNISHING &amp; SUP</t>
  </si>
  <si>
    <t>9930</t>
  </si>
  <si>
    <t>MEMORIALS-CEMETERY &amp; MORTUARY EQ</t>
  </si>
  <si>
    <t>9998</t>
  </si>
  <si>
    <t>NON-FOOD ITEMS FOR RESALE</t>
  </si>
  <si>
    <t>9999</t>
  </si>
  <si>
    <t>MISCELLANEOUS ITEMS</t>
  </si>
  <si>
    <t>PAMS</t>
  </si>
  <si>
    <t>B502</t>
  </si>
  <si>
    <t>AIR QUALITY ANALYSES</t>
  </si>
  <si>
    <t>B503</t>
  </si>
  <si>
    <t>SPECIAL STUDIES/ANALYSIS- ARCHEOLOGICAL/PALEONTOLOGICAL</t>
  </si>
  <si>
    <t>B504</t>
  </si>
  <si>
    <t>SPECIAL STUDIES/ANALYSIS- CHEMICAL/BIOLOGICAL</t>
  </si>
  <si>
    <t>B505</t>
  </si>
  <si>
    <t>COST BENEFIT ANALYSES</t>
  </si>
  <si>
    <t>B506</t>
  </si>
  <si>
    <t>SPECIAL STUDIES/ANALYSIS- DATA (OTHER THAN SCIENTIFIC)</t>
  </si>
  <si>
    <t>B507</t>
  </si>
  <si>
    <t>ECONOMIC STUDIES</t>
  </si>
  <si>
    <t>B509</t>
  </si>
  <si>
    <t>SPECIAL STUDIES/ANALYSIS- ENDANGERED SPECIES: PLANT/ANIMAL</t>
  </si>
  <si>
    <t>B510</t>
  </si>
  <si>
    <t>SPECIAL STUDIES/ANALYSIS- ENVIRONMENTAL ASSESSMENTS</t>
  </si>
  <si>
    <t>B513</t>
  </si>
  <si>
    <t>SPECIAL STUDIES/ANALYSIS- FEASIBILITY (NON-CONSTRUCTION)</t>
  </si>
  <si>
    <t>B516</t>
  </si>
  <si>
    <t>ANIMAL AND FISHERIES STUDIES</t>
  </si>
  <si>
    <t>B518</t>
  </si>
  <si>
    <t>GEOPHYSICAL STUDIES</t>
  </si>
  <si>
    <t>B521</t>
  </si>
  <si>
    <t>HISTORICAL STUDIES</t>
  </si>
  <si>
    <t>B522</t>
  </si>
  <si>
    <t>LEGAL STUDIES</t>
  </si>
  <si>
    <t>B524</t>
  </si>
  <si>
    <t>MATHEMATICAL/STATISTICAL ANALYSES</t>
  </si>
  <si>
    <t>B525</t>
  </si>
  <si>
    <t>NATURAL RESOURCE STUDIES</t>
  </si>
  <si>
    <t>B526</t>
  </si>
  <si>
    <t>OCEANOLOGICAL STUDIES</t>
  </si>
  <si>
    <t>B528</t>
  </si>
  <si>
    <t>REGULATORY STUDIES</t>
  </si>
  <si>
    <t>B529</t>
  </si>
  <si>
    <t>SCIENTIFIC DATA STUDIES</t>
  </si>
  <si>
    <t>B533</t>
  </si>
  <si>
    <t>SPECIAL STUDIES/ANALYSIS- WATER QUALITY</t>
  </si>
  <si>
    <t>B534</t>
  </si>
  <si>
    <t>SPECIAL STUDIES/ANALYSIS- WILDLIFE</t>
  </si>
  <si>
    <t>B537</t>
  </si>
  <si>
    <t>MEDICAL AND HEALTH STUDIES</t>
  </si>
  <si>
    <t>B538</t>
  </si>
  <si>
    <t>INTELLIGENCE STUDIES</t>
  </si>
  <si>
    <t>B539</t>
  </si>
  <si>
    <t>AERONAUTIC/SPACE STUDIES</t>
  </si>
  <si>
    <t>B540</t>
  </si>
  <si>
    <t>BUILDING TECHNOLOGY STUDIES</t>
  </si>
  <si>
    <t>B541</t>
  </si>
  <si>
    <t>DEFENSE STUDIES</t>
  </si>
  <si>
    <t>B542</t>
  </si>
  <si>
    <t>EDUCATIONAL STUDIES AND ANALYSES</t>
  </si>
  <si>
    <t>B543</t>
  </si>
  <si>
    <t>ENERGY STUDIES</t>
  </si>
  <si>
    <t>B544</t>
  </si>
  <si>
    <t>SPECIAL STUDIES/ANALYSIS- TECHNOLOGY</t>
  </si>
  <si>
    <t>B545</t>
  </si>
  <si>
    <t>SPECIAL STUDIES/ANALYSIS- HOUSING/COMMUNITY DEVELOPMENT</t>
  </si>
  <si>
    <t>B546</t>
  </si>
  <si>
    <t>SPECIAL STUDIES/ANALYSIS- SECURITY (PHYSICAL/PERSONAL)</t>
  </si>
  <si>
    <t>B547</t>
  </si>
  <si>
    <t>SPECIAL STUDIES/ANALYSIS- ACCOUNTING/FINANCIAL MANAGEMENT</t>
  </si>
  <si>
    <t>B549</t>
  </si>
  <si>
    <t>SPECIAL STUDIES/ANALYSIS- FOREIGN/NATIONAL SECURITY POLICY</t>
  </si>
  <si>
    <t>B550</t>
  </si>
  <si>
    <t>SPECIAL STUDIES/ANALYSIS- ORGANIZATION/ADMINISTRATIVE/PERSONNEL</t>
  </si>
  <si>
    <t>B551</t>
  </si>
  <si>
    <t>MOBILIZATION/PREPAREDNESS STUDIES</t>
  </si>
  <si>
    <t>B552</t>
  </si>
  <si>
    <t>MANPOWER STUDIES</t>
  </si>
  <si>
    <t>B553</t>
  </si>
  <si>
    <t>COMMUNICATIONS STUDIES</t>
  </si>
  <si>
    <t>B554</t>
  </si>
  <si>
    <t>SPECIAL STUDIES/ANALYSIS- ACQUISITION POLICY/PROCEDURES</t>
  </si>
  <si>
    <t>B555</t>
  </si>
  <si>
    <t>ELDERLY/HANDICAPPED STUDIES</t>
  </si>
  <si>
    <t>B599</t>
  </si>
  <si>
    <t>OTHER SPECIAL STUDIES AND ANALYSES</t>
  </si>
  <si>
    <t>C111</t>
  </si>
  <si>
    <t>BLDGS &amp; FAC / ADMIN &amp; SVC BLDGS</t>
  </si>
  <si>
    <t>C112</t>
  </si>
  <si>
    <t>BLDGS &amp; FAC / AIRFIELD, COM &amp; MSL F</t>
  </si>
  <si>
    <t>C113</t>
  </si>
  <si>
    <t>EDUCATIONAL BUILDINGS</t>
  </si>
  <si>
    <t>C115</t>
  </si>
  <si>
    <t>INDUSTRIAL BUILDINGS</t>
  </si>
  <si>
    <t>C116</t>
  </si>
  <si>
    <t>RESIDENTIAL BUILDINGS</t>
  </si>
  <si>
    <t>C117</t>
  </si>
  <si>
    <t>WAREHOUSE BUILDINGS</t>
  </si>
  <si>
    <t>C119</t>
  </si>
  <si>
    <t>OTHER BUILDINGS</t>
  </si>
  <si>
    <t>C121</t>
  </si>
  <si>
    <t>CONSERVATION AND DEVELOPMENT</t>
  </si>
  <si>
    <t>C122</t>
  </si>
  <si>
    <t>HIGHWAY, ROADS, STREETS, BRIDGES, A</t>
  </si>
  <si>
    <t>C123</t>
  </si>
  <si>
    <t>ELECTRIC POWER GENERATION (EPG)</t>
  </si>
  <si>
    <t>C124</t>
  </si>
  <si>
    <t>UTILITIES</t>
  </si>
  <si>
    <t>C129</t>
  </si>
  <si>
    <t>OTHER NON-BUILDING STRUCTURES</t>
  </si>
  <si>
    <t>C130</t>
  </si>
  <si>
    <t>RESTORATION</t>
  </si>
  <si>
    <t>C1AA</t>
  </si>
  <si>
    <t>ARCHITECT AND ENGINEERING- CONSTRUCTION: OFFICE BUILDINGS</t>
  </si>
  <si>
    <t>C1AZ</t>
  </si>
  <si>
    <t>ARCHITECT AND ENGINEERING- CONSTRUCTION: OTHER ADMINISTRATIVE FACILITIES/SERVICE BUILDINGS</t>
  </si>
  <si>
    <t>C1DA</t>
  </si>
  <si>
    <t>ARCHITECT AND ENGINEERING- CONSTRUCTION: HOSPITALS AND INFIRMARIES</t>
  </si>
  <si>
    <t>C1DB</t>
  </si>
  <si>
    <t>ARCHITECT AND ENGINEERING- CONSTRUCTION: LABORATORIES AND CLINICS</t>
  </si>
  <si>
    <t>C1JZ</t>
  </si>
  <si>
    <t>ARCHITECT AND ENGINEERING- CONSTRUCTION: MISCELLANEOUS BUILDINGS</t>
  </si>
  <si>
    <t>C211</t>
  </si>
  <si>
    <t>A/E SVCS. (INCL LANDSCAPING INTERIO</t>
  </si>
  <si>
    <t>C212</t>
  </si>
  <si>
    <t>ARCHITECT AND ENGINEERING- GENERAL: ENGINEERING DRAFTING, NOT CAD/CAM</t>
  </si>
  <si>
    <t>C213</t>
  </si>
  <si>
    <t>A/E - INSPECT - NON CONTRUCT</t>
  </si>
  <si>
    <t>C214</t>
  </si>
  <si>
    <t>A&amp;E MANAGEMENT ENGINEERING SERVICES</t>
  </si>
  <si>
    <t>C215</t>
  </si>
  <si>
    <t>A/E PROD ENG SVCS (INCL DESIGN-CONT</t>
  </si>
  <si>
    <t>C216</t>
  </si>
  <si>
    <t>A/E - MARINE ENGINEERING</t>
  </si>
  <si>
    <t>C219</t>
  </si>
  <si>
    <t>ARCHITECT AND ENGINEERING- GENERAL: OTHER</t>
  </si>
  <si>
    <t>C220</t>
  </si>
  <si>
    <t>ARCHITECT AND ENGINEERING- GENERAL: STRUCTURAL ENGINEERING</t>
  </si>
  <si>
    <t>C222</t>
  </si>
  <si>
    <t>ARCHITECT AND ENGINEERING- GENERAL: ELECTRICAL SYSTEMS</t>
  </si>
  <si>
    <t>H110</t>
  </si>
  <si>
    <t>QUALITY CONTROL SERVICES: WEAPONS</t>
  </si>
  <si>
    <t>H112</t>
  </si>
  <si>
    <t>QUALITY CONT SV/FIRE CONTROL EQ</t>
  </si>
  <si>
    <t>H113</t>
  </si>
  <si>
    <t>QUALITY CONT SV/AMMO &amp; EXPLOSIVES</t>
  </si>
  <si>
    <t>H114</t>
  </si>
  <si>
    <t>QUALITY CONT SV/GUIDED MISSILES</t>
  </si>
  <si>
    <t>H115</t>
  </si>
  <si>
    <t>QUALITY CONT SV/AIRCRAFT</t>
  </si>
  <si>
    <t>H116</t>
  </si>
  <si>
    <t>QUALITY CONT SV/AIRCRAFT COMPONENTS</t>
  </si>
  <si>
    <t>H119</t>
  </si>
  <si>
    <t>QUALITY CONT SV/SHIPS-CRAFT-DOCKS</t>
  </si>
  <si>
    <t>H120</t>
  </si>
  <si>
    <t>QUALITY CONT SV/SHIP &amp; MARINE EQ</t>
  </si>
  <si>
    <t>H125</t>
  </si>
  <si>
    <t>QUALITY CONT SV/VEHICULAR EQ</t>
  </si>
  <si>
    <t>H136</t>
  </si>
  <si>
    <t>QUALITY CONT SV/SP INDUSTRY MACHINE</t>
  </si>
  <si>
    <t>H141</t>
  </si>
  <si>
    <t>QUALITY CONT SV/REFRIGERATION-AC EQ</t>
  </si>
  <si>
    <t>H142</t>
  </si>
  <si>
    <t>QUALITY CONT SV/FIRE-RESCUE-SAFE EQ</t>
  </si>
  <si>
    <t>H143</t>
  </si>
  <si>
    <t>QUALITY CONT SV/PUMPS &amp; COMPRESSORS</t>
  </si>
  <si>
    <t>H145</t>
  </si>
  <si>
    <t>QUALITY CONT SV/PLUMBING-HEATING EQ</t>
  </si>
  <si>
    <t>H146</t>
  </si>
  <si>
    <t>QUALITY CONT SV/WATER PURIFYING EQ</t>
  </si>
  <si>
    <t>H147</t>
  </si>
  <si>
    <t>QUALITY CONT SV/PIPE-TUBING-HOSE</t>
  </si>
  <si>
    <t>H149</t>
  </si>
  <si>
    <t>QUALITY CONT SV/MAINT REPAIR SHOP E</t>
  </si>
  <si>
    <t>H151</t>
  </si>
  <si>
    <t>QUALITY CONT SV/HAND TOOLS</t>
  </si>
  <si>
    <t>H152</t>
  </si>
  <si>
    <t>QUALITY CONT SV/MEASURING TOOLS</t>
  </si>
  <si>
    <t>H156</t>
  </si>
  <si>
    <t>QUALITY CONT SV/CONTRUCT MATERIAL</t>
  </si>
  <si>
    <t>H159</t>
  </si>
  <si>
    <t>QUALITY CONT SV/ELECT-ELCT EQ</t>
  </si>
  <si>
    <t>H161</t>
  </si>
  <si>
    <t>QUALITY CONT SV/POWER DISTRIBUTE EQ</t>
  </si>
  <si>
    <t>H163</t>
  </si>
  <si>
    <t>QUALITY CONT SV/ALARM &amp; SIGNAL SYS</t>
  </si>
  <si>
    <t>H165</t>
  </si>
  <si>
    <t>QUALITY CONT SV/MEDICAL-DENTAL-VET</t>
  </si>
  <si>
    <t>H168</t>
  </si>
  <si>
    <t>QUALITY CONT SV/CHEMICAL PRODUCTS</t>
  </si>
  <si>
    <t>H171</t>
  </si>
  <si>
    <t>QUALITY CONTROL SERVICES: FURNITURE</t>
  </si>
  <si>
    <t>H172</t>
  </si>
  <si>
    <t>QUALITY CONT SV/HOUSEHOLD FURNISH</t>
  </si>
  <si>
    <t>H174</t>
  </si>
  <si>
    <t>QUALITY CONT SV/OFFICE MACHINES</t>
  </si>
  <si>
    <t>H175</t>
  </si>
  <si>
    <t>QUALITY CONT SV/OFFICE SUPPLIES</t>
  </si>
  <si>
    <t>H176</t>
  </si>
  <si>
    <t>QUALITY CONT SV/BOOKS-MAPS-PUBS</t>
  </si>
  <si>
    <t>H178</t>
  </si>
  <si>
    <t>QUALITY CONT SV/RECREATIONAL EQ</t>
  </si>
  <si>
    <t>H179</t>
  </si>
  <si>
    <t>QUALITY CONT SV/CLEANING EQ</t>
  </si>
  <si>
    <t>H184</t>
  </si>
  <si>
    <t>QUALITY CONT SV/CLOTH - INDIVID EQ</t>
  </si>
  <si>
    <t>H188</t>
  </si>
  <si>
    <t>QUALITY CONT SV/LIVE ANIMALS</t>
  </si>
  <si>
    <t>H191</t>
  </si>
  <si>
    <t>QUALITY CONT SV/FUEL-LUBRICANT-OIL</t>
  </si>
  <si>
    <t>H199</t>
  </si>
  <si>
    <t>QUALITY CONT SV/MISC EQ</t>
  </si>
  <si>
    <t>H210</t>
  </si>
  <si>
    <t>EQ TEST SVCS/WEAPONS</t>
  </si>
  <si>
    <t>H211</t>
  </si>
  <si>
    <t>EQ TEST SVCS/NUCLEAR ORDNANCE</t>
  </si>
  <si>
    <t>H212</t>
  </si>
  <si>
    <t>EQ TEST SVCS/FIRE CONT EQUIP</t>
  </si>
  <si>
    <t>H213</t>
  </si>
  <si>
    <t>EQ TEST SVCS/AMMO &amp; EXPLOSIVES</t>
  </si>
  <si>
    <t>H214</t>
  </si>
  <si>
    <t>EQ TEST SVCS/GUIDED MISSILES</t>
  </si>
  <si>
    <t>H215</t>
  </si>
  <si>
    <t>EQ TEST SVCS/AIRCRAFT</t>
  </si>
  <si>
    <t>H216</t>
  </si>
  <si>
    <t>EQ TEST SVCS/AIRCRAFT COMPONENTS</t>
  </si>
  <si>
    <t>H217</t>
  </si>
  <si>
    <t>EQ TEST SVCS/AIRCRAFT GROUND EQUIP</t>
  </si>
  <si>
    <t>H219</t>
  </si>
  <si>
    <t>EQ TEST SVCS/SHIPS-SML CRAFT-DOCKS</t>
  </si>
  <si>
    <t>H220</t>
  </si>
  <si>
    <t>EQ TEST SVCS/SHIP &amp; MARINE EQUIP</t>
  </si>
  <si>
    <t>H223</t>
  </si>
  <si>
    <t>EQ TEST SVCS/VEHICLES-TRAILERS-CYC</t>
  </si>
  <si>
    <t>H225</t>
  </si>
  <si>
    <t>EQ TEST SVCS/VEHICULAR EQUIP</t>
  </si>
  <si>
    <t>H228</t>
  </si>
  <si>
    <t>EQ TEST SVCS/ENGINES &amp; TURBINES</t>
  </si>
  <si>
    <t>H229</t>
  </si>
  <si>
    <t>EQ TEST SVCS/ENGINE ACCESSORIES</t>
  </si>
  <si>
    <t>H230</t>
  </si>
  <si>
    <t>EQ TEST SVCS/MECH POWER TRANS EQ</t>
  </si>
  <si>
    <t>H232</t>
  </si>
  <si>
    <t>EQ TEST SVCS/WOODWORKING MACHINE</t>
  </si>
  <si>
    <t>H235</t>
  </si>
  <si>
    <t>EQ TEST SVCS/SERVICE &amp; TRADE EQUIP</t>
  </si>
  <si>
    <t>H236</t>
  </si>
  <si>
    <t>EQ TEST SVCS/SP INDUSTRY MACHINERY</t>
  </si>
  <si>
    <t>H237</t>
  </si>
  <si>
    <t>EQ TEST SVCS/AGRICULTURE MACHINE</t>
  </si>
  <si>
    <t>H239</t>
  </si>
  <si>
    <t>EQ TEST SVCS/MATERIALS HANDLING EQ</t>
  </si>
  <si>
    <t>H241</t>
  </si>
  <si>
    <t>EQ TEST SVCS/REFRIGERATION - AC EQ</t>
  </si>
  <si>
    <t>H242</t>
  </si>
  <si>
    <t>EQ TEST SVCS/FIRE-RESCUE-SAFETY EQ</t>
  </si>
  <si>
    <t>H243</t>
  </si>
  <si>
    <t>EQ TEST SVCS/PUMPS &amp; COMPRESSORS</t>
  </si>
  <si>
    <t>H246</t>
  </si>
  <si>
    <t>EQ TEST SVCS/WATER PURIFICATION EQ</t>
  </si>
  <si>
    <t>H249</t>
  </si>
  <si>
    <t>EQ TEST SVCS/MAINT REPAIR SHOP EQ</t>
  </si>
  <si>
    <t>H251</t>
  </si>
  <si>
    <t>EQ TEST SVCS/HAND TOOLS</t>
  </si>
  <si>
    <t>H252</t>
  </si>
  <si>
    <t>EQ TEST SVCS/MEASURING TOOLS</t>
  </si>
  <si>
    <t>H253</t>
  </si>
  <si>
    <t>EQ TEST SVCS/HARDWARE &amp; ABRASIVES</t>
  </si>
  <si>
    <t>H259</t>
  </si>
  <si>
    <t>EQ TEST SVCS/ELECT-ELCT EQUIP</t>
  </si>
  <si>
    <t>H261</t>
  </si>
  <si>
    <t>EQ TEST SVCS/POWER DISTRIBUTION EQ</t>
  </si>
  <si>
    <t>H263</t>
  </si>
  <si>
    <t>EQ TEST SVCS/ALARM &amp; SIGNAL SYSTEM</t>
  </si>
  <si>
    <t>H265</t>
  </si>
  <si>
    <t>EQ TEST SVCS/MEDICAL-DENTAL-VET EQ</t>
  </si>
  <si>
    <t>H266</t>
  </si>
  <si>
    <t>EQ TEST SVCS/INSTRUMENTS &amp; LAB EQ</t>
  </si>
  <si>
    <t>H267</t>
  </si>
  <si>
    <t>EQ TEST SVCS/PHOTOGRAPHIC EQUIP</t>
  </si>
  <si>
    <t>H268</t>
  </si>
  <si>
    <t>EQ TEST SVCS/CHEMICAL PRODUCTS</t>
  </si>
  <si>
    <t>H269</t>
  </si>
  <si>
    <t>EQ TEST SVCS/TRAINING AIDS-DEVICES</t>
  </si>
  <si>
    <t>H271</t>
  </si>
  <si>
    <t>EQ TEST SVCS/FURNITURE</t>
  </si>
  <si>
    <t>H275</t>
  </si>
  <si>
    <t>EQ TEST SVCS/OFFICE SUPPLIES</t>
  </si>
  <si>
    <t>H276</t>
  </si>
  <si>
    <t>EQ TEST SVCS/BOOKS-MAPS-PUBS</t>
  </si>
  <si>
    <t>H283</t>
  </si>
  <si>
    <t>EQ TEST SVCS/TEXTILES-LEATHER-FURS</t>
  </si>
  <si>
    <t>H284</t>
  </si>
  <si>
    <t>EQ TEST SVCS/CLOTHING - INDIVID EQ</t>
  </si>
  <si>
    <t>H289</t>
  </si>
  <si>
    <t>EQ TEST SVCS/SUBSISTENCE</t>
  </si>
  <si>
    <t>H291</t>
  </si>
  <si>
    <t>EQ TEST SVCS/FUELS-LUBRICANTS-OILS</t>
  </si>
  <si>
    <t>H299</t>
  </si>
  <si>
    <t>EQ TEST SVCS/MISC EQUIP</t>
  </si>
  <si>
    <t>H310</t>
  </si>
  <si>
    <t>INSPECT SVCS/WEAPONS</t>
  </si>
  <si>
    <t>H312</t>
  </si>
  <si>
    <t>INSPECT SVCS/FIRE CONT EQ</t>
  </si>
  <si>
    <t>H315</t>
  </si>
  <si>
    <t>INSPECT SVCS/AIRCRAFT</t>
  </si>
  <si>
    <t>H316</t>
  </si>
  <si>
    <t>INSPECT SVCS/AIRCRAFT COMPONENTS</t>
  </si>
  <si>
    <t>H320</t>
  </si>
  <si>
    <t>INSPECT SVCS/SHIP &amp; MARINE EQ</t>
  </si>
  <si>
    <t>H323</t>
  </si>
  <si>
    <t>INSPECT SVCS/VEHICLES-TRAILERS-CYC</t>
  </si>
  <si>
    <t>H328</t>
  </si>
  <si>
    <t>INSPECT SVCS/ENGINES &amp; TURBINES</t>
  </si>
  <si>
    <t>H334</t>
  </si>
  <si>
    <t>INSPECT SVCS/METALWORK MACHINE</t>
  </si>
  <si>
    <t>H335</t>
  </si>
  <si>
    <t>INSPECT SVCS/SERVICE &amp; TRADE EQ</t>
  </si>
  <si>
    <t>H336</t>
  </si>
  <si>
    <t>INSPECT SVCS/SP INDUSTRY MACHINERY</t>
  </si>
  <si>
    <t>H339</t>
  </si>
  <si>
    <t>INSPECT SVCS/MATERIALS HANDLING EQ</t>
  </si>
  <si>
    <t>H341</t>
  </si>
  <si>
    <t>INSPECT SVCS/REFRIGERATION - AC EQ</t>
  </si>
  <si>
    <t>H342</t>
  </si>
  <si>
    <t>INSPECT SVCS/FIRE-RESCUE-SAFETY EQ</t>
  </si>
  <si>
    <t>H344</t>
  </si>
  <si>
    <t>INSPECT SVCS/FURNACE-NUCLEAR REAC</t>
  </si>
  <si>
    <t>H345</t>
  </si>
  <si>
    <t>INSPECT SVCS/PLUMBING-HEATING EQ</t>
  </si>
  <si>
    <t>H349</t>
  </si>
  <si>
    <t>INSPECT SVCS/MAINT REPAIR SHOP EQ</t>
  </si>
  <si>
    <t>H354</t>
  </si>
  <si>
    <t>INSPECT SVCS/PREFAB STRUCTURES</t>
  </si>
  <si>
    <t>H355</t>
  </si>
  <si>
    <t>INSPECT SVCS/LUMBER &amp; MILLWORK</t>
  </si>
  <si>
    <t>H356</t>
  </si>
  <si>
    <t>INSPECT SVCS/CONTRUCT MATERIAL</t>
  </si>
  <si>
    <t>H359</t>
  </si>
  <si>
    <t>INSPECT SVCS/ELECT-ELCT EQ</t>
  </si>
  <si>
    <t>H361</t>
  </si>
  <si>
    <t>INSPECT SVCS/POWER DISTRIBUTION EQ</t>
  </si>
  <si>
    <t>H362</t>
  </si>
  <si>
    <t>INSPECT SVCS/LIGHTING FIXTURES</t>
  </si>
  <si>
    <t>H363</t>
  </si>
  <si>
    <t>INSPECT SVCS/ALARM &amp; SIGNAL SYSTEM</t>
  </si>
  <si>
    <t>H366</t>
  </si>
  <si>
    <t>INSPECT SVCS/INSTRUMENTS &amp; LAB EQ</t>
  </si>
  <si>
    <t>H367</t>
  </si>
  <si>
    <t>INSPECT SVCS/PHOTOGRAPHIC EQ</t>
  </si>
  <si>
    <t>H368</t>
  </si>
  <si>
    <t>INSPECT SVCS/CHEMICAL PRODUCTS</t>
  </si>
  <si>
    <t>H373</t>
  </si>
  <si>
    <t>INSPECT SVCS/FOOD PREP-SERVING EQ</t>
  </si>
  <si>
    <t>H374</t>
  </si>
  <si>
    <t>INSPECT SVCS/OFFICE MACHINES</t>
  </si>
  <si>
    <t>H381</t>
  </si>
  <si>
    <t>INSPECT SVCS/CONTAINERS-PACKAGING</t>
  </si>
  <si>
    <t>H384</t>
  </si>
  <si>
    <t>INSPECT SVCS/CLOTHING - INDIVID EQ</t>
  </si>
  <si>
    <t>H388</t>
  </si>
  <si>
    <t>INSPECT SVCS/LIVE ANIMALS</t>
  </si>
  <si>
    <t>H389</t>
  </si>
  <si>
    <t>INSPECT SVCS/SUBSISTENCE</t>
  </si>
  <si>
    <t>H391</t>
  </si>
  <si>
    <t>INSPECT SVCS/FUELS-LUBRICANTS-OILS</t>
  </si>
  <si>
    <t>H399</t>
  </si>
  <si>
    <t>INSPECT SVCS/MISC EQ</t>
  </si>
  <si>
    <t>H910</t>
  </si>
  <si>
    <t>OTHER QC SVCS/WEAPONS</t>
  </si>
  <si>
    <t>H911</t>
  </si>
  <si>
    <t>OTHER QC SVCS/NUCLEAR ORDNANCE</t>
  </si>
  <si>
    <t>H913</t>
  </si>
  <si>
    <t>OTHER QC SVCS/AMMO &amp; EXPLOSIVES</t>
  </si>
  <si>
    <t>H914</t>
  </si>
  <si>
    <t>OTHER QC SVCS/GUIDED MISSILES</t>
  </si>
  <si>
    <t>H915</t>
  </si>
  <si>
    <t>OTHER QC SVCS/AIRCRAFT</t>
  </si>
  <si>
    <t>H916</t>
  </si>
  <si>
    <t>OTHER QC SVCS/AIRCRAFT COMPONENTS</t>
  </si>
  <si>
    <t>H918</t>
  </si>
  <si>
    <t>OTHER QC SVCS/SPACE VEHICLES</t>
  </si>
  <si>
    <t>H924</t>
  </si>
  <si>
    <t>OTHER QC SVCS/TRACTORS</t>
  </si>
  <si>
    <t>H925</t>
  </si>
  <si>
    <t>OTHER QC SVCS/VEHICULAR EQ</t>
  </si>
  <si>
    <t>H935</t>
  </si>
  <si>
    <t>OTHER QC SVCS/SERVICE &amp; TRADE EQ</t>
  </si>
  <si>
    <t>H939</t>
  </si>
  <si>
    <t>OTHER QC SVCS/MATERIALS HANDLING EQ</t>
  </si>
  <si>
    <t>H940</t>
  </si>
  <si>
    <t>OTHER QC SVCS/ROPE-CABLE-CHAIN</t>
  </si>
  <si>
    <t>H941</t>
  </si>
  <si>
    <t>OTHER QC SVCS/REFRIGERATION - AC EQ</t>
  </si>
  <si>
    <t>H945</t>
  </si>
  <si>
    <t>OTHER QC SVCS/PLUMBING-HEATING EQ</t>
  </si>
  <si>
    <t>H946</t>
  </si>
  <si>
    <t>OTHER QC SVCS/WATER PURIFICATION EQ</t>
  </si>
  <si>
    <t>H949</t>
  </si>
  <si>
    <t>OTHER QC SVCS/MAINT REPAIR SHOP EQ</t>
  </si>
  <si>
    <t>H952</t>
  </si>
  <si>
    <t>OTHER QC SVCS/MEASURING TOOLS</t>
  </si>
  <si>
    <t>H954</t>
  </si>
  <si>
    <t>OTHER QC SVCS/PREFAB STRUCTURES</t>
  </si>
  <si>
    <t>H956</t>
  </si>
  <si>
    <t>OTHER QC SVCS/CONTRUCT MATERIAL</t>
  </si>
  <si>
    <t>H963</t>
  </si>
  <si>
    <t>OTHER QC SVCS/ALARM &amp; SIGNAL SYSTEM</t>
  </si>
  <si>
    <t>H966</t>
  </si>
  <si>
    <t>OTHER QC SVCS/INSTRUMENTS &amp; LAB EQ</t>
  </si>
  <si>
    <t>H967</t>
  </si>
  <si>
    <t>OTHER QC SVCS/PHOTOGRAPHIC EQ</t>
  </si>
  <si>
    <t>H968</t>
  </si>
  <si>
    <t>OTHER QC SVCS/CHEMICAL PRODUCTS</t>
  </si>
  <si>
    <t>H969</t>
  </si>
  <si>
    <t>OTHER QC SVCS/TRAINING AIDS-DEVICES</t>
  </si>
  <si>
    <t>H971</t>
  </si>
  <si>
    <t>OTHER QC SVCS/FURNITURE</t>
  </si>
  <si>
    <t>H973</t>
  </si>
  <si>
    <t>OTHER QC SVCS/FOOD PREP-SERVING EQ</t>
  </si>
  <si>
    <t>H974</t>
  </si>
  <si>
    <t>OTHER QC SVCS/OFFICE MACHINES</t>
  </si>
  <si>
    <t>H975</t>
  </si>
  <si>
    <t>OTHER QC SVCS/OFFICE SUPPLIES</t>
  </si>
  <si>
    <t>H977</t>
  </si>
  <si>
    <t>OTHER QC SVCS/MUSICAL INST-RADIO-TV</t>
  </si>
  <si>
    <t>H989</t>
  </si>
  <si>
    <t>OTHER QC SVCS/SUBSISTENCE</t>
  </si>
  <si>
    <t>H991</t>
  </si>
  <si>
    <t>OTHER QC SVCS/FUELS-LUBRICANTS-OILS</t>
  </si>
  <si>
    <t>H999</t>
  </si>
  <si>
    <t>MISC TEST &amp; INSPECT SVC</t>
  </si>
  <si>
    <t>L010</t>
  </si>
  <si>
    <t>TECH REP SVCS/WEAPONS</t>
  </si>
  <si>
    <t>L012</t>
  </si>
  <si>
    <t>TECH REP SVCS/FIRE CONT EQ</t>
  </si>
  <si>
    <t>L013</t>
  </si>
  <si>
    <t>TECH REP SVCS/AMMO &amp; EXPLOSIVES</t>
  </si>
  <si>
    <t>L014</t>
  </si>
  <si>
    <t>TECH REP SVCS/GUIDED MISSILES</t>
  </si>
  <si>
    <t>L015</t>
  </si>
  <si>
    <t>TECH REP SVCS/AIRCRAFT</t>
  </si>
  <si>
    <t>L016</t>
  </si>
  <si>
    <t>TECH REP SVCS/AIRCRAFT COMPONENTS</t>
  </si>
  <si>
    <t>L017</t>
  </si>
  <si>
    <t>TECH REP SVCS/AIRCRAFT GROUND EQ</t>
  </si>
  <si>
    <t>L018</t>
  </si>
  <si>
    <t>TECH REP SVCS/SPACE VEHICLES</t>
  </si>
  <si>
    <t>L019</t>
  </si>
  <si>
    <t>TECH REP SVCS/SHIPS-SML CRAFT-DOCKS</t>
  </si>
  <si>
    <t>L020</t>
  </si>
  <si>
    <t>TECH REP SVCS/SHIP &amp; MARINE EQ</t>
  </si>
  <si>
    <t>L023</t>
  </si>
  <si>
    <t>TECH REP SVCS/VEHICLES-TRAILERS-CYC</t>
  </si>
  <si>
    <t>L025</t>
  </si>
  <si>
    <t>TECH REP SVCS/VEHICULAR EQ</t>
  </si>
  <si>
    <t>L029</t>
  </si>
  <si>
    <t>TECH REP SVCS/ENGINE ACCESSORIES</t>
  </si>
  <si>
    <t>L030</t>
  </si>
  <si>
    <t>TECH REP SVCS/MECH POWER TRANS EQ</t>
  </si>
  <si>
    <t>L034</t>
  </si>
  <si>
    <t>TECH REP SVCS/METALWORK MACHINE</t>
  </si>
  <si>
    <t>L035</t>
  </si>
  <si>
    <t>TECH REP SVCS/SERVICE &amp; TRADE EQ</t>
  </si>
  <si>
    <t>L036</t>
  </si>
  <si>
    <t>TECH REP SVCS/SP INDUSTRY MACHINERY</t>
  </si>
  <si>
    <t>L037</t>
  </si>
  <si>
    <t>TECH REP SVCS/AGRICULTURE MACHINE</t>
  </si>
  <si>
    <t>L038</t>
  </si>
  <si>
    <t>TECH REP SVCS/CONTRUCT EQ</t>
  </si>
  <si>
    <t>L039</t>
  </si>
  <si>
    <t>TECH REP SVCS/MATERIALS HANDLING EQ</t>
  </si>
  <si>
    <t>L040</t>
  </si>
  <si>
    <t>TECH REP SVCS/ROPE-CABLE-CHAIN</t>
  </si>
  <si>
    <t>L043</t>
  </si>
  <si>
    <t>TECH REP SVCS/PUMPS &amp; COMPRESSORS</t>
  </si>
  <si>
    <t>L044</t>
  </si>
  <si>
    <t>TECH REP SVCS/FURNACE-NUCLEAR REAC</t>
  </si>
  <si>
    <t>L046</t>
  </si>
  <si>
    <t>TECH REP SVCS/WATER PURIFICATION EQ</t>
  </si>
  <si>
    <t>L048</t>
  </si>
  <si>
    <t>TECH REP SVCS/VALVES</t>
  </si>
  <si>
    <t>L049</t>
  </si>
  <si>
    <t>TECH REP SVCS/MAINT REPAIR SHOP EQ</t>
  </si>
  <si>
    <t>L053</t>
  </si>
  <si>
    <t>TECH REP SVCS/HARDWARE &amp; ABRASIVES</t>
  </si>
  <si>
    <t>L055</t>
  </si>
  <si>
    <t>TECH REP SVCS/LUMBER &amp; MILLWORK</t>
  </si>
  <si>
    <t>L056</t>
  </si>
  <si>
    <t>TECH REP SVCS/CONTRUCT MATERIAL</t>
  </si>
  <si>
    <t>L059</t>
  </si>
  <si>
    <t>TECH REP SVCS/ELECT-ELCT EQ</t>
  </si>
  <si>
    <t>L061</t>
  </si>
  <si>
    <t>TECH REP SVCS/POWER DISTRIBUTION EQ</t>
  </si>
  <si>
    <t>L063</t>
  </si>
  <si>
    <t>TECH REP SVCS/ALARM &amp; SIGNAL SYSTEM</t>
  </si>
  <si>
    <t>L065</t>
  </si>
  <si>
    <t>TECH REP SVCS/MEDICAL-DENTAL-VET EQ</t>
  </si>
  <si>
    <t>L066</t>
  </si>
  <si>
    <t>TECH REP SVCS/INSTRUMENTS &amp; LAB EQ</t>
  </si>
  <si>
    <t>L067</t>
  </si>
  <si>
    <t>TECH REP SVCS/PHOTOGRAPHIC EQ</t>
  </si>
  <si>
    <t>L068</t>
  </si>
  <si>
    <t>TECH REP SVCS/CHEMICAL PRODUCTS</t>
  </si>
  <si>
    <t>L069</t>
  </si>
  <si>
    <t>TECH REP SVCS/TRAINING AIDS-DEVICES</t>
  </si>
  <si>
    <t>L071</t>
  </si>
  <si>
    <t>TECH REP SVCS/FURNITURE</t>
  </si>
  <si>
    <t>L073</t>
  </si>
  <si>
    <t>TECH REP SVCS/FOOD PREP-SERVING EQ</t>
  </si>
  <si>
    <t>L074</t>
  </si>
  <si>
    <t>TECH REP SVCS/OFFICE MACHINES</t>
  </si>
  <si>
    <t>L075</t>
  </si>
  <si>
    <t>TECH REP SVCS/OFFICE SUPPLIES</t>
  </si>
  <si>
    <t>L076</t>
  </si>
  <si>
    <t>TECH REP SVCS/BOOKS-MAPS-PUBS</t>
  </si>
  <si>
    <t>L078</t>
  </si>
  <si>
    <t>TECH REP SVCS/RECREATIONAL EQ</t>
  </si>
  <si>
    <t>L079</t>
  </si>
  <si>
    <t>TECH REP SVCS/CLEANING EQ</t>
  </si>
  <si>
    <t>L088</t>
  </si>
  <si>
    <t>TECH REP SVCS/LIVE ANIMALS</t>
  </si>
  <si>
    <t>L091</t>
  </si>
  <si>
    <t>TECH REP SVCS/FUELS-LUBRICANTS-OILS</t>
  </si>
  <si>
    <t>L099</t>
  </si>
  <si>
    <t>TECH REP SVCS /MISC EQ</t>
  </si>
  <si>
    <t>R401</t>
  </si>
  <si>
    <t>PERSONAL CARE SERVICES</t>
  </si>
  <si>
    <t>R402</t>
  </si>
  <si>
    <t>REAL ESTATE BROKERAGE SERVICES</t>
  </si>
  <si>
    <t>R404</t>
  </si>
  <si>
    <t>PROF SVCS/LAND SURVEYS - CADASTRAL</t>
  </si>
  <si>
    <t>R405</t>
  </si>
  <si>
    <t>OPERATIONS RESEARCH &amp; QUANTITATIVE</t>
  </si>
  <si>
    <t>R406</t>
  </si>
  <si>
    <t>POLICY REVIEW/DEVELOPMENT SERVICES</t>
  </si>
  <si>
    <t>R407</t>
  </si>
  <si>
    <t>PROGRAM EVALUATION SERVICES</t>
  </si>
  <si>
    <t>R408</t>
  </si>
  <si>
    <t>PROGRAM MANAGEMENT/SUPPORT SERVICES</t>
  </si>
  <si>
    <t>R409</t>
  </si>
  <si>
    <t>PROGRAM REVIEW/DEVELOPMENT SERVICES</t>
  </si>
  <si>
    <t>R410</t>
  </si>
  <si>
    <t>SUPPORT- PROFESSIONAL: PROGRAM EVALUATION/REVIEW/DEVELOPMENT</t>
  </si>
  <si>
    <t>R411</t>
  </si>
  <si>
    <t>PROF SVCS/REAL PROPERTY APPRAISALS</t>
  </si>
  <si>
    <t>R412</t>
  </si>
  <si>
    <t>SIMULATION</t>
  </si>
  <si>
    <t>R414</t>
  </si>
  <si>
    <t>SYSTEMS ENGINEERING SERVICES</t>
  </si>
  <si>
    <t>R416</t>
  </si>
  <si>
    <t>SUPPORT- PROFESSIONAL: VETERINARY/ANIMAL CARE</t>
  </si>
  <si>
    <t>R418</t>
  </si>
  <si>
    <t>LEGAL SERVICES</t>
  </si>
  <si>
    <t>R419</t>
  </si>
  <si>
    <t>EDUCATIONAL SERVICES</t>
  </si>
  <si>
    <t>R420</t>
  </si>
  <si>
    <t>CERTIFICATIONS &amp; ACCREDIT PROD &amp; IN</t>
  </si>
  <si>
    <t>R421</t>
  </si>
  <si>
    <t>TECHNICAL ASSISTANCE</t>
  </si>
  <si>
    <t>R422</t>
  </si>
  <si>
    <t>MARKET RESEARCH &amp; PUBLIC OPINION SE</t>
  </si>
  <si>
    <t>R423</t>
  </si>
  <si>
    <t>INTELLIGENCE SERVICES</t>
  </si>
  <si>
    <t>R424</t>
  </si>
  <si>
    <t>EXPERT WITNESS</t>
  </si>
  <si>
    <t>R425</t>
  </si>
  <si>
    <t>ENGINEERING AND TECHNICAL SERVICES</t>
  </si>
  <si>
    <t>R426</t>
  </si>
  <si>
    <t>COMMUNICATIONS SERVICES</t>
  </si>
  <si>
    <t>R427</t>
  </si>
  <si>
    <t>PROF SVCS/WEATHER RPT-OBSERV</t>
  </si>
  <si>
    <t>R428</t>
  </si>
  <si>
    <t>INDUSTRIAL HYGIENICS</t>
  </si>
  <si>
    <t>R429</t>
  </si>
  <si>
    <t>SUPPORT- PROFESSIONAL: EMERGENCY RESPONSE/DISASTER PLANNING/PREPAREDNESS SUPPORT</t>
  </si>
  <si>
    <t>R430</t>
  </si>
  <si>
    <t>SUPPORT- PROFESSIONAL: PHYSICAL SECURITY AND BADGING</t>
  </si>
  <si>
    <t>R431</t>
  </si>
  <si>
    <t>SUPPORT- PROFESSIONAL: HUMAN RESOURCES</t>
  </si>
  <si>
    <t>R497</t>
  </si>
  <si>
    <t>PERSONAL SERVICES CONTRACTS</t>
  </si>
  <si>
    <t>R498</t>
  </si>
  <si>
    <t>PATENT AND TRADEMARK SERVICES</t>
  </si>
  <si>
    <t>R499</t>
  </si>
  <si>
    <t>OTHER PROFESSIONAL SERVICES</t>
  </si>
  <si>
    <t>R602</t>
  </si>
  <si>
    <t>COURIER AND MESSENGER SERVICES</t>
  </si>
  <si>
    <t>R603</t>
  </si>
  <si>
    <t>SUPPORT- ADMINISTRATIVE: TRANSCRIPTION</t>
  </si>
  <si>
    <t>R604</t>
  </si>
  <si>
    <t>MAILING AND DISTRIBUTION SERVICES</t>
  </si>
  <si>
    <t>R605</t>
  </si>
  <si>
    <t>LIBRARY SERVICES</t>
  </si>
  <si>
    <t>R606</t>
  </si>
  <si>
    <t>COURT REPORTING SERVICES</t>
  </si>
  <si>
    <t>R607</t>
  </si>
  <si>
    <t>SUPPORT- ADMINISTRATIVE: WORD PROCESSING/TYPING</t>
  </si>
  <si>
    <t>R608</t>
  </si>
  <si>
    <t>ADMIN SVCS/TRANSLATION-SIGN LANGUAG</t>
  </si>
  <si>
    <t>R609</t>
  </si>
  <si>
    <t>STENOGRAPHIC SERVICES</t>
  </si>
  <si>
    <t>R610</t>
  </si>
  <si>
    <t>PERSONAL PROPERTY MANAGEMENT SERVIC</t>
  </si>
  <si>
    <t>R611</t>
  </si>
  <si>
    <t>CREDIT REPORTING SERVICES</t>
  </si>
  <si>
    <t>R612</t>
  </si>
  <si>
    <t>INFORMATION RETRIEVAL</t>
  </si>
  <si>
    <t>R613</t>
  </si>
  <si>
    <t>POST OFFICE SERVICES</t>
  </si>
  <si>
    <t>R614</t>
  </si>
  <si>
    <t>PAPER SHREDDING SERVICES</t>
  </si>
  <si>
    <t>R615</t>
  </si>
  <si>
    <t>SUPPORT- ADMINISTRATIVE: BACKGROUND INVESTIGATION</t>
  </si>
  <si>
    <t>R616</t>
  </si>
  <si>
    <t>SUPPORT - ADMINISTRATIVE: PHYSICAL RECORDS MANAGEMENT SERVICES</t>
  </si>
  <si>
    <t>R699</t>
  </si>
  <si>
    <t>OTHER ADMINISTRATIVE SUPPORT SVCS</t>
  </si>
  <si>
    <t>R701</t>
  </si>
  <si>
    <t>ADVERTISING SERVICES</t>
  </si>
  <si>
    <t>R702</t>
  </si>
  <si>
    <t>DATA COLLECTION SERVICES</t>
  </si>
  <si>
    <t>R703</t>
  </si>
  <si>
    <t>ACCOUNTING SERVICES</t>
  </si>
  <si>
    <t>R704</t>
  </si>
  <si>
    <t>AUDITING SERVICES</t>
  </si>
  <si>
    <t>R705</t>
  </si>
  <si>
    <t>DEBT COLLECTION SERVICES</t>
  </si>
  <si>
    <t>R706</t>
  </si>
  <si>
    <t>LOGISTICS SUPPORT SERVICES</t>
  </si>
  <si>
    <t>R707</t>
  </si>
  <si>
    <t>MGT SVCS/CONTRACT &amp; PROCUREMENT SUP</t>
  </si>
  <si>
    <t>R708</t>
  </si>
  <si>
    <t>PUBLIC RELATIONS SERVICES</t>
  </si>
  <si>
    <t>R709</t>
  </si>
  <si>
    <t>ONGOING AUDIT OPERATIONS SUPPORT</t>
  </si>
  <si>
    <t>R710</t>
  </si>
  <si>
    <t>FINANCIAL SERVICES</t>
  </si>
  <si>
    <t>R711</t>
  </si>
  <si>
    <t>BANKING SERVICES</t>
  </si>
  <si>
    <t>R712</t>
  </si>
  <si>
    <t>COIN MINTING</t>
  </si>
  <si>
    <t>R713</t>
  </si>
  <si>
    <t>BANKNOTE PRINTING</t>
  </si>
  <si>
    <t>R799</t>
  </si>
  <si>
    <t>OTHER MANAGEMENT SUPPORT SERVICES</t>
  </si>
  <si>
    <t>T001</t>
  </si>
  <si>
    <t>ARTS/GRAPHICS SERVICES</t>
  </si>
  <si>
    <t>T002</t>
  </si>
  <si>
    <t>CARTOGRAPHY SERVICES</t>
  </si>
  <si>
    <t>T003</t>
  </si>
  <si>
    <t>CATALOGING SERVICES</t>
  </si>
  <si>
    <t>T004</t>
  </si>
  <si>
    <t>CHARTING SERVICES</t>
  </si>
  <si>
    <t>T005</t>
  </si>
  <si>
    <t>FILM PROCESSING SERVICES</t>
  </si>
  <si>
    <t>T006</t>
  </si>
  <si>
    <t>FILM/VIDEO TAPE PRODUCTION SERVICES</t>
  </si>
  <si>
    <t>T007</t>
  </si>
  <si>
    <t>MICROFORM SERVICES</t>
  </si>
  <si>
    <t>T008</t>
  </si>
  <si>
    <t>PHOTO/MAP/PRINT/PUBLICATION- PHOTOGRAMMETRY</t>
  </si>
  <si>
    <t>T009</t>
  </si>
  <si>
    <t>AERIAL PHOTOGRAPHIC SERVICES</t>
  </si>
  <si>
    <t>T010</t>
  </si>
  <si>
    <t>PHOTO/MAP/PRINT/PUBLICATION- GENERAL PHOTOGRAPHIC: STILL</t>
  </si>
  <si>
    <t>T011</t>
  </si>
  <si>
    <t>PHOTO/MAP/PRINT/PUBLICATION- PRINT/BINDING</t>
  </si>
  <si>
    <t>T012</t>
  </si>
  <si>
    <t>PHOTO/MAP/PRINT/PUBLICATION- REPRODUCTION</t>
  </si>
  <si>
    <t>T013</t>
  </si>
  <si>
    <t>PHOTO/MAP/PRINT/PUBLICATION- TECHNICAL WRITING</t>
  </si>
  <si>
    <t>T015</t>
  </si>
  <si>
    <t>PHOTO/MAP/PRINT/PUBLICATION- GENERAL PHOTOGRAPHIC: MOTION</t>
  </si>
  <si>
    <t>T016</t>
  </si>
  <si>
    <t>AUDIO/VISUAL SERVICES</t>
  </si>
  <si>
    <t>T099</t>
  </si>
  <si>
    <t>OTHER PHOTO MAPPING PRINTING SVC</t>
  </si>
  <si>
    <t>U001</t>
  </si>
  <si>
    <t>EDUCATION/TRAINING- LECTURES</t>
  </si>
  <si>
    <t>U002</t>
  </si>
  <si>
    <t>EDUCATION/TRAINING- PERSONNEL TESTING</t>
  </si>
  <si>
    <t>U003</t>
  </si>
  <si>
    <t>EDUCATION/TRAINING- RESERVE TRAINING (MILITARY)</t>
  </si>
  <si>
    <t>U004</t>
  </si>
  <si>
    <t>EDUCATION/TRAINING- SCIENTIFIC/MANAGEMENT</t>
  </si>
  <si>
    <t>U005</t>
  </si>
  <si>
    <t>EDUCATION/TRAINING- TUITION/REGISTRATION/MEMBERSHIP FEES</t>
  </si>
  <si>
    <t>U006</t>
  </si>
  <si>
    <t>EDUCATION/TRAINING- VOCATIONAL/TECHNICAL</t>
  </si>
  <si>
    <t>U007</t>
  </si>
  <si>
    <t>EDUCATION/TRAINING- FACULTY SALARIES FOR DEPENDENT SCHOOLS</t>
  </si>
  <si>
    <t>U008</t>
  </si>
  <si>
    <t>EDUCATION/TRAINING- TRAINING/CURRICULUM DEVELOPMENT</t>
  </si>
  <si>
    <t>U009</t>
  </si>
  <si>
    <t>EDUCATION SERVICES</t>
  </si>
  <si>
    <t>U010</t>
  </si>
  <si>
    <t>CERT &amp; ACCREDIATIONS FOR EDUCATIONA</t>
  </si>
  <si>
    <t>U011</t>
  </si>
  <si>
    <t>AIDS TRAINING</t>
  </si>
  <si>
    <t>U012</t>
  </si>
  <si>
    <t>EDUCATION/TRAINING- INFORMATION TECHNOLOGY/TELECOMMUNICATIONS TRAINING</t>
  </si>
  <si>
    <t>U013</t>
  </si>
  <si>
    <t>EDUCATION/TRAINING- COMBAT</t>
  </si>
  <si>
    <t>U014</t>
  </si>
  <si>
    <t>EDUCATION/TRAINING- SECURITY</t>
  </si>
  <si>
    <t>U099</t>
  </si>
  <si>
    <t>EDUCATION/TRAINING- OTHER</t>
  </si>
  <si>
    <t>V211</t>
  </si>
  <si>
    <t>AIR PASSENGER SERVICE</t>
  </si>
  <si>
    <t>V212</t>
  </si>
  <si>
    <t>MOTOR PASSENGER SERVICES</t>
  </si>
  <si>
    <t>V213</t>
  </si>
  <si>
    <t>RAIL PASSENGER SERVICE</t>
  </si>
  <si>
    <t>V214</t>
  </si>
  <si>
    <t>MARINE PASSENGER SERVICE</t>
  </si>
  <si>
    <t>V221</t>
  </si>
  <si>
    <t>PASSENGER AIR CHARTER SERVICE</t>
  </si>
  <si>
    <t>V222</t>
  </si>
  <si>
    <t>PASSENGER MOTOR CHARTER SERVICE</t>
  </si>
  <si>
    <t>V223</t>
  </si>
  <si>
    <t>PASSENGER RAIL CHARTER SERVICE</t>
  </si>
  <si>
    <t>V224</t>
  </si>
  <si>
    <t>PASSENGER MARINE CHARTER SERVICE</t>
  </si>
  <si>
    <t>V225</t>
  </si>
  <si>
    <t>AMBULANCE SERVICE</t>
  </si>
  <si>
    <t>V226</t>
  </si>
  <si>
    <t>TAXICAB SERVICES</t>
  </si>
  <si>
    <t>V227</t>
  </si>
  <si>
    <t>NAVIGATIONAL AID &amp; PILOTAGE SVCS</t>
  </si>
  <si>
    <t>V229</t>
  </si>
  <si>
    <t>TRANSPORT/TRAVEL/RELOCATION- TRAVEL/LODGING/RECRUIT: PURCH OF TRANSIT/PUBLIC TRANSPORT FARE MEDIA</t>
  </si>
  <si>
    <t>V231</t>
  </si>
  <si>
    <t>LODGING - HOTEL/MOTEL</t>
  </si>
  <si>
    <t>V241</t>
  </si>
  <si>
    <t>MILITARY PERSONNEL RECRUITMENT</t>
  </si>
  <si>
    <t>V251</t>
  </si>
  <si>
    <t>CIVILIAN PERSONNEL RECRUITMENT</t>
  </si>
  <si>
    <t>V301</t>
  </si>
  <si>
    <t>RELOCATION SERVICES</t>
  </si>
  <si>
    <t>V302</t>
  </si>
  <si>
    <t>TRANSPORTATION/TRAVEL/RELOCATION- RELOCATION: TRAVEL AGENT</t>
  </si>
  <si>
    <t>V999</t>
  </si>
  <si>
    <t>OTHER TRAVEL SVCS</t>
  </si>
  <si>
    <t>AA11</t>
  </si>
  <si>
    <t>R&amp;D- AGRICULTURE: INSECT AND DISEASE CONTROL (BASIC RESEARCH)</t>
  </si>
  <si>
    <t>AA12</t>
  </si>
  <si>
    <t>R&amp;D- AGRICULTURE: INSECT AND DISEASE CONTROL (APPLIED RESEARCH/EXPLORATORY DEVELOPMENT)</t>
  </si>
  <si>
    <t>AA13</t>
  </si>
  <si>
    <t>R&amp;D- AGRICULTURE: INSECT AND DISEASE CONTROL (ADVANCED DEVELOPMENT)</t>
  </si>
  <si>
    <t>AA14</t>
  </si>
  <si>
    <t>R&amp;D- AGRICULTURE: INSECT AND DISEASE CONTROL (ENGINEERING DEVELOPMENT)</t>
  </si>
  <si>
    <t>AA17</t>
  </si>
  <si>
    <t>R&amp;D- AGRICULTURE: INSECT AND DISEASE CONTROL (COMMERCIALIZED)</t>
  </si>
  <si>
    <t>AA21</t>
  </si>
  <si>
    <t>AGRICULTURE MARKETING (BASIC)</t>
  </si>
  <si>
    <t>AA23</t>
  </si>
  <si>
    <t>AGRICULTURE MARKETING (ADVANCED)</t>
  </si>
  <si>
    <t>AA25</t>
  </si>
  <si>
    <t>AGRICULTURE MARKETING (OPERATIONAL)</t>
  </si>
  <si>
    <t>AA31</t>
  </si>
  <si>
    <t>AGRICULTURE PRODUCTION (BASIC)</t>
  </si>
  <si>
    <t>AA91</t>
  </si>
  <si>
    <t>OTHER AGRICULTURE (BASIC)</t>
  </si>
  <si>
    <t>AA92</t>
  </si>
  <si>
    <t>R&amp;D- AGRICULTURE: OTHER (APPLIED RESEARCH/EXPLORATORY DEVELOPMENT)</t>
  </si>
  <si>
    <t>AB11</t>
  </si>
  <si>
    <t>R&amp;D- COMMUNITY SVC/DEVELOP: CRIME PREVENTION/CONTROL (BASIC RESEARCH)</t>
  </si>
  <si>
    <t>AB12</t>
  </si>
  <si>
    <t>R&amp;D- COMMUNITY SVC/DEVELOP: CRIME PREVENTION/CONTROL (APPLIED RESEARCH/EXPLORATORY DEVELOPMENT)</t>
  </si>
  <si>
    <t>AB13</t>
  </si>
  <si>
    <t>R&amp;D- COMMUNITY SVC/DEVELOP: CRIME PREVENTION/CONTROL (ADVANCED DEVELOPMENT)</t>
  </si>
  <si>
    <t>AB21</t>
  </si>
  <si>
    <t>FIRE PREVENTION AND CONTROL (BASIC)</t>
  </si>
  <si>
    <t>AB22</t>
  </si>
  <si>
    <t>R&amp;D- COMMUNITY SVC/DEVELOP: FIRE PREVENTION/CONTROL (APPLIED RESEARCH/EXPLORATORY DEVELOPMENT)</t>
  </si>
  <si>
    <t>AB23</t>
  </si>
  <si>
    <t>R&amp;D- COMMUNITY SVC/DEVELOP: FIRE PREVENTION/CONTROL (ADVANCED DEVELOPMENT)</t>
  </si>
  <si>
    <t>AB25</t>
  </si>
  <si>
    <t>R&amp;D-FIRE PREVENT &amp; CONT-OPSY DEV</t>
  </si>
  <si>
    <t>AB31</t>
  </si>
  <si>
    <t>R&amp;D- COMMUNITY SERVICE/DEVELOPMENT: RURAL (BASIC RESEARCH)</t>
  </si>
  <si>
    <t>AB41</t>
  </si>
  <si>
    <t>R&amp;D- COMMUNITY SERVICE/DEVELOPMENT: URBAN (BASIC RESEARCH)</t>
  </si>
  <si>
    <t>AB42</t>
  </si>
  <si>
    <t>R&amp;D- COMMUNITY SERVICE/DEVELOPMENT: URBAN (APPLIED RESEARCH/EXPLORATORY DEVELOPMENT)</t>
  </si>
  <si>
    <t>AB44</t>
  </si>
  <si>
    <t>R&amp;D-URBAN SVCS &amp; DEVELOP-ENG DEV</t>
  </si>
  <si>
    <t>AB91</t>
  </si>
  <si>
    <t>R&amp;D- COMMUNITY SERVICE/DEVELOPMENT: OTHER (BASIC RESEARCH)</t>
  </si>
  <si>
    <t>AB92</t>
  </si>
  <si>
    <t>R&amp;D- COMMUNITY SERVICE/DEVELOPMENT: OTHER (APPLIED RESEARCH/EXPLORATORY DEVELOPMENT)</t>
  </si>
  <si>
    <t>AB93</t>
  </si>
  <si>
    <t>R&amp;D- COMMUNITY SERVICE/DEVELOPMENT: OTHER (ADVANCED DEVELOPMENT)</t>
  </si>
  <si>
    <t>AB94</t>
  </si>
  <si>
    <t>R&amp;D- COMMUNITY SERVICE/DEVELOPMENT: OTHER (ENGINEERING DEVELOPMENT)</t>
  </si>
  <si>
    <t>AB95</t>
  </si>
  <si>
    <t>R&amp;D- COMMUNITY SERVICE/DEVELOPMENT: OTHER (OPERATIONAL SYSTEMS DEVELOPMENT)</t>
  </si>
  <si>
    <t>AB96</t>
  </si>
  <si>
    <t>R&amp;D- COMMUNITY SERVICE/DEVELOPMENT: OTHER (MANAGEMENT/SUPPORT)</t>
  </si>
  <si>
    <t>AB97</t>
  </si>
  <si>
    <t>R&amp;D- COMMUNITY SERVICE/DEVELOPMENT: OTHER (COMMERCIALIZED)</t>
  </si>
  <si>
    <t>AC11</t>
  </si>
  <si>
    <t>DEFENSE AIRCRAFT (BASIC)</t>
  </si>
  <si>
    <t>AC12</t>
  </si>
  <si>
    <t>R&amp;D- DEFENSE SYSTEM: AIRCRAFT (APPLIED RESEARCH/EXPLORATORY DEVELOPMENT)</t>
  </si>
  <si>
    <t>AC13</t>
  </si>
  <si>
    <t>DEFENSE AIRCRAFT (ADVANCED)</t>
  </si>
  <si>
    <t>AC14</t>
  </si>
  <si>
    <t>DEFENSE AIRCRAFT (ENGINEERING)</t>
  </si>
  <si>
    <t>AC15</t>
  </si>
  <si>
    <t>DEFENSE AIRCRAFT (OPERATIONAL)</t>
  </si>
  <si>
    <t>AC16</t>
  </si>
  <si>
    <t>R&amp;D- DEFENSE SYSTEM: AIRCRAFT (MANAGEMENT/SUPPORT)</t>
  </si>
  <si>
    <t>AC17</t>
  </si>
  <si>
    <t>R&amp;D- DEFENSE SYSTEM: AIRCRAFT (COMMERCIALIZED)</t>
  </si>
  <si>
    <t>AC21</t>
  </si>
  <si>
    <t>R&amp;D- DEFENSE SYSTEM: MISSILE/SPACE SYSTEMS (BASIC RESEARCH)</t>
  </si>
  <si>
    <t>AC22</t>
  </si>
  <si>
    <t>R&amp;D- DEFENSE SYSTEM: MISSILE/SPACE SYSTEMS (APPLIED RESEARCH/EXPLORATORY DEVELOPMENT)</t>
  </si>
  <si>
    <t>AC23</t>
  </si>
  <si>
    <t>R&amp;D- DEFENSE SYSTEM: MISSILE/SPACE SYSTEMS (ADVANCED DEVELOPMENT)</t>
  </si>
  <si>
    <t>AC24</t>
  </si>
  <si>
    <t>R&amp;D- DEFENSE SYSTEM: MISSILE/SPACE SYSTEMS (ENGINEERING DEVELOPMENT)</t>
  </si>
  <si>
    <t>AC25</t>
  </si>
  <si>
    <t>R&amp;D- DEFENSE SYSTEM: MISSILE/SPACE SYSTEMS (OPERATIONAL SYSTEMS DEVELOPMENT)</t>
  </si>
  <si>
    <t>AC26</t>
  </si>
  <si>
    <t>R&amp;D- DEFENSE SYSTEM: MISSILE/SPACE SYSTEMS (MANAGEMENT/SUPPORT)</t>
  </si>
  <si>
    <t>AC27</t>
  </si>
  <si>
    <t>R&amp;D- DEFENSE SYSTEM: MISSILE/SPACE SYSTEMS (COMMERCIALIZED)</t>
  </si>
  <si>
    <t>AC31</t>
  </si>
  <si>
    <t>DEFENSE SHIPS (BASIC)</t>
  </si>
  <si>
    <t>AC32</t>
  </si>
  <si>
    <t>DEFENSE SHIPS (APPLIED/EXPLORATORY)</t>
  </si>
  <si>
    <t>AC33</t>
  </si>
  <si>
    <t>DEFENSE SHIPS (ADVANCED)</t>
  </si>
  <si>
    <t>AC34</t>
  </si>
  <si>
    <t>DEFENSE SHIPS (ENGINEERING)</t>
  </si>
  <si>
    <t>AC35</t>
  </si>
  <si>
    <t>DEFENSE SHIPS (OPERATIONAL)</t>
  </si>
  <si>
    <t>AC36</t>
  </si>
  <si>
    <t>DEFENSE SHIPS (MANAGEMENT/SUPPORT)</t>
  </si>
  <si>
    <t>AC37</t>
  </si>
  <si>
    <t>R&amp;D- DEFENSE SYSTEM: SHIPS (COMMERCIALIZED)</t>
  </si>
  <si>
    <t>AC41</t>
  </si>
  <si>
    <t>DEFENSE TANK - AUTOMOTIVE (BASIC)</t>
  </si>
  <si>
    <t>AC42</t>
  </si>
  <si>
    <t>R&amp;D- DEFENSE SYSTEM: TANK/AUTOMOTIVE (APPLIED RESEARCH/EXPLORATORY DEVELOPMENT)</t>
  </si>
  <si>
    <t>AC43</t>
  </si>
  <si>
    <t>R&amp;D- DEFENSE SYSTEM: TANK/AUTOMOTIVE (ADVANCED DEVELOPMENT)</t>
  </si>
  <si>
    <t>AC44</t>
  </si>
  <si>
    <t>R&amp;D- DEFENSE SYSTEM: TANK/AUTOMOTIVE (ENGINEERING DEVELOPMENT)</t>
  </si>
  <si>
    <t>AC45</t>
  </si>
  <si>
    <t>R&amp;D- DEFENSE SYSTEM: TANK/AUTOMOTIVE (OPERATIONAL SYSTEMS DEVELOPMENT)</t>
  </si>
  <si>
    <t>AC46</t>
  </si>
  <si>
    <t>R&amp;D- DEFENSE SYSTEM: TANK/AUTOMOTIVE (MANAGEMENT/SUPPORT)</t>
  </si>
  <si>
    <t>AC47</t>
  </si>
  <si>
    <t>R&amp;D- DEFENSE SYSTEM: TANK/AUTOMOTIVE (COMMERCIALIZED)</t>
  </si>
  <si>
    <t>AC51</t>
  </si>
  <si>
    <t>R&amp;D- DEFENSE SYSTEM: WEAPONS (BASIC RESEARCH)</t>
  </si>
  <si>
    <t>AC52</t>
  </si>
  <si>
    <t>R&amp;D- DEFENSE SYSTEM: WEAPONS (APPLIED RESEARCH/EXPLORATORY DEVELOPMENT)</t>
  </si>
  <si>
    <t>AC53</t>
  </si>
  <si>
    <t>R&amp;D- DEFENSE SYSTEM: WEAPONS (ADVANCED DEVELOPMENT)</t>
  </si>
  <si>
    <t>AC54</t>
  </si>
  <si>
    <t>R&amp;D- DEFENSE SYSTEM: WEAPONS (ENGINEERING DEVELOPMENT)</t>
  </si>
  <si>
    <t>AC55</t>
  </si>
  <si>
    <t>R&amp;D- DEFENSE SYSTEM: WEAPONS (OPERATIONAL SYSTEMS DEVELOPMENT)</t>
  </si>
  <si>
    <t>AC56</t>
  </si>
  <si>
    <t>R&amp;D- DEFENSE SYSTEM: WEAPONS (MANAGEMENT/SUPPORT)</t>
  </si>
  <si>
    <t>AC57</t>
  </si>
  <si>
    <t>R&amp;D- DEFENSE SYSTEM: WEAPONS (COMMERCIALIZED)</t>
  </si>
  <si>
    <t>AC61</t>
  </si>
  <si>
    <t>R&amp;D- DEFENSE SYSTEM: ELECTRONICS/COMMUNICATION EQUIPMENT (BASIC RESEARCH)</t>
  </si>
  <si>
    <t>AC62</t>
  </si>
  <si>
    <t>R&amp;D- DEFENSE SYSTEM: ELECTRONICS/COMMUNICATION EQUIPMENT (APPLIED RESEARCH/EXPLORATORY DEVELOPMENT)</t>
  </si>
  <si>
    <t>AC63</t>
  </si>
  <si>
    <t>R&amp;D- DEFENSE SYSTEM: ELECTRONICS/COMMUNICATION EQUIPMENT (ADVANCED DEVELOPMENT)</t>
  </si>
  <si>
    <t>AC64</t>
  </si>
  <si>
    <t>R&amp;D- DEFENSE SYSTEM: ELECTRONICS/COMMUNICATION EQUIPMENT (ENGINEERING DEVELOPMENT)</t>
  </si>
  <si>
    <t>AC65</t>
  </si>
  <si>
    <t>R&amp;D- DEFENSE SYSTEM: ELECTRONICS/COMMUNICATION EQUIPMENT (OPERATIONAL SYSTEMS DEVELOPMENT)</t>
  </si>
  <si>
    <t>AC66</t>
  </si>
  <si>
    <t>R&amp;D- DEFENSE SYSTEM: ELECTRONICS/COMMUNICATION EQUIPMENT (MANAGEMENT/SUPPORT)</t>
  </si>
  <si>
    <t>AC67</t>
  </si>
  <si>
    <t>R&amp;D- DEFENSE SYSTEM: ELECTRONICS/COMMUNICATION EQUIPMENT (COMMERCIALIZED)</t>
  </si>
  <si>
    <t>AC91</t>
  </si>
  <si>
    <t>R&amp;D- DEFENSE SYSTEM: MISCELLANEOUS HARD GOODS (BASIC RESEARCH)</t>
  </si>
  <si>
    <t>AC92</t>
  </si>
  <si>
    <t>R&amp;D- DEFENSE SYSTEM: MISCELLANEOUS HARD GOODS (APPLIED RESEARCH/EXPLORATORY DEVELOPMENT)</t>
  </si>
  <si>
    <t>AC93</t>
  </si>
  <si>
    <t>R&amp;D- DEFENSE SYSTEM: MISCELLANEOUS HARD GOODS (ADVANCED DEVELOPMENT)</t>
  </si>
  <si>
    <t>AC94</t>
  </si>
  <si>
    <t>R&amp;D- DEFENSE SYSTEM: MISCELLANEOUS HARD GOODS (ENGINEERING DEVELOPMENT)</t>
  </si>
  <si>
    <t>AC95</t>
  </si>
  <si>
    <t>R&amp;D- DEFENSE SYSTEM: MISCELLANEOUS HARD GOODS (OPERATIONAL SYSTEMS DEVELOPMENT)</t>
  </si>
  <si>
    <t>AC96</t>
  </si>
  <si>
    <t>R&amp;D- DEFENSE SYSTEM: MISCELLANEOUS HARD GOODS (MANAGEMENT/SUPPORT)</t>
  </si>
  <si>
    <t>AC97</t>
  </si>
  <si>
    <t>R&amp;D-MISC HARD GOODS-COMERCLIZ</t>
  </si>
  <si>
    <t>AD11</t>
  </si>
  <si>
    <t>AMMUNITION (BASIC)</t>
  </si>
  <si>
    <t>AD12</t>
  </si>
  <si>
    <t>AMMUNITION (APPLIED/EXPLORATORY)</t>
  </si>
  <si>
    <t>AD13</t>
  </si>
  <si>
    <t>AMMUNITION (ADVANCED)</t>
  </si>
  <si>
    <t>AD14</t>
  </si>
  <si>
    <t>AMMUNITION (ENGINEERING)</t>
  </si>
  <si>
    <t>AD15</t>
  </si>
  <si>
    <t>AMMUNITION (OPERATIONAL)</t>
  </si>
  <si>
    <t>AD21</t>
  </si>
  <si>
    <t>R&amp;D- DEFENSE OTHER: SERVICES (BASIC RESEARCH)</t>
  </si>
  <si>
    <t>AD22</t>
  </si>
  <si>
    <t>R&amp;D- DEFENSE OTHER: SERVICES (APPLIED RESEARCH/EXPLORATORY DEVELOPMENT)</t>
  </si>
  <si>
    <t>AD23</t>
  </si>
  <si>
    <t>R&amp;D- DEFENSE OTHER: SERVICES (ADVANCED DEVELOPMENT)</t>
  </si>
  <si>
    <t>AD24</t>
  </si>
  <si>
    <t>R&amp;D- DEFENSE OTHER: SERVICES (ENGINEERING DEVELOPMENT)</t>
  </si>
  <si>
    <t>AD25</t>
  </si>
  <si>
    <t>R&amp;D- DEFENSE OTHER: SERVICES (OPERATIONAL SYSTEMS DEVELOPMENT)</t>
  </si>
  <si>
    <t>AD26</t>
  </si>
  <si>
    <t>R&amp;D- DEFENSE OTHER: SERVICES (MANAGEMENT/SUPPORT)</t>
  </si>
  <si>
    <t>AD27</t>
  </si>
  <si>
    <t>R&amp;D- DEFENSE OTHER: SERVICES (COMMERCIALIZED)</t>
  </si>
  <si>
    <t>AD31</t>
  </si>
  <si>
    <t>R&amp;D- DEFENSE OTHER: SUBSISTENCE (BASIC RESEARCH)</t>
  </si>
  <si>
    <t>AD32</t>
  </si>
  <si>
    <t>R&amp;D- DEFENSE OTHER: SUBSISTENCE (APPLIED RESEARCH/EXPLORATORY DEVELOPMENT)</t>
  </si>
  <si>
    <t>AD33</t>
  </si>
  <si>
    <t>R&amp;D- DEFENSE OTHER: SUBSISTENCE (ADVANCED DEVELOPMENT)</t>
  </si>
  <si>
    <t>AD34</t>
  </si>
  <si>
    <t>R&amp;D- DEFENSE OTHER: SUBSISTENCE (ENGINEERING DEVELOPMENT)</t>
  </si>
  <si>
    <t>AD35</t>
  </si>
  <si>
    <t>R&amp;D- DEFENSE OTHER: SUBSISTENCE (OPERATIONAL SYSTEMS DEVELOPMENT)</t>
  </si>
  <si>
    <t>AD36</t>
  </si>
  <si>
    <t>R&amp;D- DEFENSE OTHER: SUBSISTENCE (MANAGEMENT/SUPPORT)</t>
  </si>
  <si>
    <t>AD41</t>
  </si>
  <si>
    <t>R&amp;D- DEFENSE OTHER: TEXTILES/CLOTHING/EQUIPAGE (BASIC RESEARCH)</t>
  </si>
  <si>
    <t>AD42</t>
  </si>
  <si>
    <t>R&amp;D- DEFENSE OTHER: TEXTILES/CLOTHING/EQUIPAGE (APPLIED RESEARCH/EXPLORATORY DEVELOPMENT)</t>
  </si>
  <si>
    <t>AD43</t>
  </si>
  <si>
    <t>R&amp;D- DEFENSE OTHER: TEXTILES/CLOTHING/EQUIPAGE (ADVANCED DEVELOPMENT)</t>
  </si>
  <si>
    <t>AD44</t>
  </si>
  <si>
    <t>R&amp;D- DEFENSE OTHER: TEXTILES/CLOTHING/EQUIPAGE (ENGINEERING DEVELOPMENT)</t>
  </si>
  <si>
    <t>AD45</t>
  </si>
  <si>
    <t>R&amp;D- DEFENSE OTHER: TEXTILES/CLOTHING/EQUIPAGE (OPERATIONAL SYSTEMS DEVELOPMENT)</t>
  </si>
  <si>
    <t>AD51</t>
  </si>
  <si>
    <t>FUELS AND LUBRICANTS (BASIC)</t>
  </si>
  <si>
    <t>AD52</t>
  </si>
  <si>
    <t>R&amp;D- DEFENSE OTHER: FUELS/LUBRICANTS (APPLIED RESEARCH/EXPLORATORY DEVELOPMENT)</t>
  </si>
  <si>
    <t>AD53</t>
  </si>
  <si>
    <t>FUELS AND LUBRICANTS (ADVANCED)</t>
  </si>
  <si>
    <t>AD54</t>
  </si>
  <si>
    <t>FUELS AND LUBRICANTS (ENGINEERING)</t>
  </si>
  <si>
    <t>AD55</t>
  </si>
  <si>
    <t>FUELS AND LUBRICANTS (OPERATIONAL)</t>
  </si>
  <si>
    <t>AD56</t>
  </si>
  <si>
    <t>R&amp;D- DEFENSE OTHER: FUELS/LUBRICANTS (MANAGEMENT/SUPPORT)</t>
  </si>
  <si>
    <t>AD61</t>
  </si>
  <si>
    <t>CONSTRUCTION (BASIC)</t>
  </si>
  <si>
    <t>AD62</t>
  </si>
  <si>
    <t>CONSTRUCTION (APPLIED/EXPLORATORY)</t>
  </si>
  <si>
    <t>AD63</t>
  </si>
  <si>
    <t>CONSTRUCTION (ADVANCED)</t>
  </si>
  <si>
    <t>AD64</t>
  </si>
  <si>
    <t>CONSTRUCTION (ENGINEERING)</t>
  </si>
  <si>
    <t>AD65</t>
  </si>
  <si>
    <t>CONSTRUCTION (OPERATIONAL)</t>
  </si>
  <si>
    <t>AD66</t>
  </si>
  <si>
    <t>CONSTRUCTION (MANAGEMENT/SUPPORT)</t>
  </si>
  <si>
    <t>AD67</t>
  </si>
  <si>
    <t>R&amp;D- DEFENSE OTHER: CONSTRUCTION (COMMERCIALIZED)</t>
  </si>
  <si>
    <t>AD91</t>
  </si>
  <si>
    <t>OTHER DEFENSE (BASIC)</t>
  </si>
  <si>
    <t>AD92</t>
  </si>
  <si>
    <t>OTHER DEFENSE (APPLIED/EXPLORATORY)</t>
  </si>
  <si>
    <t>AD93</t>
  </si>
  <si>
    <t>OTHER DEFENSE (ADVANCED)</t>
  </si>
  <si>
    <t>AD94</t>
  </si>
  <si>
    <t>OTHER DEFENSE (ENGINEERING)</t>
  </si>
  <si>
    <t>AD95</t>
  </si>
  <si>
    <t>OTHER DEFENSE (OPERATIONAL)</t>
  </si>
  <si>
    <t>AD96</t>
  </si>
  <si>
    <t>OTHER DEFENSE (MANAGEMENT/SUPPORT)</t>
  </si>
  <si>
    <t>AD97</t>
  </si>
  <si>
    <t>R&amp;D- DEFENSE OTHER: OTHER (COMMERCIALIZED)</t>
  </si>
  <si>
    <t>AE16</t>
  </si>
  <si>
    <t>R&amp;D-EMPL GROW-PRODUCTIVTY-MGMT SUP</t>
  </si>
  <si>
    <t>AE21</t>
  </si>
  <si>
    <t>R&amp;D- ECONOMIC GROWTH: PRODUCT/SERVICE IMPROVEMENT (BASIC RESEARCH)</t>
  </si>
  <si>
    <t>AE22</t>
  </si>
  <si>
    <t>R&amp;D- ECONOMIC GROWTH: PRODUCT/SERVICE IMPROVEMENT (APPLIED RESEARCH/EXPLORATORY DEVELOPMENT)</t>
  </si>
  <si>
    <t>AE23</t>
  </si>
  <si>
    <t>R&amp;D- ECONOMIC GROWTH: PRODUCT/SERVICE IMPROVEMENT (ADVANCED DEVELOPMENT)</t>
  </si>
  <si>
    <t>AE24</t>
  </si>
  <si>
    <t>R&amp;D- ECONOMIC GROWTH: PRODUCT/SERVICE IMPROVEMENT (ENGINEERING DEVELOPMENT)</t>
  </si>
  <si>
    <t>AE25</t>
  </si>
  <si>
    <t>R&amp;D- ECONOMIC GROWTH: PRODUCT/SERVICE IMPROVEMENT (OPERATIONAL SYSTEMS DEVELOPMENT)</t>
  </si>
  <si>
    <t>AE26</t>
  </si>
  <si>
    <t>R&amp;D- ECONOMIC GROWTH: PRODUCT/SERVICE IMPROVEMENT (MANAGEMENT/SUPPORT)</t>
  </si>
  <si>
    <t>AE31</t>
  </si>
  <si>
    <t>MANUFACTURING TECHNOLOGY (BASIC)</t>
  </si>
  <si>
    <t>AE32</t>
  </si>
  <si>
    <t>R&amp;D- ECONOMIC GROWTH: MANUFACTURING TECHNOLOGY (APPLIED RESEARCH/EXPLORATORY DEVELOPMENT)</t>
  </si>
  <si>
    <t>AE33</t>
  </si>
  <si>
    <t>MANUFACTURING TECHNOLOGY (ADVANCED)</t>
  </si>
  <si>
    <t>AE34</t>
  </si>
  <si>
    <t>R&amp;D- ECONOMIC GROWTH: MANUFACTURING TECHNOLOGY (ENGINEERING DEVELOPMENT)</t>
  </si>
  <si>
    <t>AE35</t>
  </si>
  <si>
    <t>R&amp;D- ECONOMIC GROWTH: MANUFACTURING TECHNOLOGY (OPERATIONAL SYSTEMS DEVELOPMENT)</t>
  </si>
  <si>
    <t>AE36</t>
  </si>
  <si>
    <t>R&amp;D- ECONOMIC GROWTH: MANUFACTURING TECHNOLOGY (MANAGEMENT/SUPPORT)</t>
  </si>
  <si>
    <t>AE37</t>
  </si>
  <si>
    <t>R&amp;D- ECONOMIC GROWTH: MANUFACTURING TECHNOLOGY (COMMERCIALIZED)</t>
  </si>
  <si>
    <t>AE92</t>
  </si>
  <si>
    <t>R&amp;D- ECONOMIC GROWTH: OTHER (APPLIED RESEARCH/EXPLORATORY DEVELOPMENT)</t>
  </si>
  <si>
    <t>AE93</t>
  </si>
  <si>
    <t>R&amp;D- ECONOMIC GROWTH: OTHER (ADVANCED DEVELOPMENT)</t>
  </si>
  <si>
    <t>AE94</t>
  </si>
  <si>
    <t>R&amp;D- ECONOMIC GROWTH: OTHER (ENGINEERING DEVELOPMENT)</t>
  </si>
  <si>
    <t>AE95</t>
  </si>
  <si>
    <t>R&amp;D-ECON GROW-PRODUCTIVTY-OPSY DEV</t>
  </si>
  <si>
    <t>AF11</t>
  </si>
  <si>
    <t>EDUCATION (BASIC)</t>
  </si>
  <si>
    <t>AF12</t>
  </si>
  <si>
    <t>EDUCATION (APPLIED/EXPLORATORY)</t>
  </si>
  <si>
    <t>AF13</t>
  </si>
  <si>
    <t>EDUCATION (ADVANCED)</t>
  </si>
  <si>
    <t>AF14</t>
  </si>
  <si>
    <t>EDUCATION (ENGINEERING)</t>
  </si>
  <si>
    <t>AF15</t>
  </si>
  <si>
    <t>EDUCATION (OPERATIONAL)</t>
  </si>
  <si>
    <t>AF16</t>
  </si>
  <si>
    <t>EDUCATION (MANAGEMENT/SUPPORT)</t>
  </si>
  <si>
    <t>AG11</t>
  </si>
  <si>
    <t>COAL (BASIC)</t>
  </si>
  <si>
    <t>AG12</t>
  </si>
  <si>
    <t>COAL (APPLIED/EXPLORATORY)</t>
  </si>
  <si>
    <t>AG31</t>
  </si>
  <si>
    <t>GEOTHERMAL (BASIC)</t>
  </si>
  <si>
    <t>AG33</t>
  </si>
  <si>
    <t>GEOTHERMAL (ADVANCED)</t>
  </si>
  <si>
    <t>AG36</t>
  </si>
  <si>
    <t>R&amp;D: Energy - Geothermal-Management and Support</t>
  </si>
  <si>
    <t>AG47</t>
  </si>
  <si>
    <t>R&amp;D-ENERGY - WIND-COMERCLIZ</t>
  </si>
  <si>
    <t>AG54</t>
  </si>
  <si>
    <t>NUCLEAR (ENGINEERING)</t>
  </si>
  <si>
    <t>AG66</t>
  </si>
  <si>
    <t>PETROLEUM (MANAGEMENT/SUPPORT)</t>
  </si>
  <si>
    <t>AG72</t>
  </si>
  <si>
    <t>R&amp;D- ENERGY: SOLAR/PHOTOVOLTAIC (APPLIED RESEARCH/EXPLORATORY DEVELOPMENT)</t>
  </si>
  <si>
    <t>AG82</t>
  </si>
  <si>
    <t>R&amp;D- ENERGY: CONSERVATION (APPLIED RESEARCH/EXPLORATORY DEVELOPMENT)</t>
  </si>
  <si>
    <t>AG84</t>
  </si>
  <si>
    <t>R&amp;D- ENERGY: CONSERVATION (ENGINEERING DEVELOPMENT)</t>
  </si>
  <si>
    <t>AG91</t>
  </si>
  <si>
    <t>OTHER ENERGY (BASIC)</t>
  </si>
  <si>
    <t>AG92</t>
  </si>
  <si>
    <t>OTHER ENERGY (APPLIED/EXPLORATORY)</t>
  </si>
  <si>
    <t>AG93</t>
  </si>
  <si>
    <t>OTHER ENERGY (ADVANCED)</t>
  </si>
  <si>
    <t>AG96</t>
  </si>
  <si>
    <t>OTHER ENERGY (MANAGEMENT/SUPPORT)</t>
  </si>
  <si>
    <t>AG97</t>
  </si>
  <si>
    <t>R&amp;D- ENERGY: OTHER (COMMERCIALIZED)</t>
  </si>
  <si>
    <t>AH11</t>
  </si>
  <si>
    <t>R&amp;D- ENVIRONMENTAL PROTECTION: POLLUTION CONTROL/ABATEMENT (BASIC RESEARCH)</t>
  </si>
  <si>
    <t>AH21</t>
  </si>
  <si>
    <t>AIR POLLUTION (BASIC)</t>
  </si>
  <si>
    <t>AH23</t>
  </si>
  <si>
    <t>AIR POLLUTION (ADVANCED)</t>
  </si>
  <si>
    <t>AH32</t>
  </si>
  <si>
    <t>R&amp;D- ENVIRONMENTAL PROTECTION: WATER POLLUTION (APPLIED RESEARCH/EXPLORATORY DEVELOPMENT)</t>
  </si>
  <si>
    <t>AH45</t>
  </si>
  <si>
    <t>NOISE POLLUTION (OPERATIONAL)</t>
  </si>
  <si>
    <t>AH46</t>
  </si>
  <si>
    <t>R&amp;D- ENVIRONMENTAL PROTECTION: NOISE POLLUTION (MANAGEMENT/SUPPORT)</t>
  </si>
  <si>
    <t>AH91</t>
  </si>
  <si>
    <t>R&amp;D- ENVIRONMENTAL PROTECTION: OTHER (BASIC RESEARCH)</t>
  </si>
  <si>
    <t>AH92</t>
  </si>
  <si>
    <t>R&amp;D- ENVIRONMENTAL PROTECTION: OTHER (APPLIED RESEARCH/EXPLORATORY DEVELOPMENT)</t>
  </si>
  <si>
    <t>AH94</t>
  </si>
  <si>
    <t>R&amp;D- ENVIRONMENTAL PROTECTION: OTHER (ENGINEERING DEVELOPMENT)</t>
  </si>
  <si>
    <t>AH96</t>
  </si>
  <si>
    <t>R&amp;D- ENVIRONMENTAL PROTECTION: OTHER (MANAGEMENT/SUPPORT)</t>
  </si>
  <si>
    <t>AH97</t>
  </si>
  <si>
    <t>R&amp;D- ENVIRONMENTAL PROTECTION: OTHER (COMMERCIALIZED)</t>
  </si>
  <si>
    <t>AJ11</t>
  </si>
  <si>
    <t>PHYSICAL SCIENCES (BASIC)</t>
  </si>
  <si>
    <t>AJ12</t>
  </si>
  <si>
    <t>R&amp;D- GENERAL SCIENCE/TECHNOLOGY: PHYSICAL SCIENCES (APPLIED RESEARCH/EXPLORATORY DEVELOPMENT)</t>
  </si>
  <si>
    <t>AJ13</t>
  </si>
  <si>
    <t>PHYSICAL SCIENCES (ADVANCED)</t>
  </si>
  <si>
    <t>AJ14</t>
  </si>
  <si>
    <t>PHYSICAL SCIENCES (ENGINEERING)</t>
  </si>
  <si>
    <t>AJ15</t>
  </si>
  <si>
    <t>PHYSICAL SCIENCES (OPERATIONAL)</t>
  </si>
  <si>
    <t>AJ16</t>
  </si>
  <si>
    <t>R&amp;D- GENERAL SCIENCE/TECHNOLOGY: PHYSICAL SCIENCES (MANAGEMENT/SUPPORT)</t>
  </si>
  <si>
    <t>AJ17</t>
  </si>
  <si>
    <t>R&amp;D- GENERAL SCIENCE/TECHNOLOGY: PHYSICAL SCIENCES (COMMERCIALIZED)</t>
  </si>
  <si>
    <t>AJ21</t>
  </si>
  <si>
    <t>R&amp;D- GENERAL SCIENCE/TECHNOLOGY: MATHEMATICAL/COMPUTER SCIENCES (BASIC RESEARCH)</t>
  </si>
  <si>
    <t>AJ22</t>
  </si>
  <si>
    <t>R&amp;D- GENERAL SCI/TECH: MATHEMATICAL/COMPUTER SCIENCES (APPLIED RESEARCH/EXPLORATORY DEVELOPMENT)</t>
  </si>
  <si>
    <t>AJ23</t>
  </si>
  <si>
    <t>R&amp;D- GENERAL SCIENCE/TECHNOLOGY: MATHEMATICAL/COMPUTER SCIENCES (ADVANCED DEVELOPMENT)</t>
  </si>
  <si>
    <t>AJ24</t>
  </si>
  <si>
    <t>R&amp;D- GENERAL SCIENCE/TECHNOLOGY: MATHEMATICAL/COMPUTER SCIENCES (ENGINEERING DEVELOPMENT)</t>
  </si>
  <si>
    <t>AJ25</t>
  </si>
  <si>
    <t>R&amp;D- GENERAL SCIENCE/TECHNOLOGY: MATHEMATICAL/COMPUTER SCIENCES (OPERATIONAL SYSTEMS DEVELOPMENT)</t>
  </si>
  <si>
    <t>AJ26</t>
  </si>
  <si>
    <t>R&amp;D- GENERAL SCIENCE/TECHNOLOGY: MATHEMATICAL/COMPUTER SCIENCES (MANAGEMENT/SUPPORT)</t>
  </si>
  <si>
    <t>AJ27</t>
  </si>
  <si>
    <t>R&amp;D- GENERAL SCIENCE/TECHNOLOGY: MATHEMATICAL/COMPUTER SCIENCES (COMMERCIALIZED)</t>
  </si>
  <si>
    <t>AJ31</t>
  </si>
  <si>
    <t>ENVIRONMENTAL SCIENCES (BASIC)</t>
  </si>
  <si>
    <t>AJ32</t>
  </si>
  <si>
    <t>R&amp;D- GENERAL SCIENCE/TECHNOLOGY: ENVIRONMENTAL SCIENCES (APPLIED RESEARCH/EXPLORATORY DEVELOPMENT)</t>
  </si>
  <si>
    <t>AJ33</t>
  </si>
  <si>
    <t>ENVIRONMENTAL SCIENCES (ADVANCED)</t>
  </si>
  <si>
    <t>AJ34</t>
  </si>
  <si>
    <t>R&amp;D- GENERAL SCIENCE/TECHNOLOGY: ENVIRONMENTAL SCIENCES  (ENGINEERING DEVELOPMENT)</t>
  </si>
  <si>
    <t>AJ35</t>
  </si>
  <si>
    <t>R&amp;D- GENERAL SCIENCE/TECHNOLOGY: ENVIRONMENTAL SCIENCES (OPERATIONAL SYSTEMS DEVELOPMENT)</t>
  </si>
  <si>
    <t>AJ36</t>
  </si>
  <si>
    <t>R&amp;D- GENERAL SCIENCE/TECHNOLOGY: ENVIRONMENTAL SCIENCES (MANAGEMENT/SUPPORT)</t>
  </si>
  <si>
    <t>AJ41</t>
  </si>
  <si>
    <t>ENGINEERING (BASIC)</t>
  </si>
  <si>
    <t>AJ42</t>
  </si>
  <si>
    <t>ENGINEERING (APPLIED/EXPLORATORY)</t>
  </si>
  <si>
    <t>AJ43</t>
  </si>
  <si>
    <t>ENGINEERING (ADVANCED)</t>
  </si>
  <si>
    <t>AJ44</t>
  </si>
  <si>
    <t>ENGINEERING (ENGINEERING)</t>
  </si>
  <si>
    <t>AJ45</t>
  </si>
  <si>
    <t>ENGINEERING (OPERATIONAL)</t>
  </si>
  <si>
    <t>AJ46</t>
  </si>
  <si>
    <t>ENGINEERING (MANAGEMENT/SUPPORT)</t>
  </si>
  <si>
    <t>AJ47</t>
  </si>
  <si>
    <t>R&amp;D- GENERAL SCIENCE/TECHNOLOGY: ENGINEERING (COMMERCIALIZED)</t>
  </si>
  <si>
    <t>AJ51</t>
  </si>
  <si>
    <t>LIFE SCIENCES (BASIC)</t>
  </si>
  <si>
    <t>AJ52</t>
  </si>
  <si>
    <t>LIFE SCIENCES (APPLIED/EXPLORATORY)</t>
  </si>
  <si>
    <t>AJ53</t>
  </si>
  <si>
    <t>LIFE SCIENCES (ADVANCED)</t>
  </si>
  <si>
    <t>AJ54</t>
  </si>
  <si>
    <t>LIFE SCIENCES (ENGINEERING)</t>
  </si>
  <si>
    <t>AJ56</t>
  </si>
  <si>
    <t>LIFE SCIENCES (MANAGEMENT/SUPPORT)</t>
  </si>
  <si>
    <t>AJ57</t>
  </si>
  <si>
    <t>R&amp;D- GENERAL SCIENCE/TECHNOLOGY: LIFE SCIENCES (COMMERCIALIZED)</t>
  </si>
  <si>
    <t>AJ61</t>
  </si>
  <si>
    <t>PSYCHOLOGICAL SCIENCES (BASIC)</t>
  </si>
  <si>
    <t>AJ62</t>
  </si>
  <si>
    <t>R&amp;D- GENERAL SCIENCE/TECHNOLOGY: PSYCHOLOGICAL SCIENCES (APPLIED RESEARCH/EXPLORATORY DEVELOPMENT)</t>
  </si>
  <si>
    <t>AJ63</t>
  </si>
  <si>
    <t>PSYCHOLOGICAL SCIENCES (ADVANCED)</t>
  </si>
  <si>
    <t>AJ65</t>
  </si>
  <si>
    <t>R&amp;D-PSYCHOLOGICAL SCI-OPSY DEV</t>
  </si>
  <si>
    <t>AJ66</t>
  </si>
  <si>
    <t>R&amp;D- GENERAL SCIENCE/TECHNOLOGY: PSYCHOLOGICAL SCIENCES (MANAGEMENT/SUPPORT)</t>
  </si>
  <si>
    <t>AJ71</t>
  </si>
  <si>
    <t>R&amp;D- GENERAL SCIENCE/TECHNOLOGY: SOCIAL SCIENCES (BASIC RESEARCH)</t>
  </si>
  <si>
    <t>AJ72</t>
  </si>
  <si>
    <t>R&amp;D- GENERAL SCIENCE/TECHNOLOGY: SOCIAL SCIENCES (APPLIED RESEARCH/EXPLORATORY DEVELOPMENT)</t>
  </si>
  <si>
    <t>AJ73</t>
  </si>
  <si>
    <t>R&amp;D- GENERAL SCIENCE/TECHNOLOGY: SOCIAL SCIENCES (ADVANCED DEVELOPMENT)</t>
  </si>
  <si>
    <t>AJ76</t>
  </si>
  <si>
    <t>R&amp;D- GENERAL SCIENCE/TECHNOLOGY: SOCIAL SCIENCES (MANAGEMENT/SUPPORT)</t>
  </si>
  <si>
    <t>AJ91</t>
  </si>
  <si>
    <t>R&amp;D- GENERAL SCIENCE/TECHNOLOGY: OTHER (BASIC RESEARCH)</t>
  </si>
  <si>
    <t>AJ92</t>
  </si>
  <si>
    <t>R&amp;D- GENERAL SCIENCE/TECHNOLOGY: OTHER (APPLIED RESEARCH/EXPLORATORY DEVELOPMENT)</t>
  </si>
  <si>
    <t>AJ93</t>
  </si>
  <si>
    <t>R&amp;D- GENERAL SCIENCE/TECHNOLOGY: OTHER (ADVANCED DEVELOPMENT)</t>
  </si>
  <si>
    <t>AJ94</t>
  </si>
  <si>
    <t>R&amp;D- GENERAL SCIENCE/TECHNOLOGY: OTHER (ENGINEERING DEVELOPMENT)</t>
  </si>
  <si>
    <t>AJ95</t>
  </si>
  <si>
    <t>R&amp;D- GENERAL SCIENCE/TECHNOLOGY: OTHER (OPERATIONAL SYSTEMS DEVELOPMENT)</t>
  </si>
  <si>
    <t>AJ96</t>
  </si>
  <si>
    <t>R&amp;D- GENERAL SCIENCE/TECHNOLOGY: OTHER (MANAGEMENT/SUPPORT)</t>
  </si>
  <si>
    <t>AJ97</t>
  </si>
  <si>
    <t>RDTE/Other Sciences - Operational System Develop</t>
  </si>
  <si>
    <t>AK11</t>
  </si>
  <si>
    <t>HOUSING (BASIC)</t>
  </si>
  <si>
    <t>AK14</t>
  </si>
  <si>
    <t>HOUSING (ENGINEERING)</t>
  </si>
  <si>
    <t>AK15</t>
  </si>
  <si>
    <t>HOUSING (OPERATIONAL)</t>
  </si>
  <si>
    <t>AK16</t>
  </si>
  <si>
    <t>HOUSING (MANAGEMENT/SUPPORT)</t>
  </si>
  <si>
    <t>AL11</t>
  </si>
  <si>
    <t>EMPLOYMENT (BASIC)</t>
  </si>
  <si>
    <t>AL16</t>
  </si>
  <si>
    <t>EMPLOYMENT (MANAGEMENT/SUPPORT)</t>
  </si>
  <si>
    <t>AM11</t>
  </si>
  <si>
    <t>R&amp;D- INTERNATIONAL AFFAIRS AND COOPERATION (BASIC RESEARCH)</t>
  </si>
  <si>
    <t>AM12</t>
  </si>
  <si>
    <t>R&amp;D-INTERNATIONAL AFFAIRS-A RES/EXP</t>
  </si>
  <si>
    <t>AM13</t>
  </si>
  <si>
    <t>R&amp;D- INTERNATIONAL AFFAIRS AND COOPERATION (ADVANCED DEVELOPMENT)</t>
  </si>
  <si>
    <t>AM17</t>
  </si>
  <si>
    <t>R&amp;D-INTERNATIONAL AFFAIRS-COMERCLIZ</t>
  </si>
  <si>
    <t>AN11</t>
  </si>
  <si>
    <t>BIOMEDICAL (BASIC)</t>
  </si>
  <si>
    <t>AN12</t>
  </si>
  <si>
    <t>BIOMEDICAL (APPLIED/EXPLORATORY)</t>
  </si>
  <si>
    <t>AN13</t>
  </si>
  <si>
    <t>BIOMEDICAL (ADVANCED)</t>
  </si>
  <si>
    <t>AN14</t>
  </si>
  <si>
    <t>BIOMEDICAL (ENGINEERING)</t>
  </si>
  <si>
    <t>AN15</t>
  </si>
  <si>
    <t>BIOMEDICAL (OPERATIONAL)</t>
  </si>
  <si>
    <t>AN16</t>
  </si>
  <si>
    <t>BIOMEDICAL (MANAGEMENT/SUPPORT)</t>
  </si>
  <si>
    <t>AN17</t>
  </si>
  <si>
    <t>R&amp;D- MEDICAL: BIOMEDICAL (COMMERCIALIZED)</t>
  </si>
  <si>
    <t>AN21</t>
  </si>
  <si>
    <t>DRUGS DEPENDENCY (BASIC)</t>
  </si>
  <si>
    <t>AN22</t>
  </si>
  <si>
    <t>R&amp;D- MEDICAL: DRUG DEPENDENCY (APPLIED RESEARCH/EXPLORATORY DEVELOPMENT)</t>
  </si>
  <si>
    <t>AN41</t>
  </si>
  <si>
    <t>HEALTH SERVICES (BASIC)</t>
  </si>
  <si>
    <t>AN42</t>
  </si>
  <si>
    <t>R&amp;D- MEDICAL: HEALTH SERVICES (APPLIED RESEARCH/EXPLORATORY DEVELOPMENT)</t>
  </si>
  <si>
    <t>AN43</t>
  </si>
  <si>
    <t>HEALTH SERVICES (ADVANCED)</t>
  </si>
  <si>
    <t>AN45</t>
  </si>
  <si>
    <t>HEALTH SERVICES (OPERATIONAL)</t>
  </si>
  <si>
    <t>AN46</t>
  </si>
  <si>
    <t>R&amp;D- MEDICAL: HEALTH SERVICES (MANAGEMENT/SUPPORT)</t>
  </si>
  <si>
    <t>AN47</t>
  </si>
  <si>
    <t>R&amp;D- MEDICAL: HEALTH SERVICES (COMMERCIALIZED)</t>
  </si>
  <si>
    <t>AN51</t>
  </si>
  <si>
    <t>MENTAL HEALTH (BASIC)</t>
  </si>
  <si>
    <t>AN55</t>
  </si>
  <si>
    <t>MENTAL HEALTH (OPERATIONAL)</t>
  </si>
  <si>
    <t>AN61</t>
  </si>
  <si>
    <t>R&amp;D- MEDICAL: REHABILITATIVE ENGINEERING (BASIC RESEARCH)</t>
  </si>
  <si>
    <t>AN71</t>
  </si>
  <si>
    <t>R&amp;D- MEDICAL: SPECIALIZED MEDICAL SERVICES (BASIC RESEARCH)</t>
  </si>
  <si>
    <t>AN72</t>
  </si>
  <si>
    <t>R&amp;D- MEDICAL: SPECIALIZED MEDICAL SERVICES (APPLIED RESEARCH/EXPLORATORY DEVELOPMENT)</t>
  </si>
  <si>
    <t>AN73</t>
  </si>
  <si>
    <t>R&amp;D- MEDICAL: SPECIALIZED MEDICAL SERVICES (ADVANCED DEVELOPMENT)</t>
  </si>
  <si>
    <t>AN74</t>
  </si>
  <si>
    <t>R&amp;D- MEDICAL: SPECIALIZED MEDICAL SERVICES (ENGINEERING DEVELOPMENT)</t>
  </si>
  <si>
    <t>AN75</t>
  </si>
  <si>
    <t>R&amp;D- MEDICAL: SPECIALIZED MEDICAL SERVICES (OPERATIONAL SYSTEMS DEVELOPMENT)</t>
  </si>
  <si>
    <t>AN76</t>
  </si>
  <si>
    <t>R&amp;D- MEDICAL: SPECIALIZED MEDICAL SERVICES (MANAGEMENT/SUPPORT)</t>
  </si>
  <si>
    <t>AN77</t>
  </si>
  <si>
    <t>R&amp;D- MEDICAL: SPECIALIZED MEDICAL SERVICES (COMMERCIALIZED)</t>
  </si>
  <si>
    <t>AN81</t>
  </si>
  <si>
    <t>AIDS RESEARCH (BASIC)</t>
  </si>
  <si>
    <t>AN91</t>
  </si>
  <si>
    <t>OTHER MEDICAL (BASIC)</t>
  </si>
  <si>
    <t>AN92</t>
  </si>
  <si>
    <t>OTHER MEDICAL (APPLIED/EXPLORATORY)</t>
  </si>
  <si>
    <t>AN93</t>
  </si>
  <si>
    <t>OTHER MEDICAL (ADVANCED)</t>
  </si>
  <si>
    <t>AN94</t>
  </si>
  <si>
    <t>OTHER MEDICAL (ENGINEERING)</t>
  </si>
  <si>
    <t>AN95</t>
  </si>
  <si>
    <t>OTHER MEDICAL (OPERATIONAL)</t>
  </si>
  <si>
    <t>AN96</t>
  </si>
  <si>
    <t>OTHER MEDICAL (MANAGEMENT/SUPPORT)</t>
  </si>
  <si>
    <t>AN97</t>
  </si>
  <si>
    <t>R&amp;D- MEDICAL: OTHER (COMMERCIALIZED)</t>
  </si>
  <si>
    <t>AP22</t>
  </si>
  <si>
    <t>LAND (APPLIED/EXPLORATORY)</t>
  </si>
  <si>
    <t>AP41</t>
  </si>
  <si>
    <t>R&amp;D- NATURAL RESOURCE: RECREATION (BASIC RESEARCH)</t>
  </si>
  <si>
    <t>AP51</t>
  </si>
  <si>
    <t>MARINE AND OCEANOGRAPHIC (BASIC)</t>
  </si>
  <si>
    <t>AP52</t>
  </si>
  <si>
    <t>R&amp;D- NATURAL RESOURCE: MARINE AND OCEANOGRAPHIC (APPLIED RESEARCH/EXPLORATORY DEVELOPMENT)</t>
  </si>
  <si>
    <t>AP53</t>
  </si>
  <si>
    <t>MARINE AND OCEANOGRAPHIC (ADVANCED)</t>
  </si>
  <si>
    <t>AP67</t>
  </si>
  <si>
    <t>RDTE/Marine Fisheries - Operational System Dev</t>
  </si>
  <si>
    <t>AP71</t>
  </si>
  <si>
    <t>ATMOSPHERIC (BASIC)</t>
  </si>
  <si>
    <t>AP72</t>
  </si>
  <si>
    <t>ATMOSPHERIC (APPLIED/EXPLORATORY)</t>
  </si>
  <si>
    <t>AP73</t>
  </si>
  <si>
    <t>ATMOSPHERIC (ADVANCED)</t>
  </si>
  <si>
    <t>AP92</t>
  </si>
  <si>
    <t>R&amp;D- NATURAL RESOURCE: OTHER (APPLIED RESEARCH/EXPLORATORY DEVELOPMENT)</t>
  </si>
  <si>
    <t>AQ91</t>
  </si>
  <si>
    <t>OTHER SOCIAL SERVICES (BASIC)</t>
  </si>
  <si>
    <t>AQ96</t>
  </si>
  <si>
    <t>R&amp;D- SOCIAL SERVICES: OTHER (MANAGEMENT/SUPPORT)</t>
  </si>
  <si>
    <t>AQ97</t>
  </si>
  <si>
    <t>R&amp;D- SOCIAL SERVICES: OTHER (COMMERCIALIZED)</t>
  </si>
  <si>
    <t>AR11</t>
  </si>
  <si>
    <t>R&amp;D- SPACE: AERONAUTICS/SPACE TECHNOLOGY (BASIC RESEARCH)</t>
  </si>
  <si>
    <t>AR12</t>
  </si>
  <si>
    <t>R&amp;D- SPACE: AERONAUTICS/SPACE TECHNOLOGY (APPLIED RESEARCH/EXPLORATORY DEVELOPMENT)</t>
  </si>
  <si>
    <t>AR13</t>
  </si>
  <si>
    <t>R&amp;D- SPACE: AERONAUTICS/SPACE TECHNOLOGY (ADVANCED DEVELOPMENT)</t>
  </si>
  <si>
    <t>AR14</t>
  </si>
  <si>
    <t>R&amp;D- SPACE: AERONAUTICS/SPACE TECHNOLOGY (ENGINEERING DEVELOPMENT)</t>
  </si>
  <si>
    <t>AR15</t>
  </si>
  <si>
    <t>R&amp;D- SPACE: AERONAUTICS/SPACE TECHNOLOGY (OPERATIONAL SYSTEMS DEVELOPMENT)</t>
  </si>
  <si>
    <t>AR16</t>
  </si>
  <si>
    <t>R&amp;D- SPACE: AERONAUTICS/SPACE TECHNOLOGY (MANAGEMENT/SUPPORT)</t>
  </si>
  <si>
    <t>AR21</t>
  </si>
  <si>
    <t>R&amp;D- SPACE: SCIENCE/APPLICATIONS (BASIC RESEARCH)</t>
  </si>
  <si>
    <t>AR22</t>
  </si>
  <si>
    <t>R&amp;D- SPACE: SCIENCE/APPLICATIONS (APPLIED RESEARCH/EXPLORATORY DEVELOPMENT)</t>
  </si>
  <si>
    <t>AR23</t>
  </si>
  <si>
    <t>R&amp;D- SPACE: SCIENCE/APPLICATIONS (ADVANCED DEVELOPMENT)</t>
  </si>
  <si>
    <t>AR24</t>
  </si>
  <si>
    <t>R&amp;D- SPACE: SCIENCE/APPLICATIONS (ENGINEERING DEVELOPMENT)</t>
  </si>
  <si>
    <t>AR25</t>
  </si>
  <si>
    <t>R&amp;D- SPACE: SCIENCE/APPLICATIONS (OPERATIONAL SYSTEMS DEVELOPMENT)</t>
  </si>
  <si>
    <t>AR26</t>
  </si>
  <si>
    <t>R&amp;D- SPACE: SCIENCE/APPLICATIONS (MANAGEMENT/SUPPORT)</t>
  </si>
  <si>
    <t>AR31</t>
  </si>
  <si>
    <t>R&amp;D- SPACE: FLIGHT (BASIC RESEARCH)</t>
  </si>
  <si>
    <t>AR32</t>
  </si>
  <si>
    <t>R&amp;D- SPACE: FLIGHT (APPLIED RESEARCH/EXPLORATORY DEVELOPMENT)</t>
  </si>
  <si>
    <t>AR33</t>
  </si>
  <si>
    <t>R&amp;D- SPACE: FLIGHT (ADVANCED DEVELOPMENT)</t>
  </si>
  <si>
    <t>AR34</t>
  </si>
  <si>
    <t>R&amp;D- SPACE: FLIGHT (ENGINEERING DEVELOPMENT)</t>
  </si>
  <si>
    <t>AR35</t>
  </si>
  <si>
    <t>R&amp;D- SPACE: FLIGHT (OPERATIONAL SYSTEMS DEVELOPMENT)</t>
  </si>
  <si>
    <t>AR41</t>
  </si>
  <si>
    <t>R&amp;D- SPACE: OPERATIONS, TRACKING AND DATA ACQUISITION (BASIC RESEARCH)</t>
  </si>
  <si>
    <t>AR42</t>
  </si>
  <si>
    <t>R&amp;D- SPACE: OPERATIONS, TRACKING AND DATA ACQUISITION (APPLIED RESEARCH/EXPLORATORY DEVELOPMENT)</t>
  </si>
  <si>
    <t>AR43</t>
  </si>
  <si>
    <t>R&amp;D- SPACE: OPERATIONS, TRACKING AND DATA ACQUISITION (ADVANCED DEVELOPMENT)</t>
  </si>
  <si>
    <t>AR46</t>
  </si>
  <si>
    <t>R&amp;D- SPACE: OPERATIONS, TRACKING AND DATA ACQUISITION (MANAGEMENT/SUPPORT)</t>
  </si>
  <si>
    <t>AR55</t>
  </si>
  <si>
    <t>RDTE/SP+TERRESTRIAL APP-ENG/MANUF</t>
  </si>
  <si>
    <t>AR56</t>
  </si>
  <si>
    <t>R&amp;D-SPACE &amp; TERRESTRIAL-MGMT SUP</t>
  </si>
  <si>
    <t>AR57</t>
  </si>
  <si>
    <t>R&amp;D-SPACE &amp; TERRESTRIAL-COMERCLIZ</t>
  </si>
  <si>
    <t>AR63</t>
  </si>
  <si>
    <t>R&amp;D- SPACE: STATION (ADVANCED DEVELOPMENT)</t>
  </si>
  <si>
    <t>AR64</t>
  </si>
  <si>
    <t>R&amp;D- SPACE: STATION (ENGINEERING DEVELOPMENT)</t>
  </si>
  <si>
    <t>AR71</t>
  </si>
  <si>
    <t>R&amp;D- SPACE: COMMERCIAL PROGRAMS (BASIC RESEARCH)</t>
  </si>
  <si>
    <t>AR73</t>
  </si>
  <si>
    <t>R&amp;D- SPACE: COMMERCIAL PROGRAMS (ADVANCED DEVELOPMENT)</t>
  </si>
  <si>
    <t>AR74</t>
  </si>
  <si>
    <t>R&amp;D- SPACE: COMMERCIAL PROGRAMS (ENGINEERING DEVELOPMENT)</t>
  </si>
  <si>
    <t>AR76</t>
  </si>
  <si>
    <t>R&amp;D-COMMERCIAL PROGRAMS-MGMT SUP</t>
  </si>
  <si>
    <t>AR77</t>
  </si>
  <si>
    <t>R&amp;D-COMMERCIAL PROGRAMS-COMERCLIZ</t>
  </si>
  <si>
    <t>AR91</t>
  </si>
  <si>
    <t>R&amp;D- SPACE: OTHER (BASIC RESEARCH)</t>
  </si>
  <si>
    <t>AR92</t>
  </si>
  <si>
    <t>R&amp;D- SPACE: OTHER (APPLIED RESEARCH/EXPLORATORY DEVELOPMENT)</t>
  </si>
  <si>
    <t>AR93</t>
  </si>
  <si>
    <t>R&amp;D- SPACE: OTHER (ADVANCED DEVELOPMENT)</t>
  </si>
  <si>
    <t>AR94</t>
  </si>
  <si>
    <t>R&amp;D- SPACE: OTHER (ENGINEERING DEVELOPMENT)</t>
  </si>
  <si>
    <t>AR95</t>
  </si>
  <si>
    <t>R&amp;D- SPACE: OTHER (OPERATIONAL SYSTEMS DEVELOPMENT)</t>
  </si>
  <si>
    <t>AR97</t>
  </si>
  <si>
    <t>R&amp;D- SPACE: OTHER (COMMERCIALIZED)</t>
  </si>
  <si>
    <t>AS11</t>
  </si>
  <si>
    <t>AIR TRANSPORTATION (BASIC)</t>
  </si>
  <si>
    <t>AS12</t>
  </si>
  <si>
    <t>R&amp;D- MODAL TRANSPORTATION: AIR (APPLIED RESEARCH/EXPLORATORY DEVELOPMENT)</t>
  </si>
  <si>
    <t>AS14</t>
  </si>
  <si>
    <t>AIR TRANSPORTATION (ENGINEERING)</t>
  </si>
  <si>
    <t>AS15</t>
  </si>
  <si>
    <t>AIR TRANSPORTATION (OPERATIONAL)</t>
  </si>
  <si>
    <t>AS16</t>
  </si>
  <si>
    <t>R&amp;D- MODAL TRANSPORTATION: AIR (MANAGEMENT/SUPPORT)</t>
  </si>
  <si>
    <t>AS21</t>
  </si>
  <si>
    <t>R&amp;D- MODAL TRANSPORTATION: SURFACE MOTOR VEHICLES (BASIC RESEARCH)</t>
  </si>
  <si>
    <t>AS23</t>
  </si>
  <si>
    <t>R&amp;D- MODAL TRANSPORTATION: SURFACE MOTOR VEHICLES (ADVANCED DEVELOPMENT)</t>
  </si>
  <si>
    <t>AS24</t>
  </si>
  <si>
    <t>R&amp;D-TRANS- MOTOR VEH-ENG DEV</t>
  </si>
  <si>
    <t>AS26</t>
  </si>
  <si>
    <t>R&amp;D- MODAL TRANSPORTATION: SURFACE MOTOR VEHICLES (MANAGEMENT/SUPPORT)</t>
  </si>
  <si>
    <t>AS27</t>
  </si>
  <si>
    <t>R&amp;D- MODAL TRANSPORTATION: SURFACE MOTOR VEHICLES (COMMERCIALIZED)</t>
  </si>
  <si>
    <t>AS34</t>
  </si>
  <si>
    <t>R&amp;D- MODAL TRANSPORTATION: RAIL (ENGINEERING DEVELOPMENT)</t>
  </si>
  <si>
    <t>AS41</t>
  </si>
  <si>
    <t>MARINE TRANSPORTATION (BASIC)</t>
  </si>
  <si>
    <t>AS45</t>
  </si>
  <si>
    <t>MARINE TRANSPORTATION (OPERATIONAL)</t>
  </si>
  <si>
    <t>AS46</t>
  </si>
  <si>
    <t>R&amp;D- MODAL TRANSPORTATION: MARINE (MANAGEMENT/SUPPORT)</t>
  </si>
  <si>
    <t>AS47</t>
  </si>
  <si>
    <t>R&amp;D- MODAL TRANSPORTATION: MARINE (COMMERCIALIZED)</t>
  </si>
  <si>
    <t>AS91</t>
  </si>
  <si>
    <t>OTHER MODAL TRANSPORTATION (BASIC)</t>
  </si>
  <si>
    <t>AS92</t>
  </si>
  <si>
    <t>R&amp;D- MODAL TRANSPORTATION: OTHER MODAL (APPLIED RESEARCH/EXPLORATORY DEVELOPMENT)</t>
  </si>
  <si>
    <t>AS93</t>
  </si>
  <si>
    <t>R&amp;D- MODAL TRANSPORTATION: OTHER MODAL (ADVANCED DEVELOPMENT)</t>
  </si>
  <si>
    <t>AS97</t>
  </si>
  <si>
    <t>R&amp;D- MODAL TRANSPORTATION: OTHER MODAL (COMMERCIALIZED)</t>
  </si>
  <si>
    <t>AT11</t>
  </si>
  <si>
    <t>R&amp;D- OTHER TRANSPORTATION: HIGHWAYS, ROADS, AND BRIDGES (BASIC RESEARCH)</t>
  </si>
  <si>
    <t>AT17</t>
  </si>
  <si>
    <t>R&amp;D- OTHER TRANSPORTATION: HIGHWAYS, ROADS, AND BRIDGES (COMMERCIALIZED)</t>
  </si>
  <si>
    <t>AT22</t>
  </si>
  <si>
    <t>R&amp;D- OTHER TRANSPORTATION: HUMAN FACTORS (APPLIED RESEARCH/EXPLORATORY DEVELOPMENT)</t>
  </si>
  <si>
    <t>AT32</t>
  </si>
  <si>
    <t>R&amp;D-TRANS-NAVIGATION AIDS-A RES/EXP</t>
  </si>
  <si>
    <t>AT34</t>
  </si>
  <si>
    <t>R&amp;D- OTHER TRANSPORTATION: NAVIGATION AND NAVIGATIONAL AIDS (ENGINEERING DEVELOPMENT)</t>
  </si>
  <si>
    <t>AT35</t>
  </si>
  <si>
    <t>R&amp;D-TRANS-NAVIGATION AIDS-OPSY DEV</t>
  </si>
  <si>
    <t>AT47</t>
  </si>
  <si>
    <t>R&amp;D-TRANS-PASS SAFETY-COMERCLIZ</t>
  </si>
  <si>
    <t>AT61</t>
  </si>
  <si>
    <t>R&amp;D- OTHER TRANSPORTATION: TRAFFIC MANAGEMENT (BASIC RESEARCH)</t>
  </si>
  <si>
    <t>AT91</t>
  </si>
  <si>
    <t>R&amp;D- OTHER TRANSPORTATION: OTHER GENERAL (BASIC RESEARCH)</t>
  </si>
  <si>
    <t>AT92</t>
  </si>
  <si>
    <t>R&amp;D- OTHER TRANSPORTATION: OTHER GENERAL (APPLIED RESEARCH/EXPLORATORY DEVELOPMENT)</t>
  </si>
  <si>
    <t>AT95</t>
  </si>
  <si>
    <t>R&amp;D-OTHER GENERAL TRANS-OPSY DEV</t>
  </si>
  <si>
    <t>AT96</t>
  </si>
  <si>
    <t>R&amp;D- OTHER TRANSPORTATION: OTHER GENERAL (MANAGEMENT/SUPPORT)</t>
  </si>
  <si>
    <t>AT97</t>
  </si>
  <si>
    <t>R&amp;D- OTHER TRANSPORTATION: OTHER GENERAL (COMMERCIALIZED)</t>
  </si>
  <si>
    <t>AV72</t>
  </si>
  <si>
    <t>METALLURGICAL (APPLIED/EXPLORATORY)</t>
  </si>
  <si>
    <t>AV91</t>
  </si>
  <si>
    <t>OTHER MINING ACTIVITIES (BASIC)</t>
  </si>
  <si>
    <t>AZ11</t>
  </si>
  <si>
    <t>R&amp;D- OTHER RESEARCH AND DEVELOPMENT (BASIC RESEARCH)</t>
  </si>
  <si>
    <t>AZ12</t>
  </si>
  <si>
    <t>R&amp;D- OTHER RESEARCH AND DEVELOPMENT (APPLIED RESEARCH/EXPLORATORY DEVELOPMENT)</t>
  </si>
  <si>
    <t>AZ13</t>
  </si>
  <si>
    <t>R&amp;D- OTHER RESEARCH AND DEVELOPMENT (ADVANCED DEVELOPMENT)</t>
  </si>
  <si>
    <t>AZ14</t>
  </si>
  <si>
    <t>R&amp;D- OTHER RESEARCH AND DEVELOPMENT (ENGINEERING DEVELOPMENT)</t>
  </si>
  <si>
    <t>AZ15</t>
  </si>
  <si>
    <t>R&amp;D- OTHER RESEARCH AND DEVELOPMENT (OPERATIONAL SYSTEMS DEVELOPMENT)</t>
  </si>
  <si>
    <t>AZ16</t>
  </si>
  <si>
    <t>R&amp;D- OTHER RESEARCH AND DEVELOPMENT (MANAGEMENT/SUPPORT)</t>
  </si>
  <si>
    <t>AZ17</t>
  </si>
  <si>
    <t>R&amp;D- OTHER RESEARCH AND DEVELOPMENT (COMMERCIALIZED)</t>
  </si>
  <si>
    <t>C118</t>
  </si>
  <si>
    <t>RESEARCH AND DEVELOPMENT FACILITIES</t>
  </si>
  <si>
    <t>M181</t>
  </si>
  <si>
    <t>OPER OF GOVT R&amp;D GOCO FACILITIES</t>
  </si>
  <si>
    <t>M182</t>
  </si>
  <si>
    <t>OPER OF GOVT R&amp;D GOGO FACILITIES</t>
  </si>
  <si>
    <t>M1HA</t>
  </si>
  <si>
    <t>OPERATION OF GOVERNMENT-OWNED CONTRACTOR-OPERATED (GOCO) R&amp;D FACILITIES</t>
  </si>
  <si>
    <t>M1HB</t>
  </si>
  <si>
    <t>OPERATION OF GOVERNMENT-OWNED GOVERNMENT-OPERATED (GOGO) R&amp;D FACILITIES</t>
  </si>
  <si>
    <t>X1HA</t>
  </si>
  <si>
    <t>X1HA LEASE/RENTAL OF GOVERNMENT-OWNED CONTRACTOR-OPERATED (GOCO) R&amp;D FACILITIES</t>
  </si>
  <si>
    <t>Z182</t>
  </si>
  <si>
    <t>MAINT-REP-ALT/R&amp;D GOGO FACILITIES</t>
  </si>
  <si>
    <t>Z1HA</t>
  </si>
  <si>
    <t>MAINTENANCE OF GOVERNMENT-OWNED CONTRACTOR-OPERATED (GOCO) R&amp;D FACILITIES</t>
  </si>
  <si>
    <t>Z1HB</t>
  </si>
  <si>
    <t>MAINTENANCE OF GOVERNMENT-OWNED GOVERNMENT-OPERATED (GOGO) R&amp;D FACILITIES</t>
  </si>
  <si>
    <t>Z2HB</t>
  </si>
  <si>
    <t>REPAIR OR ALTERATION OF GOVERNMENT-OWNED GOVERNMENT-OPERATED (GOGO) R&amp;D FACILITIES</t>
  </si>
  <si>
    <t>Ships</t>
  </si>
  <si>
    <t>1902</t>
  </si>
  <si>
    <t>CRUISERS</t>
  </si>
  <si>
    <t>1903</t>
  </si>
  <si>
    <t>DESTROYERS</t>
  </si>
  <si>
    <t>1904</t>
  </si>
  <si>
    <t>SUBMARINES</t>
  </si>
  <si>
    <t>1905</t>
  </si>
  <si>
    <t>COMBAT SHIPS AND LANDING VESSELS</t>
  </si>
  <si>
    <t>1906</t>
  </si>
  <si>
    <t>MINELAYERS ADN MINESWEEPERS</t>
  </si>
  <si>
    <t>1907</t>
  </si>
  <si>
    <t>LANDING CRAFT</t>
  </si>
  <si>
    <t>1910</t>
  </si>
  <si>
    <t>TRANSPORT VESSELS, PASSENGER AND TROOP</t>
  </si>
  <si>
    <t>1911</t>
  </si>
  <si>
    <t>AMPHIBIOUS ASSAULT SHIPS</t>
  </si>
  <si>
    <t>1915</t>
  </si>
  <si>
    <t>CARGO AND TANKER VESSELS</t>
  </si>
  <si>
    <t>1920</t>
  </si>
  <si>
    <t>FISHING VESSELS</t>
  </si>
  <si>
    <t>1921</t>
  </si>
  <si>
    <t>TUGS AND TOWBOATS</t>
  </si>
  <si>
    <t>1924</t>
  </si>
  <si>
    <t>REPAIR SHIPS</t>
  </si>
  <si>
    <t>1925</t>
  </si>
  <si>
    <t>SPECIAL SERVICE VESSELS</t>
  </si>
  <si>
    <t>1926</t>
  </si>
  <si>
    <t>Lightships</t>
  </si>
  <si>
    <t>1929</t>
  </si>
  <si>
    <t>RESCUE VESSELS</t>
  </si>
  <si>
    <t>1930</t>
  </si>
  <si>
    <t>BARGES AND LIGHTERS, CARGO</t>
  </si>
  <si>
    <t>1935</t>
  </si>
  <si>
    <t>BARGES &amp; LIGHTERS SPECIAL PURPOSE</t>
  </si>
  <si>
    <t>1940</t>
  </si>
  <si>
    <t>SMALL CRAFT</t>
  </si>
  <si>
    <t>1945</t>
  </si>
  <si>
    <t>PONTOONS AND FLOATING DOCKS</t>
  </si>
  <si>
    <t>1950</t>
  </si>
  <si>
    <t>FLOATING DRYDOCKS</t>
  </si>
  <si>
    <t>MISCELLANEOUS VESSELS</t>
  </si>
  <si>
    <t>SHIP AND BOAT PROPULSION COMPONENTS</t>
  </si>
  <si>
    <t>RIGGING AND RIGGING GEAR</t>
  </si>
  <si>
    <t>2030</t>
  </si>
  <si>
    <t>DECK MACHINERY</t>
  </si>
  <si>
    <t>2040</t>
  </si>
  <si>
    <t>MARINE HARDWARE AND HULL ITEMS</t>
  </si>
  <si>
    <t>2050</t>
  </si>
  <si>
    <t>BUOYS</t>
  </si>
  <si>
    <t>2060</t>
  </si>
  <si>
    <t>COMMERCIAL FISHING EQUIPMENT</t>
  </si>
  <si>
    <t>2090</t>
  </si>
  <si>
    <t>MISC SHIP &amp; MARINE EQ</t>
  </si>
  <si>
    <t>4220</t>
  </si>
  <si>
    <t>MARINE LIFESAVING &amp; DIVING EQ</t>
  </si>
  <si>
    <t>4460</t>
  </si>
  <si>
    <t>AIR PURIFICATION EQUIPMENT</t>
  </si>
  <si>
    <t>4620</t>
  </si>
  <si>
    <t>WATER DISTILL EQ-MARINE &amp; INDUST</t>
  </si>
  <si>
    <t xml:space="preserve">SimpleArea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</si>
  <si>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</si>
  <si>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</si>
  <si>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</si>
  <si>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</si>
  <si>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</si>
  <si>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</si>
  <si>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</si>
  <si>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</si>
  <si>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</si>
  <si>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</si>
  <si>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</si>
  <si>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</si>
  <si>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</si>
  <si>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</si>
  <si>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</si>
  <si>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</si>
  <si>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</si>
  <si>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</si>
  <si>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</si>
  <si>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</si>
  <si>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</si>
  <si>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</si>
  <si>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</si>
  <si>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</si>
  <si>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</si>
  <si>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</si>
  <si>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</si>
  <si>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</si>
  <si>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</si>
  <si>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</si>
  <si>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</si>
  <si>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</si>
  <si>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</si>
  <si>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</si>
  <si>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Products (All)</t>
  </si>
  <si>
    <t xml:space="preserve">R&amp;D</t>
  </si>
  <si>
    <t xml:space="preserve">Services (Non-R&amp;D)</t>
  </si>
  <si>
    <t xml:space="preserve">Unlabeled</t>
  </si>
  <si>
    <t xml:space="preserve">Grand Total</t>
  </si>
  <si>
    <t xml:space="preserve">PlatformPortfolio</t>
  </si>
  <si>
    <t xml:space="preserve">Aircraft</t>
  </si>
  <si>
    <t xml:space="preserve">Electronics, Comms, &amp; Sensors</t>
  </si>
  <si>
    <t xml:space="preserve">Facilities and Construction</t>
  </si>
  <si>
    <t xml:space="preserve">Land Vehicles</t>
  </si>
  <si>
    <t xml:space="preserve">Missile Defense</t>
  </si>
  <si>
    <t xml:space="preserve">Ordnance and Missiles</t>
  </si>
  <si>
    <t xml:space="preserve">Other Products</t>
  </si>
  <si>
    <t xml:space="preserve">Other R&amp;D and Knowledge Based</t>
  </si>
  <si>
    <t xml:space="preserve">Other Services</t>
  </si>
  <si>
    <t xml:space="preserve">Ships &amp; Submarines</t>
  </si>
  <si>
    <t xml:space="preserve">Space Systems</t>
  </si>
  <si>
    <t xml:space="preserve">PricingUCA.sumlong</t>
  </si>
  <si>
    <t xml:space="preserve">PricingUCA</t>
  </si>
  <si>
    <t xml:space="preserve">Firm Fixed-Price</t>
  </si>
  <si>
    <t xml:space="preserve">FFP</t>
  </si>
  <si>
    <t xml:space="preserve">Less Common</t>
  </si>
  <si>
    <t xml:space="preserve">Other FP</t>
  </si>
  <si>
    <t xml:space="preserve">T&amp;M/LH/FPLOE</t>
  </si>
  <si>
    <t xml:space="preserve">Incentive</t>
  </si>
  <si>
    <t xml:space="preserve">Other Cost-Based</t>
  </si>
  <si>
    <t xml:space="preserve">Other CB</t>
  </si>
  <si>
    <t xml:space="preserve">Undefinitized
Contract Award</t>
  </si>
  <si>
    <t xml:space="preserve">UCA</t>
  </si>
  <si>
    <t xml:space="preserve">Unclear</t>
  </si>
  <si>
    <t xml:space="preserve">Combination/Other</t>
  </si>
  <si>
    <t xml:space="preserve"/>
  </si>
  <si>
    <t xml:space="preserve">Vehicle.AwardTask</t>
  </si>
  <si>
    <t xml:space="preserve">Vehicle.sum7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</si>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</sst>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0" formatCode="0.00,,,&quot;B&quot;"/>
    <numFmt numFmtId="167" formatCode="0.00,,,&quot;B&quot;"/>
    <numFmt numFmtId="177" formatCode="0.00,,,&quot;B&quot;"/>
    <numFmt numFmtId="175" formatCode="0.00,,,&quot;B&quot;"/>
    <numFmt numFmtId="176" formatCode="0.00,,,&quot;B&quot;"/>
    <numFmt numFmtId="164" formatCode="0.00,,,&quot;B&quot;"/>
    <numFmt numFmtId="178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0" fontId="1" fillId="0" borderId="0" xfId="0" applyFont="1" applyNumberFormat="1"/>
    <xf numFmtId="167" fontId="1" fillId="0" borderId="0" xfId="0" applyFont="1" applyNumberFormat="1"/>
    <xf numFmtId="177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64" fontId="1" fillId="0" borderId="0" xfId="0" applyFont="1" applyNumberFormat="1"/>
    <xf numFmtId="10" fontId="1" fillId="0" borderId="0" xfId="0" applyFont="1" applyNumberFormat="1"/>
    <xf numFmtId="178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M1" t="s">
        <v>5112</v>
      </c>
      <c r="N1" t="s">
        <v>5113</v>
      </c>
      <c r="O1" t="s">
        <v>5114</v>
      </c>
      <c r="P1" t="s">
        <v>5115</v>
      </c>
      <c r="Q1" t="s">
        <v>5116</v>
      </c>
      <c r="R1" t="s">
        <v>5117</v>
      </c>
      <c r="S1" t="s">
        <v>5118</v>
      </c>
      <c r="T1" t="s">
        <v>5119</v>
      </c>
      <c r="U1" t="s">
        <v>5120</v>
      </c>
      <c r="V1" t="s">
        <v>5121</v>
      </c>
      <c r="W1" t="s">
        <v>5122</v>
      </c>
      <c r="X1" t="s">
        <v>5123</v>
      </c>
      <c r="Y1" t="s">
        <v>5124</v>
      </c>
      <c r="Z1" t="s">
        <v>5125</v>
      </c>
      <c r="AA1" t="s">
        <v>5126</v>
      </c>
      <c r="AB1" t="s">
        <v>5127</v>
      </c>
      <c r="AC1" t="s">
        <v>5128</v>
      </c>
      <c r="AD1" t="s">
        <v>5129</v>
      </c>
      <c r="AE1" t="s">
        <v>5130</v>
      </c>
      <c r="AF1" t="s">
        <v>5131</v>
      </c>
      <c r="AG1" t="s">
        <v>5132</v>
      </c>
      <c r="AH1" t="s">
        <v>5133</v>
      </c>
      <c r="AI1" t="s">
        <v>5134</v>
      </c>
      <c r="AJ1" t="s">
        <v>5135</v>
      </c>
      <c r="AK1" t="s">
        <v>5136</v>
      </c>
      <c r="AL1" t="s">
        <v>5137</v>
      </c>
      <c r="AM1" t="s">
        <v>5138</v>
      </c>
      <c r="AN1" t="s">
        <v>5139</v>
      </c>
      <c r="AO1" t="s">
        <v>5140</v>
      </c>
      <c r="AP1" t="s">
        <v>5141</v>
      </c>
      <c r="AQ1" t="s">
        <v>5142</v>
      </c>
      <c r="AR1" t="s">
        <v>5143</v>
      </c>
      <c r="AS1" t="s">
        <v>5144</v>
      </c>
      <c r="AT1" t="s">
        <v>5145</v>
      </c>
      <c r="AU1" t="s">
        <v>5146</v>
      </c>
      <c r="AV1" t="s">
        <v>5181</v>
      </c>
      <c r="AW1" t="s">
        <v>5182</v>
      </c>
    </row>
    <row r="2">
      <c r="A2" t="str">
        <f>M2</f>
      </c>
      <c r="M2" t="s">
        <v>5147</v>
      </c>
      <c r="N2" s="8" t="n">
        <v>9323286000</v>
      </c>
      <c r="O2" s="8" t="n">
        <v>11739429000</v>
      </c>
      <c r="P2" s="8" t="n">
        <v>7676243996</v>
      </c>
      <c r="Q2" s="8" t="n">
        <v>8759168740</v>
      </c>
      <c r="R2" s="8" t="n">
        <v>8617785947</v>
      </c>
      <c r="S2" s="8" t="n">
        <v>6948902416</v>
      </c>
      <c r="T2" s="8" t="n">
        <v>7740164677</v>
      </c>
      <c r="U2" s="8" t="n">
        <v>8478068363</v>
      </c>
      <c r="V2" s="8" t="n">
        <v>8343732268</v>
      </c>
      <c r="W2" s="8" t="n">
        <v>9060865508</v>
      </c>
      <c r="X2" s="8" t="n">
        <v>9787416266.4899</v>
      </c>
      <c r="Y2" s="8" t="n">
        <v>12314820668.5352</v>
      </c>
      <c r="Z2" s="8" t="n">
        <v>17217110807.9902</v>
      </c>
      <c r="AA2" s="8" t="n">
        <v>20487361245.5491</v>
      </c>
      <c r="AB2" s="8" t="n">
        <v>23403161233.2938</v>
      </c>
      <c r="AC2" s="8" t="n">
        <v>31068239216.3586</v>
      </c>
      <c r="AD2" s="8" t="n">
        <v>35250393713.2342</v>
      </c>
      <c r="AE2" s="8" t="n">
        <v>32782943104.3572</v>
      </c>
      <c r="AF2" s="8" t="n">
        <v>38861621566.0658</v>
      </c>
      <c r="AG2" s="8" t="n">
        <v>40449713986.7602</v>
      </c>
      <c r="AH2" s="8" t="n">
        <v>36679338484.9967</v>
      </c>
      <c r="AI2" s="8" t="n">
        <v>38609660383.7758</v>
      </c>
      <c r="AJ2" s="8" t="n">
        <v>48152075033.0899</v>
      </c>
      <c r="AK2" s="8" t="n">
        <v>39332115725.049</v>
      </c>
      <c r="AL2" s="8" t="n">
        <v>35863879439.4266</v>
      </c>
      <c r="AM2" s="8" t="n">
        <v>33747420537.9701</v>
      </c>
      <c r="AN2" s="8" t="n">
        <v>34900562217.5154</v>
      </c>
      <c r="AO2" s="8" t="n">
        <v>38948829851.0806</v>
      </c>
      <c r="AP2" s="8" t="n">
        <v>51806192304.0327</v>
      </c>
      <c r="AQ2" s="8" t="n">
        <v>50475853086.9</v>
      </c>
      <c r="AR2" s="8" t="n">
        <v>50917807578.5218</v>
      </c>
      <c r="AS2" s="8" t="n">
        <v>43875924020.8326</v>
      </c>
      <c r="AT2" s="8" t="n">
        <v>53559666806.6936</v>
      </c>
      <c r="AU2" s="8" t="n">
        <v>51388956640.847</v>
      </c>
      <c r="AV2" s="8" t="n">
        <v>55221294820.92</v>
      </c>
      <c r="AW2" s="8" t="n">
        <v>24034835646.65</v>
      </c>
      <c r="AX2" s="8"/>
      <c r="AY2" s="8"/>
    </row>
    <row r="3">
      <c r="A3" t="str">
        <f>M3</f>
      </c>
      <c r="M3" t="s">
        <v>5148</v>
      </c>
      <c r="N3" s="8" t="n">
        <v>1793116000</v>
      </c>
      <c r="O3" s="8" t="n">
        <v>2146861000</v>
      </c>
      <c r="P3" s="8" t="n">
        <v>2700625002</v>
      </c>
      <c r="Q3" s="8" t="n">
        <v>2397883790</v>
      </c>
      <c r="R3" s="8" t="n">
        <v>1429567216</v>
      </c>
      <c r="S3" s="8" t="n">
        <v>1092643753</v>
      </c>
      <c r="T3" s="8" t="n">
        <v>1029167093</v>
      </c>
      <c r="U3" s="8" t="n">
        <v>1281097379</v>
      </c>
      <c r="V3" s="8" t="n">
        <v>1639969500</v>
      </c>
      <c r="W3" s="8" t="n">
        <v>1853730909.03</v>
      </c>
      <c r="X3" s="8" t="n">
        <v>2069236435.7802</v>
      </c>
      <c r="Y3" s="8" t="n">
        <v>1531653627.69</v>
      </c>
      <c r="Z3" s="8" t="n">
        <v>1304496828</v>
      </c>
      <c r="AA3" s="8" t="n">
        <v>1618015916.13</v>
      </c>
      <c r="AB3" s="8" t="n">
        <v>1539878118.9709</v>
      </c>
      <c r="AC3" s="8" t="n">
        <v>2009447572.2163</v>
      </c>
      <c r="AD3" s="8" t="n">
        <v>2224030375.6184</v>
      </c>
      <c r="AE3" s="8" t="n">
        <v>3406139629.8611</v>
      </c>
      <c r="AF3" s="8" t="n">
        <v>4152568372.7644</v>
      </c>
      <c r="AG3" s="8" t="n">
        <v>5275477320.6999</v>
      </c>
      <c r="AH3" s="8" t="n">
        <v>5801241424.87</v>
      </c>
      <c r="AI3" s="8" t="n">
        <v>5052809828.8401</v>
      </c>
      <c r="AJ3" s="8" t="n">
        <v>4279992599.8474</v>
      </c>
      <c r="AK3" s="8" t="n">
        <v>3793842105.2539</v>
      </c>
      <c r="AL3" s="8" t="n">
        <v>4134656270.2956</v>
      </c>
      <c r="AM3" s="8" t="n">
        <v>3591105737.2737</v>
      </c>
      <c r="AN3" s="8" t="n">
        <v>3700885155.2852</v>
      </c>
      <c r="AO3" s="8" t="n">
        <v>3823620544.9318</v>
      </c>
      <c r="AP3" s="8" t="n">
        <v>4435510236.5194</v>
      </c>
      <c r="AQ3" s="8" t="n">
        <v>5027269081.4226</v>
      </c>
      <c r="AR3" s="8" t="n">
        <v>4804229690.057</v>
      </c>
      <c r="AS3" s="8" t="n">
        <v>5970364654.9974</v>
      </c>
      <c r="AT3" s="8" t="n">
        <v>6489280162.8888</v>
      </c>
      <c r="AU3" s="8" t="n">
        <v>7586007238.8967</v>
      </c>
      <c r="AV3" s="8" t="n">
        <v>7781023161.06</v>
      </c>
      <c r="AW3" s="8" t="n">
        <v>3577477326.84</v>
      </c>
      <c r="AX3" s="8"/>
      <c r="AY3" s="8"/>
    </row>
    <row r="4">
      <c r="A4" t="str">
        <f>M4</f>
      </c>
      <c r="M4" t="s">
        <v>5149</v>
      </c>
      <c r="N4" s="8" t="n">
        <v>1504103000</v>
      </c>
      <c r="O4" s="8" t="n">
        <v>1910441000</v>
      </c>
      <c r="P4" s="8" t="n">
        <v>2680541905</v>
      </c>
      <c r="Q4" s="8" t="n">
        <v>2738795772</v>
      </c>
      <c r="R4" s="8" t="n">
        <v>2812208089</v>
      </c>
      <c r="S4" s="8" t="n">
        <v>3375118497</v>
      </c>
      <c r="T4" s="8" t="n">
        <v>3577288633</v>
      </c>
      <c r="U4" s="8" t="n">
        <v>4375742952</v>
      </c>
      <c r="V4" s="8" t="n">
        <v>5607495236.32</v>
      </c>
      <c r="W4" s="8" t="n">
        <v>6727130613.14</v>
      </c>
      <c r="X4" s="8" t="n">
        <v>5051656451.4021</v>
      </c>
      <c r="Y4" s="8" t="n">
        <v>6748039150.9227</v>
      </c>
      <c r="Z4" s="8" t="n">
        <v>9898354410.6721</v>
      </c>
      <c r="AA4" s="8" t="n">
        <v>12804145872.465</v>
      </c>
      <c r="AB4" s="8" t="n">
        <v>12882569644.9971</v>
      </c>
      <c r="AC4" s="8" t="n">
        <v>15794910302.5603</v>
      </c>
      <c r="AD4" s="8" t="n">
        <v>17912101102.2455</v>
      </c>
      <c r="AE4" s="8" t="n">
        <v>17937250487.0423</v>
      </c>
      <c r="AF4" s="8" t="n">
        <v>21777195319.0802</v>
      </c>
      <c r="AG4" s="8" t="n">
        <v>25074886056.72</v>
      </c>
      <c r="AH4" s="8" t="n">
        <v>26041123660.5346</v>
      </c>
      <c r="AI4" s="8" t="n">
        <v>29866805262.235</v>
      </c>
      <c r="AJ4" s="8" t="n">
        <v>30101913531.7831</v>
      </c>
      <c r="AK4" s="8" t="n">
        <v>27829000056.4544</v>
      </c>
      <c r="AL4" s="8" t="n">
        <v>28096145516.8738</v>
      </c>
      <c r="AM4" s="8" t="n">
        <v>26360567354.2888</v>
      </c>
      <c r="AN4" s="8" t="n">
        <v>27292899598.3178</v>
      </c>
      <c r="AO4" s="8" t="n">
        <v>29448081475.5605</v>
      </c>
      <c r="AP4" s="8" t="n">
        <v>31497113967.139</v>
      </c>
      <c r="AQ4" s="8" t="n">
        <v>35421183857.1033</v>
      </c>
      <c r="AR4" s="8" t="n">
        <v>38036116061.164</v>
      </c>
      <c r="AS4" s="8" t="n">
        <v>36368600496.0112</v>
      </c>
      <c r="AT4" s="8" t="n">
        <v>38959482990.3237</v>
      </c>
      <c r="AU4" s="8" t="n">
        <v>41563429293.671</v>
      </c>
      <c r="AV4" s="8" t="n">
        <v>43717660436.15</v>
      </c>
      <c r="AW4" s="8" t="n">
        <v>21339505217.46</v>
      </c>
      <c r="AX4" s="8"/>
      <c r="AY4" s="8"/>
    </row>
    <row r="5">
      <c r="A5" t="str">
        <f>M5</f>
      </c>
      <c r="M5" t="s">
        <v>5150</v>
      </c>
      <c r="N5" s="8"/>
      <c r="O5" s="8"/>
      <c r="P5" s="8"/>
      <c r="Q5" s="8"/>
      <c r="R5" s="8"/>
      <c r="S5" s="8"/>
      <c r="T5" s="8"/>
      <c r="U5" s="8"/>
      <c r="V5" s="8"/>
      <c r="W5" s="8" t="n">
        <v>154412.99</v>
      </c>
      <c r="X5" s="8" t="n">
        <v>2213101</v>
      </c>
      <c r="Y5" s="8" t="n">
        <v>626030</v>
      </c>
      <c r="Z5" s="8" t="n">
        <v>3257853.2504</v>
      </c>
      <c r="AA5" s="8" t="n">
        <v>310453</v>
      </c>
      <c r="AB5" s="8" t="n">
        <v>1969306.04</v>
      </c>
      <c r="AC5" s="8" t="n">
        <v>517024.12</v>
      </c>
      <c r="AD5" s="8" t="n">
        <v>1554169.04</v>
      </c>
      <c r="AE5" s="8"/>
      <c r="AF5" s="8" t="n">
        <v>-58463.8594</v>
      </c>
      <c r="AG5" s="8" t="n">
        <v>291201.1904</v>
      </c>
      <c r="AH5" s="8" t="n">
        <v>-27082.3394</v>
      </c>
      <c r="AI5" s="8" t="n">
        <v>-27800.39</v>
      </c>
      <c r="AJ5" s="8"/>
      <c r="AK5" s="8"/>
      <c r="AL5" s="8"/>
      <c r="AM5" s="8"/>
      <c r="AN5" s="8" t="n">
        <v>-2316.68</v>
      </c>
      <c r="AO5" s="8" t="n">
        <v>-245</v>
      </c>
      <c r="AP5" s="8"/>
      <c r="AQ5" s="8"/>
      <c r="AR5" s="8" t="n">
        <v>0</v>
      </c>
      <c r="AS5" s="8"/>
      <c r="AT5" s="8" t="n">
        <v>0</v>
      </c>
      <c r="AU5" s="8"/>
      <c r="AV5" s="8" t="n">
        <v>985843.23</v>
      </c>
      <c r="AW5" s="8" t="n">
        <v>2258907.5</v>
      </c>
      <c r="AX5" s="8"/>
      <c r="AY5" s="8"/>
    </row>
    <row r="6">
      <c r="A6" t="str">
        <f>M6</f>
      </c>
      <c r="M6" t="s">
        <v>5151</v>
      </c>
      <c r="N6" s="8" t="str">
        <f>Sum(N2:N5)</f>
      </c>
      <c r="O6" s="8" t="str">
        <f>Sum(O2:O5)</f>
      </c>
      <c r="P6" s="8" t="str">
        <f>Sum(P2:P5)</f>
      </c>
      <c r="Q6" s="8" t="str">
        <f>Sum(Q2:Q5)</f>
      </c>
      <c r="R6" s="8" t="str">
        <f>Sum(R2:R5)</f>
      </c>
      <c r="S6" s="8" t="str">
        <f>Sum(S2:S5)</f>
      </c>
      <c r="T6" s="8" t="str">
        <f>Sum(T2:T5)</f>
      </c>
      <c r="U6" s="8" t="str">
        <f>Sum(U2:U5)</f>
      </c>
      <c r="V6" s="8" t="str">
        <f>Sum(V2:V5)</f>
      </c>
      <c r="W6" s="8" t="str">
        <f>Sum(W2:W5)</f>
      </c>
      <c r="X6" s="8" t="str">
        <f>Sum(X2:X5)</f>
      </c>
      <c r="Y6" s="8" t="str">
        <f>Sum(Y2:Y5)</f>
      </c>
      <c r="Z6" s="8" t="str">
        <f>Sum(Z2:Z5)</f>
      </c>
      <c r="AA6" s="8" t="str">
        <f>Sum(AA2:AA5)</f>
      </c>
      <c r="AB6" s="8" t="str">
        <f>Sum(AB2:AB5)</f>
      </c>
      <c r="AC6" s="8" t="str">
        <f>Sum(AC2:AC5)</f>
      </c>
      <c r="AD6" s="8" t="str">
        <f>Sum(AD2:AD5)</f>
      </c>
      <c r="AE6" s="8" t="str">
        <f>Sum(AE2:AE5)</f>
      </c>
      <c r="AF6" s="8" t="str">
        <f>Sum(AF2:AF5)</f>
      </c>
      <c r="AG6" s="8" t="str">
        <f>Sum(AG2:AG5)</f>
      </c>
      <c r="AH6" s="8" t="str">
        <f>Sum(AH2:AH5)</f>
      </c>
      <c r="AI6" s="8" t="str">
        <f>Sum(AI2:AI5)</f>
      </c>
      <c r="AJ6" s="8" t="str">
        <f>Sum(AJ2:AJ5)</f>
      </c>
      <c r="AK6" s="8" t="str">
        <f>Sum(AK2:AK5)</f>
      </c>
      <c r="AL6" s="8" t="str">
        <f>Sum(AL2:AL5)</f>
      </c>
      <c r="AM6" s="8" t="str">
        <f>Sum(AM2:AM5)</f>
      </c>
      <c r="AN6" s="8" t="str">
        <f>Sum(AN2:AN5)</f>
      </c>
      <c r="AO6" s="8" t="str">
        <f>Sum(AO2:AO5)</f>
      </c>
      <c r="AP6" s="8" t="str">
        <f>Sum(AP2:AP5)</f>
      </c>
      <c r="AQ6" s="8" t="str">
        <f>Sum(AQ2:AQ5)</f>
      </c>
      <c r="AR6" s="8" t="str">
        <f>Sum(AR2:AR5)</f>
      </c>
      <c r="AS6" s="8" t="str">
        <f>Sum(AS2:AS5)</f>
      </c>
      <c r="AT6" s="8" t="str">
        <f>Sum(AT2:AT5)</f>
      </c>
      <c r="AU6" s="8" t="str">
        <f>Sum(AU2:AU5)</f>
      </c>
      <c r="AV6" s="8" t="str">
        <f>Sum(AV2:AV5)</f>
      </c>
      <c r="AW6" s="8" t="str">
        <f>Sum(AW2:AW5)</f>
      </c>
      <c r="AX6" s="8" t="str">
        <f>Sum(AX2:AX5)</f>
      </c>
      <c r="AY6" s="8"/>
    </row>
    <row r="9">
      <c r="A9" t="str">
        <f>M9</f>
      </c>
      <c r="M9" t="s">
        <v>5112</v>
      </c>
      <c r="N9" t="s">
        <v>5113</v>
      </c>
      <c r="O9" t="s">
        <v>5114</v>
      </c>
      <c r="P9" t="s">
        <v>5115</v>
      </c>
      <c r="Q9" t="s">
        <v>5116</v>
      </c>
      <c r="R9" t="s">
        <v>5117</v>
      </c>
      <c r="S9" t="s">
        <v>5118</v>
      </c>
      <c r="T9" t="s">
        <v>5119</v>
      </c>
      <c r="U9" t="s">
        <v>5120</v>
      </c>
      <c r="V9" t="s">
        <v>5121</v>
      </c>
      <c r="W9" t="s">
        <v>5122</v>
      </c>
      <c r="X9" t="s">
        <v>5123</v>
      </c>
      <c r="Y9" t="s">
        <v>5124</v>
      </c>
      <c r="Z9" t="s">
        <v>5125</v>
      </c>
      <c r="AA9" t="s">
        <v>5126</v>
      </c>
      <c r="AB9" t="s">
        <v>5127</v>
      </c>
      <c r="AC9" t="s">
        <v>5128</v>
      </c>
      <c r="AD9" t="s">
        <v>5129</v>
      </c>
      <c r="AE9" t="s">
        <v>5130</v>
      </c>
      <c r="AF9" t="s">
        <v>5131</v>
      </c>
      <c r="AG9" t="s">
        <v>5132</v>
      </c>
      <c r="AH9" t="s">
        <v>5133</v>
      </c>
      <c r="AI9" t="s">
        <v>5134</v>
      </c>
      <c r="AJ9" t="s">
        <v>5135</v>
      </c>
      <c r="AK9" t="s">
        <v>5136</v>
      </c>
      <c r="AL9" t="s">
        <v>5137</v>
      </c>
      <c r="AM9" t="s">
        <v>5138</v>
      </c>
      <c r="AN9" t="s">
        <v>5139</v>
      </c>
      <c r="AO9" t="s">
        <v>5140</v>
      </c>
      <c r="AP9" t="s">
        <v>5141</v>
      </c>
      <c r="AQ9" t="s">
        <v>5142</v>
      </c>
      <c r="AR9" t="s">
        <v>5143</v>
      </c>
      <c r="AS9" t="s">
        <v>5144</v>
      </c>
      <c r="AT9" t="s">
        <v>5145</v>
      </c>
      <c r="AU9" t="s">
        <v>5146</v>
      </c>
      <c r="AV9" t="s">
        <v>5181</v>
      </c>
      <c r="AW9" t="s">
        <v>5182</v>
      </c>
    </row>
    <row r="10">
      <c r="A10" t="str">
        <f>M10</f>
      </c>
      <c r="M10" t="s">
        <v>5147</v>
      </c>
      <c r="N10" s="8" t="n">
        <v>19283184029.3689</v>
      </c>
      <c r="O10" s="8" t="n">
        <v>23442370325.666</v>
      </c>
      <c r="P10" s="8" t="n">
        <v>14954342558.8187</v>
      </c>
      <c r="Q10" s="8" t="n">
        <v>16672878963.0838</v>
      </c>
      <c r="R10" s="8" t="n">
        <v>16053305830.5196</v>
      </c>
      <c r="S10" s="8" t="n">
        <v>12675620420.9123</v>
      </c>
      <c r="T10" s="8" t="n">
        <v>13858050775.2116</v>
      </c>
      <c r="U10" s="8" t="n">
        <v>14914509374.0797</v>
      </c>
      <c r="V10" s="8" t="n">
        <v>14496433230.482</v>
      </c>
      <c r="W10" s="8" t="n">
        <v>15549836243.6013</v>
      </c>
      <c r="X10" s="8" t="n">
        <v>16454343797.5509</v>
      </c>
      <c r="Y10" s="8" t="n">
        <v>20213394623.6269</v>
      </c>
      <c r="Z10" s="8" t="n">
        <v>27822249364.3863</v>
      </c>
      <c r="AA10" s="8" t="n">
        <v>32483337909.6488</v>
      </c>
      <c r="AB10" s="8" t="n">
        <v>36221933458.502</v>
      </c>
      <c r="AC10" s="8" t="n">
        <v>46665435747.3907</v>
      </c>
      <c r="AD10" s="8" t="n">
        <v>51281319972.011</v>
      </c>
      <c r="AE10" s="8" t="n">
        <v>46413985916.3404</v>
      </c>
      <c r="AF10" s="8" t="n">
        <v>53901126493.0087</v>
      </c>
      <c r="AG10" s="8" t="n">
        <v>55535896789.273</v>
      </c>
      <c r="AH10" s="8" t="n">
        <v>49926927377.592</v>
      </c>
      <c r="AI10" s="8" t="n">
        <v>51520345934.2317</v>
      </c>
      <c r="AJ10" s="8" t="n">
        <v>63108479724.5182</v>
      </c>
      <c r="AK10" s="8" t="n">
        <v>50630300167.8244</v>
      </c>
      <c r="AL10" s="8" t="n">
        <v>45338688517.5506</v>
      </c>
      <c r="AM10" s="8" t="n">
        <v>42225785414.1206</v>
      </c>
      <c r="AN10" s="8" t="n">
        <v>43322265931.6071</v>
      </c>
      <c r="AO10" s="8" t="n">
        <v>47544836608.3475</v>
      </c>
      <c r="AP10" s="8" t="n">
        <v>61866385173.1107</v>
      </c>
      <c r="AQ10" s="8" t="n">
        <v>59183434721.4518</v>
      </c>
      <c r="AR10" s="8" t="n">
        <v>58931798333.0659</v>
      </c>
      <c r="AS10" s="8" t="n">
        <v>49091971083.5489</v>
      </c>
      <c r="AT10" s="8" t="n">
        <v>56009839177.3644</v>
      </c>
      <c r="AU10" s="8" t="n">
        <v>51388956640.847</v>
      </c>
      <c r="AV10" s="8" t="n">
        <v>53784915512.6579</v>
      </c>
      <c r="AW10" s="8" t="n">
        <v>22907029883.6357</v>
      </c>
      <c r="AX10" s="8"/>
      <c r="AY10" s="8"/>
    </row>
    <row r="11">
      <c r="A11" t="str">
        <f>M11</f>
      </c>
      <c r="M11" t="s">
        <v>5148</v>
      </c>
      <c r="N11" s="8" t="n">
        <v>3708669434.14648</v>
      </c>
      <c r="O11" s="8" t="n">
        <v>4287049276.39408</v>
      </c>
      <c r="P11" s="8" t="n">
        <v>5261176093.91562</v>
      </c>
      <c r="Q11" s="8" t="n">
        <v>4564317389.57578</v>
      </c>
      <c r="R11" s="8" t="n">
        <v>2663013431.16111</v>
      </c>
      <c r="S11" s="8" t="n">
        <v>1993111521.67272</v>
      </c>
      <c r="T11" s="8" t="n">
        <v>1842628732.8681</v>
      </c>
      <c r="U11" s="8" t="n">
        <v>2253690115.49741</v>
      </c>
      <c r="V11" s="8" t="n">
        <v>2849289453.82802</v>
      </c>
      <c r="W11" s="8" t="n">
        <v>3181286826.26052</v>
      </c>
      <c r="X11" s="8" t="n">
        <v>3478745236.30097</v>
      </c>
      <c r="Y11" s="8" t="n">
        <v>2514037356.81765</v>
      </c>
      <c r="Z11" s="8" t="n">
        <v>2108021284.66429</v>
      </c>
      <c r="AA11" s="8" t="n">
        <v>2565413725.90183</v>
      </c>
      <c r="AB11" s="8" t="n">
        <v>2383326004.70304</v>
      </c>
      <c r="AC11" s="8" t="n">
        <v>3018251080.01729</v>
      </c>
      <c r="AD11" s="8" t="n">
        <v>3235459275.92691</v>
      </c>
      <c r="AE11" s="8" t="n">
        <v>4822401585.67245</v>
      </c>
      <c r="AF11" s="8" t="n">
        <v>5759618464.47214</v>
      </c>
      <c r="AG11" s="8" t="n">
        <v>7243026838.02502</v>
      </c>
      <c r="AH11" s="8" t="n">
        <v>7896493537.84928</v>
      </c>
      <c r="AI11" s="8" t="n">
        <v>6742419066.47587</v>
      </c>
      <c r="AJ11" s="8" t="n">
        <v>5609391205.32071</v>
      </c>
      <c r="AK11" s="8" t="n">
        <v>4883626548.8766</v>
      </c>
      <c r="AL11" s="8" t="n">
        <v>5226983128.88001</v>
      </c>
      <c r="AM11" s="8" t="n">
        <v>4493299275.7454</v>
      </c>
      <c r="AN11" s="8" t="n">
        <v>4593929744.75173</v>
      </c>
      <c r="AO11" s="8" t="n">
        <v>4667493600.09487</v>
      </c>
      <c r="AP11" s="8" t="n">
        <v>5296837550.25601</v>
      </c>
      <c r="AQ11" s="8" t="n">
        <v>5894522495.64387</v>
      </c>
      <c r="AR11" s="8" t="n">
        <v>5560370893.8873</v>
      </c>
      <c r="AS11" s="8" t="n">
        <v>6680132112.13991</v>
      </c>
      <c r="AT11" s="8" t="n">
        <v>6786142632.51613</v>
      </c>
      <c r="AU11" s="8" t="n">
        <v>7586007238.8967</v>
      </c>
      <c r="AV11" s="8" t="n">
        <v>7578628401.90234</v>
      </c>
      <c r="AW11" s="8" t="n">
        <v>3409608504.86927</v>
      </c>
      <c r="AX11" s="8"/>
      <c r="AY11" s="8"/>
    </row>
    <row r="12">
      <c r="A12" t="str">
        <f>M12</f>
      </c>
      <c r="M12" t="s">
        <v>5149</v>
      </c>
      <c r="N12" s="8" t="n">
        <v>3110909066.6237</v>
      </c>
      <c r="O12" s="8" t="n">
        <v>3814944100.54661</v>
      </c>
      <c r="P12" s="8" t="n">
        <v>5222051554.31832</v>
      </c>
      <c r="Q12" s="8" t="n">
        <v>5213235612.48822</v>
      </c>
      <c r="R12" s="8" t="n">
        <v>5238611957.80732</v>
      </c>
      <c r="S12" s="8" t="n">
        <v>6156615589.40101</v>
      </c>
      <c r="T12" s="8" t="n">
        <v>6404805269.97209</v>
      </c>
      <c r="U12" s="8" t="n">
        <v>7697751006.70147</v>
      </c>
      <c r="V12" s="8" t="n">
        <v>9742484259.1508</v>
      </c>
      <c r="W12" s="8" t="n">
        <v>11544788887.0314</v>
      </c>
      <c r="X12" s="8" t="n">
        <v>8492710408.47398</v>
      </c>
      <c r="Y12" s="8" t="n">
        <v>11076148160.3864</v>
      </c>
      <c r="Z12" s="8" t="n">
        <v>15995394801.257</v>
      </c>
      <c r="AA12" s="8" t="n">
        <v>20301364926.1481</v>
      </c>
      <c r="AB12" s="8" t="n">
        <v>19938826887.7011</v>
      </c>
      <c r="AC12" s="8" t="n">
        <v>23724433390.8639</v>
      </c>
      <c r="AD12" s="8" t="n">
        <v>26058040527.6553</v>
      </c>
      <c r="AE12" s="8" t="n">
        <v>25395501826.4604</v>
      </c>
      <c r="AF12" s="8" t="n">
        <v>30205002062.5408</v>
      </c>
      <c r="AG12" s="8" t="n">
        <v>34426851188.7275</v>
      </c>
      <c r="AH12" s="8" t="n">
        <v>35446475959.8164</v>
      </c>
      <c r="AI12" s="8" t="n">
        <v>39853967213.5339</v>
      </c>
      <c r="AJ12" s="8" t="n">
        <v>39451799293.8887</v>
      </c>
      <c r="AK12" s="8" t="n">
        <v>35822904521.034</v>
      </c>
      <c r="AL12" s="8" t="n">
        <v>35518811964.6903</v>
      </c>
      <c r="AM12" s="8" t="n">
        <v>32983133014.3973</v>
      </c>
      <c r="AN12" s="8" t="n">
        <v>33878831151.023</v>
      </c>
      <c r="AO12" s="8" t="n">
        <v>35947273064.1222</v>
      </c>
      <c r="AP12" s="8" t="n">
        <v>37613507147.884</v>
      </c>
      <c r="AQ12" s="8" t="n">
        <v>41531686823.684</v>
      </c>
      <c r="AR12" s="8" t="n">
        <v>44022648022.1653</v>
      </c>
      <c r="AS12" s="8" t="n">
        <v>40692163726.3206</v>
      </c>
      <c r="AT12" s="8" t="n">
        <v>40741746669.1295</v>
      </c>
      <c r="AU12" s="8" t="n">
        <v>41563429293.671</v>
      </c>
      <c r="AV12" s="8" t="n">
        <v>42580505955.0797</v>
      </c>
      <c r="AW12" s="8" t="n">
        <v>20338174593.9456</v>
      </c>
      <c r="AX12" s="8"/>
      <c r="AY12" s="8"/>
    </row>
    <row r="13">
      <c r="A13" t="str">
        <f>M13</f>
      </c>
      <c r="M13" t="s">
        <v>5150</v>
      </c>
      <c r="N13" s="8"/>
      <c r="O13" s="8"/>
      <c r="P13" s="8"/>
      <c r="Q13" s="8"/>
      <c r="R13" s="8"/>
      <c r="S13" s="8"/>
      <c r="T13" s="8"/>
      <c r="U13" s="8"/>
      <c r="V13" s="8"/>
      <c r="W13" s="8" t="n">
        <v>264996.39645516</v>
      </c>
      <c r="X13" s="8" t="n">
        <v>3720606.51362931</v>
      </c>
      <c r="Y13" s="8" t="n">
        <v>1027557.91390134</v>
      </c>
      <c r="Z13" s="8" t="n">
        <v>5264576.99761915</v>
      </c>
      <c r="AA13" s="8" t="n">
        <v>492232.72744581</v>
      </c>
      <c r="AB13" s="8" t="n">
        <v>3047967.39334632</v>
      </c>
      <c r="AC13" s="8" t="n">
        <v>776585.878706874</v>
      </c>
      <c r="AD13" s="8" t="n">
        <v>2260963.11091445</v>
      </c>
      <c r="AE13" s="8"/>
      <c r="AF13" s="8" t="n">
        <v>-81089.4593122326</v>
      </c>
      <c r="AG13" s="8" t="n">
        <v>399808.000132244</v>
      </c>
      <c r="AH13" s="8" t="n">
        <v>-36863.7507732637</v>
      </c>
      <c r="AI13" s="8" t="n">
        <v>-37096.5632867472</v>
      </c>
      <c r="AJ13" s="8"/>
      <c r="AK13" s="8"/>
      <c r="AL13" s="8"/>
      <c r="AM13" s="8"/>
      <c r="AN13" s="8" t="n">
        <v>-2875.70803051609</v>
      </c>
      <c r="AO13" s="8" t="n">
        <v>-299.071500057452</v>
      </c>
      <c r="AP13" s="8"/>
      <c r="AQ13" s="8"/>
      <c r="AR13" s="8" t="n">
        <v>0</v>
      </c>
      <c r="AS13" s="8"/>
      <c r="AT13" s="8" t="n">
        <v>0</v>
      </c>
      <c r="AU13" s="8"/>
      <c r="AV13" s="8" t="n">
        <v>960200.136672428</v>
      </c>
      <c r="AW13" s="8" t="n">
        <v>2152910.9816934</v>
      </c>
      <c r="AX13" s="8"/>
      <c r="AY13" s="8"/>
    </row>
    <row r="14">
      <c r="A14" t="str">
        <f>M14</f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M1" t="s">
        <v>5152</v>
      </c>
      <c r="N1" t="s">
        <v>5113</v>
      </c>
      <c r="O1" t="s">
        <v>5114</v>
      </c>
      <c r="P1" t="s">
        <v>5115</v>
      </c>
      <c r="Q1" t="s">
        <v>5116</v>
      </c>
      <c r="R1" t="s">
        <v>5117</v>
      </c>
      <c r="S1" t="s">
        <v>5118</v>
      </c>
      <c r="T1" t="s">
        <v>5119</v>
      </c>
      <c r="U1" t="s">
        <v>5120</v>
      </c>
      <c r="V1" t="s">
        <v>5121</v>
      </c>
      <c r="W1" t="s">
        <v>5122</v>
      </c>
      <c r="X1" t="s">
        <v>5123</v>
      </c>
      <c r="Y1" t="s">
        <v>5124</v>
      </c>
      <c r="Z1" t="s">
        <v>5125</v>
      </c>
      <c r="AA1" t="s">
        <v>5126</v>
      </c>
      <c r="AB1" t="s">
        <v>5127</v>
      </c>
      <c r="AC1" t="s">
        <v>5128</v>
      </c>
      <c r="AD1" t="s">
        <v>5129</v>
      </c>
      <c r="AE1" t="s">
        <v>5130</v>
      </c>
      <c r="AF1" t="s">
        <v>5131</v>
      </c>
      <c r="AG1" t="s">
        <v>5132</v>
      </c>
      <c r="AH1" t="s">
        <v>5133</v>
      </c>
      <c r="AI1" t="s">
        <v>5134</v>
      </c>
      <c r="AJ1" t="s">
        <v>5135</v>
      </c>
      <c r="AK1" t="s">
        <v>5136</v>
      </c>
      <c r="AL1" t="s">
        <v>5137</v>
      </c>
      <c r="AM1" t="s">
        <v>5138</v>
      </c>
      <c r="AN1" t="s">
        <v>5139</v>
      </c>
      <c r="AO1" t="s">
        <v>5140</v>
      </c>
      <c r="AP1" t="s">
        <v>5141</v>
      </c>
      <c r="AQ1" t="s">
        <v>5142</v>
      </c>
      <c r="AR1" t="s">
        <v>5143</v>
      </c>
      <c r="AS1" t="s">
        <v>5144</v>
      </c>
      <c r="AT1" t="s">
        <v>5145</v>
      </c>
      <c r="AU1" t="s">
        <v>5146</v>
      </c>
    </row>
    <row r="2">
      <c r="A2" t="str">
        <f>M2</f>
      </c>
      <c r="M2" t="s">
        <v>5153</v>
      </c>
      <c r="N2" s="2" t="n">
        <v>134711000</v>
      </c>
      <c r="O2" s="2" t="n">
        <v>287485000</v>
      </c>
      <c r="P2" s="2" t="n">
        <v>179737478</v>
      </c>
      <c r="Q2" s="2" t="n">
        <v>144482433</v>
      </c>
      <c r="R2" s="2" t="n">
        <v>244706625</v>
      </c>
      <c r="S2" s="2" t="n">
        <v>336504711</v>
      </c>
      <c r="T2" s="2" t="n">
        <v>470390720</v>
      </c>
      <c r="U2" s="2" t="n">
        <v>706142074</v>
      </c>
      <c r="V2" s="2" t="n">
        <v>912600205</v>
      </c>
      <c r="W2" s="2" t="n">
        <v>1160319103</v>
      </c>
      <c r="X2" s="2" t="n">
        <v>1468070937</v>
      </c>
      <c r="Y2" s="2" t="n">
        <v>1747480582</v>
      </c>
      <c r="Z2" s="2" t="n">
        <v>2073322664</v>
      </c>
      <c r="AA2" s="2" t="n">
        <v>2076600003.2793</v>
      </c>
      <c r="AB2" s="2" t="n">
        <v>2038112243.4219</v>
      </c>
      <c r="AC2" s="2" t="n">
        <v>2396416755.4048</v>
      </c>
      <c r="AD2" s="2" t="n">
        <v>2694225152.6742</v>
      </c>
      <c r="AE2" s="2" t="n">
        <v>2194765307.1332</v>
      </c>
      <c r="AF2" s="2" t="n">
        <v>3595888041.5493</v>
      </c>
      <c r="AG2" s="2" t="n">
        <v>4343156487.3977</v>
      </c>
      <c r="AH2" s="2" t="n">
        <v>5272833323.6326</v>
      </c>
      <c r="AI2" s="2" t="n">
        <v>5495636275.3613</v>
      </c>
      <c r="AJ2" s="2" t="n">
        <v>5475089652.8919</v>
      </c>
      <c r="AK2" s="2" t="n">
        <v>4387321037.5969</v>
      </c>
      <c r="AL2" s="2" t="n">
        <v>4533602586.4338</v>
      </c>
      <c r="AM2" s="2" t="n">
        <v>4516734347.4595</v>
      </c>
      <c r="AN2" s="2" t="n">
        <v>5332174363.8206</v>
      </c>
      <c r="AO2" s="2" t="n">
        <v>6621852686.5576</v>
      </c>
      <c r="AP2" s="2" t="n">
        <v>9304958121.8215</v>
      </c>
      <c r="AQ2" s="2" t="n">
        <v>9689498777.6962</v>
      </c>
      <c r="AR2" s="2" t="n">
        <v>8328390585.5033</v>
      </c>
      <c r="AS2" s="2" t="n">
        <v>7087186964.0333</v>
      </c>
      <c r="AT2" s="2" t="n">
        <v>7234953673.6211</v>
      </c>
      <c r="AU2" s="2" t="n">
        <v>2904828602.9646</v>
      </c>
      <c r="AV2" s="2"/>
      <c r="AW2" s="2"/>
    </row>
    <row r="3">
      <c r="A3" t="str">
        <f>M3</f>
      </c>
      <c r="M3" t="s">
        <v>5154</v>
      </c>
      <c r="N3" s="2" t="n">
        <v>1135399000</v>
      </c>
      <c r="O3" s="2" t="n">
        <v>1727344000</v>
      </c>
      <c r="P3" s="2" t="n">
        <v>2254565904</v>
      </c>
      <c r="Q3" s="2" t="n">
        <v>2162149497</v>
      </c>
      <c r="R3" s="2" t="n">
        <v>2424092036</v>
      </c>
      <c r="S3" s="2" t="n">
        <v>2297375725</v>
      </c>
      <c r="T3" s="2" t="n">
        <v>2608218447</v>
      </c>
      <c r="U3" s="2" t="n">
        <v>2582559681</v>
      </c>
      <c r="V3" s="2" t="n">
        <v>3018761512</v>
      </c>
      <c r="W3" s="2" t="n">
        <v>3310040026</v>
      </c>
      <c r="X3" s="2" t="n">
        <v>3375414602.4015</v>
      </c>
      <c r="Y3" s="2" t="n">
        <v>4029557033.8874</v>
      </c>
      <c r="Z3" s="2" t="n">
        <v>4910301811.6674</v>
      </c>
      <c r="AA3" s="2" t="n">
        <v>6080062295.8643</v>
      </c>
      <c r="AB3" s="2" t="n">
        <v>6616095210.8855</v>
      </c>
      <c r="AC3" s="2" t="n">
        <v>7127430907.4423</v>
      </c>
      <c r="AD3" s="2" t="n">
        <v>7074650760.5251</v>
      </c>
      <c r="AE3" s="2" t="n">
        <v>6779088071.9124</v>
      </c>
      <c r="AF3" s="2" t="n">
        <v>7062657746.3328</v>
      </c>
      <c r="AG3" s="2" t="n">
        <v>7712248219.1145</v>
      </c>
      <c r="AH3" s="2" t="n">
        <v>9400166117.6607</v>
      </c>
      <c r="AI3" s="2" t="n">
        <v>10031188365.5803</v>
      </c>
      <c r="AJ3" s="2" t="n">
        <v>9949671699.5978</v>
      </c>
      <c r="AK3" s="2" t="n">
        <v>8619483666.7143</v>
      </c>
      <c r="AL3" s="2" t="n">
        <v>9218925233.44</v>
      </c>
      <c r="AM3" s="2" t="n">
        <v>9211253189.6476</v>
      </c>
      <c r="AN3" s="2" t="n">
        <v>10136382001.8207</v>
      </c>
      <c r="AO3" s="2" t="n">
        <v>10928737372.0502</v>
      </c>
      <c r="AP3" s="2" t="n">
        <v>13152236212.0923</v>
      </c>
      <c r="AQ3" s="2" t="n">
        <v>15204416921.7976</v>
      </c>
      <c r="AR3" s="2" t="n">
        <v>15221032699.7988</v>
      </c>
      <c r="AS3" s="2" t="n">
        <v>13176192282.5912</v>
      </c>
      <c r="AT3" s="2" t="n">
        <v>13619634037.4598</v>
      </c>
      <c r="AU3" s="2" t="n">
        <v>6259406150.2758</v>
      </c>
      <c r="AV3" s="2"/>
      <c r="AW3" s="2"/>
    </row>
    <row r="4">
      <c r="A4" t="str">
        <f>M4</f>
      </c>
      <c r="M4" t="s">
        <v>5155</v>
      </c>
      <c r="N4" s="2" t="n">
        <v>518699000</v>
      </c>
      <c r="O4" s="2" t="n">
        <v>713157000</v>
      </c>
      <c r="P4" s="2" t="n">
        <v>666749187</v>
      </c>
      <c r="Q4" s="2" t="n">
        <v>717022767</v>
      </c>
      <c r="R4" s="2" t="n">
        <v>721217192</v>
      </c>
      <c r="S4" s="2" t="n">
        <v>680073979</v>
      </c>
      <c r="T4" s="2" t="n">
        <v>530061675</v>
      </c>
      <c r="U4" s="2" t="n">
        <v>710056716</v>
      </c>
      <c r="V4" s="2" t="n">
        <v>528579386</v>
      </c>
      <c r="W4" s="2" t="n">
        <v>911181509</v>
      </c>
      <c r="X4" s="2" t="n">
        <v>935228299.3146</v>
      </c>
      <c r="Y4" s="2" t="n">
        <v>1197785582.438</v>
      </c>
      <c r="Z4" s="2" t="n">
        <v>1924272218.1971</v>
      </c>
      <c r="AA4" s="2" t="n">
        <v>2197723843.7113</v>
      </c>
      <c r="AB4" s="2" t="n">
        <v>2679416909.3048</v>
      </c>
      <c r="AC4" s="2" t="n">
        <v>3081702152.4742</v>
      </c>
      <c r="AD4" s="2" t="n">
        <v>4232027345.351</v>
      </c>
      <c r="AE4" s="2" t="n">
        <v>3362336074.8051</v>
      </c>
      <c r="AF4" s="2" t="n">
        <v>3013800513.0323</v>
      </c>
      <c r="AG4" s="2" t="n">
        <v>2744697550.4405</v>
      </c>
      <c r="AH4" s="2" t="n">
        <v>3069947784.1947</v>
      </c>
      <c r="AI4" s="2" t="n">
        <v>3005172042.0697</v>
      </c>
      <c r="AJ4" s="2" t="n">
        <v>2578566247.6041</v>
      </c>
      <c r="AK4" s="2" t="n">
        <v>2580541157.7153</v>
      </c>
      <c r="AL4" s="2" t="n">
        <v>2811602355.3136</v>
      </c>
      <c r="AM4" s="2" t="n">
        <v>3128119050.1624</v>
      </c>
      <c r="AN4" s="2" t="n">
        <v>3137981098.6095</v>
      </c>
      <c r="AO4" s="2" t="n">
        <v>3531579039.0732</v>
      </c>
      <c r="AP4" s="2" t="n">
        <v>4735625441.6559</v>
      </c>
      <c r="AQ4" s="2" t="n">
        <v>4617729852.6159</v>
      </c>
      <c r="AR4" s="2" t="n">
        <v>4420806215.3675</v>
      </c>
      <c r="AS4" s="2" t="n">
        <v>6084540107.861</v>
      </c>
      <c r="AT4" s="2" t="n">
        <v>6631838415.6611</v>
      </c>
      <c r="AU4" s="2" t="n">
        <v>3073856555.3751</v>
      </c>
      <c r="AV4" s="2"/>
      <c r="AW4" s="2"/>
    </row>
    <row r="5">
      <c r="A5" t="str">
        <f>M5</f>
      </c>
      <c r="M5" t="s">
        <v>5156</v>
      </c>
      <c r="N5" s="2" t="n">
        <v>100488000</v>
      </c>
      <c r="O5" s="2" t="n">
        <v>141971000</v>
      </c>
      <c r="P5" s="2" t="n">
        <v>120868471</v>
      </c>
      <c r="Q5" s="2" t="n">
        <v>111460120</v>
      </c>
      <c r="R5" s="2" t="n">
        <v>797072369</v>
      </c>
      <c r="S5" s="2" t="n">
        <v>103772508</v>
      </c>
      <c r="T5" s="2" t="n">
        <v>130538205</v>
      </c>
      <c r="U5" s="2" t="n">
        <v>152693930</v>
      </c>
      <c r="V5" s="2" t="n">
        <v>117805097</v>
      </c>
      <c r="W5" s="2" t="n">
        <v>147009978</v>
      </c>
      <c r="X5" s="2" t="n">
        <v>172233703</v>
      </c>
      <c r="Y5" s="2" t="n">
        <v>166939599</v>
      </c>
      <c r="Z5" s="2" t="n">
        <v>225164260</v>
      </c>
      <c r="AA5" s="2" t="n">
        <v>386425490.1368</v>
      </c>
      <c r="AB5" s="2" t="n">
        <v>616313383.6178</v>
      </c>
      <c r="AC5" s="2" t="n">
        <v>618113488.3738</v>
      </c>
      <c r="AD5" s="2" t="n">
        <v>560880406.9845</v>
      </c>
      <c r="AE5" s="2" t="n">
        <v>772091644.0417</v>
      </c>
      <c r="AF5" s="2" t="n">
        <v>1377843619.3795</v>
      </c>
      <c r="AG5" s="2" t="n">
        <v>1374812041.1802</v>
      </c>
      <c r="AH5" s="2" t="n">
        <v>1334472303.2038</v>
      </c>
      <c r="AI5" s="2" t="n">
        <v>1070460650.5976</v>
      </c>
      <c r="AJ5" s="2" t="n">
        <v>1200847746.8853</v>
      </c>
      <c r="AK5" s="2" t="n">
        <v>876559719.3282</v>
      </c>
      <c r="AL5" s="2" t="n">
        <v>1039322543.1915</v>
      </c>
      <c r="AM5" s="2" t="n">
        <v>1362316486.7526</v>
      </c>
      <c r="AN5" s="2" t="n">
        <v>1494772155.4003</v>
      </c>
      <c r="AO5" s="2" t="n">
        <v>1894506680.3975</v>
      </c>
      <c r="AP5" s="2" t="n">
        <v>2452221301.2608</v>
      </c>
      <c r="AQ5" s="2" t="n">
        <v>2344955770.7277</v>
      </c>
      <c r="AR5" s="2" t="n">
        <v>2100807210.1179</v>
      </c>
      <c r="AS5" s="2" t="n">
        <v>1028908820.7424</v>
      </c>
      <c r="AT5" s="2" t="n">
        <v>1315761357.9288</v>
      </c>
      <c r="AU5" s="2" t="n">
        <v>581742113.0664</v>
      </c>
      <c r="AV5" s="2"/>
      <c r="AW5" s="2"/>
    </row>
    <row r="6">
      <c r="A6" t="str">
        <f>M6</f>
      </c>
      <c r="M6" t="s">
        <v>5157</v>
      </c>
      <c r="N6" s="2" t="n">
        <v>644651000</v>
      </c>
      <c r="O6" s="2" t="n">
        <v>698253000</v>
      </c>
      <c r="P6" s="2" t="n">
        <v>896703840</v>
      </c>
      <c r="Q6" s="2" t="n">
        <v>657288021</v>
      </c>
      <c r="R6" s="2" t="n">
        <v>343747860</v>
      </c>
      <c r="S6" s="2" t="n">
        <v>251953162</v>
      </c>
      <c r="T6" s="2" t="n">
        <v>302444813</v>
      </c>
      <c r="U6" s="2" t="n">
        <v>391376973</v>
      </c>
      <c r="V6" s="2" t="n">
        <v>553426839</v>
      </c>
      <c r="W6" s="2" t="n">
        <v>929210807</v>
      </c>
      <c r="X6" s="2" t="n">
        <v>1375385776</v>
      </c>
      <c r="Y6" s="2" t="n">
        <v>1674978143</v>
      </c>
      <c r="Z6" s="2" t="n">
        <v>2488249399.8281</v>
      </c>
      <c r="AA6" s="2" t="n">
        <v>2671534150.0938</v>
      </c>
      <c r="AB6" s="2" t="n">
        <v>3382922949.586</v>
      </c>
      <c r="AC6" s="2" t="n">
        <v>3841965100.1563</v>
      </c>
      <c r="AD6" s="2" t="n">
        <v>3492633280.4842</v>
      </c>
      <c r="AE6" s="2" t="n">
        <v>4929029582.7202</v>
      </c>
      <c r="AF6" s="2" t="n">
        <v>5759516938.0691</v>
      </c>
      <c r="AG6" s="2" t="n">
        <v>5691196525.1624</v>
      </c>
      <c r="AH6" s="2" t="n">
        <v>5361488761.3845</v>
      </c>
      <c r="AI6" s="2" t="n">
        <v>5430892451.8828</v>
      </c>
      <c r="AJ6" s="2" t="n">
        <v>6908642274.0371</v>
      </c>
      <c r="AK6" s="2" t="n">
        <v>7712469731.3897</v>
      </c>
      <c r="AL6" s="2" t="n">
        <v>6046765004.5286</v>
      </c>
      <c r="AM6" s="2" t="n">
        <v>4700257741.9091</v>
      </c>
      <c r="AN6" s="2" t="n">
        <v>6605353014.3279</v>
      </c>
      <c r="AO6" s="2" t="n">
        <v>5434407924.8987</v>
      </c>
      <c r="AP6" s="2" t="n">
        <v>8368200653.2769</v>
      </c>
      <c r="AQ6" s="2" t="n">
        <v>8868802544.9865</v>
      </c>
      <c r="AR6" s="2" t="n">
        <v>12332793492.9963</v>
      </c>
      <c r="AS6" s="2" t="n">
        <v>8815194707.4599</v>
      </c>
      <c r="AT6" s="2" t="n">
        <v>9845383866.0602</v>
      </c>
      <c r="AU6" s="2" t="n">
        <v>4776452999.8963</v>
      </c>
      <c r="AV6" s="2"/>
      <c r="AW6" s="2"/>
    </row>
    <row r="7">
      <c r="A7" t="str">
        <f>M7</f>
      </c>
      <c r="M7" t="s">
        <v>5158</v>
      </c>
      <c r="N7" s="2" t="n">
        <v>6295000</v>
      </c>
      <c r="O7" s="2" t="n">
        <v>51692000</v>
      </c>
      <c r="P7" s="2" t="n">
        <v>12502086</v>
      </c>
      <c r="Q7" s="2" t="n">
        <v>93033140</v>
      </c>
      <c r="R7" s="2" t="n">
        <v>245758104</v>
      </c>
      <c r="S7" s="2" t="n">
        <v>18115708</v>
      </c>
      <c r="T7" s="2" t="n">
        <v>65566521</v>
      </c>
      <c r="U7" s="2" t="n">
        <v>33294410</v>
      </c>
      <c r="V7" s="2" t="n">
        <v>24989537</v>
      </c>
      <c r="W7" s="2" t="n">
        <v>21006959</v>
      </c>
      <c r="X7" s="2" t="n">
        <v>39350794</v>
      </c>
      <c r="Y7" s="2" t="n">
        <v>70728141</v>
      </c>
      <c r="Z7" s="2" t="n">
        <v>180756021</v>
      </c>
      <c r="AA7" s="2" t="n">
        <v>164452470</v>
      </c>
      <c r="AB7" s="2" t="n">
        <v>262584717</v>
      </c>
      <c r="AC7" s="2" t="n">
        <v>144826408.6406</v>
      </c>
      <c r="AD7" s="2" t="n">
        <v>237501821.5</v>
      </c>
      <c r="AE7" s="2" t="n">
        <v>196287566.709</v>
      </c>
      <c r="AF7" s="2" t="n">
        <v>215568322.8748</v>
      </c>
      <c r="AG7" s="2" t="n">
        <v>190224039.8387</v>
      </c>
      <c r="AH7" s="2" t="n">
        <v>195249692.2223</v>
      </c>
      <c r="AI7" s="2" t="n">
        <v>227321277.9436</v>
      </c>
      <c r="AJ7" s="2" t="n">
        <v>233251284.3411</v>
      </c>
      <c r="AK7" s="2" t="n">
        <v>170037272.2401</v>
      </c>
      <c r="AL7" s="2" t="n">
        <v>163271829.7645</v>
      </c>
      <c r="AM7" s="2" t="n">
        <v>208761270.0557</v>
      </c>
      <c r="AN7" s="2" t="n">
        <v>285276366.9864</v>
      </c>
      <c r="AO7" s="2" t="n">
        <v>306074243.6742</v>
      </c>
      <c r="AP7" s="2" t="n">
        <v>332606076.0826</v>
      </c>
      <c r="AQ7" s="2" t="n">
        <v>453166090.9105</v>
      </c>
      <c r="AR7" s="2" t="n">
        <v>376473849.0503</v>
      </c>
      <c r="AS7" s="2" t="n">
        <v>314129526.1121</v>
      </c>
      <c r="AT7" s="2" t="n">
        <v>380504273.9409</v>
      </c>
      <c r="AU7" s="2" t="n">
        <v>602800245.1337</v>
      </c>
      <c r="AV7" s="2"/>
      <c r="AW7" s="2"/>
    </row>
    <row r="8">
      <c r="A8" t="str">
        <f>M8</f>
      </c>
      <c r="M8" t="s">
        <v>5159</v>
      </c>
      <c r="N8" s="2" t="n">
        <v>7984480000</v>
      </c>
      <c r="O8" s="2" t="n">
        <v>10082896000</v>
      </c>
      <c r="P8" s="2" t="n">
        <v>6485156670</v>
      </c>
      <c r="Q8" s="2" t="n">
        <v>7479868135</v>
      </c>
      <c r="R8" s="2" t="n">
        <v>6526763761</v>
      </c>
      <c r="S8" s="2" t="n">
        <v>5335636314</v>
      </c>
      <c r="T8" s="2" t="n">
        <v>5828849361</v>
      </c>
      <c r="U8" s="2" t="n">
        <v>6137841854</v>
      </c>
      <c r="V8" s="2" t="n">
        <v>5488237585</v>
      </c>
      <c r="W8" s="2" t="n">
        <v>5388725685</v>
      </c>
      <c r="X8" s="2" t="n">
        <v>6773380434.09</v>
      </c>
      <c r="Y8" s="2" t="n">
        <v>7957929748</v>
      </c>
      <c r="Z8" s="2" t="n">
        <v>10465416940</v>
      </c>
      <c r="AA8" s="2" t="n">
        <v>12963801624.8095</v>
      </c>
      <c r="AB8" s="2" t="n">
        <v>14358260232.5789</v>
      </c>
      <c r="AC8" s="2" t="n">
        <v>21500856743.0072</v>
      </c>
      <c r="AD8" s="2" t="n">
        <v>24779626844.9488</v>
      </c>
      <c r="AE8" s="2" t="n">
        <v>23373436794.8028</v>
      </c>
      <c r="AF8" s="2" t="n">
        <v>26658937162.2451</v>
      </c>
      <c r="AG8" s="2" t="n">
        <v>28474038897.8283</v>
      </c>
      <c r="AH8" s="2" t="n">
        <v>22871610282.9487</v>
      </c>
      <c r="AI8" s="2" t="n">
        <v>23947664766.3479</v>
      </c>
      <c r="AJ8" s="2" t="n">
        <v>31105321714.3905</v>
      </c>
      <c r="AK8" s="2" t="n">
        <v>22869651267.3333</v>
      </c>
      <c r="AL8" s="2" t="n">
        <v>20807324692.7423</v>
      </c>
      <c r="AM8" s="2" t="n">
        <v>18643316484.4314</v>
      </c>
      <c r="AN8" s="2" t="n">
        <v>16743274502.7052</v>
      </c>
      <c r="AO8" s="2" t="n">
        <v>19056001872.8315</v>
      </c>
      <c r="AP8" s="2" t="n">
        <v>22391297778.7218</v>
      </c>
      <c r="AQ8" s="2" t="n">
        <v>20093212378.3717</v>
      </c>
      <c r="AR8" s="2" t="n">
        <v>20484549673.1611</v>
      </c>
      <c r="AS8" s="2" t="n">
        <v>19700877997.285</v>
      </c>
      <c r="AT8" s="2" t="n">
        <v>26642497516.1458</v>
      </c>
      <c r="AU8" s="2" t="n">
        <v>12080432230.74</v>
      </c>
      <c r="AV8" s="2"/>
      <c r="AW8" s="2"/>
    </row>
    <row r="9">
      <c r="A9" t="str">
        <f>M9</f>
      </c>
      <c r="M9" t="s">
        <v>5160</v>
      </c>
      <c r="N9" s="2" t="n">
        <v>1196180000</v>
      </c>
      <c r="O9" s="2" t="n">
        <v>1513255000</v>
      </c>
      <c r="P9" s="2" t="n">
        <v>1981378472</v>
      </c>
      <c r="Q9" s="2" t="n">
        <v>1992619361</v>
      </c>
      <c r="R9" s="2" t="n">
        <v>886811301</v>
      </c>
      <c r="S9" s="2" t="n">
        <v>906887030</v>
      </c>
      <c r="T9" s="2" t="n">
        <v>757212882</v>
      </c>
      <c r="U9" s="2" t="n">
        <v>774370442</v>
      </c>
      <c r="V9" s="2" t="n">
        <v>891037537</v>
      </c>
      <c r="W9" s="2" t="n">
        <v>984775582</v>
      </c>
      <c r="X9" s="2" t="n">
        <v>1037219874.8661</v>
      </c>
      <c r="Y9" s="2" t="n">
        <v>1093957732.8199</v>
      </c>
      <c r="Z9" s="2" t="n">
        <v>1547837787.0564</v>
      </c>
      <c r="AA9" s="2" t="n">
        <v>1921682458.0322</v>
      </c>
      <c r="AB9" s="2" t="n">
        <v>2113331303.0268</v>
      </c>
      <c r="AC9" s="2" t="n">
        <v>2863415611.5259</v>
      </c>
      <c r="AD9" s="2" t="n">
        <v>3382053377.9641</v>
      </c>
      <c r="AE9" s="2" t="n">
        <v>2370795875.9664</v>
      </c>
      <c r="AF9" s="2" t="n">
        <v>2775250743.1623</v>
      </c>
      <c r="AG9" s="2" t="n">
        <v>3150005700.4009</v>
      </c>
      <c r="AH9" s="2" t="n">
        <v>3552369688.1438</v>
      </c>
      <c r="AI9" s="2" t="n">
        <v>3488084550.2774</v>
      </c>
      <c r="AJ9" s="2" t="n">
        <v>3518210883.5261</v>
      </c>
      <c r="AK9" s="2" t="n">
        <v>3830616371.7436</v>
      </c>
      <c r="AL9" s="2" t="n">
        <v>4415126534.8554</v>
      </c>
      <c r="AM9" s="2" t="n">
        <v>4659684834.6268</v>
      </c>
      <c r="AN9" s="2" t="n">
        <v>4781718911.5505</v>
      </c>
      <c r="AO9" s="2" t="n">
        <v>4864319651.9413</v>
      </c>
      <c r="AP9" s="2" t="n">
        <v>5277470353.3301</v>
      </c>
      <c r="AQ9" s="2" t="n">
        <v>6318830332.2687</v>
      </c>
      <c r="AR9" s="2" t="n">
        <v>7088264560.5706</v>
      </c>
      <c r="AS9" s="2" t="n">
        <v>8017459233.4329</v>
      </c>
      <c r="AT9" s="2" t="n">
        <v>8361099872.4378</v>
      </c>
      <c r="AU9" s="2" t="n">
        <v>4679099489.6707</v>
      </c>
      <c r="AV9" s="2"/>
      <c r="AW9" s="2"/>
    </row>
    <row r="10">
      <c r="A10" t="str">
        <f>M10</f>
      </c>
      <c r="M10" t="s">
        <v>5161</v>
      </c>
      <c r="N10" s="2" t="n">
        <v>744384000</v>
      </c>
      <c r="O10" s="2" t="n">
        <v>351323000</v>
      </c>
      <c r="P10" s="2" t="n">
        <v>361140826</v>
      </c>
      <c r="Q10" s="2" t="n">
        <v>439373452</v>
      </c>
      <c r="R10" s="2" t="n">
        <v>536626404</v>
      </c>
      <c r="S10" s="2" t="n">
        <v>1366972401</v>
      </c>
      <c r="T10" s="2" t="n">
        <v>1434392602</v>
      </c>
      <c r="U10" s="2" t="n">
        <v>1946679297</v>
      </c>
      <c r="V10" s="2" t="n">
        <v>2645264728</v>
      </c>
      <c r="W10" s="2" t="n">
        <v>2757255211</v>
      </c>
      <c r="X10" s="2" t="n">
        <v>1597341411</v>
      </c>
      <c r="Y10" s="2" t="n">
        <v>2537834346</v>
      </c>
      <c r="Z10" s="2" t="n">
        <v>4457528535.8999</v>
      </c>
      <c r="AA10" s="2" t="n">
        <v>6299534532.1022</v>
      </c>
      <c r="AB10" s="2" t="n">
        <v>5574421851.1096</v>
      </c>
      <c r="AC10" s="2" t="n">
        <v>7020600163.2807</v>
      </c>
      <c r="AD10" s="2" t="n">
        <v>8598954904.074</v>
      </c>
      <c r="AE10" s="2" t="n">
        <v>9705054239.5757</v>
      </c>
      <c r="AF10" s="2" t="n">
        <v>13836059071.128</v>
      </c>
      <c r="AG10" s="2" t="n">
        <v>16365443342.8003</v>
      </c>
      <c r="AH10" s="2" t="n">
        <v>15941313839.826</v>
      </c>
      <c r="AI10" s="2" t="n">
        <v>19327900994.1285</v>
      </c>
      <c r="AJ10" s="2" t="n">
        <v>19984591036.1088</v>
      </c>
      <c r="AK10" s="2" t="n">
        <v>17806945827.7055</v>
      </c>
      <c r="AL10" s="2" t="n">
        <v>17213097832.003</v>
      </c>
      <c r="AM10" s="2" t="n">
        <v>15335441927.5022</v>
      </c>
      <c r="AN10" s="2" t="n">
        <v>15318109063.6735</v>
      </c>
      <c r="AO10" s="2" t="n">
        <v>16155321649.8241</v>
      </c>
      <c r="AP10" s="2" t="n">
        <v>17241779108.6047</v>
      </c>
      <c r="AQ10" s="2" t="n">
        <v>18300251211.3433</v>
      </c>
      <c r="AR10" s="2" t="n">
        <v>18583758772.1328</v>
      </c>
      <c r="AS10" s="2" t="n">
        <v>18130178550.1713</v>
      </c>
      <c r="AT10" s="2" t="n">
        <v>19916822110.0697</v>
      </c>
      <c r="AU10" s="2" t="n">
        <v>14440963626.1314</v>
      </c>
      <c r="AV10" s="2"/>
      <c r="AW10" s="2"/>
    </row>
    <row r="11">
      <c r="A11" t="str">
        <f>M11</f>
      </c>
      <c r="M11" t="s">
        <v>5162</v>
      </c>
      <c r="N11" s="2" t="n">
        <v>46812000</v>
      </c>
      <c r="O11" s="2" t="n">
        <v>115733000</v>
      </c>
      <c r="P11" s="2" t="n">
        <v>71865030</v>
      </c>
      <c r="Q11" s="2" t="n">
        <v>76521952</v>
      </c>
      <c r="R11" s="2" t="n">
        <v>66912289</v>
      </c>
      <c r="S11" s="2" t="n">
        <v>91424022</v>
      </c>
      <c r="T11" s="2" t="n">
        <v>105131446</v>
      </c>
      <c r="U11" s="2" t="n">
        <v>101339554</v>
      </c>
      <c r="V11" s="2" t="n">
        <v>129481382</v>
      </c>
      <c r="W11" s="2" t="n">
        <v>83958208</v>
      </c>
      <c r="X11" s="2" t="n">
        <v>133534162</v>
      </c>
      <c r="Y11" s="2" t="n">
        <v>117155576</v>
      </c>
      <c r="Z11" s="2" t="n">
        <v>144495805</v>
      </c>
      <c r="AA11" s="2" t="n">
        <v>147133923</v>
      </c>
      <c r="AB11" s="2" t="n">
        <v>180279875.9502</v>
      </c>
      <c r="AC11" s="2" t="n">
        <v>248453693.5</v>
      </c>
      <c r="AD11" s="2" t="n">
        <v>324351126.4687</v>
      </c>
      <c r="AE11" s="2" t="n">
        <v>419673689.0822</v>
      </c>
      <c r="AF11" s="2" t="n">
        <v>481005477.3654</v>
      </c>
      <c r="AG11" s="2" t="n">
        <v>746480011.9886</v>
      </c>
      <c r="AH11" s="2" t="n">
        <v>1240004423.34</v>
      </c>
      <c r="AI11" s="2" t="n">
        <v>1357995289.2222</v>
      </c>
      <c r="AJ11" s="2" t="n">
        <v>1618348240.623</v>
      </c>
      <c r="AK11" s="2" t="n">
        <v>1548026226.5352</v>
      </c>
      <c r="AL11" s="2" t="n">
        <v>1633770322.7521</v>
      </c>
      <c r="AM11" s="2" t="n">
        <v>1886632207.7577</v>
      </c>
      <c r="AN11" s="2" t="n">
        <v>2128456425.0099</v>
      </c>
      <c r="AO11" s="2" t="n">
        <v>2740210923.0062</v>
      </c>
      <c r="AP11" s="2" t="n">
        <v>4556461202.9929</v>
      </c>
      <c r="AQ11" s="2" t="n">
        <v>4977245247.9212</v>
      </c>
      <c r="AR11" s="2" t="n">
        <v>4589307026.2625</v>
      </c>
      <c r="AS11" s="2" t="n">
        <v>4097632047.1771</v>
      </c>
      <c r="AT11" s="2" t="n">
        <v>4755940781.5366</v>
      </c>
      <c r="AU11" s="2" t="n">
        <v>1731608898.1914</v>
      </c>
      <c r="AV11" s="2"/>
      <c r="AW11" s="2"/>
    </row>
    <row r="12">
      <c r="A12" t="str">
        <f>M12</f>
      </c>
      <c r="M12" t="s">
        <v>5163</v>
      </c>
      <c r="N12" s="2" t="n">
        <v>7544000</v>
      </c>
      <c r="O12" s="2" t="n">
        <v>12209000</v>
      </c>
      <c r="P12" s="2" t="n">
        <v>15207939</v>
      </c>
      <c r="Q12" s="2" t="n">
        <v>6594424</v>
      </c>
      <c r="R12" s="2" t="n">
        <v>53880311</v>
      </c>
      <c r="S12" s="2" t="n">
        <v>1548106</v>
      </c>
      <c r="T12" s="2" t="n">
        <v>389731</v>
      </c>
      <c r="U12" s="2" t="n">
        <v>1159668</v>
      </c>
      <c r="V12" s="2" t="n">
        <v>992429</v>
      </c>
      <c r="W12" s="2" t="n">
        <v>1791720</v>
      </c>
      <c r="X12" s="2" t="n">
        <v>1149160</v>
      </c>
      <c r="Y12" s="2" t="n">
        <v>166969</v>
      </c>
      <c r="Z12" s="2" t="n">
        <v>2616567</v>
      </c>
      <c r="AA12" s="2" t="n">
        <v>572258</v>
      </c>
      <c r="AB12" s="2" t="n">
        <v>3778328.9375</v>
      </c>
      <c r="AC12" s="2" t="n">
        <v>28866125</v>
      </c>
      <c r="AD12" s="2" t="n">
        <v>10230932.87</v>
      </c>
      <c r="AE12" s="2" t="n">
        <v>23753560.04</v>
      </c>
      <c r="AF12" s="2" t="n">
        <v>15863158.8829</v>
      </c>
      <c r="AG12" s="2" t="n">
        <v>12118413.2116</v>
      </c>
      <c r="AH12" s="2" t="n">
        <v>-8971912.0848</v>
      </c>
      <c r="AI12" s="2" t="n">
        <v>152352595.5557</v>
      </c>
      <c r="AJ12" s="2" t="n">
        <v>-20019310.8582</v>
      </c>
      <c r="AK12" s="2" t="n">
        <v>-6050706.7907</v>
      </c>
      <c r="AL12" s="2" t="n">
        <v>21719702.07</v>
      </c>
      <c r="AM12" s="2" t="n">
        <v>-34868970.9883</v>
      </c>
      <c r="AN12" s="2" t="n">
        <v>-31957759.1483</v>
      </c>
      <c r="AO12" s="2" t="n">
        <v>5624295.2771</v>
      </c>
      <c r="AP12" s="2" t="n">
        <v>-6895151.9765</v>
      </c>
      <c r="AQ12" s="2" t="n">
        <v>1132909.8093</v>
      </c>
      <c r="AR12" s="2" t="n">
        <v>63420828.2791</v>
      </c>
      <c r="AS12" s="2" t="n">
        <v>12888079.9644</v>
      </c>
      <c r="AT12" s="2" t="n">
        <v>119049552.4237</v>
      </c>
      <c r="AU12" s="2" t="n">
        <v>2690385.8459</v>
      </c>
      <c r="AV12" s="2"/>
      <c r="AW12" s="2"/>
    </row>
    <row r="13">
      <c r="A13" t="str">
        <f>M13</f>
      </c>
      <c r="M13" t="s">
        <v>5150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 t="n">
        <v>2213101</v>
      </c>
      <c r="Y13" s="2" t="n">
        <v>626030</v>
      </c>
      <c r="Z13" s="2" t="n">
        <v>3257853.25</v>
      </c>
      <c r="AA13" s="2" t="n">
        <v>310453</v>
      </c>
      <c r="AB13" s="2" t="n">
        <v>1969306.0366</v>
      </c>
      <c r="AC13" s="2" t="n">
        <v>517024.1223</v>
      </c>
      <c r="AD13" s="2" t="n">
        <v>1554169.0395</v>
      </c>
      <c r="AE13" s="2"/>
      <c r="AF13" s="2" t="n">
        <v>-58463.8594</v>
      </c>
      <c r="AG13" s="2" t="n">
        <v>291201.1904</v>
      </c>
      <c r="AH13" s="2" t="n">
        <v>-27082.3394</v>
      </c>
      <c r="AI13" s="2" t="n">
        <v>-27800.39</v>
      </c>
      <c r="AJ13" s="2"/>
      <c r="AK13" s="2"/>
      <c r="AL13" s="2"/>
      <c r="AM13" s="2"/>
      <c r="AN13" s="2" t="n">
        <v>-2316.6801</v>
      </c>
      <c r="AO13" s="2" t="n">
        <v>-245</v>
      </c>
      <c r="AP13" s="2"/>
      <c r="AQ13" s="2"/>
      <c r="AR13" s="2" t="n">
        <v>0</v>
      </c>
      <c r="AS13" s="2"/>
      <c r="AT13" s="2" t="n">
        <v>75942.4795</v>
      </c>
      <c r="AU13" s="2" t="n">
        <v>308998.4317</v>
      </c>
      <c r="AV13" s="2"/>
      <c r="AW13" s="2"/>
    </row>
    <row r="14">
      <c r="A14" t="str">
        <f>M14</f>
      </c>
      <c r="M14" t="s">
        <v>5151</v>
      </c>
      <c r="N14" s="2" t="str">
        <f>Sum(N2:N13)</f>
      </c>
      <c r="O14" s="2" t="str">
        <f>Sum(O2:O13)</f>
      </c>
      <c r="P14" s="2" t="str">
        <f>Sum(P2:P13)</f>
      </c>
      <c r="Q14" s="2" t="str">
        <f>Sum(Q2:Q13)</f>
      </c>
      <c r="R14" s="2" t="str">
        <f>Sum(R2:R13)</f>
      </c>
      <c r="S14" s="2" t="str">
        <f>Sum(S2:S13)</f>
      </c>
      <c r="T14" s="2" t="str">
        <f>Sum(T2:T13)</f>
      </c>
      <c r="U14" s="2" t="str">
        <f>Sum(U2:U13)</f>
      </c>
      <c r="V14" s="2" t="str">
        <f>Sum(V2:V13)</f>
      </c>
      <c r="W14" s="2" t="str">
        <f>Sum(W2:W13)</f>
      </c>
      <c r="X14" s="2" t="str">
        <f>Sum(X2:X13)</f>
      </c>
      <c r="Y14" s="2" t="str">
        <f>Sum(Y2:Y13)</f>
      </c>
      <c r="Z14" s="2" t="str">
        <f>Sum(Z2:Z13)</f>
      </c>
      <c r="AA14" s="2" t="str">
        <f>Sum(AA2:AA13)</f>
      </c>
      <c r="AB14" s="2" t="str">
        <f>Sum(AB2:AB13)</f>
      </c>
      <c r="AC14" s="2" t="str">
        <f>Sum(AC2:AC13)</f>
      </c>
      <c r="AD14" s="2" t="str">
        <f>Sum(AD2:AD13)</f>
      </c>
      <c r="AE14" s="2" t="str">
        <f>Sum(AE2:AE13)</f>
      </c>
      <c r="AF14" s="2" t="str">
        <f>Sum(AF2:AF13)</f>
      </c>
      <c r="AG14" s="2" t="str">
        <f>Sum(AG2:AG13)</f>
      </c>
      <c r="AH14" s="2" t="str">
        <f>Sum(AH2:AH13)</f>
      </c>
      <c r="AI14" s="2" t="str">
        <f>Sum(AI2:AI13)</f>
      </c>
      <c r="AJ14" s="2" t="str">
        <f>Sum(AJ2:AJ13)</f>
      </c>
      <c r="AK14" s="2" t="str">
        <f>Sum(AK2:AK13)</f>
      </c>
      <c r="AL14" s="2" t="str">
        <f>Sum(AL2:AL13)</f>
      </c>
      <c r="AM14" s="2" t="str">
        <f>Sum(AM2:AM13)</f>
      </c>
      <c r="AN14" s="2" t="str">
        <f>Sum(AN2:AN13)</f>
      </c>
      <c r="AO14" s="2" t="str">
        <f>Sum(AO2:AO13)</f>
      </c>
      <c r="AP14" s="2" t="str">
        <f>Sum(AP2:AP13)</f>
      </c>
      <c r="AQ14" s="2" t="str">
        <f>Sum(AQ2:AQ13)</f>
      </c>
      <c r="AR14" s="2" t="str">
        <f>Sum(AR2:AR13)</f>
      </c>
      <c r="AS14" s="2" t="str">
        <f>Sum(AS2:AS13)</f>
      </c>
      <c r="AT14" s="2" t="str">
        <f>Sum(AT2:AT13)</f>
      </c>
      <c r="AU14" s="2" t="str">
        <f>Sum(AU2:AU13)</f>
      </c>
      <c r="AV14" s="2"/>
      <c r="AW14" s="2"/>
    </row>
    <row r="17">
      <c r="A17" t="str">
        <f>M17</f>
      </c>
      <c r="M17" t="s">
        <v>5152</v>
      </c>
      <c r="N17" t="s">
        <v>5113</v>
      </c>
      <c r="O17" t="s">
        <v>5114</v>
      </c>
      <c r="P17" t="s">
        <v>5115</v>
      </c>
      <c r="Q17" t="s">
        <v>5116</v>
      </c>
      <c r="R17" t="s">
        <v>5117</v>
      </c>
      <c r="S17" t="s">
        <v>5118</v>
      </c>
      <c r="T17" t="s">
        <v>5119</v>
      </c>
      <c r="U17" t="s">
        <v>5120</v>
      </c>
      <c r="V17" t="s">
        <v>5121</v>
      </c>
      <c r="W17" t="s">
        <v>5122</v>
      </c>
      <c r="X17" t="s">
        <v>5123</v>
      </c>
      <c r="Y17" t="s">
        <v>5124</v>
      </c>
      <c r="Z17" t="s">
        <v>5125</v>
      </c>
      <c r="AA17" t="s">
        <v>5126</v>
      </c>
      <c r="AB17" t="s">
        <v>5127</v>
      </c>
      <c r="AC17" t="s">
        <v>5128</v>
      </c>
      <c r="AD17" t="s">
        <v>5129</v>
      </c>
      <c r="AE17" t="s">
        <v>5130</v>
      </c>
      <c r="AF17" t="s">
        <v>5131</v>
      </c>
      <c r="AG17" t="s">
        <v>5132</v>
      </c>
      <c r="AH17" t="s">
        <v>5133</v>
      </c>
      <c r="AI17" t="s">
        <v>5134</v>
      </c>
      <c r="AJ17" t="s">
        <v>5135</v>
      </c>
      <c r="AK17" t="s">
        <v>5136</v>
      </c>
      <c r="AL17" t="s">
        <v>5137</v>
      </c>
      <c r="AM17" t="s">
        <v>5138</v>
      </c>
      <c r="AN17" t="s">
        <v>5139</v>
      </c>
      <c r="AO17" t="s">
        <v>5140</v>
      </c>
      <c r="AP17" t="s">
        <v>5141</v>
      </c>
      <c r="AQ17" t="s">
        <v>5142</v>
      </c>
      <c r="AR17" t="s">
        <v>5143</v>
      </c>
      <c r="AS17" t="s">
        <v>5144</v>
      </c>
      <c r="AT17" t="s">
        <v>5145</v>
      </c>
      <c r="AU17" t="s">
        <v>5146</v>
      </c>
    </row>
    <row r="18">
      <c r="A18" t="str">
        <f>M18</f>
      </c>
      <c r="M18" t="s">
        <v>5153</v>
      </c>
      <c r="N18" s="2" t="n">
        <v>267742364.861215</v>
      </c>
      <c r="O18" s="2" t="n">
        <v>551706584.573612</v>
      </c>
      <c r="P18" s="2" t="n">
        <v>336520080.040254</v>
      </c>
      <c r="Q18" s="2" t="n">
        <v>264303788.512587</v>
      </c>
      <c r="R18" s="2" t="n">
        <v>438099307.25216</v>
      </c>
      <c r="S18" s="2" t="n">
        <v>589949021.965172</v>
      </c>
      <c r="T18" s="2" t="n">
        <v>809460281.486108</v>
      </c>
      <c r="U18" s="2" t="n">
        <v>1193937585.07133</v>
      </c>
      <c r="V18" s="2" t="n">
        <v>1523985463.43302</v>
      </c>
      <c r="W18" s="2" t="n">
        <v>1913804645.85146</v>
      </c>
      <c r="X18" s="2" t="n">
        <v>2372006328.10368</v>
      </c>
      <c r="Y18" s="2" t="n">
        <v>2756610670.35068</v>
      </c>
      <c r="Z18" s="2" t="n">
        <v>3219799273.35703</v>
      </c>
      <c r="AA18" s="2" t="n">
        <v>3164402692.85777</v>
      </c>
      <c r="AB18" s="2" t="n">
        <v>3031649831.63132</v>
      </c>
      <c r="AC18" s="2" t="n">
        <v>3459598326.78976</v>
      </c>
      <c r="AD18" s="2" t="n">
        <v>3766889900.1004</v>
      </c>
      <c r="AE18" s="2" t="n">
        <v>2986673817.86839</v>
      </c>
      <c r="AF18" s="2" t="n">
        <v>4793375472.48034</v>
      </c>
      <c r="AG18" s="2" t="n">
        <v>5731255336.83825</v>
      </c>
      <c r="AH18" s="2" t="n">
        <v>6898066696.28337</v>
      </c>
      <c r="AI18" s="2" t="n">
        <v>7047509937.26684</v>
      </c>
      <c r="AJ18" s="2" t="n">
        <v>6894780398.57125</v>
      </c>
      <c r="AK18" s="2" t="n">
        <v>5425663733.85994</v>
      </c>
      <c r="AL18" s="2" t="n">
        <v>5500159670.78865</v>
      </c>
      <c r="AM18" s="2" t="n">
        <v>5417586024.187</v>
      </c>
      <c r="AN18" s="2" t="n">
        <v>6343101435.89964</v>
      </c>
      <c r="AO18" s="2" t="n">
        <v>7739117487.0914</v>
      </c>
      <c r="AP18" s="2" t="n">
        <v>10625438666.6682</v>
      </c>
      <c r="AQ18" s="2" t="n">
        <v>10851997343.37</v>
      </c>
      <c r="AR18" s="2" t="n">
        <v>9204793988.10589</v>
      </c>
      <c r="AS18" s="2" t="n">
        <v>7578241103.54999</v>
      </c>
      <c r="AT18" s="2" t="n">
        <v>7234953673.6211</v>
      </c>
      <c r="AU18" s="2" t="n">
        <v>2770620814.045</v>
      </c>
      <c r="AV18" s="2"/>
      <c r="AW18" s="2"/>
    </row>
    <row r="19">
      <c r="A19" t="str">
        <f>M19</f>
      </c>
      <c r="M19" t="s">
        <v>5154</v>
      </c>
      <c r="N19" s="2" t="n">
        <v>2256641353.12675</v>
      </c>
      <c r="O19" s="2" t="n">
        <v>3314910547.06757</v>
      </c>
      <c r="P19" s="2" t="n">
        <v>4221193637.03383</v>
      </c>
      <c r="Q19" s="2" t="n">
        <v>3955251109.23128</v>
      </c>
      <c r="R19" s="2" t="n">
        <v>4339862239.8845</v>
      </c>
      <c r="S19" s="2" t="n">
        <v>4027683767.10862</v>
      </c>
      <c r="T19" s="2" t="n">
        <v>4488288455.78816</v>
      </c>
      <c r="U19" s="2" t="n">
        <v>4366564721.69895</v>
      </c>
      <c r="V19" s="2" t="n">
        <v>5041143577.05967</v>
      </c>
      <c r="W19" s="2" t="n">
        <v>5459506754.07701</v>
      </c>
      <c r="X19" s="2" t="n">
        <v>5453758803.52976</v>
      </c>
      <c r="Y19" s="2" t="n">
        <v>6356534104.48061</v>
      </c>
      <c r="Z19" s="2" t="n">
        <v>7625530979.66348</v>
      </c>
      <c r="AA19" s="2" t="n">
        <v>9265032009.72416</v>
      </c>
      <c r="AB19" s="2" t="n">
        <v>9841304862.80867</v>
      </c>
      <c r="AC19" s="2" t="n">
        <v>10289549172.148</v>
      </c>
      <c r="AD19" s="2" t="n">
        <v>9891315308.26527</v>
      </c>
      <c r="AE19" s="2" t="n">
        <v>9225097912.56505</v>
      </c>
      <c r="AF19" s="2" t="n">
        <v>9414634165.64239</v>
      </c>
      <c r="AG19" s="2" t="n">
        <v>10177128982.8208</v>
      </c>
      <c r="AH19" s="2" t="n">
        <v>12297557850.9458</v>
      </c>
      <c r="AI19" s="2" t="n">
        <v>12863824341.136</v>
      </c>
      <c r="AJ19" s="2" t="n">
        <v>12529621568.9129</v>
      </c>
      <c r="AK19" s="2" t="n">
        <v>10659447880.4555</v>
      </c>
      <c r="AL19" s="2" t="n">
        <v>11184385885.2366</v>
      </c>
      <c r="AM19" s="2" t="n">
        <v>11048415228.04</v>
      </c>
      <c r="AN19" s="2" t="n">
        <v>12058138921.1186</v>
      </c>
      <c r="AO19" s="2" t="n">
        <v>12772676547.0876</v>
      </c>
      <c r="AP19" s="2" t="n">
        <v>15018689753.5185</v>
      </c>
      <c r="AQ19" s="2" t="n">
        <v>17028568332.4136</v>
      </c>
      <c r="AR19" s="2" t="n">
        <v>16822754510.5468</v>
      </c>
      <c r="AS19" s="2" t="n">
        <v>14089138956.112</v>
      </c>
      <c r="AT19" s="2" t="n">
        <v>13619634037.4598</v>
      </c>
      <c r="AU19" s="2" t="n">
        <v>5970211442.36053</v>
      </c>
      <c r="AV19" s="2"/>
      <c r="AW19" s="2"/>
    </row>
    <row r="20">
      <c r="A20" t="str">
        <f>M20</f>
      </c>
      <c r="M20" t="s">
        <v>5155</v>
      </c>
      <c r="N20" s="2" t="n">
        <v>1030930636.03675</v>
      </c>
      <c r="O20" s="2" t="n">
        <v>1368605014.99126</v>
      </c>
      <c r="P20" s="2" t="n">
        <v>1248345599.77533</v>
      </c>
      <c r="Q20" s="2" t="n">
        <v>1311660039.44492</v>
      </c>
      <c r="R20" s="2" t="n">
        <v>1291198193.72912</v>
      </c>
      <c r="S20" s="2" t="n">
        <v>1192283393.54516</v>
      </c>
      <c r="T20" s="2" t="n">
        <v>912143574.283306</v>
      </c>
      <c r="U20" s="2" t="n">
        <v>1200556420.555</v>
      </c>
      <c r="V20" s="2" t="n">
        <v>882694630.267316</v>
      </c>
      <c r="W20" s="2" t="n">
        <v>1502882612.74807</v>
      </c>
      <c r="X20" s="2" t="n">
        <v>1511076466.59712</v>
      </c>
      <c r="Y20" s="2" t="n">
        <v>1889479374.67885</v>
      </c>
      <c r="Z20" s="2" t="n">
        <v>2988329022.52601</v>
      </c>
      <c r="AA20" s="2" t="n">
        <v>3348975844.27212</v>
      </c>
      <c r="AB20" s="2" t="n">
        <v>3985577265.52183</v>
      </c>
      <c r="AC20" s="2" t="n">
        <v>4448913815.3114</v>
      </c>
      <c r="AD20" s="2" t="n">
        <v>5916944635.57669</v>
      </c>
      <c r="AE20" s="2" t="n">
        <v>4575523901.73867</v>
      </c>
      <c r="AF20" s="2" t="n">
        <v>4017443616.4852</v>
      </c>
      <c r="AG20" s="2" t="n">
        <v>3621919341.29325</v>
      </c>
      <c r="AH20" s="2" t="n">
        <v>4016190778.22342</v>
      </c>
      <c r="AI20" s="2" t="n">
        <v>3853781212.67502</v>
      </c>
      <c r="AJ20" s="2" t="n">
        <v>3247188474.98828</v>
      </c>
      <c r="AK20" s="2" t="n">
        <v>3191275143.34301</v>
      </c>
      <c r="AL20" s="2" t="n">
        <v>3411031644.29652</v>
      </c>
      <c r="AM20" s="2" t="n">
        <v>3752014784.24006</v>
      </c>
      <c r="AN20" s="2" t="n">
        <v>3732911014.21407</v>
      </c>
      <c r="AO20" s="2" t="n">
        <v>4127440822.3879</v>
      </c>
      <c r="AP20" s="2" t="n">
        <v>5407665141.51471</v>
      </c>
      <c r="AQ20" s="2" t="n">
        <v>5171742444.3396</v>
      </c>
      <c r="AR20" s="2" t="n">
        <v>4886011295.46289</v>
      </c>
      <c r="AS20" s="2" t="n">
        <v>6506123258.1551</v>
      </c>
      <c r="AT20" s="2" t="n">
        <v>6631838415.6611</v>
      </c>
      <c r="AU20" s="2" t="n">
        <v>2931839401.1334</v>
      </c>
      <c r="AV20" s="2"/>
      <c r="AW20" s="2"/>
    </row>
    <row r="21">
      <c r="A21" t="str">
        <f>M21</f>
      </c>
      <c r="M21" t="s">
        <v>5156</v>
      </c>
      <c r="N21" s="2" t="n">
        <v>199723072.059251</v>
      </c>
      <c r="O21" s="2" t="n">
        <v>272453642.863107</v>
      </c>
      <c r="P21" s="2" t="n">
        <v>226300424.306961</v>
      </c>
      <c r="Q21" s="2" t="n">
        <v>203895597.356584</v>
      </c>
      <c r="R21" s="2" t="n">
        <v>1427002038.41534</v>
      </c>
      <c r="S21" s="2" t="n">
        <v>181930557.285639</v>
      </c>
      <c r="T21" s="2" t="n">
        <v>224633454.001795</v>
      </c>
      <c r="U21" s="2" t="n">
        <v>258173289.415483</v>
      </c>
      <c r="V21" s="2" t="n">
        <v>196727169.644146</v>
      </c>
      <c r="W21" s="2" t="n">
        <v>242475003.777405</v>
      </c>
      <c r="X21" s="2" t="n">
        <v>278283169.520119</v>
      </c>
      <c r="Y21" s="2" t="n">
        <v>263343401.150001</v>
      </c>
      <c r="Z21" s="2" t="n">
        <v>349672404.263061</v>
      </c>
      <c r="AA21" s="2" t="n">
        <v>588849975.752075</v>
      </c>
      <c r="AB21" s="2" t="n">
        <v>916753418.12382</v>
      </c>
      <c r="AC21" s="2" t="n">
        <v>892342446.413483</v>
      </c>
      <c r="AD21" s="2" t="n">
        <v>784186406.298318</v>
      </c>
      <c r="AE21" s="2" t="n">
        <v>1050675391.4688</v>
      </c>
      <c r="AF21" s="2" t="n">
        <v>1836687275.50306</v>
      </c>
      <c r="AG21" s="2" t="n">
        <v>1814210211.174</v>
      </c>
      <c r="AH21" s="2" t="n">
        <v>1745793653.40168</v>
      </c>
      <c r="AI21" s="2" t="n">
        <v>1372740424.31852</v>
      </c>
      <c r="AJ21" s="2" t="n">
        <v>1512227567.36413</v>
      </c>
      <c r="AK21" s="2" t="n">
        <v>1084014194.30351</v>
      </c>
      <c r="AL21" s="2" t="n">
        <v>1260904507.6225</v>
      </c>
      <c r="AM21" s="2" t="n">
        <v>1634027195.62236</v>
      </c>
      <c r="AN21" s="2" t="n">
        <v>1778166046.03094</v>
      </c>
      <c r="AO21" s="2" t="n">
        <v>2214155233.23848</v>
      </c>
      <c r="AP21" s="2" t="n">
        <v>2800219699.27398</v>
      </c>
      <c r="AQ21" s="2" t="n">
        <v>2626292069.18664</v>
      </c>
      <c r="AR21" s="2" t="n">
        <v>2321876883.57488</v>
      </c>
      <c r="AS21" s="2" t="n">
        <v>1100199438.32803</v>
      </c>
      <c r="AT21" s="2" t="n">
        <v>1315761357.9288</v>
      </c>
      <c r="AU21" s="2" t="n">
        <v>554864684.692011</v>
      </c>
      <c r="AV21" s="2"/>
      <c r="AW21" s="2"/>
    </row>
    <row r="22">
      <c r="A22" t="str">
        <f>M22</f>
      </c>
      <c r="M22" t="s">
        <v>5157</v>
      </c>
      <c r="N22" s="2" t="n">
        <v>1281264211.90658</v>
      </c>
      <c r="O22" s="2" t="n">
        <v>1340003053.37071</v>
      </c>
      <c r="P22" s="2" t="n">
        <v>1678886626.02244</v>
      </c>
      <c r="Q22" s="2" t="n">
        <v>1202386411.18565</v>
      </c>
      <c r="R22" s="2" t="n">
        <v>615413249.785993</v>
      </c>
      <c r="S22" s="2" t="n">
        <v>441716019.550563</v>
      </c>
      <c r="T22" s="2" t="n">
        <v>520454705.11194</v>
      </c>
      <c r="U22" s="2" t="n">
        <v>661736065.872982</v>
      </c>
      <c r="V22" s="2" t="n">
        <v>924188328.129607</v>
      </c>
      <c r="W22" s="2" t="n">
        <v>1532619737.80671</v>
      </c>
      <c r="X22" s="2" t="n">
        <v>2222252128.30829</v>
      </c>
      <c r="Y22" s="2" t="n">
        <v>2642239730.24838</v>
      </c>
      <c r="Z22" s="2" t="n">
        <v>3864166320.37433</v>
      </c>
      <c r="AA22" s="2" t="n">
        <v>4070986152.97522</v>
      </c>
      <c r="AB22" s="2" t="n">
        <v>5032027958.04565</v>
      </c>
      <c r="AC22" s="2" t="n">
        <v>5546470997.6292</v>
      </c>
      <c r="AD22" s="2" t="n">
        <v>4883172074.89207</v>
      </c>
      <c r="AE22" s="2" t="n">
        <v>6707506973.23454</v>
      </c>
      <c r="AF22" s="2" t="n">
        <v>7677526915.54343</v>
      </c>
      <c r="AG22" s="2" t="n">
        <v>7510137051.81412</v>
      </c>
      <c r="AH22" s="2" t="n">
        <v>7014048197.13223</v>
      </c>
      <c r="AI22" s="2" t="n">
        <v>6964483565.70964</v>
      </c>
      <c r="AJ22" s="2" t="n">
        <v>8700053214.03495</v>
      </c>
      <c r="AK22" s="2" t="n">
        <v>9537771902.60365</v>
      </c>
      <c r="AL22" s="2" t="n">
        <v>7335925984.37388</v>
      </c>
      <c r="AM22" s="2" t="n">
        <v>5637712713.16102</v>
      </c>
      <c r="AN22" s="2" t="n">
        <v>7857662058.85779</v>
      </c>
      <c r="AO22" s="2" t="n">
        <v>6351322415.99827</v>
      </c>
      <c r="AP22" s="2" t="n">
        <v>9555744542.60529</v>
      </c>
      <c r="AQ22" s="2" t="n">
        <v>9932837999.69166</v>
      </c>
      <c r="AR22" s="2" t="n">
        <v>13630583512.5555</v>
      </c>
      <c r="AS22" s="2" t="n">
        <v>9425978347.52917</v>
      </c>
      <c r="AT22" s="2" t="n">
        <v>9845383866.0602</v>
      </c>
      <c r="AU22" s="2" t="n">
        <v>4555773130.75006</v>
      </c>
      <c r="AV22" s="2"/>
      <c r="AW22" s="2"/>
    </row>
    <row r="23">
      <c r="A23" t="str">
        <f>M23</f>
      </c>
      <c r="M23" t="s">
        <v>5158</v>
      </c>
      <c r="N23" s="2" t="n">
        <v>12511511.2114181</v>
      </c>
      <c r="O23" s="2" t="n">
        <v>99201060.1241079</v>
      </c>
      <c r="P23" s="2" t="n">
        <v>23407488.6785167</v>
      </c>
      <c r="Q23" s="2" t="n">
        <v>170186858.351298</v>
      </c>
      <c r="R23" s="2" t="n">
        <v>439981774.559656</v>
      </c>
      <c r="S23" s="2" t="n">
        <v>31759865.0700811</v>
      </c>
      <c r="T23" s="2" t="n">
        <v>112828532.299117</v>
      </c>
      <c r="U23" s="2" t="n">
        <v>56293837.9334905</v>
      </c>
      <c r="V23" s="2" t="n">
        <v>41730969.2867334</v>
      </c>
      <c r="W23" s="2" t="n">
        <v>34648413.2041486</v>
      </c>
      <c r="X23" s="2" t="n">
        <v>63580260.3480764</v>
      </c>
      <c r="Y23" s="2" t="n">
        <v>111572025.568103</v>
      </c>
      <c r="Z23" s="2" t="n">
        <v>280707926.06293</v>
      </c>
      <c r="AA23" s="2" t="n">
        <v>250598978.18228</v>
      </c>
      <c r="AB23" s="2" t="n">
        <v>390589338.566286</v>
      </c>
      <c r="AC23" s="2" t="n">
        <v>209079326.405959</v>
      </c>
      <c r="AD23" s="2" t="n">
        <v>332059557.745501</v>
      </c>
      <c r="AE23" s="2" t="n">
        <v>267111446.657875</v>
      </c>
      <c r="AF23" s="2" t="n">
        <v>287355974.260697</v>
      </c>
      <c r="AG23" s="2" t="n">
        <v>251020783.313685</v>
      </c>
      <c r="AH23" s="2" t="n">
        <v>255431058.922672</v>
      </c>
      <c r="AI23" s="2" t="n">
        <v>291512917.702035</v>
      </c>
      <c r="AJ23" s="2" t="n">
        <v>293733342.314703</v>
      </c>
      <c r="AK23" s="2" t="n">
        <v>210279816.200299</v>
      </c>
      <c r="AL23" s="2" t="n">
        <v>198081132.239906</v>
      </c>
      <c r="AM23" s="2" t="n">
        <v>250398197.467917</v>
      </c>
      <c r="AN23" s="2" t="n">
        <v>339361920.596141</v>
      </c>
      <c r="AO23" s="2" t="n">
        <v>357716283.295737</v>
      </c>
      <c r="AP23" s="2" t="n">
        <v>379806702.545914</v>
      </c>
      <c r="AQ23" s="2" t="n">
        <v>507534737.089402</v>
      </c>
      <c r="AR23" s="2" t="n">
        <v>416090502.34138</v>
      </c>
      <c r="AS23" s="2" t="n">
        <v>335894805.471116</v>
      </c>
      <c r="AT23" s="2" t="n">
        <v>380504273.9409</v>
      </c>
      <c r="AU23" s="2" t="n">
        <v>574949896.931736</v>
      </c>
      <c r="AV23" s="2"/>
      <c r="AW23" s="2"/>
    </row>
    <row r="24">
      <c r="A24" t="str">
        <f>M24</f>
      </c>
      <c r="M24" t="s">
        <v>5159</v>
      </c>
      <c r="N24" s="2" t="n">
        <v>15869406042.4692</v>
      </c>
      <c r="O24" s="2" t="n">
        <v>19349879523.3523</v>
      </c>
      <c r="P24" s="2" t="n">
        <v>12142072237.4996</v>
      </c>
      <c r="Q24" s="2" t="n">
        <v>13683030141.4919</v>
      </c>
      <c r="R24" s="2" t="n">
        <v>11684892807.0198</v>
      </c>
      <c r="S24" s="2" t="n">
        <v>9354262576.74638</v>
      </c>
      <c r="T24" s="2" t="n">
        <v>10030431817.3947</v>
      </c>
      <c r="U24" s="2" t="n">
        <v>10377798392.8975</v>
      </c>
      <c r="V24" s="2" t="n">
        <v>9165014705.87194</v>
      </c>
      <c r="W24" s="2" t="n">
        <v>8888044870.16368</v>
      </c>
      <c r="X24" s="2" t="n">
        <v>10943954305.8778</v>
      </c>
      <c r="Y24" s="2" t="n">
        <v>12553452257.6102</v>
      </c>
      <c r="Z24" s="2" t="n">
        <v>16252435013.5548</v>
      </c>
      <c r="AA24" s="2" t="n">
        <v>19754737891.9577</v>
      </c>
      <c r="AB24" s="2" t="n">
        <v>21357615291.8511</v>
      </c>
      <c r="AC24" s="2" t="n">
        <v>31039813022.8768</v>
      </c>
      <c r="AD24" s="2" t="n">
        <v>34645258210.0817</v>
      </c>
      <c r="AE24" s="2" t="n">
        <v>31806968827.9443</v>
      </c>
      <c r="AF24" s="2" t="n">
        <v>35536783692.7546</v>
      </c>
      <c r="AG24" s="2" t="n">
        <v>37574512423.8658</v>
      </c>
      <c r="AH24" s="2" t="n">
        <v>29921274483.6942</v>
      </c>
      <c r="AI24" s="2" t="n">
        <v>30710075587.0304</v>
      </c>
      <c r="AJ24" s="2" t="n">
        <v>39170931627.4581</v>
      </c>
      <c r="AK24" s="2" t="n">
        <v>28282187791.5639</v>
      </c>
      <c r="AL24" s="2" t="n">
        <v>25243414249.5161</v>
      </c>
      <c r="AM24" s="2" t="n">
        <v>22361680599.4713</v>
      </c>
      <c r="AN24" s="2" t="n">
        <v>19917632337.8281</v>
      </c>
      <c r="AO24" s="2" t="n">
        <v>22271204798.5385</v>
      </c>
      <c r="AP24" s="2" t="n">
        <v>25568880386.1418</v>
      </c>
      <c r="AQ24" s="2" t="n">
        <v>22503897503.1177</v>
      </c>
      <c r="AR24" s="2" t="n">
        <v>22640155711.33</v>
      </c>
      <c r="AS24" s="2" t="n">
        <v>21065904451.6138</v>
      </c>
      <c r="AT24" s="2" t="n">
        <v>26642497516.1458</v>
      </c>
      <c r="AU24" s="2" t="n">
        <v>11522296684.558</v>
      </c>
      <c r="AV24" s="2"/>
      <c r="AW24" s="2"/>
    </row>
    <row r="25">
      <c r="A25" t="str">
        <f>M25</f>
      </c>
      <c r="M25" t="s">
        <v>5160</v>
      </c>
      <c r="N25" s="2" t="n">
        <v>2377445509.27309</v>
      </c>
      <c r="O25" s="2" t="n">
        <v>2904056725.18198</v>
      </c>
      <c r="P25" s="2" t="n">
        <v>3709708455.94861</v>
      </c>
      <c r="Q25" s="2" t="n">
        <v>3645127198.0991</v>
      </c>
      <c r="R25" s="2" t="n">
        <v>1587662028.4861</v>
      </c>
      <c r="S25" s="2" t="n">
        <v>1589924595.08658</v>
      </c>
      <c r="T25" s="2" t="n">
        <v>1303031132.52027</v>
      </c>
      <c r="U25" s="2" t="n">
        <v>1309297391.43698</v>
      </c>
      <c r="V25" s="2" t="n">
        <v>1487977151.79251</v>
      </c>
      <c r="W25" s="2" t="n">
        <v>1624267047.81458</v>
      </c>
      <c r="X25" s="2" t="n">
        <v>1675867320.03898</v>
      </c>
      <c r="Y25" s="2" t="n">
        <v>1725693315.43163</v>
      </c>
      <c r="Z25" s="2" t="n">
        <v>2403739209.80722</v>
      </c>
      <c r="AA25" s="2" t="n">
        <v>2928333398.54173</v>
      </c>
      <c r="AB25" s="2" t="n">
        <v>3143536627.91679</v>
      </c>
      <c r="AC25" s="2" t="n">
        <v>4133783423.18647</v>
      </c>
      <c r="AD25" s="2" t="n">
        <v>4728566466.84049</v>
      </c>
      <c r="AE25" s="2" t="n">
        <v>3226219198.58398</v>
      </c>
      <c r="AF25" s="2" t="n">
        <v>3699453010.92451</v>
      </c>
      <c r="AG25" s="2" t="n">
        <v>4156766405.69558</v>
      </c>
      <c r="AH25" s="2" t="n">
        <v>4647308483.8171</v>
      </c>
      <c r="AI25" s="2" t="n">
        <v>4473059951.27758</v>
      </c>
      <c r="AJ25" s="2" t="n">
        <v>4430482964.77908</v>
      </c>
      <c r="AK25" s="2" t="n">
        <v>4737204355.09396</v>
      </c>
      <c r="AL25" s="2" t="n">
        <v>5356424707.60601</v>
      </c>
      <c r="AM25" s="2" t="n">
        <v>5589047638.23209</v>
      </c>
      <c r="AN25" s="2" t="n">
        <v>5688285120.55479</v>
      </c>
      <c r="AO25" s="2" t="n">
        <v>5685046627.14137</v>
      </c>
      <c r="AP25" s="2" t="n">
        <v>6026404076.22723</v>
      </c>
      <c r="AQ25" s="2" t="n">
        <v>7076932620.79028</v>
      </c>
      <c r="AR25" s="2" t="n">
        <v>7834168479.89981</v>
      </c>
      <c r="AS25" s="2" t="n">
        <v>8572969701.12105</v>
      </c>
      <c r="AT25" s="2" t="n">
        <v>8361099872.4378</v>
      </c>
      <c r="AU25" s="2" t="n">
        <v>4462917510.46454</v>
      </c>
      <c r="AV25" s="2"/>
      <c r="AW25" s="2"/>
    </row>
    <row r="26">
      <c r="A26" t="str">
        <f>M26</f>
      </c>
      <c r="M26" t="s">
        <v>5161</v>
      </c>
      <c r="N26" s="2" t="n">
        <v>1479486697.63308</v>
      </c>
      <c r="O26" s="2" t="n">
        <v>674216784.918014</v>
      </c>
      <c r="P26" s="2" t="n">
        <v>676159146.237289</v>
      </c>
      <c r="Q26" s="2" t="n">
        <v>803752162.281579</v>
      </c>
      <c r="R26" s="2" t="n">
        <v>960724524.093361</v>
      </c>
      <c r="S26" s="2" t="n">
        <v>2396531176.71608</v>
      </c>
      <c r="T26" s="2" t="n">
        <v>2468339169.99151</v>
      </c>
      <c r="U26" s="2" t="n">
        <v>3291424862.42583</v>
      </c>
      <c r="V26" s="2" t="n">
        <v>4417427226.42069</v>
      </c>
      <c r="W26" s="2" t="n">
        <v>4547755715.61881</v>
      </c>
      <c r="X26" s="2" t="n">
        <v>2580872517.49339</v>
      </c>
      <c r="Y26" s="2" t="n">
        <v>4003375665.41614</v>
      </c>
      <c r="Z26" s="2" t="n">
        <v>6922389548.94227</v>
      </c>
      <c r="AA26" s="2" t="n">
        <v>9599472216.91957</v>
      </c>
      <c r="AB26" s="2" t="n">
        <v>8291837272.89943</v>
      </c>
      <c r="AC26" s="2" t="n">
        <v>10135322465.5797</v>
      </c>
      <c r="AD26" s="2" t="n">
        <v>12022497951.7486</v>
      </c>
      <c r="AE26" s="2" t="n">
        <v>13206802250.8496</v>
      </c>
      <c r="AF26" s="2" t="n">
        <v>18443684959.3235</v>
      </c>
      <c r="AG26" s="2" t="n">
        <v>21595937141.6404</v>
      </c>
      <c r="AH26" s="2" t="n">
        <v>20854868596.1019</v>
      </c>
      <c r="AI26" s="2" t="n">
        <v>24785769562.902</v>
      </c>
      <c r="AJ26" s="2" t="n">
        <v>25166595486.97</v>
      </c>
      <c r="AK26" s="2" t="n">
        <v>22021297133.3207</v>
      </c>
      <c r="AL26" s="2" t="n">
        <v>20882903761.3981</v>
      </c>
      <c r="AM26" s="2" t="n">
        <v>18394058509.9713</v>
      </c>
      <c r="AN26" s="2" t="n">
        <v>18222269747.2771</v>
      </c>
      <c r="AO26" s="2" t="n">
        <v>18881110500.0187</v>
      </c>
      <c r="AP26" s="2" t="n">
        <v>19688585808.1495</v>
      </c>
      <c r="AQ26" s="2" t="n">
        <v>20495825644.3188</v>
      </c>
      <c r="AR26" s="2" t="n">
        <v>20539343017.8324</v>
      </c>
      <c r="AS26" s="2" t="n">
        <v>19386375017.4607</v>
      </c>
      <c r="AT26" s="2" t="n">
        <v>19916822110.0697</v>
      </c>
      <c r="AU26" s="2" t="n">
        <v>13773767704.0885</v>
      </c>
      <c r="AV26" s="2"/>
      <c r="AW26" s="2"/>
    </row>
    <row r="27">
      <c r="A27" t="str">
        <f>M27</f>
      </c>
      <c r="M27" t="s">
        <v>5162</v>
      </c>
      <c r="N27" s="2" t="n">
        <v>93040327.6932335</v>
      </c>
      <c r="O27" s="2" t="n">
        <v>222100833.61726</v>
      </c>
      <c r="P27" s="2" t="n">
        <v>134551936.061411</v>
      </c>
      <c r="Q27" s="2" t="n">
        <v>139982705.149894</v>
      </c>
      <c r="R27" s="2" t="n">
        <v>119793354.420038</v>
      </c>
      <c r="S27" s="2" t="n">
        <v>160281596.660982</v>
      </c>
      <c r="T27" s="2" t="n">
        <v>180912858.723492</v>
      </c>
      <c r="U27" s="2" t="n">
        <v>171343851.088762</v>
      </c>
      <c r="V27" s="2" t="n">
        <v>216225837.855491</v>
      </c>
      <c r="W27" s="2" t="n">
        <v>138478809.934549</v>
      </c>
      <c r="X27" s="2" t="n">
        <v>215755158.214145</v>
      </c>
      <c r="Y27" s="2" t="n">
        <v>184810242.940187</v>
      </c>
      <c r="Z27" s="2" t="n">
        <v>224397049.248741</v>
      </c>
      <c r="AA27" s="2" t="n">
        <v>224208312.345508</v>
      </c>
      <c r="AB27" s="2" t="n">
        <v>268162588.853946</v>
      </c>
      <c r="AC27" s="2" t="n">
        <v>358681343.876742</v>
      </c>
      <c r="AD27" s="2" t="n">
        <v>453486591.93105</v>
      </c>
      <c r="AE27" s="2" t="n">
        <v>571099067.019276</v>
      </c>
      <c r="AF27" s="2" t="n">
        <v>641187887.579118</v>
      </c>
      <c r="AG27" s="2" t="n">
        <v>985059498.769331</v>
      </c>
      <c r="AH27" s="2" t="n">
        <v>1622208154.68388</v>
      </c>
      <c r="AI27" s="2" t="n">
        <v>1741469925.5958</v>
      </c>
      <c r="AJ27" s="2" t="n">
        <v>2037985939.0277</v>
      </c>
      <c r="AK27" s="2" t="n">
        <v>1914395979.77917</v>
      </c>
      <c r="AL27" s="2" t="n">
        <v>1982087637.63764</v>
      </c>
      <c r="AM27" s="2" t="n">
        <v>2262916411.5614</v>
      </c>
      <c r="AN27" s="2" t="n">
        <v>2531990532.29317</v>
      </c>
      <c r="AO27" s="2" t="n">
        <v>3202549992.63365</v>
      </c>
      <c r="AP27" s="2" t="n">
        <v>5203075437.3752</v>
      </c>
      <c r="AQ27" s="2" t="n">
        <v>5574390734.4384</v>
      </c>
      <c r="AR27" s="2" t="n">
        <v>5072243585.50666</v>
      </c>
      <c r="AS27" s="2" t="n">
        <v>4381547116.61072</v>
      </c>
      <c r="AT27" s="2" t="n">
        <v>4755940781.5366</v>
      </c>
      <c r="AU27" s="2" t="n">
        <v>1651605760.91074</v>
      </c>
      <c r="AV27" s="2"/>
      <c r="AW27" s="2"/>
    </row>
    <row r="28">
      <c r="A28" t="str">
        <f>M28</f>
      </c>
      <c r="M28" t="s">
        <v>5163</v>
      </c>
      <c r="N28" s="2" t="n">
        <v>14993938.1380363</v>
      </c>
      <c r="O28" s="2" t="n">
        <v>23430042.2319746</v>
      </c>
      <c r="P28" s="2" t="n">
        <v>28473621.1193934</v>
      </c>
      <c r="Q28" s="2" t="n">
        <v>12063274.4761318</v>
      </c>
      <c r="R28" s="2" t="n">
        <v>96462149.0065131</v>
      </c>
      <c r="S28" s="2" t="n">
        <v>2714088.66129787</v>
      </c>
      <c r="T28" s="2" t="n">
        <v>670658.989539297</v>
      </c>
      <c r="U28" s="2" t="n">
        <v>1960754.44642674</v>
      </c>
      <c r="V28" s="2" t="n">
        <v>1657294.57565635</v>
      </c>
      <c r="W28" s="2" t="n">
        <v>2955223.30986304</v>
      </c>
      <c r="X28" s="2" t="n">
        <v>1856732.34399274</v>
      </c>
      <c r="Y28" s="2" t="n">
        <v>263389.780555388</v>
      </c>
      <c r="Z28" s="2" t="n">
        <v>4063439.17016575</v>
      </c>
      <c r="AA28" s="2" t="n">
        <v>872028.678296138</v>
      </c>
      <c r="AB28" s="2" t="n">
        <v>5620186.19150627</v>
      </c>
      <c r="AC28" s="2" t="n">
        <v>41672717.2039969</v>
      </c>
      <c r="AD28" s="2" t="n">
        <v>14304223.1115525</v>
      </c>
      <c r="AE28" s="2" t="n">
        <v>32324246.9807854</v>
      </c>
      <c r="AF28" s="2" t="n">
        <v>21145840.9791286</v>
      </c>
      <c r="AG28" s="2" t="n">
        <v>15991530.7206921</v>
      </c>
      <c r="AH28" s="2" t="n">
        <v>-11737304.0556314</v>
      </c>
      <c r="AI28" s="2" t="n">
        <v>195374362.011722</v>
      </c>
      <c r="AJ28" s="2" t="n">
        <v>-25210318.1589211</v>
      </c>
      <c r="AK28" s="2" t="n">
        <v>-7482721.25909956</v>
      </c>
      <c r="AL28" s="2" t="n">
        <v>26350309.0774724</v>
      </c>
      <c r="AM28" s="2" t="n">
        <v>-41823502.4183454</v>
      </c>
      <c r="AN28" s="2" t="n">
        <v>-38016631.5109902</v>
      </c>
      <c r="AO28" s="2" t="n">
        <v>6573248.30253781</v>
      </c>
      <c r="AP28" s="2" t="n">
        <v>-7873653.32164601</v>
      </c>
      <c r="AQ28" s="2" t="n">
        <v>1268830.77472502</v>
      </c>
      <c r="AR28" s="2" t="n">
        <v>70094654.287744</v>
      </c>
      <c r="AS28" s="2" t="n">
        <v>13781064.0283253</v>
      </c>
      <c r="AT28" s="2" t="n">
        <v>119049552.4237</v>
      </c>
      <c r="AU28" s="2" t="n">
        <v>2566085.65987514</v>
      </c>
      <c r="AV28" s="2"/>
      <c r="AW28" s="2"/>
    </row>
    <row r="29">
      <c r="A29" t="str">
        <f>M29</f>
      </c>
      <c r="M29" t="s">
        <v>5150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 t="n">
        <v>3575773.7888742</v>
      </c>
      <c r="Y29" s="2" t="n">
        <v>987548.013829452</v>
      </c>
      <c r="Z29" s="2" t="n">
        <v>5059334.81034569</v>
      </c>
      <c r="AA29" s="2" t="n">
        <v>473080.182825003</v>
      </c>
      <c r="AB29" s="2" t="n">
        <v>2929302.02129847</v>
      </c>
      <c r="AC29" s="2" t="n">
        <v>746404.307341308</v>
      </c>
      <c r="AD29" s="2" t="n">
        <v>2172937.79331339</v>
      </c>
      <c r="AE29" s="2"/>
      <c r="AF29" s="2" t="n">
        <v>-77933.24665185</v>
      </c>
      <c r="AG29" s="2" t="n">
        <v>384270.836525543</v>
      </c>
      <c r="AH29" s="2" t="n">
        <v>-35429.8670195553</v>
      </c>
      <c r="AI29" s="2" t="n">
        <v>-35650.7445122018</v>
      </c>
      <c r="AJ29" s="2"/>
      <c r="AK29" s="2"/>
      <c r="AL29" s="2"/>
      <c r="AM29" s="2"/>
      <c r="AN29" s="2" t="n">
        <v>-2755.8995385704</v>
      </c>
      <c r="AO29" s="2" t="n">
        <v>-286.337355131209</v>
      </c>
      <c r="AP29" s="2"/>
      <c r="AQ29" s="2"/>
      <c r="AR29" s="2" t="n">
        <v>0</v>
      </c>
      <c r="AS29" s="2"/>
      <c r="AT29" s="2" t="n">
        <v>75942.4795</v>
      </c>
      <c r="AU29" s="2" t="n">
        <v>294722.203403515</v>
      </c>
      <c r="AV29" s="2"/>
      <c r="AW29" s="2"/>
    </row>
    <row r="30">
      <c r="A30" t="str">
        <f>M30</f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5164</v>
      </c>
      <c r="O1" t="s">
        <v>5165</v>
      </c>
      <c r="P1" t="s">
        <v>5113</v>
      </c>
      <c r="Q1" t="s">
        <v>5114</v>
      </c>
      <c r="R1" t="s">
        <v>5115</v>
      </c>
      <c r="S1" t="s">
        <v>5116</v>
      </c>
      <c r="T1" t="s">
        <v>5117</v>
      </c>
      <c r="U1" t="s">
        <v>5118</v>
      </c>
      <c r="V1" t="s">
        <v>5119</v>
      </c>
      <c r="W1" t="s">
        <v>5120</v>
      </c>
      <c r="X1" t="s">
        <v>5121</v>
      </c>
      <c r="Y1" t="s">
        <v>5122</v>
      </c>
      <c r="Z1" t="s">
        <v>5123</v>
      </c>
      <c r="AA1" t="s">
        <v>5124</v>
      </c>
      <c r="AB1" t="s">
        <v>5125</v>
      </c>
      <c r="AC1" t="s">
        <v>5126</v>
      </c>
      <c r="AD1" t="s">
        <v>5127</v>
      </c>
      <c r="AE1" t="s">
        <v>5128</v>
      </c>
      <c r="AF1" t="s">
        <v>5129</v>
      </c>
      <c r="AG1" t="s">
        <v>5130</v>
      </c>
      <c r="AH1" t="s">
        <v>5131</v>
      </c>
      <c r="AI1" t="s">
        <v>5132</v>
      </c>
      <c r="AJ1" t="s">
        <v>5133</v>
      </c>
      <c r="AK1" t="s">
        <v>5134</v>
      </c>
      <c r="AL1" t="s">
        <v>5135</v>
      </c>
      <c r="AM1" t="s">
        <v>5136</v>
      </c>
      <c r="AN1" t="s">
        <v>5137</v>
      </c>
      <c r="AO1" t="s">
        <v>5138</v>
      </c>
      <c r="AP1" t="s">
        <v>5139</v>
      </c>
      <c r="AQ1" t="s">
        <v>5140</v>
      </c>
      <c r="AR1" t="s">
        <v>5141</v>
      </c>
      <c r="AS1" t="s">
        <v>5142</v>
      </c>
      <c r="AT1" t="s">
        <v>5143</v>
      </c>
      <c r="AU1" t="s">
        <v>5144</v>
      </c>
      <c r="AV1" t="s">
        <v>5145</v>
      </c>
      <c r="AW1" t="s">
        <v>5146</v>
      </c>
      <c r="AX1" t="s">
        <v>5181</v>
      </c>
      <c r="AY1" t="s">
        <v>5182</v>
      </c>
    </row>
    <row r="2">
      <c r="A2" t="str">
        <f>N2</f>
      </c>
      <c r="B2" t="str">
        <f>O2</f>
      </c>
      <c r="N2" t="s">
        <v>5171</v>
      </c>
      <c r="O2" t="s">
        <v>5171</v>
      </c>
      <c r="P2" s="3"/>
      <c r="Q2" s="3"/>
      <c r="R2" s="3"/>
      <c r="S2" s="3"/>
      <c r="T2" s="3"/>
      <c r="U2" s="3"/>
      <c r="V2" s="3" t="n">
        <v>0</v>
      </c>
      <c r="W2" s="3" t="n">
        <v>28725710</v>
      </c>
      <c r="X2" s="3" t="n">
        <v>10060590</v>
      </c>
      <c r="Y2" s="3" t="n">
        <v>1713108</v>
      </c>
      <c r="Z2" s="3" t="n">
        <v>113007995</v>
      </c>
      <c r="AA2" s="3" t="n">
        <v>175831625</v>
      </c>
      <c r="AB2" s="3" t="n">
        <v>788350169</v>
      </c>
      <c r="AC2" s="3" t="n">
        <v>799049728</v>
      </c>
      <c r="AD2" s="3" t="n">
        <v>1268755866.36</v>
      </c>
      <c r="AE2" s="3" t="n">
        <v>6643384349.3726</v>
      </c>
      <c r="AF2" s="3" t="n">
        <v>7489556204.8294</v>
      </c>
      <c r="AG2" s="3" t="n">
        <v>6879969185.507</v>
      </c>
      <c r="AH2" s="3" t="n">
        <v>7695754936.4619</v>
      </c>
      <c r="AI2" s="3" t="n">
        <v>6898673423.9872</v>
      </c>
      <c r="AJ2" s="3" t="n">
        <v>10371960097.7088</v>
      </c>
      <c r="AK2" s="3" t="n">
        <v>9721105305.9664</v>
      </c>
      <c r="AL2" s="3" t="n">
        <v>7230570118.4908</v>
      </c>
      <c r="AM2" s="3" t="n">
        <v>6775348306.0192</v>
      </c>
      <c r="AN2" s="3" t="n">
        <v>3684354224.1025</v>
      </c>
      <c r="AO2" s="3" t="n">
        <v>2647204977.3396</v>
      </c>
      <c r="AP2" s="3" t="n">
        <v>2857197915.5773</v>
      </c>
      <c r="AQ2" s="3" t="n">
        <v>2645830225.4929</v>
      </c>
      <c r="AR2" s="3" t="n">
        <v>4963773330.6216</v>
      </c>
      <c r="AS2" s="3" t="n">
        <v>4972209163.9114</v>
      </c>
      <c r="AT2" s="3" t="n">
        <v>4892504491.6492</v>
      </c>
      <c r="AU2" s="3" t="n">
        <v>5121736232.2817</v>
      </c>
      <c r="AV2" s="3" t="n">
        <v>7016955160.5393</v>
      </c>
      <c r="AW2" s="3" t="n">
        <v>4446165158.198</v>
      </c>
      <c r="AX2" s="3" t="n">
        <v>5055476756.9</v>
      </c>
      <c r="AY2" s="3" t="n">
        <v>1568494600.68</v>
      </c>
      <c r="AZ2" s="3"/>
    </row>
    <row r="3">
      <c r="A3" t="str">
        <f>N3</f>
      </c>
      <c r="B3" t="str">
        <f>O3</f>
      </c>
      <c r="N3"/>
      <c r="O3" t="s">
        <v>5177</v>
      </c>
      <c r="P3" s="3"/>
      <c r="Q3" s="3"/>
      <c r="R3" s="3"/>
      <c r="S3" s="3"/>
      <c r="T3" s="3"/>
      <c r="U3" s="3"/>
      <c r="V3" s="3"/>
      <c r="W3" s="3"/>
      <c r="X3" s="3" t="n">
        <v>25000</v>
      </c>
      <c r="Y3" s="3" t="n">
        <v>0</v>
      </c>
      <c r="Z3" s="3" t="n">
        <v>800815.8438</v>
      </c>
      <c r="AA3" s="3"/>
      <c r="AB3" s="3" t="n">
        <v>395110.1602</v>
      </c>
      <c r="AC3" s="3" t="n">
        <v>26309202.6016</v>
      </c>
      <c r="AD3" s="3" t="n">
        <v>119480266.1309</v>
      </c>
      <c r="AE3" s="3" t="n">
        <v>253989009.8028</v>
      </c>
      <c r="AF3" s="3" t="n">
        <v>642592303.6937</v>
      </c>
      <c r="AG3" s="3" t="n">
        <v>4872276380.4686</v>
      </c>
      <c r="AH3" s="3" t="n">
        <v>6288804821.6247</v>
      </c>
      <c r="AI3" s="3" t="n">
        <v>6207713584.0613</v>
      </c>
      <c r="AJ3" s="3" t="n">
        <v>-166979990.6481</v>
      </c>
      <c r="AK3" s="3" t="n">
        <v>-3671607.8269</v>
      </c>
      <c r="AL3" s="3" t="n">
        <v>-19108721.7637</v>
      </c>
      <c r="AM3" s="3" t="n">
        <v>-9718017.0689</v>
      </c>
      <c r="AN3" s="3" t="n">
        <v>-13750606.8315</v>
      </c>
      <c r="AO3" s="3"/>
      <c r="AP3" s="3"/>
      <c r="AQ3" s="3" t="n">
        <v>0</v>
      </c>
      <c r="AR3" s="3"/>
      <c r="AS3" s="3" t="n">
        <v>0</v>
      </c>
      <c r="AT3" s="3" t="n">
        <v>0</v>
      </c>
      <c r="AU3" s="3"/>
      <c r="AV3" s="3"/>
      <c r="AW3" s="3"/>
      <c r="AX3" s="3" t="n">
        <v>0</v>
      </c>
      <c r="AY3" s="3" t="n">
        <v>0</v>
      </c>
      <c r="AZ3" s="3"/>
    </row>
    <row r="4">
      <c r="A4" t="str">
        <f>N4</f>
      </c>
      <c r="B4" t="str">
        <f>O4</f>
      </c>
      <c r="N4"/>
      <c r="O4" t="s">
        <v>5167</v>
      </c>
      <c r="P4" s="3" t="n">
        <v>20501000</v>
      </c>
      <c r="Q4" s="3" t="n">
        <v>30043000</v>
      </c>
      <c r="R4" s="3" t="n">
        <v>5345000</v>
      </c>
      <c r="S4" s="3" t="n">
        <v>5638000</v>
      </c>
      <c r="T4" s="3" t="n">
        <v>8095000</v>
      </c>
      <c r="U4" s="3" t="n">
        <v>21526000</v>
      </c>
      <c r="V4" s="3" t="n">
        <v>20645000</v>
      </c>
      <c r="W4" s="3" t="n">
        <v>136879086</v>
      </c>
      <c r="X4" s="3" t="n">
        <v>606714354.82</v>
      </c>
      <c r="Y4" s="3" t="n">
        <v>1222124970.92</v>
      </c>
      <c r="Z4" s="3" t="n">
        <v>7430266570.7479</v>
      </c>
      <c r="AA4" s="3" t="n">
        <v>9744802400.7613</v>
      </c>
      <c r="AB4" s="3" t="n">
        <v>13885236248.5378</v>
      </c>
      <c r="AC4" s="3" t="n">
        <v>18382448087.9613</v>
      </c>
      <c r="AD4" s="3" t="n">
        <v>18609973867.981</v>
      </c>
      <c r="AE4" s="3" t="n">
        <v>18653015308.8058</v>
      </c>
      <c r="AF4" s="3" t="n">
        <v>22382406617.3363</v>
      </c>
      <c r="AG4" s="3" t="n">
        <v>21600009236.2016</v>
      </c>
      <c r="AH4" s="3" t="n">
        <v>28387134681.3865</v>
      </c>
      <c r="AI4" s="3" t="n">
        <v>29223149351.1772</v>
      </c>
      <c r="AJ4" s="3" t="n">
        <v>34277334680.2211</v>
      </c>
      <c r="AK4" s="3" t="n">
        <v>34903865753.9755</v>
      </c>
      <c r="AL4" s="3" t="n">
        <v>34540644549.9161</v>
      </c>
      <c r="AM4" s="3" t="n">
        <v>31749411462.1885</v>
      </c>
      <c r="AN4" s="3" t="n">
        <v>35945499976.6453</v>
      </c>
      <c r="AO4" s="3" t="n">
        <v>36484839273.5538</v>
      </c>
      <c r="AP4" s="3" t="n">
        <v>38952620652.1973</v>
      </c>
      <c r="AQ4" s="3" t="n">
        <v>42435381922.903</v>
      </c>
      <c r="AR4" s="3" t="n">
        <v>52792839692.0297</v>
      </c>
      <c r="AS4" s="3" t="n">
        <v>54818464637.708</v>
      </c>
      <c r="AT4" s="3" t="n">
        <v>57166424995.5443</v>
      </c>
      <c r="AU4" s="3" t="n">
        <v>48717152975.2236</v>
      </c>
      <c r="AV4" s="3" t="n">
        <v>53775411284.1114</v>
      </c>
      <c r="AW4" s="3" t="n">
        <v>56709149686.287</v>
      </c>
      <c r="AX4" s="3" t="n">
        <v>61841506996.09</v>
      </c>
      <c r="AY4" s="3" t="n">
        <v>28977964622.77</v>
      </c>
      <c r="AZ4" s="3"/>
    </row>
    <row r="5">
      <c r="A5" t="str">
        <f>N5</f>
      </c>
      <c r="B5" t="str">
        <f>O5</f>
      </c>
      <c r="N5"/>
      <c r="O5" t="s">
        <v>5173</v>
      </c>
      <c r="P5" s="3" t="n">
        <v>79363000</v>
      </c>
      <c r="Q5" s="3" t="n">
        <v>69704000</v>
      </c>
      <c r="R5" s="3" t="n">
        <v>3158000</v>
      </c>
      <c r="S5" s="3" t="n">
        <v>1577000</v>
      </c>
      <c r="T5" s="3" t="n">
        <v>999000</v>
      </c>
      <c r="U5" s="3" t="n">
        <v>1473000</v>
      </c>
      <c r="V5" s="3" t="n">
        <v>25926000</v>
      </c>
      <c r="W5" s="3" t="n">
        <v>345396104</v>
      </c>
      <c r="X5" s="3" t="n">
        <v>479502545</v>
      </c>
      <c r="Y5" s="3" t="n">
        <v>294489273.63</v>
      </c>
      <c r="Z5" s="3" t="n">
        <v>2692799335</v>
      </c>
      <c r="AA5" s="3" t="n">
        <v>2949396192.9883</v>
      </c>
      <c r="AB5" s="3" t="n">
        <v>4646149009.9902</v>
      </c>
      <c r="AC5" s="3" t="n">
        <v>5036669961.7063</v>
      </c>
      <c r="AD5" s="3" t="n">
        <v>5847444862.4323</v>
      </c>
      <c r="AE5" s="3" t="n">
        <v>6308609208.2738</v>
      </c>
      <c r="AF5" s="3" t="n">
        <v>5830656924.7069</v>
      </c>
      <c r="AG5" s="3" t="n">
        <v>4604602534.7831</v>
      </c>
      <c r="AH5" s="3" t="n">
        <v>3855907535.0488</v>
      </c>
      <c r="AI5" s="3" t="n">
        <v>5523934807.5134</v>
      </c>
      <c r="AJ5" s="3" t="n">
        <v>6541222841.3787</v>
      </c>
      <c r="AK5" s="3" t="n">
        <v>8470513110.4263</v>
      </c>
      <c r="AL5" s="3" t="n">
        <v>11883659778.8067</v>
      </c>
      <c r="AM5" s="3" t="n">
        <v>14529108618.6181</v>
      </c>
      <c r="AN5" s="3" t="n">
        <v>16461520424.6962</v>
      </c>
      <c r="AO5" s="3" t="n">
        <v>15671872002.0717</v>
      </c>
      <c r="AP5" s="3" t="n">
        <v>13581331273.1119</v>
      </c>
      <c r="AQ5" s="3" t="n">
        <v>16343191232.3505</v>
      </c>
      <c r="AR5" s="3" t="n">
        <v>12840988200.6633</v>
      </c>
      <c r="AS5" s="3" t="n">
        <v>17194043395.0504</v>
      </c>
      <c r="AT5" s="3" t="n">
        <v>18074937105.36</v>
      </c>
      <c r="AU5" s="3" t="n">
        <v>19180703906.6983</v>
      </c>
      <c r="AV5" s="3" t="n">
        <v>19275844188.6267</v>
      </c>
      <c r="AW5" s="3" t="n">
        <v>19990422610.5147</v>
      </c>
      <c r="AX5" s="3" t="n">
        <v>20331894011.74</v>
      </c>
      <c r="AY5" s="3" t="n">
        <v>10289561618.97</v>
      </c>
      <c r="AZ5" s="3"/>
    </row>
    <row r="6">
      <c r="A6" t="str">
        <f>N6</f>
      </c>
      <c r="B6" t="str">
        <f>O6</f>
      </c>
      <c r="N6"/>
      <c r="O6" t="s">
        <v>5169</v>
      </c>
      <c r="P6" s="3" t="n">
        <v>998000</v>
      </c>
      <c r="Q6" s="3" t="n">
        <v>1624000</v>
      </c>
      <c r="R6" s="3" t="n">
        <v>3032000</v>
      </c>
      <c r="S6" s="3" t="n">
        <v>7390000</v>
      </c>
      <c r="T6" s="3" t="n">
        <v>2772000</v>
      </c>
      <c r="U6" s="3" t="n">
        <v>3509000</v>
      </c>
      <c r="V6" s="3" t="n">
        <v>66353000</v>
      </c>
      <c r="W6" s="3" t="n">
        <v>1436123</v>
      </c>
      <c r="X6" s="3" t="n">
        <v>14093706</v>
      </c>
      <c r="Y6" s="3" t="n">
        <v>108764866</v>
      </c>
      <c r="Z6" s="3" t="n">
        <v>4151347579</v>
      </c>
      <c r="AA6" s="3" t="n">
        <v>5907788785</v>
      </c>
      <c r="AB6" s="3" t="n">
        <v>6728948551.64</v>
      </c>
      <c r="AC6" s="3" t="n">
        <v>7835265377.7196</v>
      </c>
      <c r="AD6" s="3" t="n">
        <v>8692833052.8974</v>
      </c>
      <c r="AE6" s="3" t="n">
        <v>13621618514.3841</v>
      </c>
      <c r="AF6" s="3" t="n">
        <v>15425458200.7743</v>
      </c>
      <c r="AG6" s="3" t="n">
        <v>13159034767.6061</v>
      </c>
      <c r="AH6" s="3" t="n">
        <v>15876759594.9128</v>
      </c>
      <c r="AI6" s="3" t="n">
        <v>19547168534.268</v>
      </c>
      <c r="AJ6" s="3" t="n">
        <v>13811496467.3909</v>
      </c>
      <c r="AK6" s="3" t="n">
        <v>16955184699.4928</v>
      </c>
      <c r="AL6" s="3" t="n">
        <v>25389951318.5841</v>
      </c>
      <c r="AM6" s="3" t="n">
        <v>16611037838.9363</v>
      </c>
      <c r="AN6" s="3" t="n">
        <v>10608572137.5029</v>
      </c>
      <c r="AO6" s="3" t="n">
        <v>8037965285.4651</v>
      </c>
      <c r="AP6" s="3" t="n">
        <v>6468134847.1051</v>
      </c>
      <c r="AQ6" s="3" t="n">
        <v>8399338205.6939</v>
      </c>
      <c r="AR6" s="3" t="n">
        <v>9729592204.7633</v>
      </c>
      <c r="AS6" s="3" t="n">
        <v>9228865314.1587</v>
      </c>
      <c r="AT6" s="3" t="n">
        <v>8282008933.0138</v>
      </c>
      <c r="AU6" s="3" t="n">
        <v>9547313137.626</v>
      </c>
      <c r="AV6" s="3" t="n">
        <v>16171727618.8116</v>
      </c>
      <c r="AW6" s="3" t="n">
        <v>16063482141.233</v>
      </c>
      <c r="AX6" s="3" t="n">
        <v>15351552578.63</v>
      </c>
      <c r="AY6" s="3" t="n">
        <v>5613118819.52</v>
      </c>
      <c r="AZ6" s="3"/>
    </row>
    <row r="7">
      <c r="A7" t="str">
        <f>N7</f>
      </c>
      <c r="B7" t="str">
        <f>O7</f>
      </c>
      <c r="N7"/>
      <c r="O7" t="s">
        <v>5170</v>
      </c>
      <c r="P7" s="3"/>
      <c r="Q7" s="3"/>
      <c r="R7" s="3"/>
      <c r="S7" s="3"/>
      <c r="T7" s="3"/>
      <c r="U7" s="3"/>
      <c r="V7" s="3"/>
      <c r="W7" s="3" t="n">
        <v>31022862</v>
      </c>
      <c r="X7" s="3" t="n">
        <v>60777043</v>
      </c>
      <c r="Y7" s="3" t="n">
        <v>134983799</v>
      </c>
      <c r="Z7" s="3" t="n">
        <v>636657909.1016</v>
      </c>
      <c r="AA7" s="3" t="n">
        <v>578930100.8484</v>
      </c>
      <c r="AB7" s="3" t="n">
        <v>693682262.5657</v>
      </c>
      <c r="AC7" s="3" t="n">
        <v>1204554318.6475</v>
      </c>
      <c r="AD7" s="3" t="n">
        <v>1602666174.4534</v>
      </c>
      <c r="AE7" s="3" t="n">
        <v>1887365333.6946</v>
      </c>
      <c r="AF7" s="3" t="n">
        <v>2375164996.3447</v>
      </c>
      <c r="AG7" s="3" t="n">
        <v>1789727754.2172</v>
      </c>
      <c r="AH7" s="3" t="n">
        <v>1468889605.9099</v>
      </c>
      <c r="AI7" s="3" t="n">
        <v>1935016051.0806</v>
      </c>
      <c r="AJ7" s="3" t="n">
        <v>2124688477.9846</v>
      </c>
      <c r="AK7" s="3" t="n">
        <v>1605359800.3303</v>
      </c>
      <c r="AL7" s="3" t="n">
        <v>1069349726.2658</v>
      </c>
      <c r="AM7" s="3" t="n">
        <v>377812616.7276</v>
      </c>
      <c r="AN7" s="3" t="n">
        <v>332401053.5128</v>
      </c>
      <c r="AO7" s="3" t="n">
        <v>318431161.3102</v>
      </c>
      <c r="AP7" s="3" t="n">
        <v>467833314.0145</v>
      </c>
      <c r="AQ7" s="3" t="n">
        <v>611524189.6086</v>
      </c>
      <c r="AR7" s="3" t="n">
        <v>668895439.26</v>
      </c>
      <c r="AS7" s="3" t="n">
        <v>751201195.1874</v>
      </c>
      <c r="AT7" s="3" t="n">
        <v>758586247.1601</v>
      </c>
      <c r="AU7" s="3" t="n">
        <v>872576464.5771</v>
      </c>
      <c r="AV7" s="3" t="n">
        <v>1178619274.0962</v>
      </c>
      <c r="AW7" s="3" t="n">
        <v>1858192487.0041</v>
      </c>
      <c r="AX7" s="3" t="n">
        <v>2071290781.5</v>
      </c>
      <c r="AY7" s="3" t="n">
        <v>1041176314.53</v>
      </c>
      <c r="AZ7" s="3"/>
    </row>
    <row r="8">
      <c r="A8" t="str">
        <f>N8</f>
      </c>
      <c r="B8" t="str">
        <f>O8</f>
      </c>
      <c r="N8"/>
      <c r="O8" t="s">
        <v>5175</v>
      </c>
      <c r="P8" s="3"/>
      <c r="Q8" s="3"/>
      <c r="R8" s="3"/>
      <c r="S8" s="3" t="n">
        <v>750000</v>
      </c>
      <c r="T8" s="3"/>
      <c r="U8" s="3"/>
      <c r="V8" s="3" t="n">
        <v>500000</v>
      </c>
      <c r="W8" s="3" t="n">
        <v>23730611</v>
      </c>
      <c r="X8" s="3" t="n">
        <v>15007527</v>
      </c>
      <c r="Y8" s="3" t="n">
        <v>15080946</v>
      </c>
      <c r="Z8" s="3" t="n">
        <v>30806666</v>
      </c>
      <c r="AA8" s="3" t="n">
        <v>164900537</v>
      </c>
      <c r="AB8" s="3" t="n">
        <v>223074028.72</v>
      </c>
      <c r="AC8" s="3" t="n">
        <v>141942868</v>
      </c>
      <c r="AD8" s="3" t="n">
        <v>149431447.46</v>
      </c>
      <c r="AE8" s="3" t="n">
        <v>222271579.2856</v>
      </c>
      <c r="AF8" s="3" t="n">
        <v>311220341.5466</v>
      </c>
      <c r="AG8" s="3" t="n">
        <v>1186172834.0064</v>
      </c>
      <c r="AH8" s="3" t="n">
        <v>1095977542.8411</v>
      </c>
      <c r="AI8" s="3" t="n">
        <v>1434617292.7973</v>
      </c>
      <c r="AJ8" s="3" t="n">
        <v>1537577621.1712</v>
      </c>
      <c r="AK8" s="3" t="n">
        <v>1878980631.684</v>
      </c>
      <c r="AL8" s="3" t="n">
        <v>2340472208.1995</v>
      </c>
      <c r="AM8" s="3" t="n">
        <v>770667662.9688</v>
      </c>
      <c r="AN8" s="3" t="n">
        <v>909064965.0697</v>
      </c>
      <c r="AO8" s="3" t="n">
        <v>464145375.4136</v>
      </c>
      <c r="AP8" s="3" t="n">
        <v>3394468500.6356</v>
      </c>
      <c r="AQ8" s="3" t="n">
        <v>1619832832.7418</v>
      </c>
      <c r="AR8" s="3" t="n">
        <v>6742727640.3532</v>
      </c>
      <c r="AS8" s="3" t="n">
        <v>3959471415.85</v>
      </c>
      <c r="AT8" s="3" t="n">
        <v>4583691557.0154</v>
      </c>
      <c r="AU8" s="3" t="n">
        <v>2775406455.4345</v>
      </c>
      <c r="AV8" s="3" t="n">
        <v>1589872433.7209</v>
      </c>
      <c r="AW8" s="3" t="n">
        <v>1471020415.1271</v>
      </c>
      <c r="AX8" s="3" t="n">
        <v>2069243136.5</v>
      </c>
      <c r="AY8" s="3" t="n">
        <v>1463761121.98</v>
      </c>
      <c r="AZ8" s="3"/>
    </row>
    <row r="9">
      <c r="A9" t="str">
        <f>N9</f>
      </c>
      <c r="B9" t="str">
        <f>O9</f>
      </c>
      <c r="N9"/>
      <c r="O9"/>
      <c r="P9" s="3" t="n">
        <v>12519643000</v>
      </c>
      <c r="Q9" s="3" t="n">
        <v>15695360000</v>
      </c>
      <c r="R9" s="3" t="n">
        <v>13045875903</v>
      </c>
      <c r="S9" s="3" t="n">
        <v>13880493302</v>
      </c>
      <c r="T9" s="3" t="n">
        <v>12847695252</v>
      </c>
      <c r="U9" s="3" t="n">
        <v>11390156666</v>
      </c>
      <c r="V9" s="3" t="n">
        <v>12233196403</v>
      </c>
      <c r="W9" s="3" t="n">
        <v>13567718198</v>
      </c>
      <c r="X9" s="3" t="n">
        <v>14405016238.5</v>
      </c>
      <c r="Y9" s="3" t="n">
        <v>15864724479.61</v>
      </c>
      <c r="Z9" s="3" t="n">
        <v>1854835383.9789</v>
      </c>
      <c r="AA9" s="3" t="n">
        <v>1073489835.5499</v>
      </c>
      <c r="AB9" s="3" t="n">
        <v>1457384519.2988</v>
      </c>
      <c r="AC9" s="3" t="n">
        <v>1483593942.5078</v>
      </c>
      <c r="AD9" s="3" t="n">
        <v>1536992765.5868</v>
      </c>
      <c r="AE9" s="3" t="n">
        <v>1282860811.6359</v>
      </c>
      <c r="AF9" s="3" t="n">
        <v>931023770.9062</v>
      </c>
      <c r="AG9" s="3" t="n">
        <v>34540528.4706</v>
      </c>
      <c r="AH9" s="3" t="n">
        <v>122098075.8653</v>
      </c>
      <c r="AI9" s="3" t="n">
        <v>30095520.4855</v>
      </c>
      <c r="AJ9" s="3" t="n">
        <v>24376292.8547</v>
      </c>
      <c r="AK9" s="3" t="n">
        <v>-2090019.5875</v>
      </c>
      <c r="AL9" s="3" t="n">
        <v>98442186.2211</v>
      </c>
      <c r="AM9" s="3" t="n">
        <v>151289398.3677</v>
      </c>
      <c r="AN9" s="3" t="n">
        <v>167019051.8981</v>
      </c>
      <c r="AO9" s="3" t="n">
        <v>74635554.3786</v>
      </c>
      <c r="AP9" s="3" t="n">
        <v>172758151.7967</v>
      </c>
      <c r="AQ9" s="3" t="n">
        <v>165433017.7822</v>
      </c>
      <c r="AR9" s="3" t="n">
        <v>0</v>
      </c>
      <c r="AS9" s="3" t="n">
        <v>50903.56</v>
      </c>
      <c r="AT9" s="3" t="n">
        <v>0</v>
      </c>
      <c r="AU9" s="3" t="n">
        <v>0</v>
      </c>
      <c r="AV9" s="3" t="n">
        <v>0</v>
      </c>
      <c r="AW9" s="3" t="n">
        <v>-39324.9492</v>
      </c>
      <c r="AX9" s="3" t="n">
        <v>0</v>
      </c>
      <c r="AY9" s="3" t="n">
        <v>0</v>
      </c>
      <c r="AZ9" s="3"/>
    </row>
    <row r="10">
      <c r="A10" t="str">
        <f>N10</f>
      </c>
      <c r="B10" t="str">
        <f>O10</f>
      </c>
      <c r="N10" t="s">
        <v>5151</v>
      </c>
      <c r="O10" t="s">
        <v>5178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 t="str">
        <f>Sum(AP2:AP9)</f>
      </c>
      <c r="AQ10" s="3" t="str">
        <f>Sum(AQ2:AQ9)</f>
      </c>
      <c r="AR10" s="3" t="str">
        <f>Sum(AR2:AR9)</f>
      </c>
      <c r="AS10" s="3" t="str">
        <f>Sum(AS2:AS9)</f>
      </c>
      <c r="AT10" s="3" t="str">
        <f>Sum(AT2:AT9)</f>
      </c>
      <c r="AU10" s="3" t="str">
        <f>Sum(AU2:AU9)</f>
      </c>
      <c r="AV10" s="3" t="str">
        <f>Sum(AV2:AV9)</f>
      </c>
      <c r="AW10" s="3" t="str">
        <f>Sum(AW2:AW9)</f>
      </c>
      <c r="AX10" s="3" t="str">
        <f>Sum(AX2:AX9)</f>
      </c>
      <c r="AY10" s="3" t="str">
        <f>Sum(AY2:AY9)</f>
      </c>
      <c r="AZ10" s="3"/>
    </row>
    <row r="13">
      <c r="A13" t="str">
        <f>N13</f>
      </c>
      <c r="B13" t="str">
        <f>O13</f>
      </c>
      <c r="N13" t="s">
        <v>5164</v>
      </c>
      <c r="O13" t="s">
        <v>5165</v>
      </c>
      <c r="P13" t="s">
        <v>5113</v>
      </c>
      <c r="Q13" t="s">
        <v>5114</v>
      </c>
      <c r="R13" t="s">
        <v>5115</v>
      </c>
      <c r="S13" t="s">
        <v>5116</v>
      </c>
      <c r="T13" t="s">
        <v>5117</v>
      </c>
      <c r="U13" t="s">
        <v>5118</v>
      </c>
      <c r="V13" t="s">
        <v>5119</v>
      </c>
      <c r="W13" t="s">
        <v>5120</v>
      </c>
      <c r="X13" t="s">
        <v>5121</v>
      </c>
      <c r="Y13" t="s">
        <v>5122</v>
      </c>
      <c r="Z13" t="s">
        <v>5123</v>
      </c>
      <c r="AA13" t="s">
        <v>5124</v>
      </c>
      <c r="AB13" t="s">
        <v>5125</v>
      </c>
      <c r="AC13" t="s">
        <v>5126</v>
      </c>
      <c r="AD13" t="s">
        <v>5127</v>
      </c>
      <c r="AE13" t="s">
        <v>5128</v>
      </c>
      <c r="AF13" t="s">
        <v>5129</v>
      </c>
      <c r="AG13" t="s">
        <v>5130</v>
      </c>
      <c r="AH13" t="s">
        <v>5131</v>
      </c>
      <c r="AI13" t="s">
        <v>5132</v>
      </c>
      <c r="AJ13" t="s">
        <v>5133</v>
      </c>
      <c r="AK13" t="s">
        <v>5134</v>
      </c>
      <c r="AL13" t="s">
        <v>5135</v>
      </c>
      <c r="AM13" t="s">
        <v>5136</v>
      </c>
      <c r="AN13" t="s">
        <v>5137</v>
      </c>
      <c r="AO13" t="s">
        <v>5138</v>
      </c>
      <c r="AP13" t="s">
        <v>5139</v>
      </c>
      <c r="AQ13" t="s">
        <v>5140</v>
      </c>
      <c r="AR13" t="s">
        <v>5141</v>
      </c>
      <c r="AS13" t="s">
        <v>5142</v>
      </c>
      <c r="AT13" t="s">
        <v>5143</v>
      </c>
      <c r="AU13" t="s">
        <v>5144</v>
      </c>
      <c r="AV13" t="s">
        <v>5145</v>
      </c>
      <c r="AW13" t="s">
        <v>5146</v>
      </c>
      <c r="AX13" t="s">
        <v>5181</v>
      </c>
      <c r="AY13" t="s">
        <v>5182</v>
      </c>
    </row>
    <row r="14">
      <c r="A14" t="str">
        <f>N14</f>
      </c>
      <c r="B14" t="str">
        <f>O14</f>
      </c>
      <c r="N14" t="s">
        <v>5171</v>
      </c>
      <c r="O14" t="s">
        <v>5171</v>
      </c>
      <c r="P14" s="3"/>
      <c r="Q14" s="3"/>
      <c r="R14" s="3"/>
      <c r="S14" s="3"/>
      <c r="T14" s="3"/>
      <c r="U14" s="3"/>
      <c r="V14" s="3" t="n">
        <v>0</v>
      </c>
      <c r="W14" s="3" t="n">
        <v>50533901.4417304</v>
      </c>
      <c r="X14" s="3" t="n">
        <v>17479308.6007317</v>
      </c>
      <c r="Y14" s="3" t="n">
        <v>2939956.32581499</v>
      </c>
      <c r="Z14" s="3" t="n">
        <v>189986034.206838</v>
      </c>
      <c r="AA14" s="3" t="n">
        <v>288607858.701472</v>
      </c>
      <c r="AB14" s="3" t="n">
        <v>1273946321.9459</v>
      </c>
      <c r="AC14" s="3" t="n">
        <v>1266917784.58663</v>
      </c>
      <c r="AD14" s="3" t="n">
        <v>1963700121.88768</v>
      </c>
      <c r="AE14" s="3" t="n">
        <v>9978564389.88768</v>
      </c>
      <c r="AF14" s="3" t="n">
        <v>10895603927.5108</v>
      </c>
      <c r="AG14" s="3" t="n">
        <v>9740638351.61084</v>
      </c>
      <c r="AH14" s="3" t="n">
        <v>10674023459.9897</v>
      </c>
      <c r="AI14" s="3" t="n">
        <v>9471612466.35405</v>
      </c>
      <c r="AJ14" s="3" t="n">
        <v>14118032656.8159</v>
      </c>
      <c r="AK14" s="3" t="n">
        <v>12971746015.0709</v>
      </c>
      <c r="AL14" s="3" t="n">
        <v>9476440784.86564</v>
      </c>
      <c r="AM14" s="3" t="n">
        <v>8721572998.3436</v>
      </c>
      <c r="AN14" s="3" t="n">
        <v>4657716654.358</v>
      </c>
      <c r="AO14" s="3" t="n">
        <v>3312262316.30257</v>
      </c>
      <c r="AP14" s="3" t="n">
        <v>3546655986.41136</v>
      </c>
      <c r="AQ14" s="3" t="n">
        <v>3229764956.87962</v>
      </c>
      <c r="AR14" s="3" t="n">
        <v>5927683528.29408</v>
      </c>
      <c r="AS14" s="3" t="n">
        <v>5829964200.25097</v>
      </c>
      <c r="AT14" s="3" t="n">
        <v>5662539330.68224</v>
      </c>
      <c r="AU14" s="3" t="n">
        <v>5730617249.07159</v>
      </c>
      <c r="AV14" s="3" t="n">
        <v>7337956964.4273</v>
      </c>
      <c r="AW14" s="3" t="n">
        <v>4446165158.198</v>
      </c>
      <c r="AX14" s="3" t="n">
        <v>4923977083.98288</v>
      </c>
      <c r="AY14" s="3" t="n">
        <v>1494894877.51525</v>
      </c>
      <c r="AZ14" s="3"/>
    </row>
    <row r="15">
      <c r="A15" t="str">
        <f>N15</f>
      </c>
      <c r="B15" t="str">
        <f>O15</f>
      </c>
      <c r="N15"/>
      <c r="O15" t="s">
        <v>5177</v>
      </c>
      <c r="P15" s="3"/>
      <c r="Q15" s="3"/>
      <c r="R15" s="3"/>
      <c r="S15" s="3"/>
      <c r="T15" s="3"/>
      <c r="U15" s="3"/>
      <c r="V15" s="3"/>
      <c r="W15" s="3"/>
      <c r="X15" s="3" t="n">
        <v>43435.0982415834</v>
      </c>
      <c r="Y15" s="3" t="n">
        <v>0</v>
      </c>
      <c r="Z15" s="3" t="n">
        <v>1346310.28798949</v>
      </c>
      <c r="AA15" s="3"/>
      <c r="AB15" s="3" t="n">
        <v>638484.210625247</v>
      </c>
      <c r="AC15" s="3" t="n">
        <v>41714045.4545775</v>
      </c>
      <c r="AD15" s="3" t="n">
        <v>184924002.627506</v>
      </c>
      <c r="AE15" s="3" t="n">
        <v>381499181.043229</v>
      </c>
      <c r="AF15" s="3" t="n">
        <v>934825914.437848</v>
      </c>
      <c r="AG15" s="3" t="n">
        <v>6898153304.40942</v>
      </c>
      <c r="AH15" s="3" t="n">
        <v>8722581573.28745</v>
      </c>
      <c r="AI15" s="3" t="n">
        <v>8522951262.76143</v>
      </c>
      <c r="AJ15" s="3" t="n">
        <v>-227288664.70721</v>
      </c>
      <c r="AK15" s="3" t="n">
        <v>-4899356.88365207</v>
      </c>
      <c r="AL15" s="3" t="n">
        <v>-25044037.6485794</v>
      </c>
      <c r="AM15" s="3" t="n">
        <v>-12509525.9221232</v>
      </c>
      <c r="AN15" s="3" t="n">
        <v>-17383353.1063936</v>
      </c>
      <c r="AO15" s="3"/>
      <c r="AP15" s="3"/>
      <c r="AQ15" s="3" t="n">
        <v>0</v>
      </c>
      <c r="AR15" s="3"/>
      <c r="AS15" s="3" t="n">
        <v>0</v>
      </c>
      <c r="AT15" s="3" t="n">
        <v>0</v>
      </c>
      <c r="AU15" s="3"/>
      <c r="AV15" s="3"/>
      <c r="AW15" s="3"/>
      <c r="AX15" s="3" t="n">
        <v>0</v>
      </c>
      <c r="AY15" s="3" t="n">
        <v>0</v>
      </c>
      <c r="AZ15" s="3"/>
    </row>
    <row r="16">
      <c r="A16" t="str">
        <f>N16</f>
      </c>
      <c r="B16" t="str">
        <f>O16</f>
      </c>
      <c r="N16"/>
      <c r="O16" t="s">
        <v>5167</v>
      </c>
      <c r="P16" s="3" t="n">
        <v>42401847.9950193</v>
      </c>
      <c r="Q16" s="3" t="n">
        <v>59992622.4430494</v>
      </c>
      <c r="R16" s="3" t="n">
        <v>10412769.7111422</v>
      </c>
      <c r="S16" s="3" t="n">
        <v>10731805.0815249</v>
      </c>
      <c r="T16" s="3" t="n">
        <v>15079454.4558506</v>
      </c>
      <c r="U16" s="3" t="n">
        <v>39265971.6378089</v>
      </c>
      <c r="V16" s="3" t="n">
        <v>36962967.8686802</v>
      </c>
      <c r="W16" s="3" t="n">
        <v>240795936.509773</v>
      </c>
      <c r="X16" s="3" t="n">
        <v>1054107904.24742</v>
      </c>
      <c r="Y16" s="3" t="n">
        <v>2097354071.77639</v>
      </c>
      <c r="Z16" s="3" t="n">
        <v>12491566449.5776</v>
      </c>
      <c r="AA16" s="3" t="n">
        <v>15994998364.7861</v>
      </c>
      <c r="AB16" s="3" t="n">
        <v>22438056518.2255</v>
      </c>
      <c r="AC16" s="3" t="n">
        <v>29145933714.5017</v>
      </c>
      <c r="AD16" s="3" t="n">
        <v>28803341069.6456</v>
      </c>
      <c r="AE16" s="3" t="n">
        <v>28017393625.8945</v>
      </c>
      <c r="AF16" s="3" t="n">
        <v>32561320160.6982</v>
      </c>
      <c r="AG16" s="3" t="n">
        <v>30581223939.8553</v>
      </c>
      <c r="AH16" s="3" t="n">
        <v>39372997717.9228</v>
      </c>
      <c r="AI16" s="3" t="n">
        <v>40122256655.6515</v>
      </c>
      <c r="AJ16" s="3" t="n">
        <v>46657384510.2694</v>
      </c>
      <c r="AK16" s="3" t="n">
        <v>46575370521.5819</v>
      </c>
      <c r="AL16" s="3" t="n">
        <v>45269234290.5724</v>
      </c>
      <c r="AM16" s="3" t="n">
        <v>40869457512.0105</v>
      </c>
      <c r="AN16" s="3" t="n">
        <v>45441872226.9383</v>
      </c>
      <c r="AO16" s="3" t="n">
        <v>45650925892.2587</v>
      </c>
      <c r="AP16" s="3" t="n">
        <v>48352109060.8848</v>
      </c>
      <c r="AQ16" s="3" t="n">
        <v>51800870723.2386</v>
      </c>
      <c r="AR16" s="3" t="n">
        <v>63044628634.3873</v>
      </c>
      <c r="AS16" s="3" t="n">
        <v>64275189521.423</v>
      </c>
      <c r="AT16" s="3" t="n">
        <v>66163890188.407</v>
      </c>
      <c r="AU16" s="3" t="n">
        <v>54508733855.8829</v>
      </c>
      <c r="AV16" s="3" t="n">
        <v>56235453229.9534</v>
      </c>
      <c r="AW16" s="3" t="n">
        <v>56709149686.287</v>
      </c>
      <c r="AX16" s="3" t="n">
        <v>60232927165.9902</v>
      </c>
      <c r="AY16" s="3" t="n">
        <v>27618208476.2145</v>
      </c>
      <c r="AZ16" s="3"/>
    </row>
    <row r="17">
      <c r="A17" t="str">
        <f>N17</f>
      </c>
      <c r="B17" t="str">
        <f>O17</f>
      </c>
      <c r="N17"/>
      <c r="O17" t="s">
        <v>5173</v>
      </c>
      <c r="P17" s="3" t="n">
        <v>164145059.38387</v>
      </c>
      <c r="Q17" s="3" t="n">
        <v>139191350.889402</v>
      </c>
      <c r="R17" s="3" t="n">
        <v>6152203.3204466</v>
      </c>
      <c r="S17" s="3" t="n">
        <v>3001783.72003633</v>
      </c>
      <c r="T17" s="3" t="n">
        <v>1860948.11629336</v>
      </c>
      <c r="U17" s="3" t="n">
        <v>2686926.33199352</v>
      </c>
      <c r="V17" s="3" t="n">
        <v>46418111.1631583</v>
      </c>
      <c r="W17" s="3" t="n">
        <v>607616406.274855</v>
      </c>
      <c r="X17" s="3" t="n">
        <v>833089605.96657</v>
      </c>
      <c r="Y17" s="3" t="n">
        <v>505388803.795895</v>
      </c>
      <c r="Z17" s="3" t="n">
        <v>4527062590.31904</v>
      </c>
      <c r="AA17" s="3" t="n">
        <v>4841102502.01365</v>
      </c>
      <c r="AB17" s="3" t="n">
        <v>7508014427.13916</v>
      </c>
      <c r="AC17" s="3" t="n">
        <v>7985794282.85465</v>
      </c>
      <c r="AD17" s="3" t="n">
        <v>9050305494.9672</v>
      </c>
      <c r="AE17" s="3" t="n">
        <v>9475721994.21873</v>
      </c>
      <c r="AF17" s="3" t="n">
        <v>8482282094.07659</v>
      </c>
      <c r="AG17" s="3" t="n">
        <v>6519181530.45151</v>
      </c>
      <c r="AH17" s="3" t="n">
        <v>5348149444.52796</v>
      </c>
      <c r="AI17" s="3" t="n">
        <v>7584149382.14766</v>
      </c>
      <c r="AJ17" s="3" t="n">
        <v>8903736306.36075</v>
      </c>
      <c r="AK17" s="3" t="n">
        <v>11302968255.9184</v>
      </c>
      <c r="AL17" s="3" t="n">
        <v>15574815865.9523</v>
      </c>
      <c r="AM17" s="3" t="n">
        <v>18702607702.923</v>
      </c>
      <c r="AN17" s="3" t="n">
        <v>20810457728.6782</v>
      </c>
      <c r="AO17" s="3" t="n">
        <v>19609116597.5925</v>
      </c>
      <c r="AP17" s="3" t="n">
        <v>16858583579.5998</v>
      </c>
      <c r="AQ17" s="3" t="n">
        <v>19950133541.1627</v>
      </c>
      <c r="AR17" s="3" t="n">
        <v>15334566905.8902</v>
      </c>
      <c r="AS17" s="3" t="n">
        <v>20160185170.4587</v>
      </c>
      <c r="AT17" s="3" t="n">
        <v>20919764597.7445</v>
      </c>
      <c r="AU17" s="3" t="n">
        <v>21460939742.3211</v>
      </c>
      <c r="AV17" s="3" t="n">
        <v>20157648420.5833</v>
      </c>
      <c r="AW17" s="3" t="n">
        <v>19990422610.5147</v>
      </c>
      <c r="AX17" s="3" t="n">
        <v>19803034412.3599</v>
      </c>
      <c r="AY17" s="3" t="n">
        <v>9806736312.26221</v>
      </c>
      <c r="AZ17" s="3"/>
    </row>
    <row r="18">
      <c r="A18" t="str">
        <f>N18</f>
      </c>
      <c r="B18" t="str">
        <f>O18</f>
      </c>
      <c r="N18"/>
      <c r="O18" t="s">
        <v>5169</v>
      </c>
      <c r="P18" s="3" t="n">
        <v>2064145.37334907</v>
      </c>
      <c r="Q18" s="3" t="n">
        <v>3242952.39648211</v>
      </c>
      <c r="R18" s="3" t="n">
        <v>5906738.59011846</v>
      </c>
      <c r="S18" s="3" t="n">
        <v>14066697.3310517</v>
      </c>
      <c r="T18" s="3" t="n">
        <v>5163711.89025546</v>
      </c>
      <c r="U18" s="3" t="n">
        <v>6400831.29597099</v>
      </c>
      <c r="V18" s="3" t="n">
        <v>118798925.017706</v>
      </c>
      <c r="W18" s="3" t="n">
        <v>2526409.20416596</v>
      </c>
      <c r="X18" s="3" t="n">
        <v>24486460.1879197</v>
      </c>
      <c r="Y18" s="3" t="n">
        <v>186657207.731865</v>
      </c>
      <c r="Z18" s="3" t="n">
        <v>6979135088.17115</v>
      </c>
      <c r="AA18" s="3" t="n">
        <v>9696971582.32724</v>
      </c>
      <c r="AB18" s="3" t="n">
        <v>10873745697.0406</v>
      </c>
      <c r="AC18" s="3" t="n">
        <v>12423052916.6626</v>
      </c>
      <c r="AD18" s="3" t="n">
        <v>13454217456.7415</v>
      </c>
      <c r="AE18" s="3" t="n">
        <v>20460083338.864</v>
      </c>
      <c r="AF18" s="3" t="n">
        <v>22440539647.4141</v>
      </c>
      <c r="AG18" s="3" t="n">
        <v>18630519304.8737</v>
      </c>
      <c r="AH18" s="3" t="n">
        <v>22021089000.8705</v>
      </c>
      <c r="AI18" s="3" t="n">
        <v>26837508284.903</v>
      </c>
      <c r="AJ18" s="3" t="n">
        <v>18799836899.6037</v>
      </c>
      <c r="AK18" s="3" t="n">
        <v>22624829444.5949</v>
      </c>
      <c r="AL18" s="3" t="n">
        <v>33276265392.3899</v>
      </c>
      <c r="AM18" s="3" t="n">
        <v>21382572902.0934</v>
      </c>
      <c r="AN18" s="3" t="n">
        <v>13411230331.9158</v>
      </c>
      <c r="AO18" s="3" t="n">
        <v>10057343402.8335</v>
      </c>
      <c r="AP18" s="3" t="n">
        <v>8028932490.58182</v>
      </c>
      <c r="AQ18" s="3" t="n">
        <v>10253072149.6602</v>
      </c>
      <c r="AR18" s="3" t="n">
        <v>11618972021.4262</v>
      </c>
      <c r="AS18" s="3" t="n">
        <v>10820935446.7619</v>
      </c>
      <c r="AT18" s="3" t="n">
        <v>9585520340.41033</v>
      </c>
      <c r="AU18" s="3" t="n">
        <v>10682314525.2823</v>
      </c>
      <c r="AV18" s="3" t="n">
        <v>16911529088.0895</v>
      </c>
      <c r="AW18" s="3" t="n">
        <v>16063482141.233</v>
      </c>
      <c r="AX18" s="3" t="n">
        <v>14952238282.4848</v>
      </c>
      <c r="AY18" s="3" t="n">
        <v>5349729968.17909</v>
      </c>
      <c r="AZ18" s="3"/>
    </row>
    <row r="19">
      <c r="A19" t="str">
        <f>N19</f>
      </c>
      <c r="B19" t="str">
        <f>O19</f>
      </c>
      <c r="N19"/>
      <c r="O19" t="s">
        <v>5170</v>
      </c>
      <c r="P19" s="3"/>
      <c r="Q19" s="3"/>
      <c r="R19" s="3"/>
      <c r="S19" s="3"/>
      <c r="T19" s="3"/>
      <c r="U19" s="3"/>
      <c r="V19" s="3"/>
      <c r="W19" s="3" t="n">
        <v>54575021.8444872</v>
      </c>
      <c r="X19" s="3" t="n">
        <v>105594273.341518</v>
      </c>
      <c r="Y19" s="3" t="n">
        <v>231652921.913031</v>
      </c>
      <c r="Z19" s="3" t="n">
        <v>1070332336.19118</v>
      </c>
      <c r="AA19" s="3" t="n">
        <v>950248720.863974</v>
      </c>
      <c r="AB19" s="3" t="n">
        <v>1120966293.58962</v>
      </c>
      <c r="AC19" s="3" t="n">
        <v>1909857716.38376</v>
      </c>
      <c r="AD19" s="3" t="n">
        <v>2480505387.65069</v>
      </c>
      <c r="AE19" s="3" t="n">
        <v>2834879862.29368</v>
      </c>
      <c r="AF19" s="3" t="n">
        <v>3455325837.05993</v>
      </c>
      <c r="AG19" s="3" t="n">
        <v>2533890825.90574</v>
      </c>
      <c r="AH19" s="3" t="n">
        <v>2037352052.27646</v>
      </c>
      <c r="AI19" s="3" t="n">
        <v>2656702386.90867</v>
      </c>
      <c r="AJ19" s="3" t="n">
        <v>2892068715.57223</v>
      </c>
      <c r="AK19" s="3" t="n">
        <v>2142176114.47008</v>
      </c>
      <c r="AL19" s="3" t="n">
        <v>1401497972.24915</v>
      </c>
      <c r="AM19" s="3" t="n">
        <v>486339619.404894</v>
      </c>
      <c r="AN19" s="3" t="n">
        <v>420217446.179421</v>
      </c>
      <c r="AO19" s="3" t="n">
        <v>398430625.876288</v>
      </c>
      <c r="AP19" s="3" t="n">
        <v>580724147.510426</v>
      </c>
      <c r="AQ19" s="3" t="n">
        <v>746487578.398618</v>
      </c>
      <c r="AR19" s="3" t="n">
        <v>798787578.190241</v>
      </c>
      <c r="AS19" s="3" t="n">
        <v>880790797.562337</v>
      </c>
      <c r="AT19" s="3" t="n">
        <v>877980688.130291</v>
      </c>
      <c r="AU19" s="3" t="n">
        <v>976309890.291204</v>
      </c>
      <c r="AV19" s="3" t="n">
        <v>1232537092.35585</v>
      </c>
      <c r="AW19" s="3" t="n">
        <v>1858192487.0041</v>
      </c>
      <c r="AX19" s="3" t="n">
        <v>2017413753.99478</v>
      </c>
      <c r="AY19" s="3" t="n">
        <v>992320367.89054</v>
      </c>
      <c r="AZ19" s="3"/>
    </row>
    <row r="20">
      <c r="A20" t="str">
        <f>N20</f>
      </c>
      <c r="B20" t="str">
        <f>O20</f>
      </c>
      <c r="N20"/>
      <c r="O20" t="s">
        <v>5175</v>
      </c>
      <c r="P20" s="3"/>
      <c r="Q20" s="3"/>
      <c r="R20" s="3"/>
      <c r="S20" s="3" t="n">
        <v>1427607.98353028</v>
      </c>
      <c r="T20" s="3"/>
      <c r="U20" s="3"/>
      <c r="V20" s="3" t="n">
        <v>895203.871849847</v>
      </c>
      <c r="W20" s="3" t="n">
        <v>41746587.2010141</v>
      </c>
      <c r="X20" s="3" t="n">
        <v>26074136.3843286</v>
      </c>
      <c r="Y20" s="3" t="n">
        <v>25881218.5758132</v>
      </c>
      <c r="Z20" s="3" t="n">
        <v>51791347.1562312</v>
      </c>
      <c r="AA20" s="3" t="n">
        <v>270665705.798333</v>
      </c>
      <c r="AB20" s="3" t="n">
        <v>360479834.449681</v>
      </c>
      <c r="AC20" s="3" t="n">
        <v>225054758.875323</v>
      </c>
      <c r="AD20" s="3" t="n">
        <v>231280547.638306</v>
      </c>
      <c r="AE20" s="3" t="n">
        <v>333858640.31077</v>
      </c>
      <c r="AF20" s="3" t="n">
        <v>452754940.738659</v>
      </c>
      <c r="AG20" s="3" t="n">
        <v>1679379701.71449</v>
      </c>
      <c r="AH20" s="3" t="n">
        <v>1520122470.17914</v>
      </c>
      <c r="AI20" s="3" t="n">
        <v>1969674196.73166</v>
      </c>
      <c r="AJ20" s="3" t="n">
        <v>2092909234.4734</v>
      </c>
      <c r="AK20" s="3" t="n">
        <v>2507293024.22871</v>
      </c>
      <c r="AL20" s="3" t="n">
        <v>3067440869.27625</v>
      </c>
      <c r="AM20" s="3" t="n">
        <v>992042619.281129</v>
      </c>
      <c r="AN20" s="3" t="n">
        <v>1149229083.34905</v>
      </c>
      <c r="AO20" s="3" t="n">
        <v>580752623.77816</v>
      </c>
      <c r="AP20" s="3" t="n">
        <v>4213573012.5057</v>
      </c>
      <c r="AQ20" s="3" t="n">
        <v>1977329939.30776</v>
      </c>
      <c r="AR20" s="3" t="n">
        <v>8052091203.06259</v>
      </c>
      <c r="AS20" s="3" t="n">
        <v>4642519219.3974</v>
      </c>
      <c r="AT20" s="3" t="n">
        <v>5305122103.74417</v>
      </c>
      <c r="AU20" s="3" t="n">
        <v>3105351659.16034</v>
      </c>
      <c r="AV20" s="3" t="n">
        <v>1662603683.60065</v>
      </c>
      <c r="AW20" s="3" t="n">
        <v>1471020415.1271</v>
      </c>
      <c r="AX20" s="3" t="n">
        <v>2015419370.96407</v>
      </c>
      <c r="AY20" s="3" t="n">
        <v>1395075891.37076</v>
      </c>
      <c r="AZ20" s="3"/>
    </row>
    <row r="21">
      <c r="A21" t="str">
        <f>N21</f>
      </c>
      <c r="B21" t="str">
        <f>O21</f>
      </c>
      <c r="N21"/>
      <c r="O21"/>
      <c r="P21" s="3" t="n">
        <v>25894151477.3868</v>
      </c>
      <c r="Q21" s="3" t="n">
        <v>31341936776.8778</v>
      </c>
      <c r="R21" s="3" t="n">
        <v>25415098495.4309</v>
      </c>
      <c r="S21" s="3" t="n">
        <v>26421204071.0316</v>
      </c>
      <c r="T21" s="3" t="n">
        <v>23932827105.0256</v>
      </c>
      <c r="U21" s="3" t="n">
        <v>20776993802.7202</v>
      </c>
      <c r="V21" s="3" t="n">
        <v>21902409570.1304</v>
      </c>
      <c r="W21" s="3" t="n">
        <v>23868156233.8026</v>
      </c>
      <c r="X21" s="3" t="n">
        <v>25027331819.6341</v>
      </c>
      <c r="Y21" s="3" t="n">
        <v>27226302773.1709</v>
      </c>
      <c r="Z21" s="3" t="n">
        <v>3118299892.92943</v>
      </c>
      <c r="AA21" s="3" t="n">
        <v>1762012964.25402</v>
      </c>
      <c r="AB21" s="3" t="n">
        <v>2355082450.70421</v>
      </c>
      <c r="AC21" s="3" t="n">
        <v>2352283575.10701</v>
      </c>
      <c r="AD21" s="3" t="n">
        <v>2378860237.14107</v>
      </c>
      <c r="AE21" s="3" t="n">
        <v>1926895771.63804</v>
      </c>
      <c r="AF21" s="3" t="n">
        <v>1354428216.7681</v>
      </c>
      <c r="AG21" s="3" t="n">
        <v>48902369.6522325</v>
      </c>
      <c r="AH21" s="3" t="n">
        <v>169350211.508294</v>
      </c>
      <c r="AI21" s="3" t="n">
        <v>41319988.5677621</v>
      </c>
      <c r="AJ21" s="3" t="n">
        <v>33180353.118673</v>
      </c>
      <c r="AK21" s="3" t="n">
        <v>-2788901.30311967</v>
      </c>
      <c r="AL21" s="3" t="n">
        <v>129019086.070586</v>
      </c>
      <c r="AM21" s="3" t="n">
        <v>194747409.600648</v>
      </c>
      <c r="AN21" s="3" t="n">
        <v>211143492.80853</v>
      </c>
      <c r="AO21" s="3" t="n">
        <v>93386245.6216115</v>
      </c>
      <c r="AP21" s="3" t="n">
        <v>214445674.179812</v>
      </c>
      <c r="AQ21" s="3" t="n">
        <v>201944084.845525</v>
      </c>
      <c r="AR21" s="3" t="n">
        <v>0</v>
      </c>
      <c r="AS21" s="3" t="n">
        <v>59684.9252881944</v>
      </c>
      <c r="AT21" s="3" t="n">
        <v>0</v>
      </c>
      <c r="AU21" s="3" t="n">
        <v>0</v>
      </c>
      <c r="AV21" s="3" t="n">
        <v>0</v>
      </c>
      <c r="AW21" s="3" t="n">
        <v>-39324.9492</v>
      </c>
      <c r="AX21" s="3" t="n">
        <v>0</v>
      </c>
      <c r="AY21" s="3" t="n">
        <v>0</v>
      </c>
      <c r="AZ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5179</v>
      </c>
      <c r="N1" t="s">
        <v>5180</v>
      </c>
      <c r="O1" t="s">
        <v>5113</v>
      </c>
      <c r="P1" t="s">
        <v>5114</v>
      </c>
      <c r="Q1" t="s">
        <v>5115</v>
      </c>
      <c r="R1" t="s">
        <v>5116</v>
      </c>
      <c r="S1" t="s">
        <v>5117</v>
      </c>
      <c r="T1" t="s">
        <v>5118</v>
      </c>
      <c r="U1" t="s">
        <v>5119</v>
      </c>
      <c r="V1" t="s">
        <v>5120</v>
      </c>
      <c r="W1" t="s">
        <v>5121</v>
      </c>
      <c r="X1" t="s">
        <v>5122</v>
      </c>
      <c r="Y1" t="s">
        <v>5123</v>
      </c>
      <c r="Z1" t="s">
        <v>5124</v>
      </c>
      <c r="AA1" t="s">
        <v>5125</v>
      </c>
      <c r="AB1" t="s">
        <v>5126</v>
      </c>
      <c r="AC1" t="s">
        <v>5127</v>
      </c>
      <c r="AD1" t="s">
        <v>5128</v>
      </c>
      <c r="AE1" t="s">
        <v>5129</v>
      </c>
      <c r="AF1" t="s">
        <v>5130</v>
      </c>
      <c r="AG1" t="s">
        <v>5131</v>
      </c>
      <c r="AH1" t="s">
        <v>5132</v>
      </c>
      <c r="AI1" t="s">
        <v>5133</v>
      </c>
      <c r="AJ1" t="s">
        <v>5134</v>
      </c>
      <c r="AK1" t="s">
        <v>5135</v>
      </c>
      <c r="AL1" t="s">
        <v>5136</v>
      </c>
      <c r="AM1" t="s">
        <v>5137</v>
      </c>
      <c r="AN1" t="s">
        <v>5138</v>
      </c>
      <c r="AO1" t="s">
        <v>5139</v>
      </c>
      <c r="AP1" t="s">
        <v>5140</v>
      </c>
      <c r="AQ1" t="s">
        <v>5141</v>
      </c>
      <c r="AR1" t="s">
        <v>5142</v>
      </c>
      <c r="AS1" t="s">
        <v>5143</v>
      </c>
      <c r="AT1" t="s">
        <v>5144</v>
      </c>
      <c r="AU1" t="s">
        <v>5145</v>
      </c>
      <c r="AV1" t="s">
        <v>5146</v>
      </c>
      <c r="AW1" t="s">
        <v>5181</v>
      </c>
      <c r="AX1" t="s">
        <v>5182</v>
      </c>
    </row>
    <row r="2">
      <c r="A2" t="str">
        <f>M2</f>
      </c>
      <c r="B2" t="str">
        <f>N2</f>
      </c>
      <c r="M2" t="s">
        <v>5183</v>
      </c>
      <c r="N2" t="s">
        <v>5184</v>
      </c>
      <c r="O2" s="4" t="n">
        <v>22130000</v>
      </c>
      <c r="P2" s="4" t="n">
        <v>27918000</v>
      </c>
      <c r="Q2" s="4" t="n">
        <v>6416000</v>
      </c>
      <c r="R2" s="4" t="n">
        <v>2866000</v>
      </c>
      <c r="S2" s="4" t="n">
        <v>4957000</v>
      </c>
      <c r="T2" s="4" t="n">
        <v>9977000</v>
      </c>
      <c r="U2" s="4" t="n">
        <v>64192000</v>
      </c>
      <c r="V2" s="4" t="n">
        <v>367427937</v>
      </c>
      <c r="W2" s="4" t="n">
        <v>529086311</v>
      </c>
      <c r="X2" s="4" t="n">
        <v>324208726.62</v>
      </c>
      <c r="Y2" s="4" t="n">
        <v>5049213362.3198</v>
      </c>
      <c r="Z2" s="4" t="n">
        <v>6396508825.69</v>
      </c>
      <c r="AA2" s="4" t="n">
        <v>10310439705.5</v>
      </c>
      <c r="AB2" s="4" t="n">
        <v>12309057667.89</v>
      </c>
      <c r="AC2" s="4" t="n">
        <v>12030458938.63</v>
      </c>
      <c r="AD2" s="4" t="n">
        <v>13881277732.01</v>
      </c>
      <c r="AE2" s="4" t="n">
        <v>14520888159.09</v>
      </c>
      <c r="AF2" s="4" t="n">
        <v>15927294996.57</v>
      </c>
      <c r="AG2" s="4" t="n">
        <v>16970717435.87</v>
      </c>
      <c r="AH2" s="4" t="n">
        <v>20222936021.31</v>
      </c>
      <c r="AI2" s="4" t="n">
        <v>19790436047.7559</v>
      </c>
      <c r="AJ2" s="4" t="n">
        <v>20476011331.3793</v>
      </c>
      <c r="AK2" s="4" t="n">
        <v>20764538390.2443</v>
      </c>
      <c r="AL2" s="4" t="n">
        <v>22205480602.1654</v>
      </c>
      <c r="AM2" s="4" t="n">
        <v>21031516182.5196</v>
      </c>
      <c r="AN2" s="4" t="n">
        <v>18470677711.2887</v>
      </c>
      <c r="AO2" s="4" t="n">
        <v>20565206164.8225</v>
      </c>
      <c r="AP2" s="4" t="n">
        <v>20712532158.8784</v>
      </c>
      <c r="AQ2" s="4" t="n">
        <v>24095379137.45</v>
      </c>
      <c r="AR2" s="4" t="n">
        <v>24445714419.37</v>
      </c>
      <c r="AS2" s="4" t="n">
        <v>28800662242.13</v>
      </c>
      <c r="AT2" s="4" t="n">
        <v>25028546014.46</v>
      </c>
      <c r="AU2" s="4" t="n">
        <v>27726829598.18</v>
      </c>
      <c r="AV2" s="4" t="n">
        <v>26039035797.09</v>
      </c>
      <c r="AW2" s="4" t="n">
        <v>27848241337.63</v>
      </c>
      <c r="AX2" s="4" t="n">
        <v>13910297278.37</v>
      </c>
      <c r="AY2" s="4"/>
    </row>
    <row r="3">
      <c r="A3" t="str">
        <f>M3</f>
      </c>
      <c r="B3" t="str">
        <f>N3</f>
      </c>
      <c r="M3" t="s">
        <v>5183</v>
      </c>
      <c r="N3" t="s">
        <v>5185</v>
      </c>
      <c r="O3" s="4" t="n">
        <v>78393000</v>
      </c>
      <c r="P3" s="4" t="n">
        <v>71375000</v>
      </c>
      <c r="Q3" s="4" t="n">
        <v>2317000</v>
      </c>
      <c r="R3" s="4" t="n">
        <v>5093000</v>
      </c>
      <c r="S3" s="4" t="n">
        <v>4541000</v>
      </c>
      <c r="T3" s="4" t="n">
        <v>102000</v>
      </c>
      <c r="U3" s="4" t="n">
        <v>14658000</v>
      </c>
      <c r="V3" s="4" t="n">
        <v>20234287</v>
      </c>
      <c r="W3" s="4" t="n">
        <v>310044895</v>
      </c>
      <c r="X3" s="4" t="n">
        <v>361059176</v>
      </c>
      <c r="Y3" s="4" t="n">
        <v>719904443.2897</v>
      </c>
      <c r="Z3" s="4" t="n">
        <v>934131119.67</v>
      </c>
      <c r="AA3" s="4" t="n">
        <v>1109312488.9</v>
      </c>
      <c r="AB3" s="4" t="n">
        <v>1465535681.23</v>
      </c>
      <c r="AC3" s="4" t="n">
        <v>1356528827.37</v>
      </c>
      <c r="AD3" s="4" t="n">
        <v>2125309633.5802</v>
      </c>
      <c r="AE3" s="4" t="n">
        <v>2133450511.05</v>
      </c>
      <c r="AF3" s="4" t="n">
        <v>2378242617.46</v>
      </c>
      <c r="AG3" s="4" t="n">
        <v>3055254540.42</v>
      </c>
      <c r="AH3" s="4" t="n">
        <v>3063112390.01</v>
      </c>
      <c r="AI3" s="4" t="n">
        <v>3896234249.1893</v>
      </c>
      <c r="AJ3" s="4" t="n">
        <v>3726495664.174</v>
      </c>
      <c r="AK3" s="4" t="n">
        <v>3513430330.5811</v>
      </c>
      <c r="AL3" s="4" t="n">
        <v>3675739929.0299</v>
      </c>
      <c r="AM3" s="4" t="n">
        <v>3795571891.3821</v>
      </c>
      <c r="AN3" s="4" t="n">
        <v>4030546530.2854</v>
      </c>
      <c r="AO3" s="4" t="n">
        <v>4175451475.0596</v>
      </c>
      <c r="AP3" s="4" t="n">
        <v>4098860627.7379</v>
      </c>
      <c r="AQ3" s="4" t="n">
        <v>5830466794.71</v>
      </c>
      <c r="AR3" s="4" t="n">
        <v>5824169555.57</v>
      </c>
      <c r="AS3" s="4" t="n">
        <v>4403376161.69</v>
      </c>
      <c r="AT3" s="4" t="n">
        <v>3635577408.2</v>
      </c>
      <c r="AU3" s="4" t="n">
        <v>3977195486.86</v>
      </c>
      <c r="AV3" s="4" t="n">
        <v>4309584356.68</v>
      </c>
      <c r="AW3" s="4" t="n">
        <v>5392877574.09</v>
      </c>
      <c r="AX3" s="4" t="n">
        <v>2834532139.82</v>
      </c>
      <c r="AY3" s="4"/>
    </row>
    <row r="4">
      <c r="A4" t="str">
        <f>M4</f>
      </c>
      <c r="B4" t="str">
        <f>N4</f>
      </c>
      <c r="M4" t="s">
        <v>5186</v>
      </c>
      <c r="N4" t="s">
        <v>5187</v>
      </c>
      <c r="O4" s="4" t="n">
        <v>98000</v>
      </c>
      <c r="P4" s="4"/>
      <c r="Q4" s="4"/>
      <c r="R4" s="4"/>
      <c r="S4" s="4" t="n">
        <v>202000</v>
      </c>
      <c r="T4" s="4" t="n">
        <v>7710000</v>
      </c>
      <c r="U4" s="4"/>
      <c r="V4" s="4"/>
      <c r="W4" s="4" t="n">
        <v>466813</v>
      </c>
      <c r="X4" s="4" t="n">
        <v>1178038</v>
      </c>
      <c r="Y4" s="4" t="n">
        <v>2303282</v>
      </c>
      <c r="Z4" s="4" t="n">
        <v>1401327</v>
      </c>
      <c r="AA4" s="4" t="n">
        <v>58207089</v>
      </c>
      <c r="AB4" s="4" t="n">
        <v>2749985</v>
      </c>
      <c r="AC4" s="4" t="n">
        <v>59846686.6406</v>
      </c>
      <c r="AD4" s="4" t="n">
        <v>4863538.4004</v>
      </c>
      <c r="AE4" s="4" t="n">
        <v>11762663.5625</v>
      </c>
      <c r="AF4" s="4" t="n">
        <v>312542.95</v>
      </c>
      <c r="AG4" s="4" t="n">
        <v>17418.9322</v>
      </c>
      <c r="AH4" s="4" t="n">
        <v>74854.5393</v>
      </c>
      <c r="AI4" s="4" t="n">
        <v>62230862.4361</v>
      </c>
      <c r="AJ4" s="4" t="n">
        <v>447041132.3948</v>
      </c>
      <c r="AK4" s="4" t="n">
        <v>1160239907.5476</v>
      </c>
      <c r="AL4" s="4" t="n">
        <v>1845887793.4427</v>
      </c>
      <c r="AM4" s="4" t="n">
        <v>2580152084.6595</v>
      </c>
      <c r="AN4" s="4" t="n">
        <v>2639970502.2534</v>
      </c>
      <c r="AO4" s="4" t="n">
        <v>2695775511.9594</v>
      </c>
      <c r="AP4" s="4" t="n">
        <v>3392615816.8473</v>
      </c>
      <c r="AQ4" s="4" t="n">
        <v>3880668180.6404</v>
      </c>
      <c r="AR4" s="4" t="n">
        <v>4418401818.3029</v>
      </c>
      <c r="AS4" s="4" t="n">
        <v>3855307028.6335</v>
      </c>
      <c r="AT4" s="4" t="n">
        <v>3419281742.8232</v>
      </c>
      <c r="AU4" s="4" t="n">
        <v>3100027668.5437</v>
      </c>
      <c r="AV4" s="4" t="n">
        <v>2890566408.3263</v>
      </c>
      <c r="AW4" s="4" t="n">
        <v>3913733181.93</v>
      </c>
      <c r="AX4" s="4" t="n">
        <v>1898276195.43</v>
      </c>
      <c r="AY4" s="4"/>
    </row>
    <row r="5">
      <c r="A5" t="str">
        <f>M5</f>
      </c>
      <c r="B5" t="str">
        <f>N5</f>
      </c>
      <c r="M5" t="s">
        <v>5186</v>
      </c>
      <c r="N5" t="s">
        <v>5188</v>
      </c>
      <c r="O5" s="4"/>
      <c r="P5" s="4"/>
      <c r="Q5" s="4" t="n">
        <v>271000</v>
      </c>
      <c r="R5" s="4"/>
      <c r="S5" s="4" t="n">
        <v>1426000</v>
      </c>
      <c r="T5" s="4" t="n">
        <v>8436000</v>
      </c>
      <c r="U5" s="4" t="n">
        <v>23406000</v>
      </c>
      <c r="V5" s="4" t="n">
        <v>29520035</v>
      </c>
      <c r="W5" s="4" t="n">
        <v>88972355.32</v>
      </c>
      <c r="X5" s="4" t="n">
        <v>166958657.14</v>
      </c>
      <c r="Y5" s="4" t="n">
        <v>778918432.6959</v>
      </c>
      <c r="Z5" s="4" t="n">
        <v>797903161.2749</v>
      </c>
      <c r="AA5" s="4" t="n">
        <v>1199153421.623</v>
      </c>
      <c r="AB5" s="4" t="n">
        <v>1646409324.0314</v>
      </c>
      <c r="AC5" s="4" t="n">
        <v>2059974741.5255</v>
      </c>
      <c r="AD5" s="4" t="n">
        <v>2045586312.0186</v>
      </c>
      <c r="AE5" s="4" t="n">
        <v>2389701241.3511</v>
      </c>
      <c r="AF5" s="4" t="n">
        <v>1787781985.9464</v>
      </c>
      <c r="AG5" s="4" t="n">
        <v>1893232163.3726</v>
      </c>
      <c r="AH5" s="4" t="n">
        <v>1988350552.5082</v>
      </c>
      <c r="AI5" s="4" t="n">
        <v>2055965416.5637</v>
      </c>
      <c r="AJ5" s="4" t="n">
        <v>2183174843.1208</v>
      </c>
      <c r="AK5" s="4" t="n">
        <v>2475866228.338</v>
      </c>
      <c r="AL5" s="4" t="n">
        <v>2573452940.754</v>
      </c>
      <c r="AM5" s="4" t="n">
        <v>2813655816.8829</v>
      </c>
      <c r="AN5" s="4" t="n">
        <v>2808173277.9214</v>
      </c>
      <c r="AO5" s="4" t="n">
        <v>3265746713.9792</v>
      </c>
      <c r="AP5" s="4" t="n">
        <v>3427965846.5424</v>
      </c>
      <c r="AQ5" s="4" t="n">
        <v>3809510941.2473</v>
      </c>
      <c r="AR5" s="4" t="n">
        <v>4517908664.4341</v>
      </c>
      <c r="AS5" s="4" t="n">
        <v>4713557381.7737</v>
      </c>
      <c r="AT5" s="4" t="n">
        <v>5021063400.4954</v>
      </c>
      <c r="AU5" s="4" t="n">
        <v>5242169660.4613</v>
      </c>
      <c r="AV5" s="4" t="n">
        <v>5249973631.1185</v>
      </c>
      <c r="AW5" s="4" t="n">
        <v>4932112896.44</v>
      </c>
      <c r="AX5" s="4" t="n">
        <v>1884487303.01</v>
      </c>
      <c r="AY5" s="4"/>
    </row>
    <row r="6">
      <c r="A6" t="str">
        <f>M6</f>
      </c>
      <c r="B6" t="str">
        <f>N6</f>
      </c>
      <c r="M6" t="s">
        <v>5186</v>
      </c>
      <c r="N6" t="s">
        <v>5189</v>
      </c>
      <c r="O6" s="4"/>
      <c r="P6" s="4"/>
      <c r="Q6" s="4"/>
      <c r="R6" s="4"/>
      <c r="S6" s="4"/>
      <c r="T6" s="4" t="n">
        <v>0</v>
      </c>
      <c r="U6" s="4" t="n">
        <v>0</v>
      </c>
      <c r="V6" s="4" t="n">
        <v>52906041</v>
      </c>
      <c r="W6" s="4" t="n">
        <v>102535049</v>
      </c>
      <c r="X6" s="4" t="n">
        <v>157300296</v>
      </c>
      <c r="Y6" s="4" t="n">
        <v>3557687273.9027</v>
      </c>
      <c r="Z6" s="4" t="n">
        <v>3358388328.6499</v>
      </c>
      <c r="AA6" s="4" t="n">
        <v>4177832522.21</v>
      </c>
      <c r="AB6" s="4" t="n">
        <v>2992895126.4458</v>
      </c>
      <c r="AC6" s="4" t="n">
        <v>2979488079.4296</v>
      </c>
      <c r="AD6" s="4" t="n">
        <v>4068099521.8824</v>
      </c>
      <c r="AE6" s="4" t="n">
        <v>4399888629.5581</v>
      </c>
      <c r="AF6" s="4" t="n">
        <v>3352464766.0972</v>
      </c>
      <c r="AG6" s="4" t="n">
        <v>6907113680.02</v>
      </c>
      <c r="AH6" s="4" t="n">
        <v>6735367937.2247</v>
      </c>
      <c r="AI6" s="4" t="n">
        <v>7670225493.6334</v>
      </c>
      <c r="AJ6" s="4" t="n">
        <v>10245782945.8459</v>
      </c>
      <c r="AK6" s="4" t="n">
        <v>10823119127.6641</v>
      </c>
      <c r="AL6" s="4" t="n">
        <v>7511042633.0118</v>
      </c>
      <c r="AM6" s="4" t="n">
        <v>6200942038.9509</v>
      </c>
      <c r="AN6" s="4" t="n">
        <v>5634563373.125</v>
      </c>
      <c r="AO6" s="4" t="n">
        <v>5297869759.56</v>
      </c>
      <c r="AP6" s="4" t="n">
        <v>6484111247.522</v>
      </c>
      <c r="AQ6" s="4" t="n">
        <v>7692520653.3371</v>
      </c>
      <c r="AR6" s="4" t="n">
        <v>8928290479.9746</v>
      </c>
      <c r="AS6" s="4" t="n">
        <v>9001835074.2848</v>
      </c>
      <c r="AT6" s="4" t="n">
        <v>10376735931.1353</v>
      </c>
      <c r="AU6" s="4" t="n">
        <v>12705960306.8954</v>
      </c>
      <c r="AV6" s="4" t="n">
        <v>16809336479.3087</v>
      </c>
      <c r="AW6" s="4" t="n">
        <v>18758056665.22</v>
      </c>
      <c r="AX6" s="4" t="n">
        <v>8100154699.65</v>
      </c>
      <c r="AY6" s="4"/>
    </row>
    <row r="7">
      <c r="A7" t="str">
        <f>M7</f>
      </c>
      <c r="B7" t="str">
        <f>N7</f>
      </c>
      <c r="M7" t="s">
        <v>5186</v>
      </c>
      <c r="N7" t="s">
        <v>5190</v>
      </c>
      <c r="O7" s="4" t="n">
        <v>44000</v>
      </c>
      <c r="P7" s="4" t="n">
        <v>288000</v>
      </c>
      <c r="Q7" s="4" t="n">
        <v>227000</v>
      </c>
      <c r="R7" s="4" t="n">
        <v>410000</v>
      </c>
      <c r="S7" s="4" t="n">
        <v>847000</v>
      </c>
      <c r="T7" s="4" t="n">
        <v>176000</v>
      </c>
      <c r="U7" s="4" t="n">
        <v>11168000</v>
      </c>
      <c r="V7" s="4" t="n">
        <v>126675564</v>
      </c>
      <c r="W7" s="4" t="n">
        <v>229136525</v>
      </c>
      <c r="X7" s="4" t="n">
        <v>892390872.4</v>
      </c>
      <c r="Y7" s="4" t="n">
        <v>6702253949.4641</v>
      </c>
      <c r="Z7" s="4" t="n">
        <v>8838626814.8631</v>
      </c>
      <c r="AA7" s="4" t="n">
        <v>11245924508.6797</v>
      </c>
      <c r="AB7" s="4" t="n">
        <v>16334033150.5469</v>
      </c>
      <c r="AC7" s="4" t="n">
        <v>19251773840.7061</v>
      </c>
      <c r="AD7" s="4" t="n">
        <v>26706335883.3636</v>
      </c>
      <c r="AE7" s="4" t="n">
        <v>31897683524.5264</v>
      </c>
      <c r="AF7" s="4" t="n">
        <v>30660215380.6357</v>
      </c>
      <c r="AG7" s="4" t="n">
        <v>35959317962.8563</v>
      </c>
      <c r="AH7" s="4" t="n">
        <v>38790193759.6375</v>
      </c>
      <c r="AI7" s="4" t="n">
        <v>35046533511.7841</v>
      </c>
      <c r="AJ7" s="4" t="n">
        <v>36449350798.642</v>
      </c>
      <c r="AK7" s="4" t="n">
        <v>43796780766.9054</v>
      </c>
      <c r="AL7" s="4" t="n">
        <v>33143353988.3535</v>
      </c>
      <c r="AM7" s="4" t="n">
        <v>31672052686.581</v>
      </c>
      <c r="AN7" s="4" t="n">
        <v>30115045482.6987</v>
      </c>
      <c r="AO7" s="4" t="n">
        <v>29895249892.5877</v>
      </c>
      <c r="AP7" s="4" t="n">
        <v>34104449098.5349</v>
      </c>
      <c r="AQ7" s="4" t="n">
        <v>42430270800.3063</v>
      </c>
      <c r="AR7" s="4" t="n">
        <v>42789821087.7743</v>
      </c>
      <c r="AS7" s="4" t="n">
        <v>42983413454.6908</v>
      </c>
      <c r="AT7" s="4" t="n">
        <v>38732852453.4421</v>
      </c>
      <c r="AU7" s="4" t="n">
        <v>46256246388.9657</v>
      </c>
      <c r="AV7" s="4" t="n">
        <v>45239896500.8912</v>
      </c>
      <c r="AW7" s="4" t="n">
        <v>45875942606.05</v>
      </c>
      <c r="AX7" s="4" t="n">
        <v>20326329482.17</v>
      </c>
      <c r="AY7" s="4"/>
    </row>
    <row r="8">
      <c r="A8" t="str">
        <f>M8</f>
      </c>
      <c r="B8" t="str">
        <f>N8</f>
      </c>
      <c r="M8" t="s">
        <v>5186</v>
      </c>
      <c r="N8" t="s">
        <v>5191</v>
      </c>
      <c r="O8" s="4" t="n">
        <v>197000</v>
      </c>
      <c r="P8" s="4" t="n">
        <v>1832000</v>
      </c>
      <c r="Q8" s="4" t="n">
        <v>2304000</v>
      </c>
      <c r="R8" s="4" t="n">
        <v>7066000</v>
      </c>
      <c r="S8" s="4"/>
      <c r="T8" s="4"/>
      <c r="U8" s="4" t="n">
        <v>0</v>
      </c>
      <c r="V8" s="4" t="n">
        <v>630231</v>
      </c>
      <c r="W8" s="4" t="n">
        <v>19778819</v>
      </c>
      <c r="X8" s="4" t="n">
        <v>43510889</v>
      </c>
      <c r="Y8" s="4" t="n">
        <v>100241511</v>
      </c>
      <c r="Z8" s="4" t="n">
        <v>268179900</v>
      </c>
      <c r="AA8" s="4" t="n">
        <v>322350164</v>
      </c>
      <c r="AB8" s="4" t="n">
        <v>159152552</v>
      </c>
      <c r="AC8" s="4" t="n">
        <v>89507189</v>
      </c>
      <c r="AD8" s="4" t="n">
        <v>41641494</v>
      </c>
      <c r="AE8" s="4" t="n">
        <v>34704631</v>
      </c>
      <c r="AF8" s="4" t="n">
        <v>20020931.6013</v>
      </c>
      <c r="AG8" s="4" t="n">
        <v>5673592.5799</v>
      </c>
      <c r="AH8" s="4" t="n">
        <v>333050.1408</v>
      </c>
      <c r="AI8" s="4" t="n">
        <v>50906.6994</v>
      </c>
      <c r="AJ8" s="4" t="n">
        <v>1390958.9041</v>
      </c>
      <c r="AK8" s="4" t="n">
        <v>6413.4399</v>
      </c>
      <c r="AL8" s="4"/>
      <c r="AM8" s="4" t="n">
        <v>790525.62</v>
      </c>
      <c r="AN8" s="4" t="n">
        <v>116751.96</v>
      </c>
      <c r="AO8" s="4" t="n">
        <v>-954863.53</v>
      </c>
      <c r="AP8" s="4" t="n">
        <v>-3169.49</v>
      </c>
      <c r="AQ8" s="4" t="n">
        <v>0</v>
      </c>
      <c r="AR8" s="4"/>
      <c r="AS8" s="4" t="n">
        <v>1986.54</v>
      </c>
      <c r="AT8" s="4" t="n">
        <v>832221.2852</v>
      </c>
      <c r="AU8" s="4" t="n">
        <v>850</v>
      </c>
      <c r="AV8" s="4"/>
      <c r="AW8" s="4"/>
      <c r="AX8" s="4" t="n">
        <v>0</v>
      </c>
      <c r="AY8" s="4"/>
    </row>
    <row r="9">
      <c r="A9" t="str">
        <f>M9</f>
      </c>
      <c r="B9" t="str">
        <f>N9</f>
      </c>
      <c r="M9"/>
      <c r="N9"/>
      <c r="O9" s="4" t="n">
        <v>12519643000</v>
      </c>
      <c r="P9" s="4" t="n">
        <v>15695318000</v>
      </c>
      <c r="Q9" s="4" t="n">
        <v>13045875903</v>
      </c>
      <c r="R9" s="4" t="n">
        <v>13880413302</v>
      </c>
      <c r="S9" s="4" t="n">
        <v>12847588252</v>
      </c>
      <c r="T9" s="4" t="n">
        <v>11390263666</v>
      </c>
      <c r="U9" s="4" t="n">
        <v>12233196403</v>
      </c>
      <c r="V9" s="4" t="n">
        <v>13537514599</v>
      </c>
      <c r="W9" s="4" t="n">
        <v>14311176237</v>
      </c>
      <c r="X9" s="4" t="n">
        <v>15695274788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/>
      <c r="AH9" s="4"/>
      <c r="AI9" s="4"/>
      <c r="AJ9" s="4" t="n">
        <v>0</v>
      </c>
      <c r="AK9" s="4"/>
      <c r="AL9" s="4"/>
      <c r="AM9" s="4"/>
      <c r="AN9" s="4"/>
      <c r="AO9" s="4" t="n">
        <v>0</v>
      </c>
      <c r="AP9" s="4" t="n">
        <v>0</v>
      </c>
      <c r="AQ9" s="4" t="n">
        <v>0</v>
      </c>
      <c r="AR9" s="4"/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/>
    </row>
    <row r="10">
      <c r="A10" t="str">
        <f>M10</f>
      </c>
      <c r="B10" t="str">
        <f>N10</f>
      </c>
      <c r="M10" t="s">
        <v>5151</v>
      </c>
      <c r="N10" t="s">
        <v>5178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 t="str">
        <f>Sum(AP2:AP9)</f>
      </c>
      <c r="AQ10" s="4" t="str">
        <f>Sum(AQ2:AQ9)</f>
      </c>
      <c r="AR10" s="4" t="str">
        <f>Sum(AR2:AR9)</f>
      </c>
      <c r="AS10" s="4" t="str">
        <f>Sum(AS2:AS9)</f>
      </c>
      <c r="AT10" s="4" t="str">
        <f>Sum(AT2:AT9)</f>
      </c>
      <c r="AU10" s="4" t="str">
        <f>Sum(AU2:AU9)</f>
      </c>
      <c r="AV10" s="4" t="str">
        <f>Sum(AV2:AV9)</f>
      </c>
      <c r="AW10" s="4" t="str">
        <f>Sum(AW2:AW9)</f>
      </c>
      <c r="AX10" s="4" t="str">
        <f>Sum(AX2:AX9)</f>
      </c>
      <c r="AY10" s="4"/>
    </row>
    <row r="13">
      <c r="A13" t="str">
        <f>M13</f>
      </c>
      <c r="B13" t="str">
        <f>N13</f>
      </c>
      <c r="M13" t="s">
        <v>5179</v>
      </c>
      <c r="N13" t="s">
        <v>5180</v>
      </c>
      <c r="O13" t="s">
        <v>5113</v>
      </c>
      <c r="P13" t="s">
        <v>5114</v>
      </c>
      <c r="Q13" t="s">
        <v>5115</v>
      </c>
      <c r="R13" t="s">
        <v>5116</v>
      </c>
      <c r="S13" t="s">
        <v>5117</v>
      </c>
      <c r="T13" t="s">
        <v>5118</v>
      </c>
      <c r="U13" t="s">
        <v>5119</v>
      </c>
      <c r="V13" t="s">
        <v>5120</v>
      </c>
      <c r="W13" t="s">
        <v>5121</v>
      </c>
      <c r="X13" t="s">
        <v>5122</v>
      </c>
      <c r="Y13" t="s">
        <v>5123</v>
      </c>
      <c r="Z13" t="s">
        <v>5124</v>
      </c>
      <c r="AA13" t="s">
        <v>5125</v>
      </c>
      <c r="AB13" t="s">
        <v>5126</v>
      </c>
      <c r="AC13" t="s">
        <v>5127</v>
      </c>
      <c r="AD13" t="s">
        <v>5128</v>
      </c>
      <c r="AE13" t="s">
        <v>5129</v>
      </c>
      <c r="AF13" t="s">
        <v>5130</v>
      </c>
      <c r="AG13" t="s">
        <v>5131</v>
      </c>
      <c r="AH13" t="s">
        <v>5132</v>
      </c>
      <c r="AI13" t="s">
        <v>5133</v>
      </c>
      <c r="AJ13" t="s">
        <v>5134</v>
      </c>
      <c r="AK13" t="s">
        <v>5135</v>
      </c>
      <c r="AL13" t="s">
        <v>5136</v>
      </c>
      <c r="AM13" t="s">
        <v>5137</v>
      </c>
      <c r="AN13" t="s">
        <v>5138</v>
      </c>
      <c r="AO13" t="s">
        <v>5139</v>
      </c>
      <c r="AP13" t="s">
        <v>5140</v>
      </c>
      <c r="AQ13" t="s">
        <v>5141</v>
      </c>
      <c r="AR13" t="s">
        <v>5142</v>
      </c>
      <c r="AS13" t="s">
        <v>5143</v>
      </c>
      <c r="AT13" t="s">
        <v>5144</v>
      </c>
      <c r="AU13" t="s">
        <v>5145</v>
      </c>
      <c r="AV13" t="s">
        <v>5146</v>
      </c>
      <c r="AW13" t="s">
        <v>5181</v>
      </c>
      <c r="AX13" t="s">
        <v>5182</v>
      </c>
    </row>
    <row r="14">
      <c r="A14" t="str">
        <f>M14</f>
      </c>
      <c r="B14" t="str">
        <f>N14</f>
      </c>
      <c r="M14" t="s">
        <v>5183</v>
      </c>
      <c r="N14" t="s">
        <v>5184</v>
      </c>
      <c r="O14" s="4" t="n">
        <v>45771079.2707564</v>
      </c>
      <c r="P14" s="4" t="n">
        <v>55749227.21982</v>
      </c>
      <c r="Q14" s="4" t="n">
        <v>12499219.9189314</v>
      </c>
      <c r="R14" s="4" t="n">
        <v>5455365.97439703</v>
      </c>
      <c r="S14" s="4" t="n">
        <v>9233953.76623244</v>
      </c>
      <c r="T14" s="4" t="n">
        <v>18199228.7945006</v>
      </c>
      <c r="U14" s="4" t="n">
        <v>114929853.883571</v>
      </c>
      <c r="V14" s="4" t="n">
        <v>646374524.956784</v>
      </c>
      <c r="W14" s="4" t="n">
        <v>919236635.862478</v>
      </c>
      <c r="X14" s="4" t="n">
        <v>556391947.682744</v>
      </c>
      <c r="Y14" s="4" t="n">
        <v>8488603152.11605</v>
      </c>
      <c r="Z14" s="4" t="n">
        <v>10499150624.0556</v>
      </c>
      <c r="AA14" s="4" t="n">
        <v>16661310236.1962</v>
      </c>
      <c r="AB14" s="4" t="n">
        <v>19516387434.3403</v>
      </c>
      <c r="AC14" s="4" t="n">
        <v>18619983805.024</v>
      </c>
      <c r="AD14" s="4" t="n">
        <v>20850099343.6963</v>
      </c>
      <c r="AE14" s="4" t="n">
        <v>21124595600.8858</v>
      </c>
      <c r="AF14" s="4" t="n">
        <v>22549813276.464</v>
      </c>
      <c r="AG14" s="4" t="n">
        <v>23538410141.5545</v>
      </c>
      <c r="AH14" s="4" t="n">
        <v>27765310974.0937</v>
      </c>
      <c r="AI14" s="4" t="n">
        <v>26938208379.3946</v>
      </c>
      <c r="AJ14" s="4" t="n">
        <v>27322985404.6891</v>
      </c>
      <c r="AK14" s="4" t="n">
        <v>27214163649.0057</v>
      </c>
      <c r="AL14" s="4" t="n">
        <v>28584024213.6386</v>
      </c>
      <c r="AM14" s="4" t="n">
        <v>26587791843.9246</v>
      </c>
      <c r="AN14" s="4" t="n">
        <v>23111066299.5036</v>
      </c>
      <c r="AO14" s="4" t="n">
        <v>25527707114.232</v>
      </c>
      <c r="AP14" s="4" t="n">
        <v>25283788011.1999</v>
      </c>
      <c r="AQ14" s="4" t="n">
        <v>28774436805.9565</v>
      </c>
      <c r="AR14" s="4" t="n">
        <v>28662840845.25</v>
      </c>
      <c r="AS14" s="4" t="n">
        <v>33333619411.9226</v>
      </c>
      <c r="AT14" s="4" t="n">
        <v>28003983611.1884</v>
      </c>
      <c r="AU14" s="4" t="n">
        <v>28995237634.6405</v>
      </c>
      <c r="AV14" s="4" t="n">
        <v>26039035797.09</v>
      </c>
      <c r="AW14" s="4" t="n">
        <v>27123871549.5151</v>
      </c>
      <c r="AX14" s="4" t="n">
        <v>13257573304.4503</v>
      </c>
      <c r="AY14" s="4"/>
    </row>
    <row r="15">
      <c r="A15" t="str">
        <f>M15</f>
      </c>
      <c r="B15" t="str">
        <f>N15</f>
      </c>
      <c r="M15" t="s">
        <v>5183</v>
      </c>
      <c r="N15" t="s">
        <v>5185</v>
      </c>
      <c r="O15" s="4" t="n">
        <v>162138825.904763</v>
      </c>
      <c r="P15" s="4" t="n">
        <v>142528157.203763</v>
      </c>
      <c r="Q15" s="4" t="n">
        <v>4513823.65214528</v>
      </c>
      <c r="R15" s="4" t="n">
        <v>9694409.94682627</v>
      </c>
      <c r="S15" s="4" t="n">
        <v>8459024.42050867</v>
      </c>
      <c r="T15" s="4" t="n">
        <v>186060.071869205</v>
      </c>
      <c r="U15" s="4" t="n">
        <v>26243796.7071501</v>
      </c>
      <c r="V15" s="4" t="n">
        <v>35595898.7611338</v>
      </c>
      <c r="W15" s="4" t="n">
        <v>538673218.945056</v>
      </c>
      <c r="X15" s="4" t="n">
        <v>619632976.131538</v>
      </c>
      <c r="Y15" s="4" t="n">
        <v>1210284194.39255</v>
      </c>
      <c r="Z15" s="4" t="n">
        <v>1533271288.3383</v>
      </c>
      <c r="AA15" s="4" t="n">
        <v>1792610213.95532</v>
      </c>
      <c r="AB15" s="4" t="n">
        <v>2323651649.49604</v>
      </c>
      <c r="AC15" s="4" t="n">
        <v>2099549562.11787</v>
      </c>
      <c r="AD15" s="4" t="n">
        <v>3192279403.36336</v>
      </c>
      <c r="AE15" s="4" t="n">
        <v>3103686137.28506</v>
      </c>
      <c r="AF15" s="4" t="n">
        <v>3367108285.58153</v>
      </c>
      <c r="AG15" s="4" t="n">
        <v>4237642558.77883</v>
      </c>
      <c r="AH15" s="4" t="n">
        <v>4205535139.28972</v>
      </c>
      <c r="AI15" s="4" t="n">
        <v>5303449092.59828</v>
      </c>
      <c r="AJ15" s="4" t="n">
        <v>4972598666.55899</v>
      </c>
      <c r="AK15" s="4" t="n">
        <v>4604728802.00105</v>
      </c>
      <c r="AL15" s="4" t="n">
        <v>4731599419.83796</v>
      </c>
      <c r="AM15" s="4" t="n">
        <v>4798316702.46365</v>
      </c>
      <c r="AN15" s="4" t="n">
        <v>5043140784.58148</v>
      </c>
      <c r="AO15" s="4" t="n">
        <v>5183011610.51986</v>
      </c>
      <c r="AP15" s="4" t="n">
        <v>5003479169.24082</v>
      </c>
      <c r="AQ15" s="4" t="n">
        <v>6962679332.68824</v>
      </c>
      <c r="AR15" s="4" t="n">
        <v>6828896147.7345</v>
      </c>
      <c r="AS15" s="4" t="n">
        <v>5096426737.25031</v>
      </c>
      <c r="AT15" s="4" t="n">
        <v>4067781248.56392</v>
      </c>
      <c r="AU15" s="4" t="n">
        <v>4159138636.91416</v>
      </c>
      <c r="AV15" s="4" t="n">
        <v>4309584356.68</v>
      </c>
      <c r="AW15" s="4" t="n">
        <v>5252601657.26237</v>
      </c>
      <c r="AX15" s="4" t="n">
        <v>2701525127.42615</v>
      </c>
      <c r="AY15" s="4"/>
    </row>
    <row r="16">
      <c r="A16" t="str">
        <f>M16</f>
      </c>
      <c r="B16" t="str">
        <f>N16</f>
      </c>
      <c r="M16" t="s">
        <v>5186</v>
      </c>
      <c r="N16" t="s">
        <v>5187</v>
      </c>
      <c r="O16" s="4" t="n">
        <v>202691.629847904</v>
      </c>
      <c r="P16" s="4"/>
      <c r="Q16" s="4"/>
      <c r="R16" s="4"/>
      <c r="S16" s="4" t="n">
        <v>376287.807298558</v>
      </c>
      <c r="T16" s="4" t="n">
        <v>14063952.4912899</v>
      </c>
      <c r="U16" s="4"/>
      <c r="V16" s="4"/>
      <c r="W16" s="4" t="n">
        <v>811042.740617931</v>
      </c>
      <c r="X16" s="4" t="n">
        <v>2021694.06140794</v>
      </c>
      <c r="Y16" s="4" t="n">
        <v>3872216.41123705</v>
      </c>
      <c r="Z16" s="4" t="n">
        <v>2300120.83895919</v>
      </c>
      <c r="AA16" s="4" t="n">
        <v>94060621.6103032</v>
      </c>
      <c r="AB16" s="4" t="n">
        <v>4360185.33235325</v>
      </c>
      <c r="AC16" s="4" t="n">
        <v>92626918.2012784</v>
      </c>
      <c r="AD16" s="4" t="n">
        <v>7305181.89808874</v>
      </c>
      <c r="AE16" s="4" t="n">
        <v>17112005.0113146</v>
      </c>
      <c r="AF16" s="4" t="n">
        <v>442497.308230493</v>
      </c>
      <c r="AG16" s="4" t="n">
        <v>24160.0846812114</v>
      </c>
      <c r="AH16" s="4" t="n">
        <v>102772.394636315</v>
      </c>
      <c r="AI16" s="4" t="n">
        <v>84706973.4031045</v>
      </c>
      <c r="AJ16" s="4" t="n">
        <v>596527230.720966</v>
      </c>
      <c r="AK16" s="4" t="n">
        <v>1520619342.58757</v>
      </c>
      <c r="AL16" s="4" t="n">
        <v>2376120667.17803</v>
      </c>
      <c r="AM16" s="4" t="n">
        <v>3261797483.22721</v>
      </c>
      <c r="AN16" s="4" t="n">
        <v>3303210323.95163</v>
      </c>
      <c r="AO16" s="4" t="n">
        <v>3346281440.77312</v>
      </c>
      <c r="AP16" s="4" t="n">
        <v>4141366128.42106</v>
      </c>
      <c r="AQ16" s="4" t="n">
        <v>4634251268.33429</v>
      </c>
      <c r="AR16" s="4" t="n">
        <v>5180619634.82772</v>
      </c>
      <c r="AS16" s="4" t="n">
        <v>4462096604.86872</v>
      </c>
      <c r="AT16" s="4" t="n">
        <v>3825771973.83883</v>
      </c>
      <c r="AU16" s="4" t="n">
        <v>3241843377.91311</v>
      </c>
      <c r="AV16" s="4" t="n">
        <v>2890566408.3263</v>
      </c>
      <c r="AW16" s="4" t="n">
        <v>3811931777.62006</v>
      </c>
      <c r="AX16" s="4" t="n">
        <v>1809201867.46399</v>
      </c>
      <c r="AY16" s="4"/>
    </row>
    <row r="17">
      <c r="A17" t="str">
        <f>M17</f>
      </c>
      <c r="B17" t="str">
        <f>N17</f>
      </c>
      <c r="M17" t="s">
        <v>5186</v>
      </c>
      <c r="N17" t="s">
        <v>5188</v>
      </c>
      <c r="O17" s="4"/>
      <c r="P17" s="4"/>
      <c r="Q17" s="4" t="n">
        <v>527943.983483543</v>
      </c>
      <c r="R17" s="4"/>
      <c r="S17" s="4" t="n">
        <v>2656368.38221655</v>
      </c>
      <c r="T17" s="4" t="n">
        <v>15388262.4145943</v>
      </c>
      <c r="U17" s="4" t="n">
        <v>41906283.649035</v>
      </c>
      <c r="V17" s="4" t="n">
        <v>51931267.817103</v>
      </c>
      <c r="W17" s="4" t="n">
        <v>154580919.764371</v>
      </c>
      <c r="X17" s="4" t="n">
        <v>286526687.28902</v>
      </c>
      <c r="Y17" s="4" t="n">
        <v>1309496943.10124</v>
      </c>
      <c r="Z17" s="4" t="n">
        <v>1309668399.11014</v>
      </c>
      <c r="AA17" s="4" t="n">
        <v>1937790021.48658</v>
      </c>
      <c r="AB17" s="4" t="n">
        <v>2610432342.60963</v>
      </c>
      <c r="AC17" s="4" t="n">
        <v>3188298677.68381</v>
      </c>
      <c r="AD17" s="4" t="n">
        <v>3072532561.13026</v>
      </c>
      <c r="AE17" s="4" t="n">
        <v>3476472773.38719</v>
      </c>
      <c r="AF17" s="4" t="n">
        <v>2531136013.41591</v>
      </c>
      <c r="AG17" s="4" t="n">
        <v>2625915806.03747</v>
      </c>
      <c r="AH17" s="4" t="n">
        <v>2729928599.7704</v>
      </c>
      <c r="AI17" s="4" t="n">
        <v>2798524735.8156</v>
      </c>
      <c r="AJ17" s="4" t="n">
        <v>2913206747.59833</v>
      </c>
      <c r="AK17" s="4" t="n">
        <v>3244889312.95931</v>
      </c>
      <c r="AL17" s="4" t="n">
        <v>3312679535.69978</v>
      </c>
      <c r="AM17" s="4" t="n">
        <v>3556990115.71537</v>
      </c>
      <c r="AN17" s="4" t="n">
        <v>3513670685.01612</v>
      </c>
      <c r="AO17" s="4" t="n">
        <v>4053789928.26869</v>
      </c>
      <c r="AP17" s="4" t="n">
        <v>4184517909.67815</v>
      </c>
      <c r="AQ17" s="4" t="n">
        <v>4549276075.51731</v>
      </c>
      <c r="AR17" s="4" t="n">
        <v>5297292391.64482</v>
      </c>
      <c r="AS17" s="4" t="n">
        <v>5455427605.08005</v>
      </c>
      <c r="AT17" s="4" t="n">
        <v>5617976253.87328</v>
      </c>
      <c r="AU17" s="4" t="n">
        <v>5481981071.36473</v>
      </c>
      <c r="AV17" s="4" t="n">
        <v>5249973631.1185</v>
      </c>
      <c r="AW17" s="4" t="n">
        <v>4803822081.57531</v>
      </c>
      <c r="AX17" s="4" t="n">
        <v>1796060002.24091</v>
      </c>
      <c r="AY17" s="4"/>
    </row>
    <row r="18">
      <c r="A18" t="str">
        <f>M18</f>
      </c>
      <c r="B18" t="str">
        <f>N18</f>
      </c>
      <c r="M18" t="s">
        <v>5186</v>
      </c>
      <c r="N18" t="s">
        <v>5189</v>
      </c>
      <c r="O18" s="4"/>
      <c r="P18" s="4"/>
      <c r="Q18" s="4"/>
      <c r="R18" s="4"/>
      <c r="S18" s="4"/>
      <c r="T18" s="4" t="n">
        <v>0</v>
      </c>
      <c r="U18" s="4" t="n">
        <v>0</v>
      </c>
      <c r="V18" s="4" t="n">
        <v>93071630.3118757</v>
      </c>
      <c r="W18" s="4" t="n">
        <v>178144797.060823</v>
      </c>
      <c r="X18" s="4" t="n">
        <v>269951456.812863</v>
      </c>
      <c r="Y18" s="4" t="n">
        <v>5981089179.72496</v>
      </c>
      <c r="Z18" s="4" t="n">
        <v>5512417144.63859</v>
      </c>
      <c r="AA18" s="4" t="n">
        <v>6751231349.54943</v>
      </c>
      <c r="AB18" s="4" t="n">
        <v>4745326767.81892</v>
      </c>
      <c r="AC18" s="4" t="n">
        <v>4611463292.40196</v>
      </c>
      <c r="AD18" s="4" t="n">
        <v>6110408624.39466</v>
      </c>
      <c r="AE18" s="4" t="n">
        <v>6400839051.30603</v>
      </c>
      <c r="AF18" s="4" t="n">
        <v>4746408885.35666</v>
      </c>
      <c r="AG18" s="4" t="n">
        <v>9580176872.84167</v>
      </c>
      <c r="AH18" s="4" t="n">
        <v>9247400333.21183</v>
      </c>
      <c r="AI18" s="4" t="n">
        <v>10440504300.4533</v>
      </c>
      <c r="AJ18" s="4" t="n">
        <v>13671870627.4569</v>
      </c>
      <c r="AK18" s="4" t="n">
        <v>14184863135.2825</v>
      </c>
      <c r="AL18" s="4" t="n">
        <v>9668596160.47873</v>
      </c>
      <c r="AM18" s="4" t="n">
        <v>7839156946.03603</v>
      </c>
      <c r="AN18" s="4" t="n">
        <v>7050134798.54395</v>
      </c>
      <c r="AO18" s="4" t="n">
        <v>6576275796.48248</v>
      </c>
      <c r="AP18" s="4" t="n">
        <v>7915154601.37061</v>
      </c>
      <c r="AQ18" s="4" t="n">
        <v>9186323574.96029</v>
      </c>
      <c r="AR18" s="4" t="n">
        <v>10468508494.27</v>
      </c>
      <c r="AS18" s="4" t="n">
        <v>10418640441.4051</v>
      </c>
      <c r="AT18" s="4" t="n">
        <v>11610340560.1451</v>
      </c>
      <c r="AU18" s="4" t="n">
        <v>13287214723.566</v>
      </c>
      <c r="AV18" s="4" t="n">
        <v>16809336479.3087</v>
      </c>
      <c r="AW18" s="4" t="n">
        <v>18270134668.0175</v>
      </c>
      <c r="AX18" s="4" t="n">
        <v>7720064680.06853</v>
      </c>
      <c r="AY18" s="4"/>
    </row>
    <row r="19">
      <c r="A19" t="str">
        <f>M19</f>
      </c>
      <c r="B19" t="str">
        <f>N19</f>
      </c>
      <c r="M19" t="s">
        <v>5186</v>
      </c>
      <c r="N19" t="s">
        <v>5190</v>
      </c>
      <c r="O19" s="4" t="n">
        <v>91004.4052378347</v>
      </c>
      <c r="P19" s="4" t="n">
        <v>575104.858489439</v>
      </c>
      <c r="Q19" s="4" t="n">
        <v>442226.141146732</v>
      </c>
      <c r="R19" s="4" t="n">
        <v>780425.697663218</v>
      </c>
      <c r="S19" s="4" t="n">
        <v>1577800.85535583</v>
      </c>
      <c r="T19" s="4" t="n">
        <v>321044.829891962</v>
      </c>
      <c r="U19" s="4" t="n">
        <v>19995273.6816382</v>
      </c>
      <c r="V19" s="4" t="n">
        <v>222846031.177354</v>
      </c>
      <c r="W19" s="4" t="n">
        <v>398102698.964401</v>
      </c>
      <c r="X19" s="4" t="n">
        <v>1531479737.6534</v>
      </c>
      <c r="Y19" s="4" t="n">
        <v>11267651002.0889</v>
      </c>
      <c r="Z19" s="4" t="n">
        <v>14507612944.4806</v>
      </c>
      <c r="AA19" s="4" t="n">
        <v>18173020984.9346</v>
      </c>
      <c r="AB19" s="4" t="n">
        <v>25898109175.5724</v>
      </c>
      <c r="AC19" s="4" t="n">
        <v>29796678494.1917</v>
      </c>
      <c r="AD19" s="4" t="n">
        <v>40113724905.1801</v>
      </c>
      <c r="AE19" s="4" t="n">
        <v>46403887811.7002</v>
      </c>
      <c r="AF19" s="4" t="n">
        <v>43408634799.4683</v>
      </c>
      <c r="AG19" s="4" t="n">
        <v>49875627109.9795</v>
      </c>
      <c r="AH19" s="4" t="n">
        <v>53257439540.2709</v>
      </c>
      <c r="AI19" s="4" t="n">
        <v>47704397237.0143</v>
      </c>
      <c r="AJ19" s="4" t="n">
        <v>48637650358.958</v>
      </c>
      <c r="AK19" s="4" t="n">
        <v>57400397576.3878</v>
      </c>
      <c r="AL19" s="4" t="n">
        <v>42663811240.9019</v>
      </c>
      <c r="AM19" s="4" t="n">
        <v>40039431146.6965</v>
      </c>
      <c r="AN19" s="4" t="n">
        <v>37680848729.1102</v>
      </c>
      <c r="AO19" s="4" t="n">
        <v>37109143338.9159</v>
      </c>
      <c r="AP19" s="4" t="n">
        <v>41631301022.5789</v>
      </c>
      <c r="AQ19" s="4" t="n">
        <v>50669762813.7941</v>
      </c>
      <c r="AR19" s="4" t="n">
        <v>50171486527.0526</v>
      </c>
      <c r="AS19" s="4" t="n">
        <v>49748604149.3888</v>
      </c>
      <c r="AT19" s="4" t="n">
        <v>43337482117.1837</v>
      </c>
      <c r="AU19" s="4" t="n">
        <v>48372312145.7269</v>
      </c>
      <c r="AV19" s="4" t="n">
        <v>45239896500.8912</v>
      </c>
      <c r="AW19" s="4" t="n">
        <v>44682648335.7863</v>
      </c>
      <c r="AX19" s="4" t="n">
        <v>19372540911.7824</v>
      </c>
      <c r="AY19" s="4"/>
    </row>
    <row r="20">
      <c r="A20" t="str">
        <f>M20</f>
      </c>
      <c r="B20" t="str">
        <f>N20</f>
      </c>
      <c r="M20" t="s">
        <v>5186</v>
      </c>
      <c r="N20" t="s">
        <v>5191</v>
      </c>
      <c r="O20" s="4" t="n">
        <v>407451.541633032</v>
      </c>
      <c r="P20" s="4" t="n">
        <v>3658305.90539115</v>
      </c>
      <c r="Q20" s="4" t="n">
        <v>4488497.92600031</v>
      </c>
      <c r="R20" s="4" t="n">
        <v>13449970.6821666</v>
      </c>
      <c r="S20" s="4"/>
      <c r="T20" s="4"/>
      <c r="U20" s="4" t="n">
        <v>0</v>
      </c>
      <c r="V20" s="4" t="n">
        <v>1108694.31041124</v>
      </c>
      <c r="W20" s="4" t="n">
        <v>34363797.8546998</v>
      </c>
      <c r="X20" s="4" t="n">
        <v>74671365.3531381</v>
      </c>
      <c r="Y20" s="4" t="n">
        <v>168523361.004601</v>
      </c>
      <c r="Z20" s="4" t="n">
        <v>440187177.28267</v>
      </c>
      <c r="AA20" s="4" t="n">
        <v>520906599.572832</v>
      </c>
      <c r="AB20" s="4" t="n">
        <v>252341239.256574</v>
      </c>
      <c r="AC20" s="4" t="n">
        <v>138533568.678887</v>
      </c>
      <c r="AD20" s="4" t="n">
        <v>62546784.4878437</v>
      </c>
      <c r="AE20" s="4" t="n">
        <v>50487359.1285142</v>
      </c>
      <c r="AF20" s="4" t="n">
        <v>28345570.8786331</v>
      </c>
      <c r="AG20" s="4" t="n">
        <v>7869281.28562765</v>
      </c>
      <c r="AH20" s="4" t="n">
        <v>457264.994535579</v>
      </c>
      <c r="AI20" s="4" t="n">
        <v>69292.8277595935</v>
      </c>
      <c r="AJ20" s="4" t="n">
        <v>1856081.69580391</v>
      </c>
      <c r="AK20" s="4" t="n">
        <v>8405.50363853331</v>
      </c>
      <c r="AL20" s="4"/>
      <c r="AM20" s="4" t="n">
        <v>999373.057531575</v>
      </c>
      <c r="AN20" s="4" t="n">
        <v>146083.556344438</v>
      </c>
      <c r="AO20" s="4" t="n">
        <v>-1185277.51837455</v>
      </c>
      <c r="AP20" s="4" t="n">
        <v>-3868.99644374323</v>
      </c>
      <c r="AQ20" s="4" t="n">
        <v>0</v>
      </c>
      <c r="AR20" s="4"/>
      <c r="AS20" s="4" t="n">
        <v>2299.20297491268</v>
      </c>
      <c r="AT20" s="4" t="n">
        <v>931157.216170623</v>
      </c>
      <c r="AU20" s="4" t="n">
        <v>888.884605510837</v>
      </c>
      <c r="AV20" s="4"/>
      <c r="AW20" s="4"/>
      <c r="AX20" s="4" t="n">
        <v>0</v>
      </c>
      <c r="AY20" s="4"/>
    </row>
    <row r="21">
      <c r="A21" t="str">
        <f>M21</f>
      </c>
      <c r="B21" t="str">
        <f>N21</f>
      </c>
      <c r="M21"/>
      <c r="N21"/>
      <c r="O21" s="4" t="n">
        <v>25894151477.3868</v>
      </c>
      <c r="P21" s="4" t="n">
        <v>31341852907.4193</v>
      </c>
      <c r="Q21" s="4" t="n">
        <v>25415098495.4309</v>
      </c>
      <c r="R21" s="4" t="n">
        <v>26421051792.8467</v>
      </c>
      <c r="S21" s="4" t="n">
        <v>23932627784.2564</v>
      </c>
      <c r="T21" s="4" t="n">
        <v>20777188983.3839</v>
      </c>
      <c r="U21" s="4" t="n">
        <v>21902409570.1304</v>
      </c>
      <c r="V21" s="4" t="n">
        <v>23815022448.9439</v>
      </c>
      <c r="W21" s="4" t="n">
        <v>24864293832.2683</v>
      </c>
      <c r="X21" s="4" t="n">
        <v>26935501088.3056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/>
      <c r="AH21" s="4"/>
      <c r="AI21" s="4"/>
      <c r="AJ21" s="4" t="n">
        <v>0</v>
      </c>
      <c r="AK21" s="4"/>
      <c r="AL21" s="4"/>
      <c r="AM21" s="4"/>
      <c r="AN21" s="4"/>
      <c r="AO21" s="4" t="n">
        <v>0</v>
      </c>
      <c r="AP21" s="4" t="n">
        <v>0</v>
      </c>
      <c r="AQ21" s="4" t="n">
        <v>0</v>
      </c>
      <c r="AR21" s="4"/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5179</v>
      </c>
      <c r="O1" t="s">
        <v>5180</v>
      </c>
      <c r="P1" t="s">
        <v>5113</v>
      </c>
      <c r="Q1" t="s">
        <v>5114</v>
      </c>
      <c r="R1" t="s">
        <v>5115</v>
      </c>
      <c r="S1" t="s">
        <v>5116</v>
      </c>
      <c r="T1" t="s">
        <v>5117</v>
      </c>
      <c r="U1" t="s">
        <v>5118</v>
      </c>
      <c r="V1" t="s">
        <v>5119</v>
      </c>
      <c r="W1" t="s">
        <v>5120</v>
      </c>
      <c r="X1" t="s">
        <v>5121</v>
      </c>
      <c r="Y1" t="s">
        <v>5122</v>
      </c>
      <c r="Z1" t="s">
        <v>5123</v>
      </c>
      <c r="AA1" t="s">
        <v>5124</v>
      </c>
      <c r="AB1" t="s">
        <v>5125</v>
      </c>
      <c r="AC1" t="s">
        <v>5126</v>
      </c>
      <c r="AD1" t="s">
        <v>5127</v>
      </c>
      <c r="AE1" t="s">
        <v>5128</v>
      </c>
      <c r="AF1" t="s">
        <v>5129</v>
      </c>
      <c r="AG1" t="s">
        <v>5130</v>
      </c>
      <c r="AH1" t="s">
        <v>5131</v>
      </c>
      <c r="AI1" t="s">
        <v>5132</v>
      </c>
      <c r="AJ1" t="s">
        <v>5133</v>
      </c>
      <c r="AK1" t="s">
        <v>5134</v>
      </c>
      <c r="AL1" t="s">
        <v>5135</v>
      </c>
      <c r="AM1" t="s">
        <v>5136</v>
      </c>
      <c r="AN1" t="s">
        <v>5137</v>
      </c>
      <c r="AO1" t="s">
        <v>5138</v>
      </c>
      <c r="AP1" t="s">
        <v>5139</v>
      </c>
      <c r="AQ1" t="s">
        <v>5140</v>
      </c>
      <c r="AR1" t="s">
        <v>5141</v>
      </c>
      <c r="AS1" t="s">
        <v>5142</v>
      </c>
      <c r="AT1" t="s">
        <v>5143</v>
      </c>
      <c r="AU1" t="s">
        <v>5144</v>
      </c>
      <c r="AV1" t="s">
        <v>5145</v>
      </c>
      <c r="AW1" t="s">
        <v>5146</v>
      </c>
      <c r="AX1" t="s">
        <v>5181</v>
      </c>
      <c r="AY1" t="s">
        <v>5182</v>
      </c>
    </row>
    <row r="2">
      <c r="A2" t="str">
        <f>N2</f>
      </c>
      <c r="B2" t="str">
        <f>O2</f>
      </c>
      <c r="N2" t="s">
        <v>5183</v>
      </c>
      <c r="O2" t="s">
        <v>5184</v>
      </c>
      <c r="P2" s="5" t="n">
        <v>22130000</v>
      </c>
      <c r="Q2" s="5" t="n">
        <v>27918000</v>
      </c>
      <c r="R2" s="5" t="n">
        <v>6416000</v>
      </c>
      <c r="S2" s="5" t="n">
        <v>2866000</v>
      </c>
      <c r="T2" s="5" t="n">
        <v>4957000</v>
      </c>
      <c r="U2" s="5" t="n">
        <v>9977000</v>
      </c>
      <c r="V2" s="5" t="n">
        <v>64192000</v>
      </c>
      <c r="W2" s="5" t="n">
        <v>367427937</v>
      </c>
      <c r="X2" s="5" t="n">
        <v>529086311</v>
      </c>
      <c r="Y2" s="5" t="n">
        <v>324208726.62</v>
      </c>
      <c r="Z2" s="5" t="n">
        <v>5049213362.3198</v>
      </c>
      <c r="AA2" s="5" t="n">
        <v>6396508825.69</v>
      </c>
      <c r="AB2" s="5" t="n">
        <v>10310439705.5</v>
      </c>
      <c r="AC2" s="5" t="n">
        <v>12309057667.89</v>
      </c>
      <c r="AD2" s="5" t="n">
        <v>12030458938.63</v>
      </c>
      <c r="AE2" s="5" t="n">
        <v>13881277732.01</v>
      </c>
      <c r="AF2" s="5" t="n">
        <v>14520888159.09</v>
      </c>
      <c r="AG2" s="5" t="n">
        <v>15927294996.57</v>
      </c>
      <c r="AH2" s="5" t="n">
        <v>16970717435.87</v>
      </c>
      <c r="AI2" s="5" t="n">
        <v>20222936021.31</v>
      </c>
      <c r="AJ2" s="5" t="n">
        <v>19790436047.7559</v>
      </c>
      <c r="AK2" s="5" t="n">
        <v>20476011331.3793</v>
      </c>
      <c r="AL2" s="5" t="n">
        <v>20764538390.2443</v>
      </c>
      <c r="AM2" s="5" t="n">
        <v>22205480602.1654</v>
      </c>
      <c r="AN2" s="5" t="n">
        <v>21031516182.5196</v>
      </c>
      <c r="AO2" s="5" t="n">
        <v>18470677711.2887</v>
      </c>
      <c r="AP2" s="5" t="n">
        <v>20565206164.8225</v>
      </c>
      <c r="AQ2" s="5" t="n">
        <v>20712532158.8784</v>
      </c>
      <c r="AR2" s="5" t="n">
        <v>24095379137.45</v>
      </c>
      <c r="AS2" s="5" t="n">
        <v>24445714419.37</v>
      </c>
      <c r="AT2" s="5" t="n">
        <v>28800662242.13</v>
      </c>
      <c r="AU2" s="5" t="n">
        <v>25028546014.46</v>
      </c>
      <c r="AV2" s="5" t="n">
        <v>27726829598.18</v>
      </c>
      <c r="AW2" s="5" t="n">
        <v>26039035797.09</v>
      </c>
      <c r="AX2" s="5" t="n">
        <v>27848241337.63</v>
      </c>
      <c r="AY2" s="5" t="n">
        <v>13910297278.37</v>
      </c>
      <c r="AZ2" s="5"/>
    </row>
    <row r="3">
      <c r="A3" t="str">
        <f>N3</f>
      </c>
      <c r="B3" t="str">
        <f>O3</f>
      </c>
      <c r="N3" t="s">
        <v>5183</v>
      </c>
      <c r="O3" t="s">
        <v>5185</v>
      </c>
      <c r="P3" s="5" t="n">
        <v>78393000</v>
      </c>
      <c r="Q3" s="5" t="n">
        <v>71375000</v>
      </c>
      <c r="R3" s="5" t="n">
        <v>2317000</v>
      </c>
      <c r="S3" s="5" t="n">
        <v>5093000</v>
      </c>
      <c r="T3" s="5" t="n">
        <v>4541000</v>
      </c>
      <c r="U3" s="5" t="n">
        <v>102000</v>
      </c>
      <c r="V3" s="5" t="n">
        <v>14658000</v>
      </c>
      <c r="W3" s="5" t="n">
        <v>20234287</v>
      </c>
      <c r="X3" s="5" t="n">
        <v>310044895</v>
      </c>
      <c r="Y3" s="5" t="n">
        <v>361059176</v>
      </c>
      <c r="Z3" s="5" t="n">
        <v>719904443.2897</v>
      </c>
      <c r="AA3" s="5" t="n">
        <v>934131119.67</v>
      </c>
      <c r="AB3" s="5" t="n">
        <v>1109312488.9</v>
      </c>
      <c r="AC3" s="5" t="n">
        <v>1465535681.23</v>
      </c>
      <c r="AD3" s="5" t="n">
        <v>1356528827.37</v>
      </c>
      <c r="AE3" s="5" t="n">
        <v>2125309633.5802</v>
      </c>
      <c r="AF3" s="5" t="n">
        <v>2133450511.05</v>
      </c>
      <c r="AG3" s="5" t="n">
        <v>2378242617.46</v>
      </c>
      <c r="AH3" s="5" t="n">
        <v>3055254540.42</v>
      </c>
      <c r="AI3" s="5" t="n">
        <v>3063112390.01</v>
      </c>
      <c r="AJ3" s="5" t="n">
        <v>3896234249.1893</v>
      </c>
      <c r="AK3" s="5" t="n">
        <v>3726495664.174</v>
      </c>
      <c r="AL3" s="5" t="n">
        <v>3513430330.5811</v>
      </c>
      <c r="AM3" s="5" t="n">
        <v>3675739929.0299</v>
      </c>
      <c r="AN3" s="5" t="n">
        <v>3795571891.3821</v>
      </c>
      <c r="AO3" s="5" t="n">
        <v>4030546530.2854</v>
      </c>
      <c r="AP3" s="5" t="n">
        <v>4175451475.0596</v>
      </c>
      <c r="AQ3" s="5" t="n">
        <v>4098860627.7379</v>
      </c>
      <c r="AR3" s="5" t="n">
        <v>5830466794.71</v>
      </c>
      <c r="AS3" s="5" t="n">
        <v>5824169555.57</v>
      </c>
      <c r="AT3" s="5" t="n">
        <v>4403376161.69</v>
      </c>
      <c r="AU3" s="5" t="n">
        <v>3635577408.2</v>
      </c>
      <c r="AV3" s="5" t="n">
        <v>3977195486.86</v>
      </c>
      <c r="AW3" s="5" t="n">
        <v>4309584356.68</v>
      </c>
      <c r="AX3" s="5" t="n">
        <v>5392877574.09</v>
      </c>
      <c r="AY3" s="5" t="n">
        <v>2834532139.82</v>
      </c>
      <c r="AZ3" s="5"/>
    </row>
    <row r="4">
      <c r="A4" t="str">
        <f>N4</f>
      </c>
      <c r="B4" t="str">
        <f>O4</f>
      </c>
      <c r="N4" t="s">
        <v>5186</v>
      </c>
      <c r="O4" t="s">
        <v>5187</v>
      </c>
      <c r="P4" s="5" t="n">
        <v>98000</v>
      </c>
      <c r="Q4" s="5"/>
      <c r="R4" s="5"/>
      <c r="S4" s="5"/>
      <c r="T4" s="5" t="n">
        <v>202000</v>
      </c>
      <c r="U4" s="5" t="n">
        <v>7710000</v>
      </c>
      <c r="V4" s="5"/>
      <c r="W4" s="5"/>
      <c r="X4" s="5" t="n">
        <v>466813</v>
      </c>
      <c r="Y4" s="5" t="n">
        <v>1178038</v>
      </c>
      <c r="Z4" s="5" t="n">
        <v>2303282</v>
      </c>
      <c r="AA4" s="5" t="n">
        <v>1401327</v>
      </c>
      <c r="AB4" s="5" t="n">
        <v>58207089</v>
      </c>
      <c r="AC4" s="5" t="n">
        <v>2749985</v>
      </c>
      <c r="AD4" s="5" t="n">
        <v>59846686.6406</v>
      </c>
      <c r="AE4" s="5" t="n">
        <v>4863538.4004</v>
      </c>
      <c r="AF4" s="5" t="n">
        <v>11762663.5625</v>
      </c>
      <c r="AG4" s="5" t="n">
        <v>312542.95</v>
      </c>
      <c r="AH4" s="5" t="n">
        <v>17418.9322</v>
      </c>
      <c r="AI4" s="5" t="n">
        <v>74854.5393</v>
      </c>
      <c r="AJ4" s="5" t="n">
        <v>62230862.4361</v>
      </c>
      <c r="AK4" s="5" t="n">
        <v>447041132.3948</v>
      </c>
      <c r="AL4" s="5" t="n">
        <v>1160239907.5476</v>
      </c>
      <c r="AM4" s="5" t="n">
        <v>1845887793.4427</v>
      </c>
      <c r="AN4" s="5" t="n">
        <v>2580152084.6595</v>
      </c>
      <c r="AO4" s="5" t="n">
        <v>2639970502.2534</v>
      </c>
      <c r="AP4" s="5" t="n">
        <v>2695775511.9594</v>
      </c>
      <c r="AQ4" s="5" t="n">
        <v>3392615816.8473</v>
      </c>
      <c r="AR4" s="5" t="n">
        <v>3880668180.6404</v>
      </c>
      <c r="AS4" s="5" t="n">
        <v>4418401818.3029</v>
      </c>
      <c r="AT4" s="5" t="n">
        <v>3855307028.6335</v>
      </c>
      <c r="AU4" s="5" t="n">
        <v>3419281742.8232</v>
      </c>
      <c r="AV4" s="5" t="n">
        <v>3100027668.5437</v>
      </c>
      <c r="AW4" s="5" t="n">
        <v>2890566408.3263</v>
      </c>
      <c r="AX4" s="5" t="n">
        <v>3913733181.93</v>
      </c>
      <c r="AY4" s="5" t="n">
        <v>1898276195.43</v>
      </c>
      <c r="AZ4" s="5"/>
    </row>
    <row r="5">
      <c r="A5" t="str">
        <f>N5</f>
      </c>
      <c r="B5" t="str">
        <f>O5</f>
      </c>
      <c r="N5" t="s">
        <v>5186</v>
      </c>
      <c r="O5" t="s">
        <v>5188</v>
      </c>
      <c r="P5" s="5"/>
      <c r="Q5" s="5"/>
      <c r="R5" s="5" t="n">
        <v>271000</v>
      </c>
      <c r="S5" s="5"/>
      <c r="T5" s="5" t="n">
        <v>1426000</v>
      </c>
      <c r="U5" s="5" t="n">
        <v>8436000</v>
      </c>
      <c r="V5" s="5" t="n">
        <v>23406000</v>
      </c>
      <c r="W5" s="5" t="n">
        <v>29520035</v>
      </c>
      <c r="X5" s="5" t="n">
        <v>88972355.32</v>
      </c>
      <c r="Y5" s="5" t="n">
        <v>166958657.14</v>
      </c>
      <c r="Z5" s="5" t="n">
        <v>778918432.6959</v>
      </c>
      <c r="AA5" s="5" t="n">
        <v>797903161.2749</v>
      </c>
      <c r="AB5" s="5" t="n">
        <v>1199153421.623</v>
      </c>
      <c r="AC5" s="5" t="n">
        <v>1646409324.0314</v>
      </c>
      <c r="AD5" s="5" t="n">
        <v>2059974741.5255</v>
      </c>
      <c r="AE5" s="5" t="n">
        <v>2045586312.0186</v>
      </c>
      <c r="AF5" s="5" t="n">
        <v>2389701241.3511</v>
      </c>
      <c r="AG5" s="5" t="n">
        <v>1787781985.9464</v>
      </c>
      <c r="AH5" s="5" t="n">
        <v>1893232163.3726</v>
      </c>
      <c r="AI5" s="5" t="n">
        <v>1988350552.5082</v>
      </c>
      <c r="AJ5" s="5" t="n">
        <v>2055965416.5637</v>
      </c>
      <c r="AK5" s="5" t="n">
        <v>2183174843.1208</v>
      </c>
      <c r="AL5" s="5" t="n">
        <v>2475866228.338</v>
      </c>
      <c r="AM5" s="5" t="n">
        <v>2573452940.754</v>
      </c>
      <c r="AN5" s="5" t="n">
        <v>2813655816.8829</v>
      </c>
      <c r="AO5" s="5" t="n">
        <v>2808173277.9214</v>
      </c>
      <c r="AP5" s="5" t="n">
        <v>3265746713.9792</v>
      </c>
      <c r="AQ5" s="5" t="n">
        <v>3427965846.5424</v>
      </c>
      <c r="AR5" s="5" t="n">
        <v>3809510941.2473</v>
      </c>
      <c r="AS5" s="5" t="n">
        <v>4517908664.4341</v>
      </c>
      <c r="AT5" s="5" t="n">
        <v>4713557381.7737</v>
      </c>
      <c r="AU5" s="5" t="n">
        <v>5021063400.4954</v>
      </c>
      <c r="AV5" s="5" t="n">
        <v>5242169660.4613</v>
      </c>
      <c r="AW5" s="5" t="n">
        <v>5249973631.1185</v>
      </c>
      <c r="AX5" s="5" t="n">
        <v>4932112896.44</v>
      </c>
      <c r="AY5" s="5" t="n">
        <v>1884487303.01</v>
      </c>
      <c r="AZ5" s="5"/>
    </row>
    <row r="6">
      <c r="A6" t="str">
        <f>N6</f>
      </c>
      <c r="B6" t="str">
        <f>O6</f>
      </c>
      <c r="N6" t="s">
        <v>5186</v>
      </c>
      <c r="O6" t="s">
        <v>5189</v>
      </c>
      <c r="P6" s="5"/>
      <c r="Q6" s="5"/>
      <c r="R6" s="5"/>
      <c r="S6" s="5"/>
      <c r="T6" s="5"/>
      <c r="U6" s="5" t="n">
        <v>0</v>
      </c>
      <c r="V6" s="5" t="n">
        <v>0</v>
      </c>
      <c r="W6" s="5" t="n">
        <v>52906041</v>
      </c>
      <c r="X6" s="5" t="n">
        <v>102535049</v>
      </c>
      <c r="Y6" s="5" t="n">
        <v>157300296</v>
      </c>
      <c r="Z6" s="5" t="n">
        <v>3557687273.9027</v>
      </c>
      <c r="AA6" s="5" t="n">
        <v>3358388328.6499</v>
      </c>
      <c r="AB6" s="5" t="n">
        <v>4177832522.21</v>
      </c>
      <c r="AC6" s="5" t="n">
        <v>2992895126.4458</v>
      </c>
      <c r="AD6" s="5" t="n">
        <v>2979488079.4296</v>
      </c>
      <c r="AE6" s="5" t="n">
        <v>4068099521.8824</v>
      </c>
      <c r="AF6" s="5" t="n">
        <v>4399888629.5581</v>
      </c>
      <c r="AG6" s="5" t="n">
        <v>3352464766.0972</v>
      </c>
      <c r="AH6" s="5" t="n">
        <v>6907113680.02</v>
      </c>
      <c r="AI6" s="5" t="n">
        <v>6735367937.2247</v>
      </c>
      <c r="AJ6" s="5" t="n">
        <v>7670225493.6334</v>
      </c>
      <c r="AK6" s="5" t="n">
        <v>10245782945.8459</v>
      </c>
      <c r="AL6" s="5" t="n">
        <v>10823119127.6641</v>
      </c>
      <c r="AM6" s="5" t="n">
        <v>7511042633.0118</v>
      </c>
      <c r="AN6" s="5" t="n">
        <v>6200942038.9509</v>
      </c>
      <c r="AO6" s="5" t="n">
        <v>5634563373.125</v>
      </c>
      <c r="AP6" s="5" t="n">
        <v>5297869759.56</v>
      </c>
      <c r="AQ6" s="5" t="n">
        <v>6484111247.522</v>
      </c>
      <c r="AR6" s="5" t="n">
        <v>7692520653.3371</v>
      </c>
      <c r="AS6" s="5" t="n">
        <v>8928290479.9746</v>
      </c>
      <c r="AT6" s="5" t="n">
        <v>9001835074.2848</v>
      </c>
      <c r="AU6" s="5" t="n">
        <v>10376735931.1353</v>
      </c>
      <c r="AV6" s="5" t="n">
        <v>12705960306.8954</v>
      </c>
      <c r="AW6" s="5" t="n">
        <v>16809336479.3087</v>
      </c>
      <c r="AX6" s="5" t="n">
        <v>18758056665.22</v>
      </c>
      <c r="AY6" s="5" t="n">
        <v>8100154699.65</v>
      </c>
      <c r="AZ6" s="5"/>
    </row>
    <row r="7">
      <c r="A7" t="str">
        <f>N7</f>
      </c>
      <c r="B7" t="str">
        <f>O7</f>
      </c>
      <c r="N7" t="s">
        <v>5186</v>
      </c>
      <c r="O7" t="s">
        <v>5190</v>
      </c>
      <c r="P7" s="5" t="n">
        <v>44000</v>
      </c>
      <c r="Q7" s="5" t="n">
        <v>288000</v>
      </c>
      <c r="R7" s="5" t="n">
        <v>227000</v>
      </c>
      <c r="S7" s="5" t="n">
        <v>410000</v>
      </c>
      <c r="T7" s="5" t="n">
        <v>847000</v>
      </c>
      <c r="U7" s="5" t="n">
        <v>176000</v>
      </c>
      <c r="V7" s="5" t="n">
        <v>11168000</v>
      </c>
      <c r="W7" s="5" t="n">
        <v>126675564</v>
      </c>
      <c r="X7" s="5" t="n">
        <v>229136525</v>
      </c>
      <c r="Y7" s="5" t="n">
        <v>892390872.4</v>
      </c>
      <c r="Z7" s="5" t="n">
        <v>6702253949.4641</v>
      </c>
      <c r="AA7" s="5" t="n">
        <v>8838626814.8631</v>
      </c>
      <c r="AB7" s="5" t="n">
        <v>11245924508.6797</v>
      </c>
      <c r="AC7" s="5" t="n">
        <v>16334033150.5469</v>
      </c>
      <c r="AD7" s="5" t="n">
        <v>19251773840.7061</v>
      </c>
      <c r="AE7" s="5" t="n">
        <v>26706335883.3636</v>
      </c>
      <c r="AF7" s="5" t="n">
        <v>31897683524.5264</v>
      </c>
      <c r="AG7" s="5" t="n">
        <v>30660215380.6357</v>
      </c>
      <c r="AH7" s="5" t="n">
        <v>35959317962.8563</v>
      </c>
      <c r="AI7" s="5" t="n">
        <v>38790193759.6375</v>
      </c>
      <c r="AJ7" s="5" t="n">
        <v>35046533511.7841</v>
      </c>
      <c r="AK7" s="5" t="n">
        <v>36449350798.642</v>
      </c>
      <c r="AL7" s="5" t="n">
        <v>43796780766.9054</v>
      </c>
      <c r="AM7" s="5" t="n">
        <v>33143353988.3535</v>
      </c>
      <c r="AN7" s="5" t="n">
        <v>31672052686.581</v>
      </c>
      <c r="AO7" s="5" t="n">
        <v>30115045482.6987</v>
      </c>
      <c r="AP7" s="5" t="n">
        <v>29895249892.5877</v>
      </c>
      <c r="AQ7" s="5" t="n">
        <v>34104449098.5349</v>
      </c>
      <c r="AR7" s="5" t="n">
        <v>42430270800.3063</v>
      </c>
      <c r="AS7" s="5" t="n">
        <v>42789821087.7743</v>
      </c>
      <c r="AT7" s="5" t="n">
        <v>42983413454.6908</v>
      </c>
      <c r="AU7" s="5" t="n">
        <v>38732852453.4421</v>
      </c>
      <c r="AV7" s="5" t="n">
        <v>46256246388.9657</v>
      </c>
      <c r="AW7" s="5" t="n">
        <v>45239896500.8912</v>
      </c>
      <c r="AX7" s="5" t="n">
        <v>45875942606.05</v>
      </c>
      <c r="AY7" s="5" t="n">
        <v>20326329482.17</v>
      </c>
      <c r="AZ7" s="5"/>
    </row>
    <row r="8">
      <c r="A8" t="str">
        <f>N8</f>
      </c>
      <c r="B8" t="str">
        <f>O8</f>
      </c>
      <c r="N8" t="s">
        <v>5186</v>
      </c>
      <c r="O8" t="s">
        <v>5191</v>
      </c>
      <c r="P8" s="5" t="n">
        <v>197000</v>
      </c>
      <c r="Q8" s="5" t="n">
        <v>1832000</v>
      </c>
      <c r="R8" s="5" t="n">
        <v>2304000</v>
      </c>
      <c r="S8" s="5" t="n">
        <v>7066000</v>
      </c>
      <c r="T8" s="5"/>
      <c r="U8" s="5"/>
      <c r="V8" s="5" t="n">
        <v>0</v>
      </c>
      <c r="W8" s="5" t="n">
        <v>630231</v>
      </c>
      <c r="X8" s="5" t="n">
        <v>19778819</v>
      </c>
      <c r="Y8" s="5" t="n">
        <v>43510889</v>
      </c>
      <c r="Z8" s="5" t="n">
        <v>100241511</v>
      </c>
      <c r="AA8" s="5" t="n">
        <v>268179900</v>
      </c>
      <c r="AB8" s="5" t="n">
        <v>322350164</v>
      </c>
      <c r="AC8" s="5" t="n">
        <v>159152552</v>
      </c>
      <c r="AD8" s="5" t="n">
        <v>89507189</v>
      </c>
      <c r="AE8" s="5" t="n">
        <v>41641494</v>
      </c>
      <c r="AF8" s="5" t="n">
        <v>34704631</v>
      </c>
      <c r="AG8" s="5" t="n">
        <v>20020931.6013</v>
      </c>
      <c r="AH8" s="5" t="n">
        <v>5673592.5799</v>
      </c>
      <c r="AI8" s="5" t="n">
        <v>333050.1408</v>
      </c>
      <c r="AJ8" s="5" t="n">
        <v>50906.6994</v>
      </c>
      <c r="AK8" s="5" t="n">
        <v>1390958.9041</v>
      </c>
      <c r="AL8" s="5" t="n">
        <v>6413.4399</v>
      </c>
      <c r="AM8" s="5"/>
      <c r="AN8" s="5" t="n">
        <v>790525.62</v>
      </c>
      <c r="AO8" s="5" t="n">
        <v>116751.96</v>
      </c>
      <c r="AP8" s="5" t="n">
        <v>-954863.53</v>
      </c>
      <c r="AQ8" s="5" t="n">
        <v>-3169.49</v>
      </c>
      <c r="AR8" s="5" t="n">
        <v>0</v>
      </c>
      <c r="AS8" s="5"/>
      <c r="AT8" s="5" t="n">
        <v>1986.54</v>
      </c>
      <c r="AU8" s="5" t="n">
        <v>832221.2852</v>
      </c>
      <c r="AV8" s="5" t="n">
        <v>850</v>
      </c>
      <c r="AW8" s="5"/>
      <c r="AX8" s="5"/>
      <c r="AY8" s="5" t="n">
        <v>0</v>
      </c>
      <c r="AZ8" s="5"/>
    </row>
    <row r="9">
      <c r="A9" t="str">
        <f>N9</f>
      </c>
      <c r="B9" t="str">
        <f>O9</f>
      </c>
      <c r="N9"/>
      <c r="O9"/>
      <c r="P9" s="5" t="n">
        <v>12519643000</v>
      </c>
      <c r="Q9" s="5" t="n">
        <v>15695318000</v>
      </c>
      <c r="R9" s="5" t="n">
        <v>13045875903</v>
      </c>
      <c r="S9" s="5" t="n">
        <v>13880413302</v>
      </c>
      <c r="T9" s="5" t="n">
        <v>12847588252</v>
      </c>
      <c r="U9" s="5" t="n">
        <v>11390263666</v>
      </c>
      <c r="V9" s="5" t="n">
        <v>12233196403</v>
      </c>
      <c r="W9" s="5" t="n">
        <v>13537514599</v>
      </c>
      <c r="X9" s="5" t="n">
        <v>14311176237</v>
      </c>
      <c r="Y9" s="5" t="n">
        <v>15695274788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/>
      <c r="AI9" s="5"/>
      <c r="AJ9" s="5"/>
      <c r="AK9" s="5" t="n">
        <v>0</v>
      </c>
      <c r="AL9" s="5"/>
      <c r="AM9" s="5"/>
      <c r="AN9" s="5"/>
      <c r="AO9" s="5"/>
      <c r="AP9" s="5" t="n">
        <v>0</v>
      </c>
      <c r="AQ9" s="5" t="n">
        <v>0</v>
      </c>
      <c r="AR9" s="5" t="n">
        <v>0</v>
      </c>
      <c r="AS9" s="5"/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/>
    </row>
    <row r="10">
      <c r="A10" t="str">
        <f>N10</f>
      </c>
      <c r="B10" t="str">
        <f>O10</f>
      </c>
      <c r="N10" t="s">
        <v>5151</v>
      </c>
      <c r="O10" t="s">
        <v>5178</v>
      </c>
      <c r="P10" s="5" t="str">
        <f>Sum(P2:P9)</f>
      </c>
      <c r="Q10" s="5" t="str">
        <f>Sum(Q2:Q9)</f>
      </c>
      <c r="R10" s="5" t="str">
        <f>Sum(R2:R9)</f>
      </c>
      <c r="S10" s="5" t="str">
        <f>Sum(S2:S9)</f>
      </c>
      <c r="T10" s="5" t="str">
        <f>Sum(T2:T9)</f>
      </c>
      <c r="U10" s="5" t="str">
        <f>Sum(U2:U9)</f>
      </c>
      <c r="V10" s="5" t="str">
        <f>Sum(V2:V9)</f>
      </c>
      <c r="W10" s="5" t="str">
        <f>Sum(W2:W9)</f>
      </c>
      <c r="X10" s="5" t="str">
        <f>Sum(X2:X9)</f>
      </c>
      <c r="Y10" s="5" t="str">
        <f>Sum(Y2:Y9)</f>
      </c>
      <c r="Z10" s="5" t="str">
        <f>Sum(Z2:Z9)</f>
      </c>
      <c r="AA10" s="5" t="str">
        <f>Sum(AA2:AA9)</f>
      </c>
      <c r="AB10" s="5" t="str">
        <f>Sum(AB2:AB9)</f>
      </c>
      <c r="AC10" s="5" t="str">
        <f>Sum(AC2:AC9)</f>
      </c>
      <c r="AD10" s="5" t="str">
        <f>Sum(AD2:AD9)</f>
      </c>
      <c r="AE10" s="5" t="str">
        <f>Sum(AE2:AE9)</f>
      </c>
      <c r="AF10" s="5" t="str">
        <f>Sum(AF2:AF9)</f>
      </c>
      <c r="AG10" s="5" t="str">
        <f>Sum(AG2:AG9)</f>
      </c>
      <c r="AH10" s="5" t="str">
        <f>Sum(AH2:AH9)</f>
      </c>
      <c r="AI10" s="5" t="str">
        <f>Sum(AI2:AI9)</f>
      </c>
      <c r="AJ10" s="5" t="str">
        <f>Sum(AJ2:AJ9)</f>
      </c>
      <c r="AK10" s="5" t="str">
        <f>Sum(AK2:AK9)</f>
      </c>
      <c r="AL10" s="5" t="str">
        <f>Sum(AL2:AL9)</f>
      </c>
      <c r="AM10" s="5" t="str">
        <f>Sum(AM2:AM9)</f>
      </c>
      <c r="AN10" s="5" t="str">
        <f>Sum(AN2:AN9)</f>
      </c>
      <c r="AO10" s="5" t="str">
        <f>Sum(AO2:AO9)</f>
      </c>
      <c r="AP10" s="5" t="str">
        <f>Sum(AP2:AP9)</f>
      </c>
      <c r="AQ10" s="5" t="str">
        <f>Sum(AQ2:AQ9)</f>
      </c>
      <c r="AR10" s="5" t="str">
        <f>Sum(AR2:AR9)</f>
      </c>
      <c r="AS10" s="5" t="str">
        <f>Sum(AS2:AS9)</f>
      </c>
      <c r="AT10" s="5" t="str">
        <f>Sum(AT2:AT9)</f>
      </c>
      <c r="AU10" s="5" t="str">
        <f>Sum(AU2:AU9)</f>
      </c>
      <c r="AV10" s="5" t="str">
        <f>Sum(AV2:AV9)</f>
      </c>
      <c r="AW10" s="5" t="str">
        <f>Sum(AW2:AW9)</f>
      </c>
      <c r="AX10" s="5" t="str">
        <f>Sum(AX2:AX9)</f>
      </c>
      <c r="AY10" s="5" t="str">
        <f>Sum(AY2:AY9)</f>
      </c>
      <c r="AZ10" s="5"/>
    </row>
    <row r="13">
      <c r="A13" t="str">
        <f>N13</f>
      </c>
      <c r="B13" t="str">
        <f>O13</f>
      </c>
      <c r="N13" t="s">
        <v>5179</v>
      </c>
      <c r="O13" t="s">
        <v>5180</v>
      </c>
      <c r="P13" t="s">
        <v>5113</v>
      </c>
      <c r="Q13" t="s">
        <v>5114</v>
      </c>
      <c r="R13" t="s">
        <v>5115</v>
      </c>
      <c r="S13" t="s">
        <v>5116</v>
      </c>
      <c r="T13" t="s">
        <v>5117</v>
      </c>
      <c r="U13" t="s">
        <v>5118</v>
      </c>
      <c r="V13" t="s">
        <v>5119</v>
      </c>
      <c r="W13" t="s">
        <v>5120</v>
      </c>
      <c r="X13" t="s">
        <v>5121</v>
      </c>
      <c r="Y13" t="s">
        <v>5122</v>
      </c>
      <c r="Z13" t="s">
        <v>5123</v>
      </c>
      <c r="AA13" t="s">
        <v>5124</v>
      </c>
      <c r="AB13" t="s">
        <v>5125</v>
      </c>
      <c r="AC13" t="s">
        <v>5126</v>
      </c>
      <c r="AD13" t="s">
        <v>5127</v>
      </c>
      <c r="AE13" t="s">
        <v>5128</v>
      </c>
      <c r="AF13" t="s">
        <v>5129</v>
      </c>
      <c r="AG13" t="s">
        <v>5130</v>
      </c>
      <c r="AH13" t="s">
        <v>5131</v>
      </c>
      <c r="AI13" t="s">
        <v>5132</v>
      </c>
      <c r="AJ13" t="s">
        <v>5133</v>
      </c>
      <c r="AK13" t="s">
        <v>5134</v>
      </c>
      <c r="AL13" t="s">
        <v>5135</v>
      </c>
      <c r="AM13" t="s">
        <v>5136</v>
      </c>
      <c r="AN13" t="s">
        <v>5137</v>
      </c>
      <c r="AO13" t="s">
        <v>5138</v>
      </c>
      <c r="AP13" t="s">
        <v>5139</v>
      </c>
      <c r="AQ13" t="s">
        <v>5140</v>
      </c>
      <c r="AR13" t="s">
        <v>5141</v>
      </c>
      <c r="AS13" t="s">
        <v>5142</v>
      </c>
      <c r="AT13" t="s">
        <v>5143</v>
      </c>
      <c r="AU13" t="s">
        <v>5144</v>
      </c>
      <c r="AV13" t="s">
        <v>5145</v>
      </c>
      <c r="AW13" t="s">
        <v>5146</v>
      </c>
      <c r="AX13" t="s">
        <v>5181</v>
      </c>
      <c r="AY13" t="s">
        <v>5182</v>
      </c>
    </row>
    <row r="14">
      <c r="A14" t="str">
        <f>N14</f>
      </c>
      <c r="B14" t="str">
        <f>O14</f>
      </c>
      <c r="N14" t="s">
        <v>5183</v>
      </c>
      <c r="O14" t="s">
        <v>5184</v>
      </c>
      <c r="P14" s="5" t="n">
        <v>45771079.2707564</v>
      </c>
      <c r="Q14" s="5" t="n">
        <v>55749227.21982</v>
      </c>
      <c r="R14" s="5" t="n">
        <v>12499219.9189314</v>
      </c>
      <c r="S14" s="5" t="n">
        <v>5455365.97439703</v>
      </c>
      <c r="T14" s="5" t="n">
        <v>9233953.76623244</v>
      </c>
      <c r="U14" s="5" t="n">
        <v>18199228.7945006</v>
      </c>
      <c r="V14" s="5" t="n">
        <v>114929853.883571</v>
      </c>
      <c r="W14" s="5" t="n">
        <v>646374524.956784</v>
      </c>
      <c r="X14" s="5" t="n">
        <v>919236635.862478</v>
      </c>
      <c r="Y14" s="5" t="n">
        <v>556391947.682744</v>
      </c>
      <c r="Z14" s="5" t="n">
        <v>8488603152.11605</v>
      </c>
      <c r="AA14" s="5" t="n">
        <v>10499150624.0556</v>
      </c>
      <c r="AB14" s="5" t="n">
        <v>16661310236.1962</v>
      </c>
      <c r="AC14" s="5" t="n">
        <v>19516387434.3403</v>
      </c>
      <c r="AD14" s="5" t="n">
        <v>18619983805.024</v>
      </c>
      <c r="AE14" s="5" t="n">
        <v>20850099343.6963</v>
      </c>
      <c r="AF14" s="5" t="n">
        <v>21124595600.8858</v>
      </c>
      <c r="AG14" s="5" t="n">
        <v>22549813276.464</v>
      </c>
      <c r="AH14" s="5" t="n">
        <v>23538410141.5545</v>
      </c>
      <c r="AI14" s="5" t="n">
        <v>27765310974.0937</v>
      </c>
      <c r="AJ14" s="5" t="n">
        <v>26938208379.3946</v>
      </c>
      <c r="AK14" s="5" t="n">
        <v>27322985404.6891</v>
      </c>
      <c r="AL14" s="5" t="n">
        <v>27214163649.0057</v>
      </c>
      <c r="AM14" s="5" t="n">
        <v>28584024213.6386</v>
      </c>
      <c r="AN14" s="5" t="n">
        <v>26587791843.9246</v>
      </c>
      <c r="AO14" s="5" t="n">
        <v>23111066299.5036</v>
      </c>
      <c r="AP14" s="5" t="n">
        <v>25527707114.232</v>
      </c>
      <c r="AQ14" s="5" t="n">
        <v>25283788011.1999</v>
      </c>
      <c r="AR14" s="5" t="n">
        <v>28774436805.9565</v>
      </c>
      <c r="AS14" s="5" t="n">
        <v>28662840845.25</v>
      </c>
      <c r="AT14" s="5" t="n">
        <v>33333619411.9226</v>
      </c>
      <c r="AU14" s="5" t="n">
        <v>28003983611.1884</v>
      </c>
      <c r="AV14" s="5" t="n">
        <v>28995237634.6405</v>
      </c>
      <c r="AW14" s="5" t="n">
        <v>26039035797.09</v>
      </c>
      <c r="AX14" s="5" t="n">
        <v>27123871549.5151</v>
      </c>
      <c r="AY14" s="5" t="n">
        <v>13257573304.4503</v>
      </c>
      <c r="AZ14" s="5"/>
    </row>
    <row r="15">
      <c r="A15" t="str">
        <f>N15</f>
      </c>
      <c r="B15" t="str">
        <f>O15</f>
      </c>
      <c r="N15" t="s">
        <v>5183</v>
      </c>
      <c r="O15" t="s">
        <v>5185</v>
      </c>
      <c r="P15" s="5" t="n">
        <v>162138825.904763</v>
      </c>
      <c r="Q15" s="5" t="n">
        <v>142528157.203763</v>
      </c>
      <c r="R15" s="5" t="n">
        <v>4513823.65214528</v>
      </c>
      <c r="S15" s="5" t="n">
        <v>9694409.94682627</v>
      </c>
      <c r="T15" s="5" t="n">
        <v>8459024.42050867</v>
      </c>
      <c r="U15" s="5" t="n">
        <v>186060.071869205</v>
      </c>
      <c r="V15" s="5" t="n">
        <v>26243796.7071501</v>
      </c>
      <c r="W15" s="5" t="n">
        <v>35595898.7611338</v>
      </c>
      <c r="X15" s="5" t="n">
        <v>538673218.945056</v>
      </c>
      <c r="Y15" s="5" t="n">
        <v>619632976.131538</v>
      </c>
      <c r="Z15" s="5" t="n">
        <v>1210284194.39255</v>
      </c>
      <c r="AA15" s="5" t="n">
        <v>1533271288.3383</v>
      </c>
      <c r="AB15" s="5" t="n">
        <v>1792610213.95532</v>
      </c>
      <c r="AC15" s="5" t="n">
        <v>2323651649.49604</v>
      </c>
      <c r="AD15" s="5" t="n">
        <v>2099549562.11787</v>
      </c>
      <c r="AE15" s="5" t="n">
        <v>3192279403.36336</v>
      </c>
      <c r="AF15" s="5" t="n">
        <v>3103686137.28506</v>
      </c>
      <c r="AG15" s="5" t="n">
        <v>3367108285.58153</v>
      </c>
      <c r="AH15" s="5" t="n">
        <v>4237642558.77883</v>
      </c>
      <c r="AI15" s="5" t="n">
        <v>4205535139.28972</v>
      </c>
      <c r="AJ15" s="5" t="n">
        <v>5303449092.59828</v>
      </c>
      <c r="AK15" s="5" t="n">
        <v>4972598666.55899</v>
      </c>
      <c r="AL15" s="5" t="n">
        <v>4604728802.00105</v>
      </c>
      <c r="AM15" s="5" t="n">
        <v>4731599419.83796</v>
      </c>
      <c r="AN15" s="5" t="n">
        <v>4798316702.46365</v>
      </c>
      <c r="AO15" s="5" t="n">
        <v>5043140784.58148</v>
      </c>
      <c r="AP15" s="5" t="n">
        <v>5183011610.51986</v>
      </c>
      <c r="AQ15" s="5" t="n">
        <v>5003479169.24082</v>
      </c>
      <c r="AR15" s="5" t="n">
        <v>6962679332.68824</v>
      </c>
      <c r="AS15" s="5" t="n">
        <v>6828896147.7345</v>
      </c>
      <c r="AT15" s="5" t="n">
        <v>5096426737.25031</v>
      </c>
      <c r="AU15" s="5" t="n">
        <v>4067781248.56392</v>
      </c>
      <c r="AV15" s="5" t="n">
        <v>4159138636.91416</v>
      </c>
      <c r="AW15" s="5" t="n">
        <v>4309584356.68</v>
      </c>
      <c r="AX15" s="5" t="n">
        <v>5252601657.26237</v>
      </c>
      <c r="AY15" s="5" t="n">
        <v>2701525127.42615</v>
      </c>
      <c r="AZ15" s="5"/>
    </row>
    <row r="16">
      <c r="A16" t="str">
        <f>N16</f>
      </c>
      <c r="B16" t="str">
        <f>O16</f>
      </c>
      <c r="N16" t="s">
        <v>5186</v>
      </c>
      <c r="O16" t="s">
        <v>5187</v>
      </c>
      <c r="P16" s="5" t="n">
        <v>202691.629847904</v>
      </c>
      <c r="Q16" s="5"/>
      <c r="R16" s="5"/>
      <c r="S16" s="5"/>
      <c r="T16" s="5" t="n">
        <v>376287.807298558</v>
      </c>
      <c r="U16" s="5" t="n">
        <v>14063952.4912899</v>
      </c>
      <c r="V16" s="5"/>
      <c r="W16" s="5"/>
      <c r="X16" s="5" t="n">
        <v>811042.740617931</v>
      </c>
      <c r="Y16" s="5" t="n">
        <v>2021694.06140794</v>
      </c>
      <c r="Z16" s="5" t="n">
        <v>3872216.41123705</v>
      </c>
      <c r="AA16" s="5" t="n">
        <v>2300120.83895919</v>
      </c>
      <c r="AB16" s="5" t="n">
        <v>94060621.6103032</v>
      </c>
      <c r="AC16" s="5" t="n">
        <v>4360185.33235325</v>
      </c>
      <c r="AD16" s="5" t="n">
        <v>92626918.2012784</v>
      </c>
      <c r="AE16" s="5" t="n">
        <v>7305181.89808874</v>
      </c>
      <c r="AF16" s="5" t="n">
        <v>17112005.0113146</v>
      </c>
      <c r="AG16" s="5" t="n">
        <v>442497.308230493</v>
      </c>
      <c r="AH16" s="5" t="n">
        <v>24160.0846812114</v>
      </c>
      <c r="AI16" s="5" t="n">
        <v>102772.394636315</v>
      </c>
      <c r="AJ16" s="5" t="n">
        <v>84706973.4031045</v>
      </c>
      <c r="AK16" s="5" t="n">
        <v>596527230.720966</v>
      </c>
      <c r="AL16" s="5" t="n">
        <v>1520619342.58757</v>
      </c>
      <c r="AM16" s="5" t="n">
        <v>2376120667.17803</v>
      </c>
      <c r="AN16" s="5" t="n">
        <v>3261797483.22721</v>
      </c>
      <c r="AO16" s="5" t="n">
        <v>3303210323.95163</v>
      </c>
      <c r="AP16" s="5" t="n">
        <v>3346281440.77312</v>
      </c>
      <c r="AQ16" s="5" t="n">
        <v>4141366128.42106</v>
      </c>
      <c r="AR16" s="5" t="n">
        <v>4634251268.33429</v>
      </c>
      <c r="AS16" s="5" t="n">
        <v>5180619634.82772</v>
      </c>
      <c r="AT16" s="5" t="n">
        <v>4462096604.86872</v>
      </c>
      <c r="AU16" s="5" t="n">
        <v>3825771973.83883</v>
      </c>
      <c r="AV16" s="5" t="n">
        <v>3241843377.91311</v>
      </c>
      <c r="AW16" s="5" t="n">
        <v>2890566408.3263</v>
      </c>
      <c r="AX16" s="5" t="n">
        <v>3811931777.62006</v>
      </c>
      <c r="AY16" s="5" t="n">
        <v>1809201867.46399</v>
      </c>
      <c r="AZ16" s="5"/>
    </row>
    <row r="17">
      <c r="A17" t="str">
        <f>N17</f>
      </c>
      <c r="B17" t="str">
        <f>O17</f>
      </c>
      <c r="N17" t="s">
        <v>5186</v>
      </c>
      <c r="O17" t="s">
        <v>5188</v>
      </c>
      <c r="P17" s="5"/>
      <c r="Q17" s="5"/>
      <c r="R17" s="5" t="n">
        <v>527943.983483543</v>
      </c>
      <c r="S17" s="5"/>
      <c r="T17" s="5" t="n">
        <v>2656368.38221655</v>
      </c>
      <c r="U17" s="5" t="n">
        <v>15388262.4145943</v>
      </c>
      <c r="V17" s="5" t="n">
        <v>41906283.649035</v>
      </c>
      <c r="W17" s="5" t="n">
        <v>51931267.817103</v>
      </c>
      <c r="X17" s="5" t="n">
        <v>154580919.764371</v>
      </c>
      <c r="Y17" s="5" t="n">
        <v>286526687.28902</v>
      </c>
      <c r="Z17" s="5" t="n">
        <v>1309496943.10124</v>
      </c>
      <c r="AA17" s="5" t="n">
        <v>1309668399.11014</v>
      </c>
      <c r="AB17" s="5" t="n">
        <v>1937790021.48658</v>
      </c>
      <c r="AC17" s="5" t="n">
        <v>2610432342.60963</v>
      </c>
      <c r="AD17" s="5" t="n">
        <v>3188298677.68381</v>
      </c>
      <c r="AE17" s="5" t="n">
        <v>3072532561.13026</v>
      </c>
      <c r="AF17" s="5" t="n">
        <v>3476472773.38719</v>
      </c>
      <c r="AG17" s="5" t="n">
        <v>2531136013.41591</v>
      </c>
      <c r="AH17" s="5" t="n">
        <v>2625915806.03747</v>
      </c>
      <c r="AI17" s="5" t="n">
        <v>2729928599.7704</v>
      </c>
      <c r="AJ17" s="5" t="n">
        <v>2798524735.8156</v>
      </c>
      <c r="AK17" s="5" t="n">
        <v>2913206747.59833</v>
      </c>
      <c r="AL17" s="5" t="n">
        <v>3244889312.95931</v>
      </c>
      <c r="AM17" s="5" t="n">
        <v>3312679535.69978</v>
      </c>
      <c r="AN17" s="5" t="n">
        <v>3556990115.71537</v>
      </c>
      <c r="AO17" s="5" t="n">
        <v>3513670685.01612</v>
      </c>
      <c r="AP17" s="5" t="n">
        <v>4053789928.26869</v>
      </c>
      <c r="AQ17" s="5" t="n">
        <v>4184517909.67815</v>
      </c>
      <c r="AR17" s="5" t="n">
        <v>4549276075.51731</v>
      </c>
      <c r="AS17" s="5" t="n">
        <v>5297292391.64482</v>
      </c>
      <c r="AT17" s="5" t="n">
        <v>5455427605.08005</v>
      </c>
      <c r="AU17" s="5" t="n">
        <v>5617976253.87328</v>
      </c>
      <c r="AV17" s="5" t="n">
        <v>5481981071.36473</v>
      </c>
      <c r="AW17" s="5" t="n">
        <v>5249973631.1185</v>
      </c>
      <c r="AX17" s="5" t="n">
        <v>4803822081.57531</v>
      </c>
      <c r="AY17" s="5" t="n">
        <v>1796060002.24091</v>
      </c>
      <c r="AZ17" s="5"/>
    </row>
    <row r="18">
      <c r="A18" t="str">
        <f>N18</f>
      </c>
      <c r="B18" t="str">
        <f>O18</f>
      </c>
      <c r="N18" t="s">
        <v>5186</v>
      </c>
      <c r="O18" t="s">
        <v>5189</v>
      </c>
      <c r="P18" s="5"/>
      <c r="Q18" s="5"/>
      <c r="R18" s="5"/>
      <c r="S18" s="5"/>
      <c r="T18" s="5"/>
      <c r="U18" s="5" t="n">
        <v>0</v>
      </c>
      <c r="V18" s="5" t="n">
        <v>0</v>
      </c>
      <c r="W18" s="5" t="n">
        <v>93071630.3118757</v>
      </c>
      <c r="X18" s="5" t="n">
        <v>178144797.060823</v>
      </c>
      <c r="Y18" s="5" t="n">
        <v>269951456.812863</v>
      </c>
      <c r="Z18" s="5" t="n">
        <v>5981089179.72496</v>
      </c>
      <c r="AA18" s="5" t="n">
        <v>5512417144.63859</v>
      </c>
      <c r="AB18" s="5" t="n">
        <v>6751231349.54943</v>
      </c>
      <c r="AC18" s="5" t="n">
        <v>4745326767.81892</v>
      </c>
      <c r="AD18" s="5" t="n">
        <v>4611463292.40196</v>
      </c>
      <c r="AE18" s="5" t="n">
        <v>6110408624.39466</v>
      </c>
      <c r="AF18" s="5" t="n">
        <v>6400839051.30603</v>
      </c>
      <c r="AG18" s="5" t="n">
        <v>4746408885.35666</v>
      </c>
      <c r="AH18" s="5" t="n">
        <v>9580176872.84167</v>
      </c>
      <c r="AI18" s="5" t="n">
        <v>9247400333.21183</v>
      </c>
      <c r="AJ18" s="5" t="n">
        <v>10440504300.4533</v>
      </c>
      <c r="AK18" s="5" t="n">
        <v>13671870627.4569</v>
      </c>
      <c r="AL18" s="5" t="n">
        <v>14184863135.2825</v>
      </c>
      <c r="AM18" s="5" t="n">
        <v>9668596160.47873</v>
      </c>
      <c r="AN18" s="5" t="n">
        <v>7839156946.03603</v>
      </c>
      <c r="AO18" s="5" t="n">
        <v>7050134798.54395</v>
      </c>
      <c r="AP18" s="5" t="n">
        <v>6576275796.48248</v>
      </c>
      <c r="AQ18" s="5" t="n">
        <v>7915154601.37061</v>
      </c>
      <c r="AR18" s="5" t="n">
        <v>9186323574.96029</v>
      </c>
      <c r="AS18" s="5" t="n">
        <v>10468508494.27</v>
      </c>
      <c r="AT18" s="5" t="n">
        <v>10418640441.4051</v>
      </c>
      <c r="AU18" s="5" t="n">
        <v>11610340560.1451</v>
      </c>
      <c r="AV18" s="5" t="n">
        <v>13287214723.566</v>
      </c>
      <c r="AW18" s="5" t="n">
        <v>16809336479.3087</v>
      </c>
      <c r="AX18" s="5" t="n">
        <v>18270134668.0175</v>
      </c>
      <c r="AY18" s="5" t="n">
        <v>7720064680.06853</v>
      </c>
      <c r="AZ18" s="5"/>
    </row>
    <row r="19">
      <c r="A19" t="str">
        <f>N19</f>
      </c>
      <c r="B19" t="str">
        <f>O19</f>
      </c>
      <c r="N19" t="s">
        <v>5186</v>
      </c>
      <c r="O19" t="s">
        <v>5190</v>
      </c>
      <c r="P19" s="5" t="n">
        <v>91004.4052378347</v>
      </c>
      <c r="Q19" s="5" t="n">
        <v>575104.858489439</v>
      </c>
      <c r="R19" s="5" t="n">
        <v>442226.141146732</v>
      </c>
      <c r="S19" s="5" t="n">
        <v>780425.697663218</v>
      </c>
      <c r="T19" s="5" t="n">
        <v>1577800.85535583</v>
      </c>
      <c r="U19" s="5" t="n">
        <v>321044.829891962</v>
      </c>
      <c r="V19" s="5" t="n">
        <v>19995273.6816382</v>
      </c>
      <c r="W19" s="5" t="n">
        <v>222846031.177354</v>
      </c>
      <c r="X19" s="5" t="n">
        <v>398102698.964401</v>
      </c>
      <c r="Y19" s="5" t="n">
        <v>1531479737.6534</v>
      </c>
      <c r="Z19" s="5" t="n">
        <v>11267651002.0889</v>
      </c>
      <c r="AA19" s="5" t="n">
        <v>14507612944.4806</v>
      </c>
      <c r="AB19" s="5" t="n">
        <v>18173020984.9346</v>
      </c>
      <c r="AC19" s="5" t="n">
        <v>25898109175.5724</v>
      </c>
      <c r="AD19" s="5" t="n">
        <v>29796678494.1917</v>
      </c>
      <c r="AE19" s="5" t="n">
        <v>40113724905.1801</v>
      </c>
      <c r="AF19" s="5" t="n">
        <v>46403887811.7002</v>
      </c>
      <c r="AG19" s="5" t="n">
        <v>43408634799.4683</v>
      </c>
      <c r="AH19" s="5" t="n">
        <v>49875627109.9795</v>
      </c>
      <c r="AI19" s="5" t="n">
        <v>53257439540.2709</v>
      </c>
      <c r="AJ19" s="5" t="n">
        <v>47704397237.0143</v>
      </c>
      <c r="AK19" s="5" t="n">
        <v>48637650358.958</v>
      </c>
      <c r="AL19" s="5" t="n">
        <v>57400397576.3878</v>
      </c>
      <c r="AM19" s="5" t="n">
        <v>42663811240.9019</v>
      </c>
      <c r="AN19" s="5" t="n">
        <v>40039431146.6965</v>
      </c>
      <c r="AO19" s="5" t="n">
        <v>37680848729.1102</v>
      </c>
      <c r="AP19" s="5" t="n">
        <v>37109143338.9159</v>
      </c>
      <c r="AQ19" s="5" t="n">
        <v>41631301022.5789</v>
      </c>
      <c r="AR19" s="5" t="n">
        <v>50669762813.7941</v>
      </c>
      <c r="AS19" s="5" t="n">
        <v>50171486527.0526</v>
      </c>
      <c r="AT19" s="5" t="n">
        <v>49748604149.3888</v>
      </c>
      <c r="AU19" s="5" t="n">
        <v>43337482117.1837</v>
      </c>
      <c r="AV19" s="5" t="n">
        <v>48372312145.7269</v>
      </c>
      <c r="AW19" s="5" t="n">
        <v>45239896500.8912</v>
      </c>
      <c r="AX19" s="5" t="n">
        <v>44682648335.7863</v>
      </c>
      <c r="AY19" s="5" t="n">
        <v>19372540911.7824</v>
      </c>
      <c r="AZ19" s="5"/>
    </row>
    <row r="20">
      <c r="A20" t="str">
        <f>N20</f>
      </c>
      <c r="B20" t="str">
        <f>O20</f>
      </c>
      <c r="N20" t="s">
        <v>5186</v>
      </c>
      <c r="O20" t="s">
        <v>5191</v>
      </c>
      <c r="P20" s="5" t="n">
        <v>407451.541633032</v>
      </c>
      <c r="Q20" s="5" t="n">
        <v>3658305.90539115</v>
      </c>
      <c r="R20" s="5" t="n">
        <v>4488497.92600031</v>
      </c>
      <c r="S20" s="5" t="n">
        <v>13449970.6821666</v>
      </c>
      <c r="T20" s="5"/>
      <c r="U20" s="5"/>
      <c r="V20" s="5" t="n">
        <v>0</v>
      </c>
      <c r="W20" s="5" t="n">
        <v>1108694.31041124</v>
      </c>
      <c r="X20" s="5" t="n">
        <v>34363797.8546998</v>
      </c>
      <c r="Y20" s="5" t="n">
        <v>74671365.3531381</v>
      </c>
      <c r="Z20" s="5" t="n">
        <v>168523361.004601</v>
      </c>
      <c r="AA20" s="5" t="n">
        <v>440187177.28267</v>
      </c>
      <c r="AB20" s="5" t="n">
        <v>520906599.572832</v>
      </c>
      <c r="AC20" s="5" t="n">
        <v>252341239.256574</v>
      </c>
      <c r="AD20" s="5" t="n">
        <v>138533568.678887</v>
      </c>
      <c r="AE20" s="5" t="n">
        <v>62546784.4878437</v>
      </c>
      <c r="AF20" s="5" t="n">
        <v>50487359.1285142</v>
      </c>
      <c r="AG20" s="5" t="n">
        <v>28345570.8786331</v>
      </c>
      <c r="AH20" s="5" t="n">
        <v>7869281.28562765</v>
      </c>
      <c r="AI20" s="5" t="n">
        <v>457264.994535579</v>
      </c>
      <c r="AJ20" s="5" t="n">
        <v>69292.8277595935</v>
      </c>
      <c r="AK20" s="5" t="n">
        <v>1856081.69580391</v>
      </c>
      <c r="AL20" s="5" t="n">
        <v>8405.50363853331</v>
      </c>
      <c r="AM20" s="5"/>
      <c r="AN20" s="5" t="n">
        <v>999373.057531575</v>
      </c>
      <c r="AO20" s="5" t="n">
        <v>146083.556344438</v>
      </c>
      <c r="AP20" s="5" t="n">
        <v>-1185277.51837455</v>
      </c>
      <c r="AQ20" s="5" t="n">
        <v>-3868.99644374323</v>
      </c>
      <c r="AR20" s="5" t="n">
        <v>0</v>
      </c>
      <c r="AS20" s="5"/>
      <c r="AT20" s="5" t="n">
        <v>2299.20297491268</v>
      </c>
      <c r="AU20" s="5" t="n">
        <v>931157.216170623</v>
      </c>
      <c r="AV20" s="5" t="n">
        <v>888.884605510837</v>
      </c>
      <c r="AW20" s="5"/>
      <c r="AX20" s="5"/>
      <c r="AY20" s="5" t="n">
        <v>0</v>
      </c>
      <c r="AZ20" s="5"/>
    </row>
    <row r="21">
      <c r="A21" t="str">
        <f>N21</f>
      </c>
      <c r="B21" t="str">
        <f>O21</f>
      </c>
      <c r="N21"/>
      <c r="O21"/>
      <c r="P21" s="5" t="n">
        <v>25894151477.3868</v>
      </c>
      <c r="Q21" s="5" t="n">
        <v>31341852907.4193</v>
      </c>
      <c r="R21" s="5" t="n">
        <v>25415098495.4309</v>
      </c>
      <c r="S21" s="5" t="n">
        <v>26421051792.8467</v>
      </c>
      <c r="T21" s="5" t="n">
        <v>23932627784.2564</v>
      </c>
      <c r="U21" s="5" t="n">
        <v>20777188983.3839</v>
      </c>
      <c r="V21" s="5" t="n">
        <v>21902409570.1304</v>
      </c>
      <c r="W21" s="5" t="n">
        <v>23815022448.9439</v>
      </c>
      <c r="X21" s="5" t="n">
        <v>24864293832.2683</v>
      </c>
      <c r="Y21" s="5" t="n">
        <v>26935501088.3056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/>
      <c r="AI21" s="5"/>
      <c r="AJ21" s="5"/>
      <c r="AK21" s="5" t="n">
        <v>0</v>
      </c>
      <c r="AL21" s="5"/>
      <c r="AM21" s="5"/>
      <c r="AN21" s="5"/>
      <c r="AO21" s="5"/>
      <c r="AP21" s="5" t="n">
        <v>0</v>
      </c>
      <c r="AQ21" s="5" t="n">
        <v>0</v>
      </c>
      <c r="AR21" s="5" t="n">
        <v>0</v>
      </c>
      <c r="AS21" s="5"/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/>
    </row>
    <row r="22">
      <c r="A22" t="str">
        <f>N22</f>
      </c>
      <c r="B22" t="str">
        <f>O22</f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156" activePane="bottomRight" state="frozen"/>
      <selection pane="topRight"/>
      <selection pane="bottomLeft"/>
      <selection pane="bottomRight" activeCell="A775" sqref="A775:XFD2181"/>
    </sheetView>
  </sheetViews>
  <sheetFormatPr defaultRowHeight="15.0" baseColWidth="10"/>
  <sheetData>
    <row r="1">
      <c r="A1" t="str">
        <f t="shared" ref="A1:A64" si="0">N1</f>
        <v>PlatformPortfolio</v>
      </c>
      <c r="B1" t="str">
        <f t="shared" ref="B1:B64" si="1">O1</f>
        <v>Project.Name</v>
      </c>
      <c r="C1" t="str">
        <f t="shared" ref="C1:C64" si="2">P1</f>
        <v>ProjectID</v>
      </c>
      <c r="D1" t="str">
        <f t="shared" ref="D1:D64" si="3">AF1</f>
        <v>2015</v>
      </c>
      <c r="E1" t="str">
        <f t="shared" ref="E1:E64" si="4">AL1</f>
        <v>2021</v>
      </c>
      <c r="F1" t="str">
        <f t="shared" ref="F1:F64" si="5">AM1</f>
        <v>2022</v>
      </c>
      <c r="G1" t="str">
        <f t="shared" ref="G1:G64" si="6">AN1</f>
        <v>2023</v>
      </c>
      <c r="H1" t="str">
        <f>AL1&amp;"-"&amp;AM1</f>
        <v>2021-2022</v>
      </c>
      <c r="I1" t="str">
        <f>AF1&amp;"-"&amp;AM1</f>
        <v>2015-2022</v>
      </c>
      <c r="J1" t="str">
        <f>AN1&amp;"/"&amp;AM1</f>
        <v>2023/2022</v>
      </c>
      <c r="K1" t="str">
        <f>"Share "&amp;AM1</f>
        <v>Share 2022</v>
      </c>
      <c r="L1" t="str">
        <f>"Share "&amp;AN1</f>
        <v>Share 2023</v>
      </c>
      <c r="N1" t="s">
        <v>39</v>
      </c>
      <c r="O1" t="s">
        <v>76</v>
      </c>
      <c r="P1" t="s">
        <v>77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>
      <c r="A2" t="str">
        <f t="shared" si="0"/>
        <v>Aircraft</v>
      </c>
      <c r="B2" t="str">
        <f t="shared" si="1"/>
        <v>****AFX</v>
      </c>
      <c r="C2" t="n">
        <f t="shared" si="2"/>
        <v>1896</v>
      </c>
      <c r="D2" s="6" t="n">
        <f t="shared" si="3"/>
        <v>0</v>
      </c>
      <c r="E2" s="6" t="n">
        <f t="shared" si="4"/>
        <v>0</v>
      </c>
      <c r="F2" s="6" t="n">
        <f t="shared" si="5"/>
        <v>0</v>
      </c>
      <c r="G2" s="6" t="n">
        <f t="shared" si="6"/>
        <v>0</v>
      </c>
      <c r="H2" s="7" t="e">
        <f t="shared" ref="H2:H65" si="7">AM2/AL2-1</f>
        <v>#DIV/0!</v>
      </c>
      <c r="I2" s="7" t="e">
        <f t="shared" ref="I2:I65" si="8">AM2/AF2-1</f>
        <v>#DIV/0!</v>
      </c>
      <c r="J2" s="7" t="e">
        <f t="shared" ref="J2:J65" si="9">AN2/AM2</f>
        <v>#DIV/0!</v>
      </c>
      <c r="K2" s="7" t="n">
        <f t="shared" ref="K2:K65" si="10">AM2/SUM(AM$1:AM$773)</f>
        <v>0</v>
      </c>
      <c r="L2" s="7" t="n">
        <f>AN2/SUM(AN1:AN$773)</f>
        <v>0</v>
      </c>
      <c r="N2" s="6" t="s">
        <v>40</v>
      </c>
      <c r="O2" s="6" t="s">
        <v>78</v>
      </c>
      <c r="P2" s="6" t="n">
        <v>1896</v>
      </c>
      <c r="Q2" s="6"/>
      <c r="R2" s="6"/>
      <c r="S2" s="6"/>
      <c r="T2" s="6"/>
      <c r="U2" s="6"/>
      <c r="V2" s="6"/>
      <c r="W2" s="6"/>
      <c r="X2" s="6"/>
      <c r="Y2" s="6"/>
      <c r="Z2" s="6" t="n">
        <v>-25472.354516352101</v>
      </c>
      <c r="AA2" s="6" t="n">
        <v>-7187289.5207635704</v>
      </c>
      <c r="AB2" s="6" t="n">
        <v>-3821529.1088458002</v>
      </c>
      <c r="AC2" s="6" t="n">
        <v>-1097833.4332856501</v>
      </c>
      <c r="AD2" s="6" t="n">
        <v>-1612967.3367198401</v>
      </c>
      <c r="AE2" s="6"/>
      <c r="AF2" s="6"/>
      <c r="AG2" s="6"/>
      <c r="AH2" s="6"/>
      <c r="AI2" s="6" t="n">
        <v>-33928.496692503002</v>
      </c>
      <c r="AJ2" s="6"/>
      <c r="AK2" s="6"/>
      <c r="AL2" s="6"/>
      <c r="AM2" s="6"/>
      <c r="AN2" s="6"/>
    </row>
    <row r="3">
      <c r="A3" t="str">
        <f t="shared" si="0"/>
        <v>Aircraft</v>
      </c>
      <c r="B3" t="str">
        <f t="shared" si="1"/>
        <v>433</v>
      </c>
      <c r="C3" t="n">
        <f t="shared" si="2"/>
        <v>2039</v>
      </c>
      <c r="D3" s="6" t="n">
        <f t="shared" si="3"/>
        <v>0</v>
      </c>
      <c r="E3" s="6" t="n">
        <f t="shared" si="4"/>
        <v>0</v>
      </c>
      <c r="F3" s="6" t="n">
        <f t="shared" si="5"/>
        <v>0</v>
      </c>
      <c r="G3" s="6" t="n">
        <f t="shared" si="6"/>
        <v>0</v>
      </c>
      <c r="H3" s="7" t="e">
        <f t="shared" si="7"/>
        <v>#DIV/0!</v>
      </c>
      <c r="I3" s="7" t="e">
        <f t="shared" si="8"/>
        <v>#DIV/0!</v>
      </c>
      <c r="J3" s="7" t="e">
        <f t="shared" si="9"/>
        <v>#DIV/0!</v>
      </c>
      <c r="K3" s="7" t="n">
        <f t="shared" si="10"/>
        <v>0</v>
      </c>
      <c r="L3" s="7" t="n">
        <f>AN3/SUM(AN1:AN$773)</f>
        <v>0</v>
      </c>
      <c r="N3" s="6" t="s">
        <v>40</v>
      </c>
      <c r="O3" s="6" t="s">
        <v>85</v>
      </c>
      <c r="P3" s="6" t="n">
        <v>2039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 t="n">
        <v>2123.1802770008899</v>
      </c>
      <c r="AH3" s="6" t="n">
        <v>0</v>
      </c>
      <c r="AI3" s="6"/>
      <c r="AJ3" s="6" t="n">
        <v>-66418.443225765994</v>
      </c>
      <c r="AK3" s="6"/>
      <c r="AL3" s="6"/>
      <c r="AM3" s="6"/>
      <c r="AN3" s="6"/>
    </row>
    <row r="4">
      <c r="A4" t="str">
        <f t="shared" si="0"/>
        <v>Aircraft</v>
      </c>
      <c r="B4" t="str">
        <f t="shared" si="1"/>
        <v>474</v>
      </c>
      <c r="C4" t="n">
        <f t="shared" si="2"/>
        <v>2047</v>
      </c>
      <c r="D4" s="6" t="n">
        <f t="shared" si="3"/>
        <v>0</v>
      </c>
      <c r="E4" s="6" t="n">
        <f t="shared" si="4"/>
        <v>0</v>
      </c>
      <c r="F4" s="6" t="n">
        <f t="shared" si="5"/>
        <v>0</v>
      </c>
      <c r="G4" s="6" t="n">
        <f t="shared" si="6"/>
        <v>0</v>
      </c>
      <c r="H4" s="7" t="e">
        <f t="shared" si="7"/>
        <v>#DIV/0!</v>
      </c>
      <c r="I4" s="7" t="e">
        <f t="shared" si="8"/>
        <v>#DIV/0!</v>
      </c>
      <c r="J4" s="7" t="e">
        <f t="shared" si="9"/>
        <v>#DIV/0!</v>
      </c>
      <c r="K4" s="7" t="n">
        <f t="shared" si="10"/>
        <v>0</v>
      </c>
      <c r="L4" s="7" t="n">
        <f>AN4/SUM(AN1:AN$773)</f>
        <v>0</v>
      </c>
      <c r="N4" s="6" t="s">
        <v>40</v>
      </c>
      <c r="O4" s="6" t="s">
        <v>91</v>
      </c>
      <c r="P4" s="6" t="n">
        <v>2047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 t="n">
        <v>5523406.2499127602</v>
      </c>
      <c r="AL4" s="6"/>
      <c r="AM4" s="6"/>
      <c r="AN4" s="6"/>
    </row>
    <row r="5">
      <c r="A5" t="str">
        <f t="shared" si="0"/>
        <v>Aircraft</v>
      </c>
      <c r="B5" t="str">
        <f t="shared" si="1"/>
        <v>479</v>
      </c>
      <c r="C5" t="n">
        <f t="shared" si="2"/>
        <v>2048</v>
      </c>
      <c r="D5" s="6" t="n">
        <f t="shared" si="3"/>
        <v>0</v>
      </c>
      <c r="E5" s="6" t="n">
        <f t="shared" si="4"/>
        <v>0</v>
      </c>
      <c r="F5" s="6" t="n">
        <f t="shared" si="5"/>
        <v>0</v>
      </c>
      <c r="G5" s="6" t="n">
        <f t="shared" si="6"/>
        <v>0</v>
      </c>
      <c r="H5" s="7" t="e">
        <f t="shared" si="7"/>
        <v>#DIV/0!</v>
      </c>
      <c r="I5" s="7" t="e">
        <f t="shared" si="8"/>
        <v>#DIV/0!</v>
      </c>
      <c r="J5" s="7" t="e">
        <f t="shared" si="9"/>
        <v>#DIV/0!</v>
      </c>
      <c r="K5" s="7" t="n">
        <f t="shared" si="10"/>
        <v>0</v>
      </c>
      <c r="L5" s="7" t="n">
        <f>AN5/SUM(AN1:AN$773)</f>
        <v>0</v>
      </c>
      <c r="N5" s="6" t="s">
        <v>40</v>
      </c>
      <c r="O5" s="6" t="s">
        <v>92</v>
      </c>
      <c r="P5" s="6" t="n">
        <v>2048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 t="n">
        <v>0</v>
      </c>
      <c r="AM5" s="6" t="n">
        <v>0</v>
      </c>
      <c r="AN5" s="6" t="n">
        <v>0</v>
      </c>
    </row>
    <row r="6">
      <c r="A6" t="str">
        <f t="shared" si="0"/>
        <v>Aircraft</v>
      </c>
      <c r="B6" t="str">
        <f t="shared" si="1"/>
        <v>A-10</v>
      </c>
      <c r="C6" t="n">
        <f t="shared" si="2"/>
        <v>1499</v>
      </c>
      <c r="D6" s="6" t="n">
        <f t="shared" si="3"/>
        <v>-71147.597151966504</v>
      </c>
      <c r="E6" s="6" t="n">
        <f t="shared" si="4"/>
        <v>0</v>
      </c>
      <c r="F6" s="6" t="n">
        <f t="shared" si="5"/>
        <v>27909423</v>
      </c>
      <c r="G6" s="6" t="n">
        <f t="shared" si="6"/>
        <v>-26535510.792686999</v>
      </c>
      <c r="H6" s="7" t="e">
        <f t="shared" si="7"/>
        <v>#DIV/0!</v>
      </c>
      <c r="I6" s="7" t="n">
        <f t="shared" si="8"/>
        <v>-393.2749905437754</v>
      </c>
      <c r="J6" s="7" t="n">
        <f t="shared" si="9"/>
        <v>-0.95077246106761137</v>
      </c>
      <c r="K6" s="7" t="n">
        <f t="shared" si="10"/>
        <v>2.8433838247391449E-4</v>
      </c>
      <c r="L6" s="7" t="n">
        <f>AN6/SUM(AN1:AN$773)</f>
        <v>-4.7079278962116196E-4</v>
      </c>
      <c r="N6" s="6" t="s">
        <v>40</v>
      </c>
      <c r="O6" s="6" t="s">
        <v>103</v>
      </c>
      <c r="P6" s="6" t="n">
        <v>1499</v>
      </c>
      <c r="Q6" s="6" t="n">
        <v>10696843.8506938</v>
      </c>
      <c r="R6" s="6" t="n">
        <v>65676276.249361597</v>
      </c>
      <c r="S6" s="6" t="n">
        <v>22755807.2392767</v>
      </c>
      <c r="T6" s="6" t="n">
        <v>291050.07443706499</v>
      </c>
      <c r="U6" s="6"/>
      <c r="V6" s="6"/>
      <c r="W6" s="6"/>
      <c r="X6" s="6" t="n">
        <v>0</v>
      </c>
      <c r="Y6" s="6" t="n">
        <v>4292199.1003927104</v>
      </c>
      <c r="Z6" s="6" t="n">
        <v>35474981.392268904</v>
      </c>
      <c r="AA6" s="6" t="n">
        <v>3452807.78393189</v>
      </c>
      <c r="AB6" s="6" t="n">
        <v>3507508.4799396102</v>
      </c>
      <c r="AC6" s="6" t="n">
        <v>15611049.874430399</v>
      </c>
      <c r="AD6" s="6" t="n">
        <v>10330476.7892207</v>
      </c>
      <c r="AE6" s="6" t="n">
        <v>4729537.4699073704</v>
      </c>
      <c r="AF6" s="6" t="n">
        <v>-71147.597151966504</v>
      </c>
      <c r="AG6" s="6" t="n">
        <v>-656470.41021384695</v>
      </c>
      <c r="AH6" s="6" t="n">
        <v>-879889.43689599296</v>
      </c>
      <c r="AI6" s="6" t="n">
        <v>-5595.3663396479897</v>
      </c>
      <c r="AJ6" s="6" t="n">
        <v>-192121.892444995</v>
      </c>
      <c r="AK6" s="6" t="n">
        <v>-42060.841953303003</v>
      </c>
      <c r="AL6" s="6"/>
      <c r="AM6" s="6" t="n">
        <v>27909423</v>
      </c>
      <c r="AN6" s="6" t="n">
        <v>-26535510.792686999</v>
      </c>
    </row>
    <row r="7">
      <c r="A7" t="str">
        <f t="shared" si="0"/>
        <v>Aircraft</v>
      </c>
      <c r="B7" t="str">
        <f t="shared" si="1"/>
        <v>A-4 SKYHAWK</v>
      </c>
      <c r="C7" t="n">
        <f t="shared" si="2"/>
        <v>1879</v>
      </c>
      <c r="D7" s="6" t="n">
        <f t="shared" si="3"/>
        <v>0</v>
      </c>
      <c r="E7" s="6" t="n">
        <f t="shared" si="4"/>
        <v>0</v>
      </c>
      <c r="F7" s="6" t="n">
        <f t="shared" si="5"/>
        <v>0</v>
      </c>
      <c r="G7" s="6" t="n">
        <f t="shared" si="6"/>
        <v>0</v>
      </c>
      <c r="H7" s="7" t="e">
        <f t="shared" si="7"/>
        <v>#DIV/0!</v>
      </c>
      <c r="I7" s="7" t="e">
        <f t="shared" si="8"/>
        <v>#DIV/0!</v>
      </c>
      <c r="J7" s="7" t="e">
        <f t="shared" si="9"/>
        <v>#DIV/0!</v>
      </c>
      <c r="K7" s="7" t="n">
        <f t="shared" si="10"/>
        <v>0</v>
      </c>
      <c r="L7" s="7" t="n">
        <f>AN7/SUM(AN1:AN$773)</f>
        <v>0</v>
      </c>
      <c r="N7" s="6" t="s">
        <v>40</v>
      </c>
      <c r="O7" s="6" t="s">
        <v>104</v>
      </c>
      <c r="P7" s="6" t="n">
        <v>1879</v>
      </c>
      <c r="Q7" s="6" t="n">
        <v>2976693.40102079</v>
      </c>
      <c r="R7" s="6" t="n">
        <v>2665459.96816702</v>
      </c>
      <c r="S7" s="6" t="n">
        <v>369077.86163380899</v>
      </c>
      <c r="T7" s="6"/>
      <c r="U7" s="6"/>
      <c r="V7" s="6"/>
      <c r="W7" s="6"/>
      <c r="X7" s="6"/>
      <c r="Y7" s="6"/>
      <c r="Z7" s="6" t="n">
        <v>-9612.1421582031708</v>
      </c>
      <c r="AA7" s="6" t="n">
        <v>-95164.562075605907</v>
      </c>
      <c r="AB7" s="6" t="n">
        <v>-16571.836183059298</v>
      </c>
      <c r="AC7" s="6" t="n">
        <v>-36292.081518075502</v>
      </c>
      <c r="AD7" s="6"/>
      <c r="AE7" s="6"/>
      <c r="AF7" s="6"/>
      <c r="AG7" s="6"/>
      <c r="AH7" s="6"/>
      <c r="AI7" s="6"/>
      <c r="AJ7" s="6" t="n">
        <v>0</v>
      </c>
      <c r="AK7" s="6"/>
      <c r="AL7" s="6" t="n">
        <v>0</v>
      </c>
      <c r="AM7" s="6" t="n">
        <v>0</v>
      </c>
      <c r="AN7" s="6"/>
    </row>
    <row r="8">
      <c r="A8" t="str">
        <f t="shared" si="0"/>
        <v>Aircraft</v>
      </c>
      <c r="B8" t="str">
        <f t="shared" si="1"/>
        <v>A-6 INTRUDER</v>
      </c>
      <c r="C8" t="n">
        <f t="shared" si="2"/>
        <v>707</v>
      </c>
      <c r="D8" s="6" t="n">
        <f t="shared" si="3"/>
        <v>0</v>
      </c>
      <c r="E8" s="6" t="n">
        <f t="shared" si="4"/>
        <v>0</v>
      </c>
      <c r="F8" s="6" t="n">
        <f t="shared" si="5"/>
        <v>0</v>
      </c>
      <c r="G8" s="6" t="n">
        <f t="shared" si="6"/>
        <v>0</v>
      </c>
      <c r="H8" s="7" t="e">
        <f t="shared" si="7"/>
        <v>#DIV/0!</v>
      </c>
      <c r="I8" s="7" t="e">
        <f t="shared" si="8"/>
        <v>#DIV/0!</v>
      </c>
      <c r="J8" s="7" t="e">
        <f t="shared" si="9"/>
        <v>#DIV/0!</v>
      </c>
      <c r="K8" s="7" t="n">
        <f t="shared" si="10"/>
        <v>0</v>
      </c>
      <c r="L8" s="7" t="n">
        <f>AN8/SUM(AN1:AN$773)</f>
        <v>0</v>
      </c>
      <c r="N8" s="6" t="s">
        <v>40</v>
      </c>
      <c r="O8" s="6" t="s">
        <v>105</v>
      </c>
      <c r="P8" s="6" t="n">
        <v>707</v>
      </c>
      <c r="Q8" s="6" t="n">
        <v>3180647.0052031502</v>
      </c>
      <c r="R8" s="6" t="n">
        <v>2715664.7556183101</v>
      </c>
      <c r="S8" s="6" t="n">
        <v>3131249.68293291</v>
      </c>
      <c r="T8" s="6"/>
      <c r="U8" s="6"/>
      <c r="V8" s="6"/>
      <c r="W8" s="6"/>
      <c r="X8" s="6"/>
      <c r="Y8" s="6"/>
      <c r="Z8" s="6"/>
      <c r="AA8" s="6" t="n">
        <v>-345.37211704697199</v>
      </c>
      <c r="AB8" s="6" t="n">
        <v>-44073.270813653602</v>
      </c>
      <c r="AC8" s="6"/>
      <c r="AD8" s="6" t="n">
        <v>-155723.23486743</v>
      </c>
      <c r="AE8" s="6"/>
      <c r="AF8" s="6"/>
      <c r="AG8" s="6" t="n">
        <v>-594.79501260670395</v>
      </c>
      <c r="AH8" s="6"/>
      <c r="AI8" s="6"/>
      <c r="AJ8" s="6"/>
      <c r="AK8" s="6"/>
      <c r="AL8" s="6"/>
      <c r="AM8" s="6"/>
      <c r="AN8" s="6"/>
    </row>
    <row r="9">
      <c r="A9" t="str">
        <f t="shared" si="0"/>
        <v>Aircraft</v>
      </c>
      <c r="B9" t="str">
        <f t="shared" si="1"/>
        <v>A-7 CORSAIR II</v>
      </c>
      <c r="C9" t="n">
        <f t="shared" si="2"/>
        <v>708</v>
      </c>
      <c r="D9" s="6" t="n">
        <f t="shared" si="3"/>
        <v>0</v>
      </c>
      <c r="E9" s="6" t="n">
        <f t="shared" si="4"/>
        <v>0</v>
      </c>
      <c r="F9" s="6" t="n">
        <f t="shared" si="5"/>
        <v>0</v>
      </c>
      <c r="G9" s="6" t="n">
        <f t="shared" si="6"/>
        <v>0</v>
      </c>
      <c r="H9" s="7" t="e">
        <f t="shared" si="7"/>
        <v>#DIV/0!</v>
      </c>
      <c r="I9" s="7" t="e">
        <f t="shared" si="8"/>
        <v>#DIV/0!</v>
      </c>
      <c r="J9" s="7" t="e">
        <f t="shared" si="9"/>
        <v>#DIV/0!</v>
      </c>
      <c r="K9" s="7" t="n">
        <f t="shared" si="10"/>
        <v>0</v>
      </c>
      <c r="L9" s="7" t="n">
        <f>AN9/SUM(AN1:AN$773)</f>
        <v>0</v>
      </c>
      <c r="N9" s="6" t="s">
        <v>40</v>
      </c>
      <c r="O9" s="6" t="s">
        <v>106</v>
      </c>
      <c r="P9" s="6" t="n">
        <v>708</v>
      </c>
      <c r="Q9" s="6" t="n">
        <v>1030044.06402834</v>
      </c>
      <c r="R9" s="6" t="n">
        <v>177874.74480679099</v>
      </c>
      <c r="S9" s="6" t="n">
        <v>173800.17203041201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>
      <c r="A10" t="str">
        <f t="shared" si="0"/>
        <v>Aircraft</v>
      </c>
      <c r="B10" t="str">
        <f t="shared" si="1"/>
        <v>A-7D</v>
      </c>
      <c r="C10" t="n">
        <f t="shared" si="2"/>
        <v>1318</v>
      </c>
      <c r="D10" s="6" t="n">
        <f t="shared" si="3"/>
        <v>-45163.328679252903</v>
      </c>
      <c r="E10" s="6" t="n">
        <f t="shared" si="4"/>
        <v>0</v>
      </c>
      <c r="F10" s="6" t="n">
        <f t="shared" si="5"/>
        <v>-140882.5625</v>
      </c>
      <c r="G10" s="6" t="n">
        <f t="shared" si="6"/>
        <v>0</v>
      </c>
      <c r="H10" s="7" t="e">
        <f t="shared" si="7"/>
        <v>#DIV/0!</v>
      </c>
      <c r="I10" s="7" t="n">
        <f t="shared" si="8"/>
        <v>2.1194016610365241</v>
      </c>
      <c r="J10" s="7" t="n">
        <f t="shared" si="9"/>
        <v>0</v>
      </c>
      <c r="K10" s="7" t="n">
        <f t="shared" si="10"/>
        <v>-1.4352973166098835E-6</v>
      </c>
      <c r="L10" s="7" t="n">
        <f>AN10/SUM(AN1:AN$773)</f>
        <v>0</v>
      </c>
      <c r="N10" s="6" t="s">
        <v>40</v>
      </c>
      <c r="O10" s="6" t="s">
        <v>107</v>
      </c>
      <c r="P10" s="6" t="n">
        <v>1318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n">
        <v>-45163.328679252903</v>
      </c>
      <c r="AG10" s="6" t="n">
        <v>-90092.252991956906</v>
      </c>
      <c r="AH10" s="6" t="n">
        <v>-297888.21864625101</v>
      </c>
      <c r="AI10" s="6"/>
      <c r="AJ10" s="6"/>
      <c r="AK10" s="6"/>
      <c r="AL10" s="6"/>
      <c r="AM10" s="6" t="n">
        <v>-140882.5625</v>
      </c>
      <c r="AN10" s="6"/>
    </row>
    <row r="11">
      <c r="A11" t="str">
        <f t="shared" si="0"/>
        <v>Aircraft</v>
      </c>
      <c r="B11" t="str">
        <f t="shared" si="1"/>
        <v>AAG</v>
      </c>
      <c r="C11" t="n">
        <f t="shared" si="2"/>
        <v>2192</v>
      </c>
      <c r="D11" s="6" t="n">
        <f t="shared" si="3"/>
        <v>0</v>
      </c>
      <c r="E11" s="6" t="n">
        <f t="shared" si="4"/>
        <v>0</v>
      </c>
      <c r="F11" s="6" t="n">
        <f t="shared" si="5"/>
        <v>0</v>
      </c>
      <c r="G11" s="6" t="n">
        <f t="shared" si="6"/>
        <v>0</v>
      </c>
      <c r="H11" s="7" t="e">
        <f t="shared" si="7"/>
        <v>#DIV/0!</v>
      </c>
      <c r="I11" s="7" t="e">
        <f t="shared" si="8"/>
        <v>#DIV/0!</v>
      </c>
      <c r="J11" s="7" t="e">
        <f t="shared" si="9"/>
        <v>#DIV/0!</v>
      </c>
      <c r="K11" s="7" t="n">
        <f t="shared" si="10"/>
        <v>0</v>
      </c>
      <c r="L11" s="7" t="n">
        <f>AN11/SUM(AN1:AN$773)</f>
        <v>0</v>
      </c>
      <c r="N11" s="6" t="s">
        <v>40</v>
      </c>
      <c r="O11" s="6" t="s">
        <v>108</v>
      </c>
      <c r="P11" s="6" t="n">
        <v>2192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 t="n">
        <v>0</v>
      </c>
      <c r="AL11" s="6"/>
      <c r="AM11" s="6"/>
      <c r="AN11" s="6"/>
    </row>
    <row r="12">
      <c r="A12" t="str">
        <f t="shared" si="0"/>
        <v>Aircraft</v>
      </c>
      <c r="B12" t="str">
        <f t="shared" si="1"/>
        <v>ABH</v>
      </c>
      <c r="C12" t="n">
        <f t="shared" si="2"/>
        <v>1882</v>
      </c>
      <c r="D12" s="6" t="n">
        <f t="shared" si="3"/>
        <v>0</v>
      </c>
      <c r="E12" s="6" t="n">
        <f t="shared" si="4"/>
        <v>0</v>
      </c>
      <c r="F12" s="6" t="n">
        <f t="shared" si="5"/>
        <v>0</v>
      </c>
      <c r="G12" s="6" t="n">
        <f t="shared" si="6"/>
        <v>0</v>
      </c>
      <c r="H12" s="7" t="e">
        <f t="shared" si="7"/>
        <v>#DIV/0!</v>
      </c>
      <c r="I12" s="7" t="e">
        <f t="shared" si="8"/>
        <v>#DIV/0!</v>
      </c>
      <c r="J12" s="7" t="e">
        <f t="shared" si="9"/>
        <v>#DIV/0!</v>
      </c>
      <c r="K12" s="7" t="n">
        <f t="shared" si="10"/>
        <v>0</v>
      </c>
      <c r="L12" s="7" t="n">
        <f>AN12/SUM(AN1:AN$773)</f>
        <v>0</v>
      </c>
      <c r="N12" s="6" t="s">
        <v>40</v>
      </c>
      <c r="O12" s="6" t="s">
        <v>109</v>
      </c>
      <c r="P12" s="6" t="n">
        <v>1882</v>
      </c>
      <c r="Q12" s="6"/>
      <c r="R12" s="6"/>
      <c r="S12" s="6"/>
      <c r="T12" s="6"/>
      <c r="U12" s="6"/>
      <c r="V12" s="6"/>
      <c r="W12" s="6"/>
      <c r="X12" s="6"/>
      <c r="Y12" s="6"/>
      <c r="Z12" s="6" t="n">
        <v>-357433.18083003099</v>
      </c>
      <c r="AA12" s="6" t="n">
        <v>-411704.74045614398</v>
      </c>
      <c r="AB12" s="6" t="n">
        <v>-1302645.1823469701</v>
      </c>
      <c r="AC12" s="6" t="n">
        <v>-103402.38228027101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>
      <c r="A13" t="str">
        <f t="shared" si="0"/>
        <v>Aircraft</v>
      </c>
      <c r="B13" t="str">
        <f t="shared" si="1"/>
        <v>ABL</v>
      </c>
      <c r="C13" t="n">
        <f t="shared" si="2"/>
        <v>639</v>
      </c>
      <c r="D13" s="6" t="n">
        <f t="shared" si="3"/>
        <v>0</v>
      </c>
      <c r="E13" s="6" t="n">
        <f t="shared" si="4"/>
        <v>0</v>
      </c>
      <c r="F13" s="6" t="n">
        <f t="shared" si="5"/>
        <v>0</v>
      </c>
      <c r="G13" s="6" t="n">
        <f t="shared" si="6"/>
        <v>0</v>
      </c>
      <c r="H13" s="7" t="e">
        <f t="shared" si="7"/>
        <v>#DIV/0!</v>
      </c>
      <c r="I13" s="7" t="e">
        <f t="shared" si="8"/>
        <v>#DIV/0!</v>
      </c>
      <c r="J13" s="7" t="e">
        <f t="shared" si="9"/>
        <v>#DIV/0!</v>
      </c>
      <c r="K13" s="7" t="n">
        <f t="shared" si="10"/>
        <v>0</v>
      </c>
      <c r="L13" s="7" t="n">
        <f>AN13/SUM(AN1:AN$773)</f>
        <v>0</v>
      </c>
      <c r="N13" s="6" t="s">
        <v>40</v>
      </c>
      <c r="O13" s="6" t="s">
        <v>110</v>
      </c>
      <c r="P13" s="6" t="n">
        <v>639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 t="n">
        <v>-9254.6584113742101</v>
      </c>
      <c r="AD13" s="6" t="n">
        <v>-1248150.85992042</v>
      </c>
      <c r="AE13" s="6" t="n">
        <v>12834.062536377</v>
      </c>
      <c r="AF13" s="6"/>
      <c r="AG13" s="6"/>
      <c r="AH13" s="6"/>
      <c r="AI13" s="6"/>
      <c r="AJ13" s="6"/>
      <c r="AK13" s="6"/>
      <c r="AL13" s="6"/>
      <c r="AM13" s="6"/>
      <c r="AN13" s="6"/>
    </row>
    <row r="14">
      <c r="A14" t="str">
        <f t="shared" si="0"/>
        <v>Aircraft</v>
      </c>
      <c r="B14" t="str">
        <f t="shared" si="1"/>
        <v>ACA</v>
      </c>
      <c r="C14" t="n">
        <f t="shared" si="2"/>
        <v>1884</v>
      </c>
      <c r="D14" s="6" t="n">
        <f t="shared" si="3"/>
        <v>-146429.15871237</v>
      </c>
      <c r="E14" s="6" t="n">
        <f t="shared" si="4"/>
        <v>0</v>
      </c>
      <c r="F14" s="6" t="n">
        <f t="shared" si="5"/>
        <v>0</v>
      </c>
      <c r="G14" s="6" t="n">
        <f t="shared" si="6"/>
        <v>0</v>
      </c>
      <c r="H14" s="7" t="e">
        <f t="shared" si="7"/>
        <v>#DIV/0!</v>
      </c>
      <c r="I14" s="7" t="n">
        <f t="shared" si="8"/>
        <v>-1</v>
      </c>
      <c r="J14" s="7" t="e">
        <f t="shared" si="9"/>
        <v>#DIV/0!</v>
      </c>
      <c r="K14" s="7" t="n">
        <f t="shared" si="10"/>
        <v>0</v>
      </c>
      <c r="L14" s="7" t="n">
        <f>AN14/SUM(AN1:AN$773)</f>
        <v>0</v>
      </c>
      <c r="N14" s="6" t="s">
        <v>40</v>
      </c>
      <c r="O14" s="6" t="s">
        <v>114</v>
      </c>
      <c r="P14" s="6" t="n">
        <v>1884</v>
      </c>
      <c r="Q14" s="6"/>
      <c r="R14" s="6"/>
      <c r="S14" s="6"/>
      <c r="T14" s="6"/>
      <c r="U14" s="6"/>
      <c r="V14" s="6"/>
      <c r="W14" s="6"/>
      <c r="X14" s="6" t="n">
        <v>0</v>
      </c>
      <c r="Y14" s="6"/>
      <c r="Z14" s="6" t="n">
        <v>-461.86209815693098</v>
      </c>
      <c r="AA14" s="6" t="n">
        <v>-457.87970063045498</v>
      </c>
      <c r="AB14" s="6" t="n">
        <v>-11910.143928359201</v>
      </c>
      <c r="AC14" s="6" t="n">
        <v>-33630.789605933198</v>
      </c>
      <c r="AD14" s="6" t="n">
        <v>-7672.7394132638201</v>
      </c>
      <c r="AE14" s="6" t="n">
        <v>-51560.934500082498</v>
      </c>
      <c r="AF14" s="6" t="n">
        <v>-146429.15871237</v>
      </c>
      <c r="AG14" s="6"/>
      <c r="AH14" s="6" t="n">
        <v>-52402.110017866296</v>
      </c>
      <c r="AI14" s="6"/>
      <c r="AJ14" s="6" t="n">
        <v>0</v>
      </c>
      <c r="AK14" s="6" t="n">
        <v>0</v>
      </c>
      <c r="AL14" s="6"/>
      <c r="AM14" s="6"/>
      <c r="AN14" s="6"/>
    </row>
    <row r="15">
      <c r="A15" t="str">
        <f t="shared" si="0"/>
        <v>Aircraft</v>
      </c>
      <c r="B15" t="str">
        <f t="shared" si="1"/>
        <v>ACD</v>
      </c>
      <c r="C15" t="n">
        <f t="shared" si="2"/>
        <v>1886</v>
      </c>
      <c r="D15" s="6" t="n">
        <f t="shared" si="3"/>
        <v>0</v>
      </c>
      <c r="E15" s="6" t="n">
        <f t="shared" si="4"/>
        <v>0</v>
      </c>
      <c r="F15" s="6" t="n">
        <f t="shared" si="5"/>
        <v>0</v>
      </c>
      <c r="G15" s="6" t="n">
        <f t="shared" si="6"/>
        <v>0</v>
      </c>
      <c r="H15" s="7" t="e">
        <f t="shared" si="7"/>
        <v>#DIV/0!</v>
      </c>
      <c r="I15" s="7" t="e">
        <f t="shared" si="8"/>
        <v>#DIV/0!</v>
      </c>
      <c r="J15" s="7" t="e">
        <f t="shared" si="9"/>
        <v>#DIV/0!</v>
      </c>
      <c r="K15" s="7" t="n">
        <f t="shared" si="10"/>
        <v>0</v>
      </c>
      <c r="L15" s="7" t="n">
        <f>AN15/SUM(AN1:AN$773)</f>
        <v>0</v>
      </c>
      <c r="N15" s="6" t="s">
        <v>40</v>
      </c>
      <c r="O15" s="6" t="s">
        <v>116</v>
      </c>
      <c r="P15" s="6" t="n">
        <v>1886</v>
      </c>
      <c r="Q15" s="6"/>
      <c r="R15" s="6"/>
      <c r="S15" s="6"/>
      <c r="T15" s="6"/>
      <c r="U15" s="6"/>
      <c r="V15" s="6"/>
      <c r="W15" s="6"/>
      <c r="X15" s="6"/>
      <c r="Y15" s="6"/>
      <c r="Z15" s="6" t="n">
        <v>-818548.95417510194</v>
      </c>
      <c r="AA15" s="6" t="n">
        <v>-250955.21482965301</v>
      </c>
      <c r="AB15" s="6" t="n">
        <v>-383198.86965231999</v>
      </c>
      <c r="AC15" s="6" t="n">
        <v>-597159.23328154196</v>
      </c>
      <c r="AD15" s="6" t="n">
        <v>-157547.680213766</v>
      </c>
      <c r="AE15" s="6" t="n">
        <v>0</v>
      </c>
      <c r="AF15" s="6" t="n">
        <v>0</v>
      </c>
      <c r="AG15" s="6" t="n">
        <v>-12713.1125548779</v>
      </c>
      <c r="AH15" s="6" t="n">
        <v>-946302.83497753402</v>
      </c>
      <c r="AI15" s="6"/>
      <c r="AJ15" s="6"/>
      <c r="AK15" s="6" t="n">
        <v>0</v>
      </c>
      <c r="AL15" s="6"/>
      <c r="AM15" s="6"/>
      <c r="AN15" s="6"/>
    </row>
    <row r="16">
      <c r="A16" t="str">
        <f t="shared" si="0"/>
        <v>Aircraft</v>
      </c>
      <c r="B16" t="str">
        <f t="shared" si="1"/>
        <v>ACM</v>
      </c>
      <c r="C16" t="n">
        <f t="shared" si="2"/>
        <v>1850</v>
      </c>
      <c r="D16" s="6" t="n">
        <f t="shared" si="3"/>
        <v>-4430.7713072528604</v>
      </c>
      <c r="E16" s="6" t="n">
        <f t="shared" si="4"/>
        <v>0</v>
      </c>
      <c r="F16" s="6" t="n">
        <f t="shared" si="5"/>
        <v>0</v>
      </c>
      <c r="G16" s="6" t="n">
        <f t="shared" si="6"/>
        <v>0</v>
      </c>
      <c r="H16" s="7" t="e">
        <f t="shared" si="7"/>
        <v>#DIV/0!</v>
      </c>
      <c r="I16" s="7" t="n">
        <f t="shared" si="8"/>
        <v>-1</v>
      </c>
      <c r="J16" s="7" t="e">
        <f t="shared" si="9"/>
        <v>#DIV/0!</v>
      </c>
      <c r="K16" s="7" t="n">
        <f t="shared" si="10"/>
        <v>0</v>
      </c>
      <c r="L16" s="7" t="n">
        <f>AN16/SUM(AN1:AN$773)</f>
        <v>0</v>
      </c>
      <c r="N16" s="6" t="s">
        <v>40</v>
      </c>
      <c r="O16" s="6" t="s">
        <v>117</v>
      </c>
      <c r="P16" s="6" t="n">
        <v>1850</v>
      </c>
      <c r="Q16" s="6"/>
      <c r="R16" s="6"/>
      <c r="S16" s="6"/>
      <c r="T16" s="6"/>
      <c r="U16" s="6"/>
      <c r="V16" s="6"/>
      <c r="W16" s="6" t="n">
        <v>30275.448141520599</v>
      </c>
      <c r="X16" s="6" t="n">
        <v>118549.60929475899</v>
      </c>
      <c r="Y16" s="6"/>
      <c r="Z16" s="6"/>
      <c r="AA16" s="6" t="n">
        <v>-14652.150420174599</v>
      </c>
      <c r="AB16" s="6" t="n">
        <v>-1192.65456055411</v>
      </c>
      <c r="AC16" s="6" t="n">
        <v>-884.85973783116901</v>
      </c>
      <c r="AD16" s="6" t="n">
        <v>10254.3847955984</v>
      </c>
      <c r="AE16" s="6" t="n">
        <v>0</v>
      </c>
      <c r="AF16" s="6" t="n">
        <v>-4430.7713072528604</v>
      </c>
      <c r="AG16" s="6"/>
      <c r="AH16" s="6"/>
      <c r="AI16" s="6"/>
      <c r="AJ16" s="6"/>
      <c r="AK16" s="6"/>
      <c r="AL16" s="6"/>
      <c r="AM16" s="6"/>
      <c r="AN16" s="6"/>
    </row>
    <row r="17">
      <c r="A17" t="str">
        <f t="shared" si="0"/>
        <v>Aircraft</v>
      </c>
      <c r="B17" t="str">
        <f t="shared" si="1"/>
        <v>ACN</v>
      </c>
      <c r="C17" t="n">
        <f t="shared" si="2"/>
        <v>1887</v>
      </c>
      <c r="D17" s="6" t="n">
        <f t="shared" si="3"/>
        <v>0</v>
      </c>
      <c r="E17" s="6" t="n">
        <f t="shared" si="4"/>
        <v>0</v>
      </c>
      <c r="F17" s="6" t="n">
        <f t="shared" si="5"/>
        <v>0</v>
      </c>
      <c r="G17" s="6" t="n">
        <f t="shared" si="6"/>
        <v>0</v>
      </c>
      <c r="H17" s="7" t="e">
        <f t="shared" si="7"/>
        <v>#DIV/0!</v>
      </c>
      <c r="I17" s="7" t="e">
        <f t="shared" si="8"/>
        <v>#DIV/0!</v>
      </c>
      <c r="J17" s="7" t="e">
        <f t="shared" si="9"/>
        <v>#DIV/0!</v>
      </c>
      <c r="K17" s="7" t="n">
        <f t="shared" si="10"/>
        <v>0</v>
      </c>
      <c r="L17" s="7" t="n">
        <f>AN17/SUM(AN1:AN$773)</f>
        <v>0</v>
      </c>
      <c r="N17" s="6" t="s">
        <v>40</v>
      </c>
      <c r="O17" s="6" t="s">
        <v>118</v>
      </c>
      <c r="P17" s="6" t="n">
        <v>1887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 t="n">
        <v>-6498.5339406523899</v>
      </c>
      <c r="AF17" s="6"/>
      <c r="AG17" s="6"/>
      <c r="AH17" s="6"/>
      <c r="AI17" s="6"/>
      <c r="AJ17" s="6"/>
      <c r="AK17" s="6"/>
      <c r="AL17" s="6"/>
      <c r="AM17" s="6"/>
      <c r="AN17" s="6"/>
    </row>
    <row r="18">
      <c r="A18" t="str">
        <f t="shared" si="0"/>
        <v>Aircraft</v>
      </c>
      <c r="B18" t="str">
        <f t="shared" si="1"/>
        <v>ADG</v>
      </c>
      <c r="C18" t="n">
        <f t="shared" si="2"/>
        <v>1888</v>
      </c>
      <c r="D18" s="6" t="n">
        <f t="shared" si="3"/>
        <v>0</v>
      </c>
      <c r="E18" s="6" t="n">
        <f t="shared" si="4"/>
        <v>0</v>
      </c>
      <c r="F18" s="6" t="n">
        <f t="shared" si="5"/>
        <v>0</v>
      </c>
      <c r="G18" s="6" t="n">
        <f t="shared" si="6"/>
        <v>0</v>
      </c>
      <c r="H18" s="7" t="e">
        <f t="shared" si="7"/>
        <v>#DIV/0!</v>
      </c>
      <c r="I18" s="7" t="e">
        <f t="shared" si="8"/>
        <v>#DIV/0!</v>
      </c>
      <c r="J18" s="7" t="e">
        <f t="shared" si="9"/>
        <v>#DIV/0!</v>
      </c>
      <c r="K18" s="7" t="n">
        <f t="shared" si="10"/>
        <v>0</v>
      </c>
      <c r="L18" s="7" t="n">
        <f>AN18/SUM(AN1:AN$773)</f>
        <v>0</v>
      </c>
      <c r="N18" s="6" t="s">
        <v>40</v>
      </c>
      <c r="O18" s="6" t="s">
        <v>121</v>
      </c>
      <c r="P18" s="6" t="n">
        <v>1888</v>
      </c>
      <c r="Q18" s="6"/>
      <c r="R18" s="6"/>
      <c r="S18" s="6"/>
      <c r="T18" s="6"/>
      <c r="U18" s="6"/>
      <c r="V18" s="6"/>
      <c r="W18" s="6"/>
      <c r="X18" s="6"/>
      <c r="Y18" s="6"/>
      <c r="Z18" s="6" t="n">
        <v>-9127365.7947408296</v>
      </c>
      <c r="AA18" s="6" t="n">
        <v>-1525043.3514940599</v>
      </c>
      <c r="AB18" s="6"/>
      <c r="AC18" s="6" t="n">
        <v>-7957.5166984817097</v>
      </c>
      <c r="AD18" s="6" t="n">
        <v>-94017.757495274607</v>
      </c>
      <c r="AE18" s="6" t="n">
        <v>-323237.318178705</v>
      </c>
      <c r="AF18" s="6" t="n">
        <v>0</v>
      </c>
      <c r="AG18" s="6" t="n">
        <v>0</v>
      </c>
      <c r="AH18" s="6"/>
      <c r="AI18" s="6" t="n">
        <v>-6836044.0468106102</v>
      </c>
      <c r="AJ18" s="6"/>
      <c r="AK18" s="6"/>
      <c r="AL18" s="6"/>
      <c r="AM18" s="6"/>
      <c r="AN18" s="6"/>
    </row>
    <row r="19">
      <c r="A19" t="str">
        <f t="shared" si="0"/>
        <v>Aircraft</v>
      </c>
      <c r="B19" t="str">
        <f t="shared" si="1"/>
        <v>AEB</v>
      </c>
      <c r="C19" t="n">
        <f t="shared" si="2"/>
        <v>1889</v>
      </c>
      <c r="D19" s="6" t="n">
        <f t="shared" si="3"/>
        <v>0</v>
      </c>
      <c r="E19" s="6" t="n">
        <f t="shared" si="4"/>
        <v>0</v>
      </c>
      <c r="F19" s="6" t="n">
        <f t="shared" si="5"/>
        <v>0</v>
      </c>
      <c r="G19" s="6" t="n">
        <f t="shared" si="6"/>
        <v>0</v>
      </c>
      <c r="H19" s="7" t="e">
        <f t="shared" si="7"/>
        <v>#DIV/0!</v>
      </c>
      <c r="I19" s="7" t="e">
        <f t="shared" si="8"/>
        <v>#DIV/0!</v>
      </c>
      <c r="J19" s="7" t="e">
        <f t="shared" si="9"/>
        <v>#DIV/0!</v>
      </c>
      <c r="K19" s="7" t="n">
        <f t="shared" si="10"/>
        <v>0</v>
      </c>
      <c r="L19" s="7" t="n">
        <f>AN19/SUM(AN1:AN$773)</f>
        <v>0</v>
      </c>
      <c r="N19" s="6" t="s">
        <v>40</v>
      </c>
      <c r="O19" s="6" t="s">
        <v>124</v>
      </c>
      <c r="P19" s="6" t="n">
        <v>1889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 t="n">
        <v>-13235.2611791666</v>
      </c>
      <c r="AB19" s="6" t="n">
        <v>-50330.963724426001</v>
      </c>
      <c r="AC19" s="6" t="n">
        <v>-11647.3160697777</v>
      </c>
      <c r="AD19" s="6" t="n">
        <v>-88695.134302118895</v>
      </c>
      <c r="AE19" s="6" t="n">
        <v>-185853.51150284999</v>
      </c>
      <c r="AF19" s="6" t="n">
        <v>0</v>
      </c>
      <c r="AG19" s="6" t="n">
        <v>0</v>
      </c>
      <c r="AH19" s="6" t="n">
        <v>0</v>
      </c>
      <c r="AI19" s="6"/>
      <c r="AJ19" s="6"/>
      <c r="AK19" s="6"/>
      <c r="AL19" s="6"/>
      <c r="AM19" s="6"/>
      <c r="AN19" s="6"/>
    </row>
    <row r="20">
      <c r="A20" t="str">
        <f t="shared" si="0"/>
        <v>Aircraft</v>
      </c>
      <c r="B20" t="str">
        <f t="shared" si="1"/>
        <v>AEC</v>
      </c>
      <c r="C20" t="n">
        <f t="shared" si="2"/>
        <v>1890</v>
      </c>
      <c r="D20" s="6" t="n">
        <f t="shared" si="3"/>
        <v>0</v>
      </c>
      <c r="E20" s="6" t="n">
        <f t="shared" si="4"/>
        <v>0</v>
      </c>
      <c r="F20" s="6" t="n">
        <f t="shared" si="5"/>
        <v>0</v>
      </c>
      <c r="G20" s="6" t="n">
        <f t="shared" si="6"/>
        <v>0</v>
      </c>
      <c r="H20" s="7" t="e">
        <f t="shared" si="7"/>
        <v>#DIV/0!</v>
      </c>
      <c r="I20" s="7" t="e">
        <f t="shared" si="8"/>
        <v>#DIV/0!</v>
      </c>
      <c r="J20" s="7" t="e">
        <f t="shared" si="9"/>
        <v>#DIV/0!</v>
      </c>
      <c r="K20" s="7" t="n">
        <f t="shared" si="10"/>
        <v>0</v>
      </c>
      <c r="L20" s="7" t="n">
        <f>AN20/SUM(AN1:AN$773)</f>
        <v>0</v>
      </c>
      <c r="N20" s="6" t="s">
        <v>40</v>
      </c>
      <c r="O20" s="6" t="s">
        <v>125</v>
      </c>
      <c r="P20" s="6" t="n">
        <v>1890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 t="n">
        <v>-148577.74305423099</v>
      </c>
      <c r="AD20" s="6" t="n">
        <v>-39972.850713840999</v>
      </c>
      <c r="AE20" s="6"/>
      <c r="AF20" s="6"/>
      <c r="AG20" s="6"/>
      <c r="AH20" s="6" t="n">
        <v>-278833.63638616703</v>
      </c>
      <c r="AI20" s="6" t="n">
        <v>0</v>
      </c>
      <c r="AJ20" s="6"/>
      <c r="AK20" s="6"/>
      <c r="AL20" s="6"/>
      <c r="AM20" s="6"/>
      <c r="AN20" s="6"/>
    </row>
    <row r="21">
      <c r="A21" t="str">
        <f t="shared" si="0"/>
        <v>Aircraft</v>
      </c>
      <c r="B21" t="str">
        <f t="shared" si="1"/>
        <v>AESA</v>
      </c>
      <c r="C21" t="n">
        <f t="shared" si="2"/>
        <v>1329</v>
      </c>
      <c r="D21" s="6" t="n">
        <f t="shared" si="3"/>
        <v>-325441.26932335203</v>
      </c>
      <c r="E21" s="6" t="n">
        <f t="shared" si="4"/>
        <v>0</v>
      </c>
      <c r="F21" s="6" t="n">
        <f t="shared" si="5"/>
        <v>0</v>
      </c>
      <c r="G21" s="6" t="n">
        <f t="shared" si="6"/>
        <v>0</v>
      </c>
      <c r="H21" s="7" t="e">
        <f t="shared" si="7"/>
        <v>#DIV/0!</v>
      </c>
      <c r="I21" s="7" t="n">
        <f t="shared" si="8"/>
        <v>-1</v>
      </c>
      <c r="J21" s="7" t="e">
        <f t="shared" si="9"/>
        <v>#DIV/0!</v>
      </c>
      <c r="K21" s="7" t="n">
        <f t="shared" si="10"/>
        <v>0</v>
      </c>
      <c r="L21" s="7" t="n">
        <f>AN21/SUM(AN1:AN$773)</f>
        <v>0</v>
      </c>
      <c r="N21" s="6" t="s">
        <v>40</v>
      </c>
      <c r="O21" s="6" t="s">
        <v>128</v>
      </c>
      <c r="P21" s="6" t="n">
        <v>1329</v>
      </c>
      <c r="Q21" s="6"/>
      <c r="R21" s="6"/>
      <c r="S21" s="6"/>
      <c r="T21" s="6"/>
      <c r="U21" s="6" t="n">
        <v>248963.877680112</v>
      </c>
      <c r="V21" s="6"/>
      <c r="W21" s="6" t="n">
        <v>5740.7414203895896</v>
      </c>
      <c r="X21" s="6"/>
      <c r="Y21" s="6"/>
      <c r="Z21" s="6"/>
      <c r="AA21" s="6" t="n">
        <v>-70179.027574636697</v>
      </c>
      <c r="AB21" s="6" t="n">
        <v>-84.047374706962898</v>
      </c>
      <c r="AC21" s="6" t="n">
        <v>-56732.232406595504</v>
      </c>
      <c r="AD21" s="6"/>
      <c r="AE21" s="6" t="n">
        <v>-1086717.3755314499</v>
      </c>
      <c r="AF21" s="6" t="n">
        <v>-325441.26932335203</v>
      </c>
      <c r="AG21" s="6" t="n">
        <v>-1978686.40863323</v>
      </c>
      <c r="AH21" s="6" t="n">
        <v>-4825.88291755307</v>
      </c>
      <c r="AI21" s="6" t="n">
        <v>-205753.99840111099</v>
      </c>
      <c r="AJ21" s="6" t="n">
        <v>-45649.458803673202</v>
      </c>
      <c r="AK21" s="6" t="n">
        <v>-4352908.7720130198</v>
      </c>
      <c r="AL21" s="6" t="n">
        <v>0</v>
      </c>
      <c r="AM21" s="6" t="n">
        <v>0</v>
      </c>
      <c r="AN21" s="6"/>
    </row>
    <row r="22">
      <c r="A22" t="str">
        <f t="shared" si="0"/>
        <v>Aircraft</v>
      </c>
      <c r="B22" t="str">
        <f t="shared" si="1"/>
        <v>AFN</v>
      </c>
      <c r="C22" t="n">
        <f t="shared" si="2"/>
        <v>2052</v>
      </c>
      <c r="D22" s="6" t="n">
        <f t="shared" si="3"/>
        <v>0</v>
      </c>
      <c r="E22" s="6" t="n">
        <f t="shared" si="4"/>
        <v>0</v>
      </c>
      <c r="F22" s="6" t="n">
        <f t="shared" si="5"/>
        <v>0</v>
      </c>
      <c r="G22" s="6" t="n">
        <f t="shared" si="6"/>
        <v>0</v>
      </c>
      <c r="H22" s="7" t="e">
        <f t="shared" si="7"/>
        <v>#DIV/0!</v>
      </c>
      <c r="I22" s="7" t="e">
        <f t="shared" si="8"/>
        <v>#DIV/0!</v>
      </c>
      <c r="J22" s="7" t="e">
        <f t="shared" si="9"/>
        <v>#DIV/0!</v>
      </c>
      <c r="K22" s="7" t="n">
        <f t="shared" si="10"/>
        <v>0</v>
      </c>
      <c r="L22" s="7" t="n">
        <f>AN22/SUM(AN1:AN$773)</f>
        <v>0</v>
      </c>
      <c r="N22" s="6" t="s">
        <v>40</v>
      </c>
      <c r="O22" s="6" t="s">
        <v>130</v>
      </c>
      <c r="P22" s="6" t="n">
        <v>2052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 t="n">
        <v>0</v>
      </c>
      <c r="AH22" s="6"/>
      <c r="AI22" s="6"/>
      <c r="AJ22" s="6"/>
      <c r="AK22" s="6"/>
      <c r="AL22" s="6"/>
      <c r="AM22" s="6"/>
      <c r="AN22" s="6"/>
    </row>
    <row r="23">
      <c r="A23" t="str">
        <f t="shared" si="0"/>
        <v>Aircraft</v>
      </c>
      <c r="B23" t="str">
        <f t="shared" si="1"/>
        <v>AFU</v>
      </c>
      <c r="C23" t="n">
        <f t="shared" si="2"/>
        <v>1895</v>
      </c>
      <c r="D23" s="6" t="n">
        <f t="shared" si="3"/>
        <v>-765811.96284000098</v>
      </c>
      <c r="E23" s="6" t="n">
        <f t="shared" si="4"/>
        <v>0</v>
      </c>
      <c r="F23" s="6" t="n">
        <f t="shared" si="5"/>
        <v>0</v>
      </c>
      <c r="G23" s="6" t="n">
        <f t="shared" si="6"/>
        <v>0</v>
      </c>
      <c r="H23" s="7" t="e">
        <f t="shared" si="7"/>
        <v>#DIV/0!</v>
      </c>
      <c r="I23" s="7" t="n">
        <f t="shared" si="8"/>
        <v>-1</v>
      </c>
      <c r="J23" s="7" t="e">
        <f t="shared" si="9"/>
        <v>#DIV/0!</v>
      </c>
      <c r="K23" s="7" t="n">
        <f t="shared" si="10"/>
        <v>0</v>
      </c>
      <c r="L23" s="7" t="n">
        <f>AN23/SUM(AN1:AN$773)</f>
        <v>0</v>
      </c>
      <c r="N23" s="6" t="s">
        <v>40</v>
      </c>
      <c r="O23" s="6" t="s">
        <v>133</v>
      </c>
      <c r="P23" s="6" t="n">
        <v>1895</v>
      </c>
      <c r="Q23" s="6"/>
      <c r="R23" s="6"/>
      <c r="S23" s="6"/>
      <c r="T23" s="6"/>
      <c r="U23" s="6"/>
      <c r="V23" s="6"/>
      <c r="W23" s="6"/>
      <c r="X23" s="6"/>
      <c r="Y23" s="6"/>
      <c r="Z23" s="6" t="n">
        <v>-72649.377033210199</v>
      </c>
      <c r="AA23" s="6"/>
      <c r="AB23" s="6"/>
      <c r="AC23" s="6" t="n">
        <v>-15363.4599970687</v>
      </c>
      <c r="AD23" s="6"/>
      <c r="AE23" s="6" t="n">
        <v>0</v>
      </c>
      <c r="AF23" s="6" t="n">
        <v>-765811.96284000098</v>
      </c>
      <c r="AG23" s="6"/>
      <c r="AH23" s="6"/>
      <c r="AI23" s="6"/>
      <c r="AJ23" s="6"/>
      <c r="AK23" s="6"/>
      <c r="AL23" s="6"/>
      <c r="AM23" s="6"/>
      <c r="AN23" s="6"/>
    </row>
    <row r="24">
      <c r="A24" t="str">
        <f t="shared" si="0"/>
        <v>Aircraft</v>
      </c>
      <c r="B24" t="str">
        <f t="shared" si="1"/>
        <v>AH-1 COBRA</v>
      </c>
      <c r="C24" t="n">
        <f t="shared" si="2"/>
        <v>101</v>
      </c>
      <c r="D24" s="6" t="n">
        <f t="shared" si="3"/>
        <v>0</v>
      </c>
      <c r="E24" s="6" t="n">
        <f t="shared" si="4"/>
        <v>0</v>
      </c>
      <c r="F24" s="6" t="n">
        <f t="shared" si="5"/>
        <v>0</v>
      </c>
      <c r="G24" s="6" t="n">
        <f t="shared" si="6"/>
        <v>0</v>
      </c>
      <c r="H24" s="7" t="e">
        <f t="shared" si="7"/>
        <v>#DIV/0!</v>
      </c>
      <c r="I24" s="7" t="e">
        <f t="shared" si="8"/>
        <v>#DIV/0!</v>
      </c>
      <c r="J24" s="7" t="e">
        <f t="shared" si="9"/>
        <v>#DIV/0!</v>
      </c>
      <c r="K24" s="7" t="n">
        <f t="shared" si="10"/>
        <v>0</v>
      </c>
      <c r="L24" s="7" t="n">
        <f>AN24/SUM(AN1:AN$773)</f>
        <v>0</v>
      </c>
      <c r="N24" s="6" t="s">
        <v>40</v>
      </c>
      <c r="O24" s="6" t="s">
        <v>140</v>
      </c>
      <c r="P24" s="6" t="n">
        <v>101</v>
      </c>
      <c r="Q24" s="6" t="n">
        <v>1678313.7375169301</v>
      </c>
      <c r="R24" s="6" t="n">
        <v>2142135.0819923999</v>
      </c>
      <c r="S24" s="6" t="n">
        <v>172969.335305788</v>
      </c>
      <c r="T24" s="6" t="n">
        <v>43673.206700417097</v>
      </c>
      <c r="U24" s="6"/>
      <c r="V24" s="6"/>
      <c r="W24" s="6"/>
      <c r="X24" s="6"/>
      <c r="Y24" s="6"/>
      <c r="Z24" s="6"/>
      <c r="AA24" s="6" t="n">
        <v>-91858.1902558367</v>
      </c>
      <c r="AB24" s="6"/>
      <c r="AC24" s="6"/>
      <c r="AD24" s="6"/>
      <c r="AE24" s="6"/>
      <c r="AF24" s="6"/>
      <c r="AG24" s="6" t="n">
        <v>-272347.119552408</v>
      </c>
      <c r="AH24" s="6"/>
      <c r="AI24" s="6"/>
      <c r="AJ24" s="6"/>
      <c r="AK24" s="6"/>
      <c r="AL24" s="6"/>
      <c r="AM24" s="6"/>
      <c r="AN24" s="6"/>
    </row>
    <row r="25">
      <c r="A25" t="str">
        <f t="shared" si="0"/>
        <v>Aircraft</v>
      </c>
      <c r="B25" t="str">
        <f t="shared" si="1"/>
        <v>AH-1G HUEYCOBRA</v>
      </c>
      <c r="C25" t="n">
        <f t="shared" si="2"/>
        <v>109</v>
      </c>
      <c r="D25" s="6" t="n">
        <f t="shared" si="3"/>
        <v>0</v>
      </c>
      <c r="E25" s="6" t="n">
        <f t="shared" si="4"/>
        <v>0</v>
      </c>
      <c r="F25" s="6" t="n">
        <f t="shared" si="5"/>
        <v>0</v>
      </c>
      <c r="G25" s="6" t="n">
        <f t="shared" si="6"/>
        <v>0</v>
      </c>
      <c r="H25" s="7" t="e">
        <f t="shared" si="7"/>
        <v>#DIV/0!</v>
      </c>
      <c r="I25" s="7" t="e">
        <f t="shared" si="8"/>
        <v>#DIV/0!</v>
      </c>
      <c r="J25" s="7" t="e">
        <f t="shared" si="9"/>
        <v>#DIV/0!</v>
      </c>
      <c r="K25" s="7" t="n">
        <f t="shared" si="10"/>
        <v>0</v>
      </c>
      <c r="L25" s="7" t="n">
        <f>AN25/SUM(AN1:AN$773)</f>
        <v>0</v>
      </c>
      <c r="N25" s="6" t="s">
        <v>40</v>
      </c>
      <c r="O25" s="6" t="s">
        <v>141</v>
      </c>
      <c r="P25" s="6" t="n">
        <v>109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 t="n">
        <v>-16910.8579011074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>
      <c r="A26" t="str">
        <f t="shared" si="0"/>
        <v>Aircraft</v>
      </c>
      <c r="B26" t="str">
        <f t="shared" si="1"/>
        <v>AH-1J SEA COBRA</v>
      </c>
      <c r="C26" t="n">
        <f t="shared" si="2"/>
        <v>750</v>
      </c>
      <c r="D26" s="6" t="n">
        <f t="shared" si="3"/>
        <v>0</v>
      </c>
      <c r="E26" s="6" t="n">
        <f t="shared" si="4"/>
        <v>0</v>
      </c>
      <c r="F26" s="6" t="n">
        <f t="shared" si="5"/>
        <v>0</v>
      </c>
      <c r="G26" s="6" t="n">
        <f t="shared" si="6"/>
        <v>0</v>
      </c>
      <c r="H26" s="7" t="e">
        <f t="shared" si="7"/>
        <v>#DIV/0!</v>
      </c>
      <c r="I26" s="7" t="e">
        <f t="shared" si="8"/>
        <v>#DIV/0!</v>
      </c>
      <c r="J26" s="7" t="e">
        <f t="shared" si="9"/>
        <v>#DIV/0!</v>
      </c>
      <c r="K26" s="7" t="n">
        <f t="shared" si="10"/>
        <v>0</v>
      </c>
      <c r="L26" s="7" t="n">
        <f>AN26/SUM(AN1:AN$773)</f>
        <v>0</v>
      </c>
      <c r="N26" s="6" t="s">
        <v>40</v>
      </c>
      <c r="O26" s="6" t="s">
        <v>142</v>
      </c>
      <c r="P26" s="6" t="n">
        <v>750</v>
      </c>
      <c r="Q26" s="6" t="n">
        <v>5445714.72602381</v>
      </c>
      <c r="R26" s="6" t="n">
        <v>3548132.5693111001</v>
      </c>
      <c r="S26" s="6" t="n">
        <v>3036318.43407398</v>
      </c>
      <c r="T26" s="6"/>
      <c r="U26" s="6"/>
      <c r="V26" s="6"/>
      <c r="W26" s="6"/>
      <c r="X26" s="6"/>
      <c r="Y26" s="6"/>
      <c r="Z26" s="6" t="n">
        <v>-4647238.18321962</v>
      </c>
      <c r="AA26" s="6" t="n">
        <v>-2406612.4635479799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>
      <c r="A27" t="str">
        <f t="shared" si="0"/>
        <v>Aircraft</v>
      </c>
      <c r="B27" t="str">
        <f t="shared" si="1"/>
        <v>AH-1W SUPER COBRA</v>
      </c>
      <c r="C27" t="n">
        <f t="shared" si="2"/>
        <v>751</v>
      </c>
      <c r="D27" s="6" t="n">
        <f t="shared" si="3"/>
        <v>0</v>
      </c>
      <c r="E27" s="6" t="n">
        <f t="shared" si="4"/>
        <v>0</v>
      </c>
      <c r="F27" s="6" t="n">
        <f t="shared" si="5"/>
        <v>0</v>
      </c>
      <c r="G27" s="6" t="n">
        <f t="shared" si="6"/>
        <v>0</v>
      </c>
      <c r="H27" s="7" t="e">
        <f t="shared" si="7"/>
        <v>#DIV/0!</v>
      </c>
      <c r="I27" s="7" t="e">
        <f t="shared" si="8"/>
        <v>#DIV/0!</v>
      </c>
      <c r="J27" s="7" t="e">
        <f t="shared" si="9"/>
        <v>#DIV/0!</v>
      </c>
      <c r="K27" s="7" t="n">
        <f t="shared" si="10"/>
        <v>0</v>
      </c>
      <c r="L27" s="7" t="n">
        <f>AN27/SUM(AN1:AN$773)</f>
        <v>0</v>
      </c>
      <c r="N27" s="6" t="s">
        <v>40</v>
      </c>
      <c r="O27" s="6" t="s">
        <v>143</v>
      </c>
      <c r="P27" s="6" t="n">
        <v>751</v>
      </c>
      <c r="Q27" s="6"/>
      <c r="R27" s="6"/>
      <c r="S27" s="6"/>
      <c r="T27" s="6"/>
      <c r="U27" s="6"/>
      <c r="V27" s="6"/>
      <c r="W27" s="6"/>
      <c r="X27" s="6"/>
      <c r="Y27" s="6"/>
      <c r="Z27" s="6" t="n">
        <v>-301342.04972153198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>
      <c r="A28" t="str">
        <f t="shared" si="0"/>
        <v>Aircraft</v>
      </c>
      <c r="B28" t="str">
        <f t="shared" si="1"/>
        <v>AH-64 APACHE</v>
      </c>
      <c r="C28" t="n">
        <f t="shared" si="2"/>
        <v>113</v>
      </c>
      <c r="D28" s="6" t="n">
        <f t="shared" si="3"/>
        <v>0</v>
      </c>
      <c r="E28" s="6" t="n">
        <f t="shared" si="4"/>
        <v>0</v>
      </c>
      <c r="F28" s="6" t="n">
        <f t="shared" si="5"/>
        <v>0</v>
      </c>
      <c r="G28" s="6" t="n">
        <f t="shared" si="6"/>
        <v>0</v>
      </c>
      <c r="H28" s="7" t="e">
        <f t="shared" si="7"/>
        <v>#DIV/0!</v>
      </c>
      <c r="I28" s="7" t="e">
        <f t="shared" si="8"/>
        <v>#DIV/0!</v>
      </c>
      <c r="J28" s="7" t="e">
        <f t="shared" si="9"/>
        <v>#DIV/0!</v>
      </c>
      <c r="K28" s="7" t="n">
        <f t="shared" si="10"/>
        <v>0</v>
      </c>
      <c r="L28" s="7" t="n">
        <f>AN28/SUM(AN1:AN$773)</f>
        <v>0</v>
      </c>
      <c r="N28" s="6" t="s">
        <v>40</v>
      </c>
      <c r="O28" s="6" t="s">
        <v>144</v>
      </c>
      <c r="P28" s="6" t="n">
        <v>113</v>
      </c>
      <c r="Q28" s="6" t="n">
        <v>11196972.0831092</v>
      </c>
      <c r="R28" s="6" t="n">
        <v>16763442.5755603</v>
      </c>
      <c r="S28" s="6" t="n">
        <v>11100981.8569066</v>
      </c>
      <c r="T28" s="6" t="n">
        <v>327696.86257168901</v>
      </c>
      <c r="U28" s="6"/>
      <c r="V28" s="6"/>
      <c r="W28" s="6" t="n">
        <v>-3499.0698384053298</v>
      </c>
      <c r="X28" s="6"/>
      <c r="Y28" s="6"/>
      <c r="Z28" s="6" t="n">
        <v>-251337.43103457001</v>
      </c>
      <c r="AA28" s="6" t="n">
        <v>-4159668.7114514401</v>
      </c>
      <c r="AB28" s="6" t="n">
        <v>-212463.452392159</v>
      </c>
      <c r="AC28" s="6"/>
      <c r="AD28" s="6"/>
      <c r="AE28" s="6"/>
      <c r="AF28" s="6"/>
      <c r="AG28" s="6"/>
      <c r="AH28" s="6"/>
      <c r="AI28" s="6" t="n">
        <v>-13199.0583354727</v>
      </c>
      <c r="AJ28" s="6" t="n">
        <v>0</v>
      </c>
      <c r="AK28" s="6"/>
      <c r="AL28" s="6"/>
      <c r="AM28" s="6"/>
      <c r="AN28" s="6"/>
    </row>
    <row r="29">
      <c r="A29" t="str">
        <f t="shared" si="0"/>
        <v>Aircraft</v>
      </c>
      <c r="B29" t="str">
        <f t="shared" si="1"/>
        <v>AH-64E New Build</v>
      </c>
      <c r="C29" t="n">
        <f t="shared" si="2"/>
        <v>2040</v>
      </c>
      <c r="D29" s="6" t="n">
        <f t="shared" si="3"/>
        <v>962226.70443250495</v>
      </c>
      <c r="E29" s="6" t="n">
        <f t="shared" si="4"/>
        <v>85677144.967284203</v>
      </c>
      <c r="F29" s="6" t="n">
        <f t="shared" si="5"/>
        <v>24197055.468800001</v>
      </c>
      <c r="G29" s="6" t="n">
        <f t="shared" si="6"/>
        <v>6314705.1515105404</v>
      </c>
      <c r="H29" s="7" t="n">
        <f t="shared" si="7"/>
        <v>-0.71757864389575965</v>
      </c>
      <c r="I29" s="7" t="n">
        <f t="shared" si="8"/>
        <v>24.146938197969433</v>
      </c>
      <c r="J29" s="7" t="n">
        <f t="shared" si="9"/>
        <v>0.26096998288295054</v>
      </c>
      <c r="K29" s="7" t="n">
        <f t="shared" si="10"/>
        <v>2.465171570415547E-4</v>
      </c>
      <c r="L29" s="7" t="n">
        <f>AN29/SUM(AN1:AN$773)</f>
        <v>1.1203544100361109E-4</v>
      </c>
      <c r="N29" s="6" t="s">
        <v>40</v>
      </c>
      <c r="O29" s="6" t="s">
        <v>145</v>
      </c>
      <c r="P29" s="6" t="n">
        <v>2040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n">
        <v>962226.70443250495</v>
      </c>
      <c r="AG29" s="6" t="n">
        <v>3419086.5199103402</v>
      </c>
      <c r="AH29" s="6" t="n">
        <v>14185010.6333188</v>
      </c>
      <c r="AI29" s="6" t="n">
        <v>143955233.620482</v>
      </c>
      <c r="AJ29" s="6" t="n">
        <v>102953332.992861</v>
      </c>
      <c r="AK29" s="6" t="n">
        <v>62445678.854622401</v>
      </c>
      <c r="AL29" s="6" t="n">
        <v>85677144.967284203</v>
      </c>
      <c r="AM29" s="6" t="n">
        <v>24197055.468800001</v>
      </c>
      <c r="AN29" s="6" t="n">
        <v>6314705.1515105404</v>
      </c>
    </row>
    <row r="30">
      <c r="A30" t="str">
        <f t="shared" si="0"/>
        <v>Aircraft</v>
      </c>
      <c r="B30" t="str">
        <f t="shared" si="1"/>
        <v>AHD</v>
      </c>
      <c r="C30" t="n">
        <f t="shared" si="2"/>
        <v>1899</v>
      </c>
      <c r="D30" s="6" t="n">
        <f t="shared" si="3"/>
        <v>0</v>
      </c>
      <c r="E30" s="6" t="n">
        <f t="shared" si="4"/>
        <v>0</v>
      </c>
      <c r="F30" s="6" t="n">
        <f t="shared" si="5"/>
        <v>0</v>
      </c>
      <c r="G30" s="6" t="n">
        <f t="shared" si="6"/>
        <v>0</v>
      </c>
      <c r="H30" s="7" t="e">
        <f t="shared" si="7"/>
        <v>#DIV/0!</v>
      </c>
      <c r="I30" s="7" t="e">
        <f t="shared" si="8"/>
        <v>#DIV/0!</v>
      </c>
      <c r="J30" s="7" t="e">
        <f t="shared" si="9"/>
        <v>#DIV/0!</v>
      </c>
      <c r="K30" s="7" t="n">
        <f t="shared" si="10"/>
        <v>0</v>
      </c>
      <c r="L30" s="7" t="n">
        <f>AN30/SUM(AN1:AN$773)</f>
        <v>0</v>
      </c>
      <c r="N30" s="6" t="s">
        <v>40</v>
      </c>
      <c r="O30" s="6" t="s">
        <v>146</v>
      </c>
      <c r="P30" s="6" t="n">
        <v>1899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 t="n">
        <v>0</v>
      </c>
      <c r="AE30" s="6"/>
      <c r="AF30" s="6" t="n">
        <v>0</v>
      </c>
      <c r="AG30" s="6"/>
      <c r="AH30" s="6"/>
      <c r="AI30" s="6"/>
      <c r="AJ30" s="6"/>
      <c r="AK30" s="6"/>
      <c r="AL30" s="6"/>
      <c r="AM30" s="6"/>
      <c r="AN30" s="6"/>
    </row>
    <row r="31">
      <c r="A31" t="str">
        <f t="shared" si="0"/>
        <v>Aircraft</v>
      </c>
      <c r="B31" t="str">
        <f t="shared" si="1"/>
        <v>AHE</v>
      </c>
      <c r="C31" t="n">
        <f t="shared" si="2"/>
        <v>2054</v>
      </c>
      <c r="D31" s="6" t="n">
        <f t="shared" si="3"/>
        <v>0</v>
      </c>
      <c r="E31" s="6" t="n">
        <f t="shared" si="4"/>
        <v>0</v>
      </c>
      <c r="F31" s="6" t="n">
        <f t="shared" si="5"/>
        <v>0</v>
      </c>
      <c r="G31" s="6" t="n">
        <f t="shared" si="6"/>
        <v>0</v>
      </c>
      <c r="H31" s="7" t="e">
        <f t="shared" si="7"/>
        <v>#DIV/0!</v>
      </c>
      <c r="I31" s="7" t="e">
        <f t="shared" si="8"/>
        <v>#DIV/0!</v>
      </c>
      <c r="J31" s="7" t="e">
        <f t="shared" si="9"/>
        <v>#DIV/0!</v>
      </c>
      <c r="K31" s="7" t="n">
        <f t="shared" si="10"/>
        <v>0</v>
      </c>
      <c r="L31" s="7" t="n">
        <f>AN31/SUM(AN1:AN$773)</f>
        <v>0</v>
      </c>
      <c r="N31" s="6" t="s">
        <v>40</v>
      </c>
      <c r="O31" s="6" t="s">
        <v>147</v>
      </c>
      <c r="P31" s="6" t="n">
        <v>2054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 t="n">
        <v>-2663.98618449171</v>
      </c>
      <c r="AD31" s="6" t="n">
        <v>-57851.015198675101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>
      <c r="A32" t="str">
        <f t="shared" si="0"/>
        <v>Aircraft</v>
      </c>
      <c r="B32" t="str">
        <f t="shared" si="1"/>
        <v>AHK</v>
      </c>
      <c r="C32" t="n">
        <f t="shared" si="2"/>
        <v>1900</v>
      </c>
      <c r="D32" s="6" t="n">
        <f t="shared" si="3"/>
        <v>0</v>
      </c>
      <c r="E32" s="6" t="n">
        <f t="shared" si="4"/>
        <v>0</v>
      </c>
      <c r="F32" s="6" t="n">
        <f t="shared" si="5"/>
        <v>0</v>
      </c>
      <c r="G32" s="6" t="n">
        <f t="shared" si="6"/>
        <v>0</v>
      </c>
      <c r="H32" s="7" t="e">
        <f t="shared" si="7"/>
        <v>#DIV/0!</v>
      </c>
      <c r="I32" s="7" t="e">
        <f t="shared" si="8"/>
        <v>#DIV/0!</v>
      </c>
      <c r="J32" s="7" t="e">
        <f t="shared" si="9"/>
        <v>#DIV/0!</v>
      </c>
      <c r="K32" s="7" t="n">
        <f t="shared" si="10"/>
        <v>0</v>
      </c>
      <c r="L32" s="7" t="n">
        <f>AN32/SUM(AN1:AN$773)</f>
        <v>0</v>
      </c>
      <c r="N32" s="6" t="s">
        <v>40</v>
      </c>
      <c r="O32" s="6" t="s">
        <v>149</v>
      </c>
      <c r="P32" s="6" t="n">
        <v>1900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 t="n">
        <v>-1271.94429473372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>
      <c r="A33" t="str">
        <f t="shared" si="0"/>
        <v>Aircraft</v>
      </c>
      <c r="B33" t="str">
        <f t="shared" si="1"/>
        <v>AHP</v>
      </c>
      <c r="C33" t="n">
        <f t="shared" si="2"/>
        <v>1902</v>
      </c>
      <c r="D33" s="6" t="n">
        <f t="shared" si="3"/>
        <v>0</v>
      </c>
      <c r="E33" s="6" t="n">
        <f t="shared" si="4"/>
        <v>0</v>
      </c>
      <c r="F33" s="6" t="n">
        <f t="shared" si="5"/>
        <v>0</v>
      </c>
      <c r="G33" s="6" t="n">
        <f t="shared" si="6"/>
        <v>0</v>
      </c>
      <c r="H33" s="7" t="e">
        <f t="shared" si="7"/>
        <v>#DIV/0!</v>
      </c>
      <c r="I33" s="7" t="e">
        <f t="shared" si="8"/>
        <v>#DIV/0!</v>
      </c>
      <c r="J33" s="7" t="e">
        <f t="shared" si="9"/>
        <v>#DIV/0!</v>
      </c>
      <c r="K33" s="7" t="n">
        <f t="shared" si="10"/>
        <v>0</v>
      </c>
      <c r="L33" s="7" t="n">
        <f>AN33/SUM(AN1:AN$773)</f>
        <v>0</v>
      </c>
      <c r="N33" s="6" t="s">
        <v>40</v>
      </c>
      <c r="O33" s="6" t="s">
        <v>150</v>
      </c>
      <c r="P33" s="6" t="n">
        <v>1902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 t="n">
        <v>-1197426.87886074</v>
      </c>
      <c r="AF33" s="6"/>
      <c r="AG33" s="6"/>
      <c r="AH33" s="6"/>
      <c r="AI33" s="6"/>
      <c r="AJ33" s="6"/>
      <c r="AK33" s="6"/>
      <c r="AL33" s="6"/>
      <c r="AM33" s="6"/>
      <c r="AN33" s="6"/>
    </row>
    <row r="34">
      <c r="A34" t="str">
        <f t="shared" si="0"/>
        <v>Aircraft</v>
      </c>
      <c r="B34" t="str">
        <f t="shared" si="1"/>
        <v>AHW</v>
      </c>
      <c r="C34" t="n">
        <f t="shared" si="2"/>
        <v>1904</v>
      </c>
      <c r="D34" s="6" t="n">
        <f t="shared" si="3"/>
        <v>0</v>
      </c>
      <c r="E34" s="6" t="n">
        <f t="shared" si="4"/>
        <v>0</v>
      </c>
      <c r="F34" s="6" t="n">
        <f t="shared" si="5"/>
        <v>0</v>
      </c>
      <c r="G34" s="6" t="n">
        <f t="shared" si="6"/>
        <v>0</v>
      </c>
      <c r="H34" s="7" t="e">
        <f t="shared" si="7"/>
        <v>#DIV/0!</v>
      </c>
      <c r="I34" s="7" t="e">
        <f t="shared" si="8"/>
        <v>#DIV/0!</v>
      </c>
      <c r="J34" s="7" t="e">
        <f t="shared" si="9"/>
        <v>#DIV/0!</v>
      </c>
      <c r="K34" s="7" t="n">
        <f t="shared" si="10"/>
        <v>0</v>
      </c>
      <c r="L34" s="7" t="n">
        <f>AN34/SUM(AN1:AN$773)</f>
        <v>0</v>
      </c>
      <c r="N34" s="6" t="s">
        <v>40</v>
      </c>
      <c r="O34" s="6" t="s">
        <v>151</v>
      </c>
      <c r="P34" s="6" t="n">
        <v>1904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 t="n">
        <v>-479292.97705495998</v>
      </c>
      <c r="AF34" s="6"/>
      <c r="AG34" s="6"/>
      <c r="AH34" s="6"/>
      <c r="AI34" s="6"/>
      <c r="AJ34" s="6"/>
      <c r="AK34" s="6"/>
      <c r="AL34" s="6"/>
      <c r="AM34" s="6"/>
      <c r="AN34" s="6"/>
    </row>
    <row r="35">
      <c r="A35" t="str">
        <f t="shared" si="0"/>
        <v>Aircraft</v>
      </c>
      <c r="B35" t="str">
        <f t="shared" si="1"/>
        <v>AIG</v>
      </c>
      <c r="C35" t="n">
        <f t="shared" si="2"/>
        <v>2056</v>
      </c>
      <c r="D35" s="6" t="n">
        <f t="shared" si="3"/>
        <v>0</v>
      </c>
      <c r="E35" s="6" t="n">
        <f t="shared" si="4"/>
        <v>0</v>
      </c>
      <c r="F35" s="6" t="n">
        <f t="shared" si="5"/>
        <v>0</v>
      </c>
      <c r="G35" s="6" t="n">
        <f t="shared" si="6"/>
        <v>0</v>
      </c>
      <c r="H35" s="7" t="e">
        <f t="shared" si="7"/>
        <v>#DIV/0!</v>
      </c>
      <c r="I35" s="7" t="e">
        <f t="shared" si="8"/>
        <v>#DIV/0!</v>
      </c>
      <c r="J35" s="7" t="e">
        <f t="shared" si="9"/>
        <v>#DIV/0!</v>
      </c>
      <c r="K35" s="7" t="n">
        <f t="shared" si="10"/>
        <v>0</v>
      </c>
      <c r="L35" s="7" t="n">
        <f>AN35/SUM(AN1:AN$773)</f>
        <v>0</v>
      </c>
      <c r="N35" s="6" t="s">
        <v>40</v>
      </c>
      <c r="O35" s="6" t="s">
        <v>152</v>
      </c>
      <c r="P35" s="6" t="n">
        <v>2056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n">
        <v>0</v>
      </c>
      <c r="AN35" s="6"/>
    </row>
    <row r="36">
      <c r="A36" t="str">
        <f t="shared" si="0"/>
        <v>Aircraft</v>
      </c>
      <c r="B36" t="str">
        <f t="shared" si="1"/>
        <v>AIR CARGO MATERIALS HAND</v>
      </c>
      <c r="C36" t="n">
        <f t="shared" si="2"/>
        <v>1757</v>
      </c>
      <c r="D36" s="6" t="n">
        <f t="shared" si="3"/>
        <v>0</v>
      </c>
      <c r="E36" s="6" t="n">
        <f t="shared" si="4"/>
        <v>0</v>
      </c>
      <c r="F36" s="6" t="n">
        <f t="shared" si="5"/>
        <v>0</v>
      </c>
      <c r="G36" s="6" t="n">
        <f t="shared" si="6"/>
        <v>0</v>
      </c>
      <c r="H36" s="7" t="e">
        <f t="shared" si="7"/>
        <v>#DIV/0!</v>
      </c>
      <c r="I36" s="7" t="e">
        <f t="shared" si="8"/>
        <v>#DIV/0!</v>
      </c>
      <c r="J36" s="7" t="e">
        <f t="shared" si="9"/>
        <v>#DIV/0!</v>
      </c>
      <c r="K36" s="7" t="n">
        <f t="shared" si="10"/>
        <v>0</v>
      </c>
      <c r="L36" s="7" t="n">
        <f>AN36/SUM(AN1:AN$773)</f>
        <v>0</v>
      </c>
      <c r="N36" s="6" t="s">
        <v>40</v>
      </c>
      <c r="O36" s="6" t="s">
        <v>156</v>
      </c>
      <c r="P36" s="6" t="n">
        <v>1757</v>
      </c>
      <c r="Q36" s="6"/>
      <c r="R36" s="6" t="n">
        <v>97158.394517466804</v>
      </c>
      <c r="S36" s="6" t="n">
        <v>142282.73029912301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>
      <c r="A37" t="str">
        <f t="shared" si="0"/>
        <v>Aircraft</v>
      </c>
      <c r="B37" t="str">
        <f t="shared" si="1"/>
        <v>AIRBORNE RECON LOW (ARL)</v>
      </c>
      <c r="C37" t="n">
        <f t="shared" si="2"/>
        <v>476</v>
      </c>
      <c r="D37" s="6" t="n">
        <f t="shared" si="3"/>
        <v>0</v>
      </c>
      <c r="E37" s="6" t="n">
        <f t="shared" si="4"/>
        <v>0</v>
      </c>
      <c r="F37" s="6" t="n">
        <f t="shared" si="5"/>
        <v>0</v>
      </c>
      <c r="G37" s="6" t="n">
        <f t="shared" si="6"/>
        <v>0</v>
      </c>
      <c r="H37" s="7" t="e">
        <f t="shared" si="7"/>
        <v>#DIV/0!</v>
      </c>
      <c r="I37" s="7" t="e">
        <f t="shared" si="8"/>
        <v>#DIV/0!</v>
      </c>
      <c r="J37" s="7" t="e">
        <f t="shared" si="9"/>
        <v>#DIV/0!</v>
      </c>
      <c r="K37" s="7" t="n">
        <f t="shared" si="10"/>
        <v>0</v>
      </c>
      <c r="L37" s="7" t="n">
        <f>AN37/SUM(AN1:AN$773)</f>
        <v>0</v>
      </c>
      <c r="N37" s="6" t="s">
        <v>40</v>
      </c>
      <c r="O37" s="6" t="s">
        <v>157</v>
      </c>
      <c r="P37" s="6" t="n">
        <v>476</v>
      </c>
      <c r="Q37" s="6"/>
      <c r="R37" s="6"/>
      <c r="S37" s="6"/>
      <c r="T37" s="6"/>
      <c r="U37" s="6"/>
      <c r="V37" s="6"/>
      <c r="W37" s="6"/>
      <c r="X37" s="6"/>
      <c r="Y37" s="6"/>
      <c r="Z37" s="6" t="n">
        <v>-9869351.0853224192</v>
      </c>
      <c r="AA37" s="6" t="n">
        <v>-1830709.0095655599</v>
      </c>
      <c r="AB37" s="6" t="n">
        <v>-443.92248554026997</v>
      </c>
      <c r="AC37" s="6" t="n">
        <v>-678052.69078937802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>
      <c r="A38" t="str">
        <f t="shared" si="0"/>
        <v>Aircraft</v>
      </c>
      <c r="B38" t="str">
        <f t="shared" si="1"/>
        <v>AN/MLQ-34 COUNTERMEASURES</v>
      </c>
      <c r="C38" t="n">
        <f t="shared" si="2"/>
        <v>2038</v>
      </c>
      <c r="D38" s="6" t="n">
        <f t="shared" si="3"/>
        <v>0</v>
      </c>
      <c r="E38" s="6" t="n">
        <f t="shared" si="4"/>
        <v>7663629.1029014103</v>
      </c>
      <c r="F38" s="6" t="n">
        <f t="shared" si="5"/>
        <v>1315099.3125</v>
      </c>
      <c r="G38" s="6" t="n">
        <f t="shared" si="6"/>
        <v>-854070.71119152999</v>
      </c>
      <c r="H38" s="7" t="n">
        <f t="shared" si="7"/>
        <v>-0.82839731740121525</v>
      </c>
      <c r="I38" s="7" t="e">
        <f t="shared" si="8"/>
        <v>#DIV/0!</v>
      </c>
      <c r="J38" s="7" t="n">
        <f t="shared" si="9"/>
        <v>-0.64943438345195692</v>
      </c>
      <c r="K38" s="7" t="n">
        <f t="shared" si="10"/>
        <v>1.3398098961372543E-5</v>
      </c>
      <c r="L38" s="7" t="n">
        <f>AN38/SUM(AN1:AN$773)</f>
        <v>-1.5152914741192901E-5</v>
      </c>
      <c r="N38" s="6" t="s">
        <v>40</v>
      </c>
      <c r="O38" s="6" t="s">
        <v>180</v>
      </c>
      <c r="P38" s="6" t="n">
        <v>2038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 t="n">
        <v>7663629.1029014103</v>
      </c>
      <c r="AM38" s="6" t="n">
        <v>1315099.3125</v>
      </c>
      <c r="AN38" s="6" t="n">
        <v>-854070.71119152999</v>
      </c>
    </row>
    <row r="39">
      <c r="A39" t="str">
        <f t="shared" si="0"/>
        <v>Aircraft</v>
      </c>
      <c r="B39" t="str">
        <f t="shared" si="1"/>
        <v>APACHE (AH-64) ADV ATTACK</v>
      </c>
      <c r="C39" t="n">
        <f t="shared" si="2"/>
        <v>1906</v>
      </c>
      <c r="D39" s="6" t="n">
        <f t="shared" si="3"/>
        <v>-992563.40229462797</v>
      </c>
      <c r="E39" s="6" t="n">
        <f t="shared" si="4"/>
        <v>0</v>
      </c>
      <c r="F39" s="6" t="n">
        <f t="shared" si="5"/>
        <v>0</v>
      </c>
      <c r="G39" s="6" t="n">
        <f t="shared" si="6"/>
        <v>0</v>
      </c>
      <c r="H39" s="7" t="e">
        <f t="shared" si="7"/>
        <v>#DIV/0!</v>
      </c>
      <c r="I39" s="7" t="n">
        <f t="shared" si="8"/>
        <v>-1</v>
      </c>
      <c r="J39" s="7" t="e">
        <f t="shared" si="9"/>
        <v>#DIV/0!</v>
      </c>
      <c r="K39" s="7" t="n">
        <f t="shared" si="10"/>
        <v>0</v>
      </c>
      <c r="L39" s="7" t="n">
        <f>AN39/SUM(AN1:AN$773)</f>
        <v>0</v>
      </c>
      <c r="N39" s="6" t="s">
        <v>40</v>
      </c>
      <c r="O39" s="6" t="s">
        <v>203</v>
      </c>
      <c r="P39" s="6" t="n">
        <v>1906</v>
      </c>
      <c r="Q39" s="6"/>
      <c r="R39" s="6"/>
      <c r="S39" s="6"/>
      <c r="T39" s="6"/>
      <c r="U39" s="6"/>
      <c r="V39" s="6"/>
      <c r="W39" s="6"/>
      <c r="X39" s="6"/>
      <c r="Y39" s="6"/>
      <c r="Z39" s="6" t="n">
        <v>-175832.93177393</v>
      </c>
      <c r="AA39" s="6" t="n">
        <v>-1097204.5990321501</v>
      </c>
      <c r="AB39" s="6" t="n">
        <v>-7446809.1999600297</v>
      </c>
      <c r="AC39" s="6" t="n">
        <v>-234997.88467823199</v>
      </c>
      <c r="AD39" s="6" t="n">
        <v>-304193.66599950101</v>
      </c>
      <c r="AE39" s="6" t="n">
        <v>-130079.84241037301</v>
      </c>
      <c r="AF39" s="6" t="n">
        <v>-992563.40229462797</v>
      </c>
      <c r="AG39" s="6" t="n">
        <v>-774972.92005370697</v>
      </c>
      <c r="AH39" s="6" t="n">
        <v>-341347.389198552</v>
      </c>
      <c r="AI39" s="6" t="n">
        <v>12430487.721968301</v>
      </c>
      <c r="AJ39" s="6" t="n">
        <v>0</v>
      </c>
      <c r="AK39" s="6" t="n">
        <v>0</v>
      </c>
      <c r="AL39" s="6" t="n">
        <v>0</v>
      </c>
      <c r="AM39" s="6"/>
      <c r="AN39" s="6"/>
    </row>
    <row r="40">
      <c r="A40" t="str">
        <f t="shared" si="0"/>
        <v>Aircraft</v>
      </c>
      <c r="B40" t="str">
        <f t="shared" si="1"/>
        <v>APACHE (AH-64A)</v>
      </c>
      <c r="C40" t="n">
        <f t="shared" si="2"/>
        <v>54</v>
      </c>
      <c r="D40" s="6" t="n">
        <f t="shared" si="3"/>
        <v>-1343653.45988375</v>
      </c>
      <c r="E40" s="6" t="n">
        <f t="shared" si="4"/>
        <v>-3843326.1612364901</v>
      </c>
      <c r="F40" s="6" t="n">
        <f t="shared" si="5"/>
        <v>-872832.75</v>
      </c>
      <c r="G40" s="6" t="n">
        <f t="shared" si="6"/>
        <v>0</v>
      </c>
      <c r="H40" s="7" t="n">
        <f t="shared" si="7"/>
        <v>-0.77289651895711375</v>
      </c>
      <c r="I40" s="7" t="n">
        <f t="shared" si="8"/>
        <v>-0.35040337701693136</v>
      </c>
      <c r="J40" s="7" t="n">
        <f t="shared" si="9"/>
        <v>0</v>
      </c>
      <c r="K40" s="7" t="n">
        <f t="shared" si="10"/>
        <v>-8.8923318946887075E-6</v>
      </c>
      <c r="L40" s="7" t="n">
        <f>AN40/SUM(AN1:AN$773)</f>
        <v>0</v>
      </c>
      <c r="N40" s="6" t="s">
        <v>40</v>
      </c>
      <c r="O40" s="6" t="s">
        <v>204</v>
      </c>
      <c r="P40" s="6" t="n">
        <v>54</v>
      </c>
      <c r="Q40" s="6"/>
      <c r="R40" s="6"/>
      <c r="S40" s="6"/>
      <c r="T40" s="6"/>
      <c r="U40" s="6"/>
      <c r="V40" s="6"/>
      <c r="W40" s="6"/>
      <c r="X40" s="6"/>
      <c r="Y40" s="6"/>
      <c r="Z40" s="6" t="n">
        <v>36732300.339822397</v>
      </c>
      <c r="AA40" s="6" t="n">
        <v>85838482.263958499</v>
      </c>
      <c r="AB40" s="6" t="n">
        <v>131625724.128373</v>
      </c>
      <c r="AC40" s="6" t="n">
        <v>135908889.70911601</v>
      </c>
      <c r="AD40" s="6" t="n">
        <v>40867381.180435397</v>
      </c>
      <c r="AE40" s="6" t="n">
        <v>16850626.7595548</v>
      </c>
      <c r="AF40" s="6" t="n">
        <v>-1343653.45988375</v>
      </c>
      <c r="AG40" s="6" t="n">
        <v>-1796249.02827149</v>
      </c>
      <c r="AH40" s="6" t="n">
        <v>217522.83366851701</v>
      </c>
      <c r="AI40" s="6" t="n">
        <v>-799792.67432006099</v>
      </c>
      <c r="AJ40" s="6" t="n">
        <v>-21592625.6669879</v>
      </c>
      <c r="AK40" s="6" t="n">
        <v>-17674325.858103901</v>
      </c>
      <c r="AL40" s="6" t="n">
        <v>-3843326.1612364901</v>
      </c>
      <c r="AM40" s="6" t="n">
        <v>-872832.75</v>
      </c>
      <c r="AN40" s="6"/>
    </row>
    <row r="41">
      <c r="A41" t="str">
        <f t="shared" si="0"/>
        <v>Aircraft</v>
      </c>
      <c r="B41" t="str">
        <f t="shared" si="1"/>
        <v>APC</v>
      </c>
      <c r="C41" t="n">
        <f t="shared" si="2"/>
        <v>2057</v>
      </c>
      <c r="D41" s="6" t="n">
        <f t="shared" si="3"/>
        <v>0</v>
      </c>
      <c r="E41" s="6" t="n">
        <f t="shared" si="4"/>
        <v>0</v>
      </c>
      <c r="F41" s="6" t="n">
        <f t="shared" si="5"/>
        <v>0</v>
      </c>
      <c r="G41" s="6" t="n">
        <f t="shared" si="6"/>
        <v>0</v>
      </c>
      <c r="H41" s="7" t="e">
        <f t="shared" si="7"/>
        <v>#DIV/0!</v>
      </c>
      <c r="I41" s="7" t="e">
        <f t="shared" si="8"/>
        <v>#DIV/0!</v>
      </c>
      <c r="J41" s="7" t="e">
        <f t="shared" si="9"/>
        <v>#DIV/0!</v>
      </c>
      <c r="K41" s="7" t="n">
        <f t="shared" si="10"/>
        <v>0</v>
      </c>
      <c r="L41" s="7" t="n">
        <f>AN41/SUM(AN1:AN$773)</f>
        <v>0</v>
      </c>
      <c r="N41" s="6" t="s">
        <v>40</v>
      </c>
      <c r="O41" s="6" t="s">
        <v>205</v>
      </c>
      <c r="P41" s="6" t="n">
        <v>2057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 t="n">
        <v>-76826.311654146601</v>
      </c>
      <c r="AC41" s="6" t="n">
        <v>-781948.63996330404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>
      <c r="A42" t="str">
        <f t="shared" si="0"/>
        <v>Aircraft</v>
      </c>
      <c r="B42" t="str">
        <f t="shared" si="1"/>
        <v>ARH</v>
      </c>
      <c r="C42" t="n">
        <f t="shared" si="2"/>
        <v>75</v>
      </c>
      <c r="D42" s="6" t="n">
        <f t="shared" si="3"/>
        <v>0</v>
      </c>
      <c r="E42" s="6" t="n">
        <f t="shared" si="4"/>
        <v>-1673491.72589964</v>
      </c>
      <c r="F42" s="6" t="n">
        <f t="shared" si="5"/>
        <v>-768118.09380000003</v>
      </c>
      <c r="G42" s="6" t="n">
        <f t="shared" si="6"/>
        <v>0</v>
      </c>
      <c r="H42" s="7" t="n">
        <f t="shared" si="7"/>
        <v>-0.54100872928602439</v>
      </c>
      <c r="I42" s="7" t="e">
        <f t="shared" si="8"/>
        <v>#DIV/0!</v>
      </c>
      <c r="J42" s="7" t="n">
        <f t="shared" si="9"/>
        <v>0</v>
      </c>
      <c r="K42" s="7" t="n">
        <f t="shared" si="10"/>
        <v>-7.8255095542476297E-6</v>
      </c>
      <c r="L42" s="7" t="n">
        <f>AN42/SUM(AN1:AN$773)</f>
        <v>0</v>
      </c>
      <c r="N42" s="6" t="s">
        <v>40</v>
      </c>
      <c r="O42" s="6" t="s">
        <v>208</v>
      </c>
      <c r="P42" s="6" t="n">
        <v>75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 t="n">
        <v>358712.62811280799</v>
      </c>
      <c r="AD42" s="6" t="n">
        <v>0</v>
      </c>
      <c r="AE42" s="6" t="n">
        <v>-52197.511863412801</v>
      </c>
      <c r="AF42" s="6"/>
      <c r="AG42" s="6"/>
      <c r="AH42" s="6" t="n">
        <v>0</v>
      </c>
      <c r="AI42" s="6"/>
      <c r="AJ42" s="6" t="n">
        <v>-3485945.382096</v>
      </c>
      <c r="AK42" s="6"/>
      <c r="AL42" s="6" t="n">
        <v>-1673491.72589964</v>
      </c>
      <c r="AM42" s="6" t="n">
        <v>-768118.09380000003</v>
      </c>
      <c r="AN42" s="6"/>
    </row>
    <row r="43">
      <c r="A43" t="str">
        <f t="shared" si="0"/>
        <v>Aircraft</v>
      </c>
      <c r="B43" t="str">
        <f t="shared" si="1"/>
        <v>ASF</v>
      </c>
      <c r="C43" t="n">
        <f t="shared" si="2"/>
        <v>1908</v>
      </c>
      <c r="D43" s="6" t="n">
        <f t="shared" si="3"/>
        <v>0</v>
      </c>
      <c r="E43" s="6" t="n">
        <f t="shared" si="4"/>
        <v>0</v>
      </c>
      <c r="F43" s="6" t="n">
        <f t="shared" si="5"/>
        <v>0</v>
      </c>
      <c r="G43" s="6" t="n">
        <f t="shared" si="6"/>
        <v>0</v>
      </c>
      <c r="H43" s="7" t="e">
        <f t="shared" si="7"/>
        <v>#DIV/0!</v>
      </c>
      <c r="I43" s="7" t="e">
        <f t="shared" si="8"/>
        <v>#DIV/0!</v>
      </c>
      <c r="J43" s="7" t="e">
        <f t="shared" si="9"/>
        <v>#DIV/0!</v>
      </c>
      <c r="K43" s="7" t="n">
        <f t="shared" si="10"/>
        <v>0</v>
      </c>
      <c r="L43" s="7" t="n">
        <f>AN43/SUM(AN1:AN$773)</f>
        <v>0</v>
      </c>
      <c r="N43" s="6" t="s">
        <v>40</v>
      </c>
      <c r="O43" s="6" t="s">
        <v>212</v>
      </c>
      <c r="P43" s="6" t="n">
        <v>1908</v>
      </c>
      <c r="Q43" s="6"/>
      <c r="R43" s="6"/>
      <c r="S43" s="6"/>
      <c r="T43" s="6"/>
      <c r="U43" s="6"/>
      <c r="V43" s="6"/>
      <c r="W43" s="6"/>
      <c r="X43" s="6"/>
      <c r="Y43" s="6"/>
      <c r="Z43" s="6" t="n">
        <v>-110692.707597179</v>
      </c>
      <c r="AA43" s="6"/>
      <c r="AB43" s="6"/>
      <c r="AC43" s="6"/>
      <c r="AD43" s="6"/>
      <c r="AE43" s="6" t="n">
        <v>0</v>
      </c>
      <c r="AF43" s="6" t="n">
        <v>0</v>
      </c>
      <c r="AG43" s="6"/>
      <c r="AH43" s="6"/>
      <c r="AI43" s="6"/>
      <c r="AJ43" s="6"/>
      <c r="AK43" s="6" t="n">
        <v>0</v>
      </c>
      <c r="AL43" s="6"/>
      <c r="AM43" s="6"/>
      <c r="AN43" s="6"/>
    </row>
    <row r="44">
      <c r="A44" t="str">
        <f t="shared" si="0"/>
        <v>Aircraft</v>
      </c>
      <c r="B44" t="str">
        <f t="shared" si="1"/>
        <v>ATR</v>
      </c>
      <c r="C44" t="n">
        <f t="shared" si="2"/>
        <v>1909</v>
      </c>
      <c r="D44" s="6" t="n">
        <f t="shared" si="3"/>
        <v>0</v>
      </c>
      <c r="E44" s="6" t="n">
        <f t="shared" si="4"/>
        <v>0</v>
      </c>
      <c r="F44" s="6" t="n">
        <f t="shared" si="5"/>
        <v>0</v>
      </c>
      <c r="G44" s="6" t="n">
        <f t="shared" si="6"/>
        <v>0</v>
      </c>
      <c r="H44" s="7" t="e">
        <f t="shared" si="7"/>
        <v>#DIV/0!</v>
      </c>
      <c r="I44" s="7" t="e">
        <f t="shared" si="8"/>
        <v>#DIV/0!</v>
      </c>
      <c r="J44" s="7" t="e">
        <f t="shared" si="9"/>
        <v>#DIV/0!</v>
      </c>
      <c r="K44" s="7" t="n">
        <f t="shared" si="10"/>
        <v>0</v>
      </c>
      <c r="L44" s="7" t="n">
        <f>AN44/SUM(AN1:AN$773)</f>
        <v>0</v>
      </c>
      <c r="N44" s="6" t="s">
        <v>40</v>
      </c>
      <c r="O44" s="6" t="s">
        <v>217</v>
      </c>
      <c r="P44" s="6" t="n">
        <v>1909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 t="n">
        <v>-6196.1839089577697</v>
      </c>
      <c r="AD44" s="6" t="n">
        <v>-96131.966745046695</v>
      </c>
      <c r="AE44" s="6" t="n">
        <v>-57473.736224813903</v>
      </c>
      <c r="AF44" s="6"/>
      <c r="AG44" s="6"/>
      <c r="AH44" s="6"/>
      <c r="AI44" s="6"/>
      <c r="AJ44" s="6"/>
      <c r="AK44" s="6"/>
      <c r="AL44" s="6"/>
      <c r="AM44" s="6"/>
      <c r="AN44" s="6"/>
    </row>
    <row r="45">
      <c r="A45" t="str">
        <f t="shared" si="0"/>
        <v>Aircraft</v>
      </c>
      <c r="B45" t="str">
        <f t="shared" si="1"/>
        <v>ATS</v>
      </c>
      <c r="C45" t="n">
        <f t="shared" si="2"/>
        <v>2058</v>
      </c>
      <c r="D45" s="6" t="n">
        <f t="shared" si="3"/>
        <v>-148685.40282770101</v>
      </c>
      <c r="E45" s="6" t="n">
        <f t="shared" si="4"/>
        <v>0</v>
      </c>
      <c r="F45" s="6" t="n">
        <f t="shared" si="5"/>
        <v>0</v>
      </c>
      <c r="G45" s="6" t="n">
        <f t="shared" si="6"/>
        <v>0</v>
      </c>
      <c r="H45" s="7" t="e">
        <f t="shared" si="7"/>
        <v>#DIV/0!</v>
      </c>
      <c r="I45" s="7" t="n">
        <f t="shared" si="8"/>
        <v>-1</v>
      </c>
      <c r="J45" s="7" t="e">
        <f t="shared" si="9"/>
        <v>#DIV/0!</v>
      </c>
      <c r="K45" s="7" t="n">
        <f t="shared" si="10"/>
        <v>0</v>
      </c>
      <c r="L45" s="7" t="n">
        <f>AN45/SUM(AN1:AN$773)</f>
        <v>0</v>
      </c>
      <c r="N45" s="6" t="s">
        <v>40</v>
      </c>
      <c r="O45" s="6" t="s">
        <v>218</v>
      </c>
      <c r="P45" s="6" t="n">
        <v>2058</v>
      </c>
      <c r="Q45" s="6"/>
      <c r="R45" s="6"/>
      <c r="S45" s="6"/>
      <c r="T45" s="6"/>
      <c r="U45" s="6"/>
      <c r="V45" s="6"/>
      <c r="W45" s="6"/>
      <c r="X45" s="6"/>
      <c r="Y45" s="6"/>
      <c r="Z45" s="6" t="n">
        <v>285415.99680992099</v>
      </c>
      <c r="AA45" s="6" t="n">
        <v>-3165.2569590725302</v>
      </c>
      <c r="AB45" s="6" t="n">
        <v>-27208.831274434899</v>
      </c>
      <c r="AC45" s="6"/>
      <c r="AD45" s="6"/>
      <c r="AE45" s="6"/>
      <c r="AF45" s="6" t="n">
        <v>-148685.40282770101</v>
      </c>
      <c r="AG45" s="6" t="n">
        <v>-63027.736990172401</v>
      </c>
      <c r="AH45" s="6" t="n">
        <v>-363138.91397795</v>
      </c>
      <c r="AI45" s="6"/>
      <c r="AJ45" s="6"/>
      <c r="AK45" s="6"/>
      <c r="AL45" s="6"/>
      <c r="AM45" s="6"/>
      <c r="AN45" s="6"/>
    </row>
    <row r="46">
      <c r="A46" t="str">
        <f t="shared" si="0"/>
        <v>Aircraft</v>
      </c>
      <c r="B46" t="str">
        <f t="shared" si="1"/>
        <v>AV-8 HARRIER</v>
      </c>
      <c r="C46" t="n">
        <f t="shared" si="2"/>
        <v>795</v>
      </c>
      <c r="D46" s="6" t="n">
        <f t="shared" si="3"/>
        <v>0</v>
      </c>
      <c r="E46" s="6" t="n">
        <f t="shared" si="4"/>
        <v>0</v>
      </c>
      <c r="F46" s="6" t="n">
        <f t="shared" si="5"/>
        <v>0</v>
      </c>
      <c r="G46" s="6" t="n">
        <f t="shared" si="6"/>
        <v>0</v>
      </c>
      <c r="H46" s="7" t="e">
        <f t="shared" si="7"/>
        <v>#DIV/0!</v>
      </c>
      <c r="I46" s="7" t="e">
        <f t="shared" si="8"/>
        <v>#DIV/0!</v>
      </c>
      <c r="J46" s="7" t="e">
        <f t="shared" si="9"/>
        <v>#DIV/0!</v>
      </c>
      <c r="K46" s="7" t="n">
        <f t="shared" si="10"/>
        <v>0</v>
      </c>
      <c r="L46" s="7" t="n">
        <f>AN46/SUM(AN1:AN$773)</f>
        <v>0</v>
      </c>
      <c r="N46" s="6" t="s">
        <v>40</v>
      </c>
      <c r="O46" s="6" t="s">
        <v>220</v>
      </c>
      <c r="P46" s="6" t="n">
        <v>795</v>
      </c>
      <c r="Q46" s="6" t="n">
        <v>11886371.7807447</v>
      </c>
      <c r="R46" s="6" t="n">
        <v>12585778.316683199</v>
      </c>
      <c r="S46" s="6" t="n">
        <v>21942251.9185251</v>
      </c>
      <c r="T46" s="6" t="n">
        <v>923004.11830110499</v>
      </c>
      <c r="U46" s="6"/>
      <c r="V46" s="6"/>
      <c r="W46" s="6"/>
      <c r="X46" s="6"/>
      <c r="Y46" s="6"/>
      <c r="Z46" s="6" t="n">
        <v>-4588.2700436904297</v>
      </c>
      <c r="AA46" s="6"/>
      <c r="AB46" s="6" t="n">
        <v>0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>
      <c r="A47" t="str">
        <f t="shared" si="0"/>
        <v>Aircraft</v>
      </c>
      <c r="B47" t="str">
        <f t="shared" si="1"/>
        <v>AV-8B</v>
      </c>
      <c r="C47" t="n">
        <f t="shared" si="2"/>
        <v>63</v>
      </c>
      <c r="D47" s="6" t="n">
        <f t="shared" si="3"/>
        <v>-1572551.2237997099</v>
      </c>
      <c r="E47" s="6" t="n">
        <f t="shared" si="4"/>
        <v>0</v>
      </c>
      <c r="F47" s="6" t="n">
        <f t="shared" si="5"/>
        <v>0</v>
      </c>
      <c r="G47" s="6" t="n">
        <f t="shared" si="6"/>
        <v>0</v>
      </c>
      <c r="H47" s="7" t="e">
        <f t="shared" si="7"/>
        <v>#DIV/0!</v>
      </c>
      <c r="I47" s="7" t="n">
        <f t="shared" si="8"/>
        <v>-1</v>
      </c>
      <c r="J47" s="7" t="e">
        <f t="shared" si="9"/>
        <v>#DIV/0!</v>
      </c>
      <c r="K47" s="7" t="n">
        <f t="shared" si="10"/>
        <v>0</v>
      </c>
      <c r="L47" s="7" t="n">
        <f>AN47/SUM(AN1:AN$773)</f>
        <v>0</v>
      </c>
      <c r="N47" s="6" t="s">
        <v>40</v>
      </c>
      <c r="O47" s="6" t="s">
        <v>221</v>
      </c>
      <c r="P47" s="6" t="n">
        <v>63</v>
      </c>
      <c r="Q47" s="6"/>
      <c r="R47" s="6"/>
      <c r="S47" s="6"/>
      <c r="T47" s="6"/>
      <c r="U47" s="6"/>
      <c r="V47" s="6" t="n">
        <v>3175537.2398216799</v>
      </c>
      <c r="W47" s="6"/>
      <c r="X47" s="6"/>
      <c r="Y47" s="6"/>
      <c r="Z47" s="6" t="n">
        <v>119964.556227529</v>
      </c>
      <c r="AA47" s="6" t="n">
        <v>-339039.90897393401</v>
      </c>
      <c r="AB47" s="6" t="n">
        <v>-27.1352219835113</v>
      </c>
      <c r="AC47" s="6" t="n">
        <v>777461.20803167997</v>
      </c>
      <c r="AD47" s="6"/>
      <c r="AE47" s="6" t="n">
        <v>-51896.3838739477</v>
      </c>
      <c r="AF47" s="6" t="n">
        <v>-1572551.2237997099</v>
      </c>
      <c r="AG47" s="6" t="n">
        <v>-411943.427347616</v>
      </c>
      <c r="AH47" s="6" t="n">
        <v>-310385.40666733298</v>
      </c>
      <c r="AI47" s="6" t="n">
        <v>0</v>
      </c>
      <c r="AJ47" s="6" t="n">
        <v>-232948.34659728201</v>
      </c>
      <c r="AK47" s="6"/>
      <c r="AL47" s="6"/>
      <c r="AM47" s="6"/>
      <c r="AN47" s="6"/>
    </row>
    <row r="48">
      <c r="A48" t="str">
        <f t="shared" si="0"/>
        <v>Aircraft</v>
      </c>
      <c r="B48" t="str">
        <f t="shared" si="1"/>
        <v>AV-8B REMANUFACTURE</v>
      </c>
      <c r="C48" t="n">
        <f t="shared" si="2"/>
        <v>1818</v>
      </c>
      <c r="D48" s="6" t="n">
        <f t="shared" si="3"/>
        <v>-57562.603150691597</v>
      </c>
      <c r="E48" s="6" t="n">
        <f t="shared" si="4"/>
        <v>0</v>
      </c>
      <c r="F48" s="6" t="n">
        <f t="shared" si="5"/>
        <v>0</v>
      </c>
      <c r="G48" s="6" t="n">
        <f t="shared" si="6"/>
        <v>0</v>
      </c>
      <c r="H48" s="7" t="e">
        <f t="shared" si="7"/>
        <v>#DIV/0!</v>
      </c>
      <c r="I48" s="7" t="n">
        <f t="shared" si="8"/>
        <v>-1</v>
      </c>
      <c r="J48" s="7" t="e">
        <f t="shared" si="9"/>
        <v>#DIV/0!</v>
      </c>
      <c r="K48" s="7" t="n">
        <f t="shared" si="10"/>
        <v>0</v>
      </c>
      <c r="L48" s="7" t="n">
        <f>AN48/SUM(AN1:AN$773)</f>
        <v>0</v>
      </c>
      <c r="N48" s="6" t="s">
        <v>40</v>
      </c>
      <c r="O48" s="6" t="s">
        <v>222</v>
      </c>
      <c r="P48" s="6" t="n">
        <v>1818</v>
      </c>
      <c r="Q48" s="6"/>
      <c r="R48" s="6"/>
      <c r="S48" s="6"/>
      <c r="T48" s="6"/>
      <c r="U48" s="6" t="n">
        <v>0</v>
      </c>
      <c r="V48" s="6" t="n">
        <v>411067.68467826099</v>
      </c>
      <c r="W48" s="6"/>
      <c r="X48" s="6"/>
      <c r="Y48" s="6" t="n">
        <v>2291.60074320481</v>
      </c>
      <c r="Z48" s="6" t="n">
        <v>2765424.7470644899</v>
      </c>
      <c r="AA48" s="6" t="n">
        <v>173897.32772733201</v>
      </c>
      <c r="AB48" s="6" t="n">
        <v>-413581.73964526202</v>
      </c>
      <c r="AC48" s="6" t="n">
        <v>135151.259610543</v>
      </c>
      <c r="AD48" s="6" t="n">
        <v>-194744.62958542601</v>
      </c>
      <c r="AE48" s="6" t="n">
        <v>-532826.77849283</v>
      </c>
      <c r="AF48" s="6" t="n">
        <v>-57562.603150691597</v>
      </c>
      <c r="AG48" s="6"/>
      <c r="AH48" s="6"/>
      <c r="AI48" s="6"/>
      <c r="AJ48" s="6" t="n">
        <v>-317413.157564889</v>
      </c>
      <c r="AK48" s="6"/>
      <c r="AL48" s="6"/>
      <c r="AM48" s="6"/>
      <c r="AN48" s="6"/>
    </row>
    <row r="49">
      <c r="A49" t="str">
        <f t="shared" si="0"/>
        <v>Aircraft</v>
      </c>
      <c r="B49" t="str">
        <f t="shared" si="1"/>
        <v>AVG</v>
      </c>
      <c r="C49" t="n">
        <f t="shared" si="2"/>
        <v>1910</v>
      </c>
      <c r="D49" s="6" t="n">
        <f t="shared" si="3"/>
        <v>-896603.02403473202</v>
      </c>
      <c r="E49" s="6" t="n">
        <f t="shared" si="4"/>
        <v>0</v>
      </c>
      <c r="F49" s="6" t="n">
        <f t="shared" si="5"/>
        <v>0</v>
      </c>
      <c r="G49" s="6" t="n">
        <f t="shared" si="6"/>
        <v>0</v>
      </c>
      <c r="H49" s="7" t="e">
        <f t="shared" si="7"/>
        <v>#DIV/0!</v>
      </c>
      <c r="I49" s="7" t="n">
        <f t="shared" si="8"/>
        <v>-1</v>
      </c>
      <c r="J49" s="7" t="e">
        <f t="shared" si="9"/>
        <v>#DIV/0!</v>
      </c>
      <c r="K49" s="7" t="n">
        <f t="shared" si="10"/>
        <v>0</v>
      </c>
      <c r="L49" s="7" t="n">
        <f>AN49/SUM(AN1:AN$773)</f>
        <v>0</v>
      </c>
      <c r="N49" s="6" t="s">
        <v>40</v>
      </c>
      <c r="O49" s="6" t="s">
        <v>224</v>
      </c>
      <c r="P49" s="6" t="n">
        <v>1910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 t="n">
        <v>-1382156.89078657</v>
      </c>
      <c r="AB49" s="6" t="n">
        <v>-75762.910773512995</v>
      </c>
      <c r="AC49" s="6" t="n">
        <v>-258622.57619947501</v>
      </c>
      <c r="AD49" s="6"/>
      <c r="AE49" s="6" t="n">
        <v>-14165.729824706799</v>
      </c>
      <c r="AF49" s="6" t="n">
        <v>-896603.02403473202</v>
      </c>
      <c r="AG49" s="6"/>
      <c r="AH49" s="6"/>
      <c r="AI49" s="6"/>
      <c r="AJ49" s="6"/>
      <c r="AK49" s="6"/>
      <c r="AL49" s="6"/>
      <c r="AM49" s="6"/>
      <c r="AN49" s="6"/>
    </row>
    <row r="50">
      <c r="A50" t="str">
        <f t="shared" si="0"/>
        <v>Aircraft</v>
      </c>
      <c r="B50" t="str">
        <f t="shared" si="1"/>
        <v>AVK</v>
      </c>
      <c r="C50" t="n">
        <f t="shared" si="2"/>
        <v>2060</v>
      </c>
      <c r="D50" s="6" t="n">
        <f t="shared" si="3"/>
        <v>-684302.00410992198</v>
      </c>
      <c r="E50" s="6" t="n">
        <f t="shared" si="4"/>
        <v>0</v>
      </c>
      <c r="F50" s="6" t="n">
        <f t="shared" si="5"/>
        <v>0</v>
      </c>
      <c r="G50" s="6" t="n">
        <f t="shared" si="6"/>
        <v>0</v>
      </c>
      <c r="H50" s="7" t="e">
        <f t="shared" si="7"/>
        <v>#DIV/0!</v>
      </c>
      <c r="I50" s="7" t="n">
        <f t="shared" si="8"/>
        <v>-1</v>
      </c>
      <c r="J50" s="7" t="e">
        <f t="shared" si="9"/>
        <v>#DIV/0!</v>
      </c>
      <c r="K50" s="7" t="n">
        <f t="shared" si="10"/>
        <v>0</v>
      </c>
      <c r="L50" s="7" t="n">
        <f>AN50/SUM(AN1:AN$773)</f>
        <v>0</v>
      </c>
      <c r="N50" s="6" t="s">
        <v>40</v>
      </c>
      <c r="O50" s="6" t="s">
        <v>226</v>
      </c>
      <c r="P50" s="6" t="n">
        <v>2060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n">
        <v>-684302.00410992198</v>
      </c>
      <c r="AG50" s="6"/>
      <c r="AH50" s="6"/>
      <c r="AI50" s="6"/>
      <c r="AJ50" s="6"/>
      <c r="AK50" s="6"/>
      <c r="AL50" s="6"/>
      <c r="AM50" s="6"/>
      <c r="AN50" s="6"/>
    </row>
    <row r="51">
      <c r="A51" t="str">
        <f t="shared" si="0"/>
        <v>Aircraft</v>
      </c>
      <c r="B51" t="str">
        <f t="shared" si="1"/>
        <v>AWACS RSIP (E-3)</v>
      </c>
      <c r="C51" t="n">
        <f t="shared" si="2"/>
        <v>1815</v>
      </c>
      <c r="D51" s="6" t="n">
        <f t="shared" si="3"/>
        <v>-913617.41267011804</v>
      </c>
      <c r="E51" s="6" t="n">
        <f t="shared" si="4"/>
        <v>0</v>
      </c>
      <c r="F51" s="6" t="n">
        <f t="shared" si="5"/>
        <v>-5959.01</v>
      </c>
      <c r="G51" s="6" t="n">
        <f t="shared" si="6"/>
        <v>-13738.5118573863</v>
      </c>
      <c r="H51" s="7" t="e">
        <f t="shared" si="7"/>
        <v>#DIV/0!</v>
      </c>
      <c r="I51" s="7" t="n">
        <f t="shared" si="8"/>
        <v>-0.9934775652068798</v>
      </c>
      <c r="J51" s="7" t="n">
        <f t="shared" si="9"/>
        <v>2.3055024001279238</v>
      </c>
      <c r="K51" s="7" t="n">
        <f t="shared" si="10"/>
        <v>-6.0709791977637131E-8</v>
      </c>
      <c r="L51" s="7" t="n">
        <f>AN51/SUM(AN1:AN$773)</f>
        <v>-2.4374855163386724E-7</v>
      </c>
      <c r="N51" s="6" t="s">
        <v>40</v>
      </c>
      <c r="O51" s="6" t="s">
        <v>227</v>
      </c>
      <c r="P51" s="6" t="n">
        <v>1815</v>
      </c>
      <c r="Q51" s="6"/>
      <c r="R51" s="6"/>
      <c r="S51" s="6"/>
      <c r="T51" s="6"/>
      <c r="U51" s="6" t="n">
        <v>0</v>
      </c>
      <c r="V51" s="6"/>
      <c r="W51" s="6"/>
      <c r="X51" s="6"/>
      <c r="Y51" s="6" t="n">
        <v>0</v>
      </c>
      <c r="Z51" s="6" t="n">
        <v>2344274.8020999101</v>
      </c>
      <c r="AA51" s="6" t="n">
        <v>1414813.9736098601</v>
      </c>
      <c r="AB51" s="6" t="n">
        <v>-21338.081371377601</v>
      </c>
      <c r="AC51" s="6" t="n">
        <v>325309.88199558097</v>
      </c>
      <c r="AD51" s="6" t="n">
        <v>2507551.59841386</v>
      </c>
      <c r="AE51" s="6" t="n">
        <v>-122773.694387665</v>
      </c>
      <c r="AF51" s="6" t="n">
        <v>-913617.41267011804</v>
      </c>
      <c r="AG51" s="6" t="n">
        <v>-321186.356148522</v>
      </c>
      <c r="AH51" s="6" t="n">
        <v>-216376.556514961</v>
      </c>
      <c r="AI51" s="6" t="n">
        <v>-514840.91398874897</v>
      </c>
      <c r="AJ51" s="6" t="n">
        <v>-496617.17379111098</v>
      </c>
      <c r="AK51" s="6" t="n">
        <v>-1184924.0708745001</v>
      </c>
      <c r="AL51" s="6"/>
      <c r="AM51" s="6" t="n">
        <v>-5959.01</v>
      </c>
      <c r="AN51" s="6" t="n">
        <v>-13738.5118573863</v>
      </c>
    </row>
    <row r="52">
      <c r="A52" t="str">
        <f t="shared" si="0"/>
        <v>Aircraft</v>
      </c>
      <c r="B52" t="str">
        <f t="shared" si="1"/>
        <v>AWACS UPGRADE</v>
      </c>
      <c r="C52" t="n">
        <f t="shared" si="2"/>
        <v>682</v>
      </c>
      <c r="D52" s="6" t="n">
        <f t="shared" si="3"/>
        <v>0</v>
      </c>
      <c r="E52" s="6" t="n">
        <f t="shared" si="4"/>
        <v>0</v>
      </c>
      <c r="F52" s="6" t="n">
        <f t="shared" si="5"/>
        <v>-26881.169900000001</v>
      </c>
      <c r="G52" s="6" t="n">
        <f t="shared" si="6"/>
        <v>0</v>
      </c>
      <c r="H52" s="7" t="e">
        <f t="shared" si="7"/>
        <v>#DIV/0!</v>
      </c>
      <c r="I52" s="7" t="e">
        <f t="shared" si="8"/>
        <v>#DIV/0!</v>
      </c>
      <c r="J52" s="7" t="n">
        <f t="shared" si="9"/>
        <v>0</v>
      </c>
      <c r="K52" s="7" t="n">
        <f t="shared" si="10"/>
        <v>-2.7386264375198574E-7</v>
      </c>
      <c r="L52" s="7" t="n">
        <f>AN52/SUM(AN1:AN$773)</f>
        <v>0</v>
      </c>
      <c r="N52" s="6" t="s">
        <v>40</v>
      </c>
      <c r="O52" s="6" t="s">
        <v>228</v>
      </c>
      <c r="P52" s="6" t="n">
        <v>682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 t="n">
        <v>438441.52300166799</v>
      </c>
      <c r="AJ52" s="6" t="n">
        <v>-12880.833602393401</v>
      </c>
      <c r="AK52" s="6" t="n">
        <v>-356984.40992567397</v>
      </c>
      <c r="AL52" s="6" t="n">
        <v>0</v>
      </c>
      <c r="AM52" s="6" t="n">
        <v>-26881.169900000001</v>
      </c>
      <c r="AN52" s="6"/>
    </row>
    <row r="53">
      <c r="A53" t="str">
        <f t="shared" si="0"/>
        <v>Aircraft</v>
      </c>
      <c r="B53" t="str">
        <f t="shared" si="1"/>
        <v>Advanced Engine Development</v>
      </c>
      <c r="C53" t="n">
        <f t="shared" si="2"/>
        <v>2260</v>
      </c>
      <c r="D53" s="6" t="n">
        <f t="shared" si="3"/>
        <v>-27330.012539600601</v>
      </c>
      <c r="E53" s="6" t="n">
        <f t="shared" si="4"/>
        <v>0</v>
      </c>
      <c r="F53" s="6" t="n">
        <f t="shared" si="5"/>
        <v>0</v>
      </c>
      <c r="G53" s="6" t="n">
        <f t="shared" si="6"/>
        <v>0</v>
      </c>
      <c r="H53" s="7" t="e">
        <f t="shared" si="7"/>
        <v>#DIV/0!</v>
      </c>
      <c r="I53" s="7" t="n">
        <f t="shared" si="8"/>
        <v>-1</v>
      </c>
      <c r="J53" s="7" t="e">
        <f t="shared" si="9"/>
        <v>#DIV/0!</v>
      </c>
      <c r="K53" s="7" t="n">
        <f t="shared" si="10"/>
        <v>0</v>
      </c>
      <c r="L53" s="7" t="n">
        <f>AN53/SUM(AN1:AN$773)</f>
        <v>0</v>
      </c>
      <c r="N53" s="6" t="s">
        <v>40</v>
      </c>
      <c r="O53" s="6" t="s">
        <v>229</v>
      </c>
      <c r="P53" s="6" t="n">
        <v>2260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n">
        <v>-27330.012539600601</v>
      </c>
      <c r="AG53" s="6"/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</row>
    <row r="54">
      <c r="A54" t="str">
        <f t="shared" si="0"/>
        <v>Aircraft</v>
      </c>
      <c r="B54" t="str">
        <f t="shared" si="1"/>
        <v>B-1</v>
      </c>
      <c r="C54" t="n">
        <f t="shared" si="2"/>
        <v>1797</v>
      </c>
      <c r="D54" s="6" t="n">
        <f t="shared" si="3"/>
        <v>-131713.84634498999</v>
      </c>
      <c r="E54" s="6" t="n">
        <f t="shared" si="4"/>
        <v>-19461.5480203115</v>
      </c>
      <c r="F54" s="6" t="n">
        <f t="shared" si="5"/>
        <v>0</v>
      </c>
      <c r="G54" s="6" t="n">
        <f t="shared" si="6"/>
        <v>0</v>
      </c>
      <c r="H54" s="7" t="n">
        <f t="shared" si="7"/>
        <v>-1</v>
      </c>
      <c r="I54" s="7" t="n">
        <f t="shared" si="8"/>
        <v>-1</v>
      </c>
      <c r="J54" s="7" t="e">
        <f t="shared" si="9"/>
        <v>#DIV/0!</v>
      </c>
      <c r="K54" s="7" t="n">
        <f t="shared" si="10"/>
        <v>0</v>
      </c>
      <c r="L54" s="7" t="n">
        <f>AN54/SUM(AN1:AN$773)</f>
        <v>0</v>
      </c>
      <c r="N54" s="6" t="s">
        <v>40</v>
      </c>
      <c r="O54" s="6" t="s">
        <v>230</v>
      </c>
      <c r="P54" s="6" t="n">
        <v>1797</v>
      </c>
      <c r="Q54" s="6" t="n">
        <v>36901897.734725498</v>
      </c>
      <c r="R54" s="6" t="n">
        <v>33408929.297991998</v>
      </c>
      <c r="S54" s="6" t="n">
        <v>36455040.714128703</v>
      </c>
      <c r="T54" s="6" t="n">
        <v>589422.192077043</v>
      </c>
      <c r="U54" s="6"/>
      <c r="V54" s="6"/>
      <c r="W54" s="6"/>
      <c r="X54" s="6"/>
      <c r="Y54" s="6" t="n">
        <v>167035.411887897</v>
      </c>
      <c r="Z54" s="6" t="n">
        <v>144874.111983187</v>
      </c>
      <c r="AA54" s="6" t="n">
        <v>1595981.5273903201</v>
      </c>
      <c r="AB54" s="6" t="n">
        <v>-637418.71297049697</v>
      </c>
      <c r="AC54" s="6" t="n">
        <v>747551.96235736704</v>
      </c>
      <c r="AD54" s="6" t="n">
        <v>600746.473911462</v>
      </c>
      <c r="AE54" s="6" t="n">
        <v>295046.22559097799</v>
      </c>
      <c r="AF54" s="6" t="n">
        <v>-131713.84634498999</v>
      </c>
      <c r="AG54" s="6" t="n">
        <v>-194841.20474426</v>
      </c>
      <c r="AH54" s="6" t="n">
        <v>0</v>
      </c>
      <c r="AI54" s="6" t="n">
        <v>-276667.95589616703</v>
      </c>
      <c r="AJ54" s="6" t="n">
        <v>-212913.321056054</v>
      </c>
      <c r="AK54" s="6" t="n">
        <v>-43196.742269369599</v>
      </c>
      <c r="AL54" s="6" t="n">
        <v>-19461.5480203115</v>
      </c>
      <c r="AM54" s="6"/>
      <c r="AN54" s="6"/>
    </row>
    <row r="55">
      <c r="A55" t="str">
        <f t="shared" si="0"/>
        <v>Aircraft</v>
      </c>
      <c r="B55" t="str">
        <f t="shared" si="1"/>
        <v>B-2 DMS-M</v>
      </c>
      <c r="C55" t="n">
        <f t="shared" si="2"/>
        <v>2145</v>
      </c>
      <c r="D55" s="6" t="n">
        <f t="shared" si="3"/>
        <v>0</v>
      </c>
      <c r="E55" s="6" t="n">
        <f t="shared" si="4"/>
        <v>0</v>
      </c>
      <c r="F55" s="6" t="n">
        <f t="shared" si="5"/>
        <v>0</v>
      </c>
      <c r="G55" s="6" t="n">
        <f t="shared" si="6"/>
        <v>0</v>
      </c>
      <c r="H55" s="7" t="e">
        <f t="shared" si="7"/>
        <v>#DIV/0!</v>
      </c>
      <c r="I55" s="7" t="e">
        <f t="shared" si="8"/>
        <v>#DIV/0!</v>
      </c>
      <c r="J55" s="7" t="e">
        <f t="shared" si="9"/>
        <v>#DIV/0!</v>
      </c>
      <c r="K55" s="7" t="n">
        <f t="shared" si="10"/>
        <v>0</v>
      </c>
      <c r="L55" s="7" t="n">
        <f>AN55/SUM(AN1:AN$773)</f>
        <v>0</v>
      </c>
      <c r="N55" s="6" t="s">
        <v>40</v>
      </c>
      <c r="O55" s="6" t="s">
        <v>231</v>
      </c>
      <c r="P55" s="6" t="n">
        <v>2145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 t="n">
        <v>0</v>
      </c>
      <c r="AL55" s="6"/>
      <c r="AM55" s="6"/>
      <c r="AN55" s="6"/>
    </row>
    <row r="56">
      <c r="A56" t="str">
        <f t="shared" si="0"/>
        <v>Aircraft</v>
      </c>
      <c r="B56" t="str">
        <f t="shared" si="1"/>
        <v>B-2 EHF</v>
      </c>
      <c r="C56" t="n">
        <f t="shared" si="2"/>
        <v>635</v>
      </c>
      <c r="D56" s="6" t="n">
        <f t="shared" si="3"/>
        <v>1039568.51090014</v>
      </c>
      <c r="E56" s="6" t="n">
        <f t="shared" si="4"/>
        <v>0</v>
      </c>
      <c r="F56" s="6" t="n">
        <f t="shared" si="5"/>
        <v>0</v>
      </c>
      <c r="G56" s="6" t="n">
        <f t="shared" si="6"/>
        <v>0</v>
      </c>
      <c r="H56" s="7" t="e">
        <f t="shared" si="7"/>
        <v>#DIV/0!</v>
      </c>
      <c r="I56" s="7" t="n">
        <f t="shared" si="8"/>
        <v>-1</v>
      </c>
      <c r="J56" s="7" t="e">
        <f t="shared" si="9"/>
        <v>#DIV/0!</v>
      </c>
      <c r="K56" s="7" t="n">
        <f t="shared" si="10"/>
        <v>0</v>
      </c>
      <c r="L56" s="7" t="n">
        <f>AN56/SUM(AN1:AN$773)</f>
        <v>0</v>
      </c>
      <c r="N56" s="6" t="s">
        <v>40</v>
      </c>
      <c r="O56" s="6" t="s">
        <v>232</v>
      </c>
      <c r="P56" s="6" t="n">
        <v>635</v>
      </c>
      <c r="Q56" s="6"/>
      <c r="R56" s="6"/>
      <c r="S56" s="6"/>
      <c r="T56" s="6"/>
      <c r="U56" s="6"/>
      <c r="V56" s="6"/>
      <c r="W56" s="6"/>
      <c r="X56" s="6"/>
      <c r="Y56" s="6" t="n">
        <v>5074087.6431822702</v>
      </c>
      <c r="Z56" s="6" t="n">
        <v>5264817.4265130199</v>
      </c>
      <c r="AA56" s="6" t="n">
        <v>457556.319428847</v>
      </c>
      <c r="AB56" s="6" t="n">
        <v>9303318.3074349891</v>
      </c>
      <c r="AC56" s="6" t="n">
        <v>6496435.41849453</v>
      </c>
      <c r="AD56" s="6" t="n">
        <v>27489297.517482702</v>
      </c>
      <c r="AE56" s="6" t="n">
        <v>5481886.6133801602</v>
      </c>
      <c r="AF56" s="6" t="n">
        <v>1039568.51090014</v>
      </c>
      <c r="AG56" s="6" t="n">
        <v>-85015.240741901405</v>
      </c>
      <c r="AH56" s="6" t="n">
        <v>-682552.2875794</v>
      </c>
      <c r="AI56" s="6" t="n">
        <v>-386936.711059127</v>
      </c>
      <c r="AJ56" s="6"/>
      <c r="AK56" s="6" t="n">
        <v>0</v>
      </c>
      <c r="AL56" s="6"/>
      <c r="AM56" s="6"/>
      <c r="AN56" s="6"/>
    </row>
    <row r="57">
      <c r="A57" t="str">
        <f t="shared" si="0"/>
        <v>Aircraft</v>
      </c>
      <c r="B57" t="str">
        <f t="shared" si="1"/>
        <v>B-2 RMP</v>
      </c>
      <c r="C57" t="n">
        <f t="shared" si="2"/>
        <v>1370</v>
      </c>
      <c r="D57" s="6" t="n">
        <f t="shared" si="3"/>
        <v>0</v>
      </c>
      <c r="E57" s="6" t="n">
        <f t="shared" si="4"/>
        <v>0</v>
      </c>
      <c r="F57" s="6" t="n">
        <f t="shared" si="5"/>
        <v>0</v>
      </c>
      <c r="G57" s="6" t="n">
        <f t="shared" si="6"/>
        <v>0</v>
      </c>
      <c r="H57" s="7" t="e">
        <f t="shared" si="7"/>
        <v>#DIV/0!</v>
      </c>
      <c r="I57" s="7" t="e">
        <f t="shared" si="8"/>
        <v>#DIV/0!</v>
      </c>
      <c r="J57" s="7" t="e">
        <f t="shared" si="9"/>
        <v>#DIV/0!</v>
      </c>
      <c r="K57" s="7" t="n">
        <f t="shared" si="10"/>
        <v>0</v>
      </c>
      <c r="L57" s="7" t="n">
        <f>AN57/SUM(AN1:AN$773)</f>
        <v>0</v>
      </c>
      <c r="N57" s="6" t="s">
        <v>40</v>
      </c>
      <c r="O57" s="6" t="s">
        <v>233</v>
      </c>
      <c r="P57" s="6" t="n">
        <v>1370</v>
      </c>
      <c r="Q57" s="6"/>
      <c r="R57" s="6"/>
      <c r="S57" s="6"/>
      <c r="T57" s="6"/>
      <c r="U57" s="6"/>
      <c r="V57" s="6"/>
      <c r="W57" s="6" t="n">
        <v>51528.2574399558</v>
      </c>
      <c r="X57" s="6"/>
      <c r="Y57" s="6" t="n">
        <v>3341293.3437026502</v>
      </c>
      <c r="Z57" s="6" t="n">
        <v>0</v>
      </c>
      <c r="AA57" s="6" t="n">
        <v>0</v>
      </c>
      <c r="AB57" s="6"/>
      <c r="AC57" s="6" t="n">
        <v>44897073.607933603</v>
      </c>
      <c r="AD57" s="6" t="n">
        <v>0</v>
      </c>
      <c r="AE57" s="6" t="n">
        <v>50630.411282163303</v>
      </c>
      <c r="AF57" s="6" t="n">
        <v>0</v>
      </c>
      <c r="AG57" s="6"/>
      <c r="AH57" s="6"/>
      <c r="AI57" s="6"/>
      <c r="AJ57" s="6"/>
      <c r="AK57" s="6"/>
      <c r="AL57" s="6"/>
      <c r="AM57" s="6"/>
      <c r="AN57" s="6"/>
    </row>
    <row r="58">
      <c r="A58" t="str">
        <f t="shared" si="0"/>
        <v>Aircraft</v>
      </c>
      <c r="B58" t="str">
        <f t="shared" si="1"/>
        <v>B-2 STEALTH</v>
      </c>
      <c r="C58" t="n">
        <f t="shared" si="2"/>
        <v>1883</v>
      </c>
      <c r="D58" s="6" t="n">
        <f t="shared" si="3"/>
        <v>0</v>
      </c>
      <c r="E58" s="6" t="n">
        <f t="shared" si="4"/>
        <v>0</v>
      </c>
      <c r="F58" s="6" t="n">
        <f t="shared" si="5"/>
        <v>0</v>
      </c>
      <c r="G58" s="6" t="n">
        <f t="shared" si="6"/>
        <v>0</v>
      </c>
      <c r="H58" s="7" t="e">
        <f t="shared" si="7"/>
        <v>#DIV/0!</v>
      </c>
      <c r="I58" s="7" t="e">
        <f t="shared" si="8"/>
        <v>#DIV/0!</v>
      </c>
      <c r="J58" s="7" t="e">
        <f t="shared" si="9"/>
        <v>#DIV/0!</v>
      </c>
      <c r="K58" s="7" t="n">
        <f t="shared" si="10"/>
        <v>0</v>
      </c>
      <c r="L58" s="7" t="n">
        <f>AN58/SUM(AN1:AN$773)</f>
        <v>0</v>
      </c>
      <c r="N58" s="6" t="s">
        <v>40</v>
      </c>
      <c r="O58" s="6" t="s">
        <v>234</v>
      </c>
      <c r="P58" s="6" t="n">
        <v>1883</v>
      </c>
      <c r="Q58" s="6"/>
      <c r="R58" s="6"/>
      <c r="S58" s="6"/>
      <c r="T58" s="6"/>
      <c r="U58" s="6"/>
      <c r="V58" s="6"/>
      <c r="W58" s="6"/>
      <c r="X58" s="6"/>
      <c r="Y58" s="6"/>
      <c r="Z58" s="6" t="n">
        <v>-52758.481476228102</v>
      </c>
      <c r="AA58" s="6" t="n">
        <v>-278674.283424842</v>
      </c>
      <c r="AB58" s="6" t="n">
        <v>-214290.03831594699</v>
      </c>
      <c r="AC58" s="6" t="n">
        <v>-96876.804025955906</v>
      </c>
      <c r="AD58" s="6"/>
      <c r="AE58" s="6"/>
      <c r="AF58" s="6" t="n">
        <v>0</v>
      </c>
      <c r="AG58" s="6" t="n">
        <v>0</v>
      </c>
      <c r="AH58" s="6" t="n">
        <v>-1203978.8240926999</v>
      </c>
      <c r="AI58" s="6" t="n">
        <v>0</v>
      </c>
      <c r="AJ58" s="6"/>
      <c r="AK58" s="6"/>
      <c r="AL58" s="6"/>
      <c r="AM58" s="6"/>
      <c r="AN58" s="6"/>
    </row>
    <row r="59">
      <c r="A59" t="str">
        <f t="shared" si="0"/>
        <v>Aircraft</v>
      </c>
      <c r="B59" t="str">
        <f t="shared" si="1"/>
        <v>B-2A</v>
      </c>
      <c r="C59" t="n">
        <f t="shared" si="2"/>
        <v>1860</v>
      </c>
      <c r="D59" s="6" t="n">
        <f t="shared" si="3"/>
        <v>-892378.19487612695</v>
      </c>
      <c r="E59" s="6" t="n">
        <f t="shared" si="4"/>
        <v>0</v>
      </c>
      <c r="F59" s="6" t="n">
        <f t="shared" si="5"/>
        <v>-27526.609400000001</v>
      </c>
      <c r="G59" s="6" t="n">
        <f t="shared" si="6"/>
        <v>0</v>
      </c>
      <c r="H59" s="7" t="e">
        <f t="shared" si="7"/>
        <v>#DIV/0!</v>
      </c>
      <c r="I59" s="7" t="n">
        <f t="shared" si="8"/>
        <v>-0.96915365081973903</v>
      </c>
      <c r="J59" s="7" t="n">
        <f t="shared" si="9"/>
        <v>0</v>
      </c>
      <c r="K59" s="7" t="n">
        <f t="shared" si="10"/>
        <v>-2.8043831618400888E-7</v>
      </c>
      <c r="L59" s="7" t="n">
        <f>AN59/SUM(AN1:AN$773)</f>
        <v>0</v>
      </c>
      <c r="N59" s="6" t="s">
        <v>40</v>
      </c>
      <c r="O59" s="6" t="s">
        <v>235</v>
      </c>
      <c r="P59" s="6" t="n">
        <v>1860</v>
      </c>
      <c r="Q59" s="6"/>
      <c r="R59" s="6"/>
      <c r="S59" s="6"/>
      <c r="T59" s="6"/>
      <c r="U59" s="6"/>
      <c r="V59" s="6"/>
      <c r="W59" s="6"/>
      <c r="X59" s="6"/>
      <c r="Y59" s="6" t="n">
        <v>246253.335560376</v>
      </c>
      <c r="Z59" s="6" t="n">
        <v>-2264314.8156415499</v>
      </c>
      <c r="AA59" s="6" t="n">
        <v>4235396.67466594</v>
      </c>
      <c r="AB59" s="6" t="n">
        <v>241838771.57165</v>
      </c>
      <c r="AC59" s="6" t="n">
        <v>40652879.857783101</v>
      </c>
      <c r="AD59" s="6" t="n">
        <v>46481070.402872503</v>
      </c>
      <c r="AE59" s="6" t="n">
        <v>511306.70027064602</v>
      </c>
      <c r="AF59" s="6" t="n">
        <v>-892378.19487612695</v>
      </c>
      <c r="AG59" s="6" t="n">
        <v>0</v>
      </c>
      <c r="AH59" s="6" t="n">
        <v>-312659.68809316301</v>
      </c>
      <c r="AI59" s="6" t="n">
        <v>10885583.095450001</v>
      </c>
      <c r="AJ59" s="6" t="n">
        <v>-123261.768772528</v>
      </c>
      <c r="AK59" s="6" t="n">
        <v>8869.4773613437301</v>
      </c>
      <c r="AL59" s="6" t="n">
        <v>0</v>
      </c>
      <c r="AM59" s="6" t="n">
        <v>-27526.609400000001</v>
      </c>
      <c r="AN59" s="6" t="n">
        <v>0</v>
      </c>
    </row>
    <row r="60">
      <c r="A60" t="str">
        <f t="shared" si="0"/>
        <v>Aircraft</v>
      </c>
      <c r="B60" t="str">
        <f t="shared" si="1"/>
        <v>B-52 OAS/CMI MODS</v>
      </c>
      <c r="C60" t="n">
        <f t="shared" si="2"/>
        <v>1868</v>
      </c>
      <c r="D60" s="6" t="n">
        <f t="shared" si="3"/>
        <v>-13107.5630130019</v>
      </c>
      <c r="E60" s="6" t="n">
        <f t="shared" si="4"/>
        <v>0</v>
      </c>
      <c r="F60" s="6" t="n">
        <f t="shared" si="5"/>
        <v>0</v>
      </c>
      <c r="G60" s="6" t="n">
        <f t="shared" si="6"/>
        <v>0</v>
      </c>
      <c r="H60" s="7" t="e">
        <f t="shared" si="7"/>
        <v>#DIV/0!</v>
      </c>
      <c r="I60" s="7" t="n">
        <f t="shared" si="8"/>
        <v>-1</v>
      </c>
      <c r="J60" s="7" t="e">
        <f t="shared" si="9"/>
        <v>#DIV/0!</v>
      </c>
      <c r="K60" s="7" t="n">
        <f t="shared" si="10"/>
        <v>0</v>
      </c>
      <c r="L60" s="7" t="n">
        <f>AN60/SUM(AN1:AN$773)</f>
        <v>0</v>
      </c>
      <c r="N60" s="6" t="s">
        <v>40</v>
      </c>
      <c r="O60" s="6" t="s">
        <v>236</v>
      </c>
      <c r="P60" s="6" t="n">
        <v>1868</v>
      </c>
      <c r="Q60" s="6"/>
      <c r="R60" s="6"/>
      <c r="S60" s="6"/>
      <c r="T60" s="6"/>
      <c r="U60" s="6"/>
      <c r="V60" s="6"/>
      <c r="W60" s="6"/>
      <c r="X60" s="6"/>
      <c r="Y60" s="6" t="n">
        <v>668303.19146730297</v>
      </c>
      <c r="Z60" s="6" t="n">
        <v>1693082.52139065</v>
      </c>
      <c r="AA60" s="6" t="n">
        <v>1769227.53982034</v>
      </c>
      <c r="AB60" s="6" t="n">
        <v>1615179.21670876</v>
      </c>
      <c r="AC60" s="6" t="n">
        <v>243618.47181335799</v>
      </c>
      <c r="AD60" s="6" t="n">
        <v>1627745.2710616901</v>
      </c>
      <c r="AE60" s="6" t="n">
        <v>6812675.5460257502</v>
      </c>
      <c r="AF60" s="6" t="n">
        <v>-13107.5630130019</v>
      </c>
      <c r="AG60" s="6" t="n">
        <v>0</v>
      </c>
      <c r="AH60" s="6"/>
      <c r="AI60" s="6" t="n">
        <v>0</v>
      </c>
      <c r="AJ60" s="6" t="n">
        <v>-27486.999819051201</v>
      </c>
      <c r="AK60" s="6"/>
      <c r="AL60" s="6" t="n">
        <v>0</v>
      </c>
      <c r="AM60" s="6"/>
      <c r="AN60" s="6"/>
    </row>
    <row r="61">
      <c r="A61" t="str">
        <f t="shared" si="0"/>
        <v>Aircraft</v>
      </c>
      <c r="B61" t="str">
        <f t="shared" si="1"/>
        <v>B-52 STRATO FORTRESS</v>
      </c>
      <c r="C61" t="n">
        <f t="shared" si="2"/>
        <v>1881</v>
      </c>
      <c r="D61" s="6" t="n">
        <f t="shared" si="3"/>
        <v>0</v>
      </c>
      <c r="E61" s="6" t="n">
        <f t="shared" si="4"/>
        <v>0</v>
      </c>
      <c r="F61" s="6" t="n">
        <f t="shared" si="5"/>
        <v>0</v>
      </c>
      <c r="G61" s="6" t="n">
        <f t="shared" si="6"/>
        <v>0</v>
      </c>
      <c r="H61" s="7" t="e">
        <f t="shared" si="7"/>
        <v>#DIV/0!</v>
      </c>
      <c r="I61" s="7" t="e">
        <f t="shared" si="8"/>
        <v>#DIV/0!</v>
      </c>
      <c r="J61" s="7" t="e">
        <f t="shared" si="9"/>
        <v>#DIV/0!</v>
      </c>
      <c r="K61" s="7" t="n">
        <f t="shared" si="10"/>
        <v>0</v>
      </c>
      <c r="L61" s="7" t="n">
        <f>AN61/SUM(AN1:AN$773)</f>
        <v>0</v>
      </c>
      <c r="N61" s="6" t="s">
        <v>40</v>
      </c>
      <c r="O61" s="6" t="s">
        <v>237</v>
      </c>
      <c r="P61" s="6" t="n">
        <v>1881</v>
      </c>
      <c r="Q61" s="6" t="n">
        <v>10826837.411847999</v>
      </c>
      <c r="R61" s="6" t="n">
        <v>26324105.601064801</v>
      </c>
      <c r="S61" s="6" t="n">
        <v>21992892.581615299</v>
      </c>
      <c r="T61" s="6" t="n">
        <v>743800.73002584104</v>
      </c>
      <c r="U61" s="6"/>
      <c r="V61" s="6"/>
      <c r="W61" s="6"/>
      <c r="X61" s="6"/>
      <c r="Y61" s="6"/>
      <c r="Z61" s="6" t="n">
        <v>-208095.682487638</v>
      </c>
      <c r="AA61" s="6"/>
      <c r="AB61" s="6" t="n">
        <v>-385448.57088628103</v>
      </c>
      <c r="AC61" s="6" t="n">
        <v>-507906.56239817099</v>
      </c>
      <c r="AD61" s="6" t="n">
        <v>-135869.52882303001</v>
      </c>
      <c r="AE61" s="6" t="n">
        <v>-267407.296017816</v>
      </c>
      <c r="AF61" s="6" t="n">
        <v>0</v>
      </c>
      <c r="AG61" s="6"/>
      <c r="AH61" s="6"/>
      <c r="AI61" s="6"/>
      <c r="AJ61" s="6"/>
      <c r="AK61" s="6"/>
      <c r="AL61" s="6"/>
      <c r="AM61" s="6"/>
      <c r="AN61" s="6"/>
    </row>
    <row r="62">
      <c r="A62" t="str">
        <f t="shared" si="0"/>
        <v>Aircraft</v>
      </c>
      <c r="B62" t="str">
        <f t="shared" si="1"/>
        <v>B1-B</v>
      </c>
      <c r="C62" t="n">
        <f t="shared" si="2"/>
        <v>64</v>
      </c>
      <c r="D62" s="6" t="n">
        <f t="shared" si="3"/>
        <v>-1747985.51725596</v>
      </c>
      <c r="E62" s="6" t="n">
        <f t="shared" si="4"/>
        <v>-31656.451398714598</v>
      </c>
      <c r="F62" s="6" t="n">
        <f t="shared" si="5"/>
        <v>-7177.1602000000003</v>
      </c>
      <c r="G62" s="6" t="n">
        <f t="shared" si="6"/>
        <v>-327622.41101098998</v>
      </c>
      <c r="H62" s="7" t="n">
        <f t="shared" si="7"/>
        <v>-0.77327969867489865</v>
      </c>
      <c r="I62" s="7" t="n">
        <f t="shared" si="8"/>
        <v>-0.99589403909291718</v>
      </c>
      <c r="J62" s="7" t="n">
        <f t="shared" si="9"/>
        <v>45.647916708197478</v>
      </c>
      <c r="K62" s="7" t="n">
        <f t="shared" si="10"/>
        <v>-7.3120183173409083E-8</v>
      </c>
      <c r="L62" s="7" t="n">
        <f>AN62/SUM(AN1:AN$773)</f>
        <v>-5.8126738176369667E-6</v>
      </c>
      <c r="N62" s="6" t="s">
        <v>40</v>
      </c>
      <c r="O62" s="6" t="s">
        <v>238</v>
      </c>
      <c r="P62" s="6" t="n">
        <v>64</v>
      </c>
      <c r="Q62" s="6"/>
      <c r="R62" s="6"/>
      <c r="S62" s="6"/>
      <c r="T62" s="6"/>
      <c r="U62" s="6"/>
      <c r="V62" s="6"/>
      <c r="W62" s="6"/>
      <c r="X62" s="6"/>
      <c r="Y62" s="6" t="n">
        <v>21725214.442413799</v>
      </c>
      <c r="Z62" s="6" t="n">
        <v>14334089.187284</v>
      </c>
      <c r="AA62" s="6" t="n">
        <v>2100185.4800022999</v>
      </c>
      <c r="AB62" s="6" t="n">
        <v>10132562.346785599</v>
      </c>
      <c r="AC62" s="6" t="n">
        <v>3118005.7476869798</v>
      </c>
      <c r="AD62" s="6" t="n">
        <v>6529570.5745326197</v>
      </c>
      <c r="AE62" s="6" t="n">
        <v>2448382.7431254298</v>
      </c>
      <c r="AF62" s="6" t="n">
        <v>-1747985.51725596</v>
      </c>
      <c r="AG62" s="6" t="n">
        <v>-458596.78335047502</v>
      </c>
      <c r="AH62" s="6" t="n">
        <v>-1533239.3381683901</v>
      </c>
      <c r="AI62" s="6" t="n">
        <v>-469131.37369650003</v>
      </c>
      <c r="AJ62" s="6" t="n">
        <v>-42512.014770858797</v>
      </c>
      <c r="AK62" s="6" t="n">
        <v>-134883.09079444499</v>
      </c>
      <c r="AL62" s="6" t="n">
        <v>-31656.451398714598</v>
      </c>
      <c r="AM62" s="6" t="n">
        <v>-7177.1602000000003</v>
      </c>
      <c r="AN62" s="6" t="n">
        <v>-327622.41101098998</v>
      </c>
    </row>
    <row r="63">
      <c r="A63" t="str">
        <f t="shared" si="0"/>
        <v>Aircraft</v>
      </c>
      <c r="B63" t="str">
        <f t="shared" si="1"/>
        <v>B1-B CMUP</v>
      </c>
      <c r="C63" t="n">
        <f t="shared" si="2"/>
        <v>693</v>
      </c>
      <c r="D63" s="6" t="n">
        <f t="shared" si="3"/>
        <v>-183949.73403593601</v>
      </c>
      <c r="E63" s="6" t="n">
        <f t="shared" si="4"/>
        <v>0</v>
      </c>
      <c r="F63" s="6" t="n">
        <f t="shared" si="5"/>
        <v>0</v>
      </c>
      <c r="G63" s="6" t="n">
        <f t="shared" si="6"/>
        <v>0</v>
      </c>
      <c r="H63" s="7" t="e">
        <f t="shared" si="7"/>
        <v>#DIV/0!</v>
      </c>
      <c r="I63" s="7" t="n">
        <f t="shared" si="8"/>
        <v>-1</v>
      </c>
      <c r="J63" s="7" t="e">
        <f t="shared" si="9"/>
        <v>#DIV/0!</v>
      </c>
      <c r="K63" s="7" t="n">
        <f t="shared" si="10"/>
        <v>0</v>
      </c>
      <c r="L63" s="7" t="n">
        <f>AN63/SUM(AN1:AN$773)</f>
        <v>0</v>
      </c>
      <c r="N63" s="6" t="s">
        <v>40</v>
      </c>
      <c r="O63" s="6" t="s">
        <v>239</v>
      </c>
      <c r="P63" s="6" t="n">
        <v>693</v>
      </c>
      <c r="Q63" s="6"/>
      <c r="R63" s="6"/>
      <c r="S63" s="6"/>
      <c r="T63" s="6"/>
      <c r="U63" s="6" t="n">
        <v>0</v>
      </c>
      <c r="V63" s="6"/>
      <c r="W63" s="6"/>
      <c r="X63" s="6"/>
      <c r="Y63" s="6"/>
      <c r="Z63" s="6"/>
      <c r="AA63" s="6" t="n">
        <v>-191510.903416705</v>
      </c>
      <c r="AB63" s="6" t="n">
        <v>-2708593.6803034898</v>
      </c>
      <c r="AC63" s="6" t="n">
        <v>-684115.26662033098</v>
      </c>
      <c r="AD63" s="6" t="n">
        <v>-6746057.60664446</v>
      </c>
      <c r="AE63" s="6" t="n">
        <v>-4844311.9645207403</v>
      </c>
      <c r="AF63" s="6" t="n">
        <v>-183949.73403593601</v>
      </c>
      <c r="AG63" s="6" t="n">
        <v>-3930474.58822532</v>
      </c>
      <c r="AH63" s="6" t="n">
        <v>-58816.0529818633</v>
      </c>
      <c r="AI63" s="6" t="n">
        <v>-3591659.9438625602</v>
      </c>
      <c r="AJ63" s="6" t="n">
        <v>-4502314.4537395099</v>
      </c>
      <c r="AK63" s="6" t="n">
        <v>-2924.3301262843102</v>
      </c>
      <c r="AL63" s="6"/>
      <c r="AM63" s="6"/>
      <c r="AN63" s="6"/>
    </row>
    <row r="64">
      <c r="A64" t="str">
        <f t="shared" si="0"/>
        <v>Aircraft</v>
      </c>
      <c r="B64" t="str">
        <f t="shared" si="1"/>
        <v>BAMS</v>
      </c>
      <c r="C64" t="n">
        <f t="shared" si="2"/>
        <v>1367</v>
      </c>
      <c r="D64" s="6" t="n">
        <f t="shared" si="3"/>
        <v>0</v>
      </c>
      <c r="E64" s="6" t="n">
        <f t="shared" si="4"/>
        <v>-153366.29078727</v>
      </c>
      <c r="F64" s="6" t="n">
        <f t="shared" si="5"/>
        <v>-4390.5</v>
      </c>
      <c r="G64" s="6" t="n">
        <f t="shared" si="6"/>
        <v>-44190.270571893299</v>
      </c>
      <c r="H64" s="7" t="n">
        <f t="shared" si="7"/>
        <v>-0.9713724575494237</v>
      </c>
      <c r="I64" s="7" t="e">
        <f t="shared" si="8"/>
        <v>#DIV/0!</v>
      </c>
      <c r="J64" s="7" t="n">
        <f t="shared" si="9"/>
        <v>10.064974506751691</v>
      </c>
      <c r="K64" s="7" t="n">
        <f t="shared" si="10"/>
        <v>-4.4729970528295106E-8</v>
      </c>
      <c r="L64" s="7" t="n">
        <f>AN64/SUM(AN1:AN$773)</f>
        <v>-7.8402337604102765E-7</v>
      </c>
      <c r="N64" s="6" t="s">
        <v>40</v>
      </c>
      <c r="O64" s="6" t="s">
        <v>241</v>
      </c>
      <c r="P64" s="6" t="n">
        <v>1367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 t="n">
        <v>-168343.849555986</v>
      </c>
      <c r="AE64" s="6"/>
      <c r="AF64" s="6"/>
      <c r="AG64" s="6"/>
      <c r="AH64" s="6" t="n">
        <v>-515435.98259799101</v>
      </c>
      <c r="AI64" s="6" t="n">
        <v>0</v>
      </c>
      <c r="AJ64" s="6" t="n">
        <v>822711.30750770401</v>
      </c>
      <c r="AK64" s="6" t="n">
        <v>22931868.5549335</v>
      </c>
      <c r="AL64" s="6" t="n">
        <v>-153366.29078727</v>
      </c>
      <c r="AM64" s="6" t="n">
        <v>-4390.5</v>
      </c>
      <c r="AN64" s="6" t="n">
        <v>-44190.270571893299</v>
      </c>
    </row>
    <row r="65">
      <c r="A65" t="str">
        <f t="shared" ref="A65:A128" si="11">N65</f>
        <v>Aircraft</v>
      </c>
      <c r="B65" t="str">
        <f t="shared" ref="B65:B128" si="12">O65</f>
        <v>BJL</v>
      </c>
      <c r="C65" t="n">
        <f t="shared" ref="C65:C128" si="13">P65</f>
        <v>2061</v>
      </c>
      <c r="D65" s="6" t="n">
        <f t="shared" ref="D65:D128" si="14">AF65</f>
        <v>0</v>
      </c>
      <c r="E65" s="6" t="n">
        <f t="shared" ref="E65:E128" si="15">AL65</f>
        <v>0</v>
      </c>
      <c r="F65" s="6" t="n">
        <f t="shared" ref="F65:F128" si="16">AM65</f>
        <v>0</v>
      </c>
      <c r="G65" s="6" t="n">
        <f t="shared" ref="G65:G128" si="17">AN65</f>
        <v>0</v>
      </c>
      <c r="H65" s="7" t="e">
        <f t="shared" si="7"/>
        <v>#DIV/0!</v>
      </c>
      <c r="I65" s="7" t="e">
        <f t="shared" si="8"/>
        <v>#DIV/0!</v>
      </c>
      <c r="J65" s="7" t="e">
        <f t="shared" si="9"/>
        <v>#DIV/0!</v>
      </c>
      <c r="K65" s="7" t="n">
        <f t="shared" si="10"/>
        <v>0</v>
      </c>
      <c r="L65" s="7" t="n">
        <f>AN65/SUM(AN1:AN$773)</f>
        <v>0</v>
      </c>
      <c r="N65" s="6" t="s">
        <v>40</v>
      </c>
      <c r="O65" s="6" t="s">
        <v>244</v>
      </c>
      <c r="P65" s="6" t="n">
        <v>2061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 t="n">
        <v>-1263824.67435517</v>
      </c>
      <c r="AE65" s="6"/>
      <c r="AF65" s="6"/>
      <c r="AG65" s="6"/>
      <c r="AH65" s="6"/>
      <c r="AI65" s="6"/>
      <c r="AJ65" s="6"/>
      <c r="AK65" s="6"/>
      <c r="AL65" s="6"/>
      <c r="AM65" s="6"/>
      <c r="AN65" s="6" t="n">
        <v>0</v>
      </c>
    </row>
    <row r="66">
      <c r="A66" t="str">
        <f t="shared" si="11"/>
        <v>Aircraft</v>
      </c>
      <c r="B66" t="str">
        <f t="shared" si="12"/>
        <v>BJM</v>
      </c>
      <c r="C66" t="n">
        <f t="shared" si="13"/>
        <v>2062</v>
      </c>
      <c r="D66" s="6" t="n">
        <f t="shared" si="14"/>
        <v>0</v>
      </c>
      <c r="E66" s="6" t="n">
        <f t="shared" si="15"/>
        <v>0</v>
      </c>
      <c r="F66" s="6" t="n">
        <f t="shared" si="16"/>
        <v>0</v>
      </c>
      <c r="G66" s="6" t="n">
        <f t="shared" si="17"/>
        <v>0</v>
      </c>
      <c r="H66" s="7" t="e">
        <f t="shared" ref="H66:H129" si="18">AM66/AL66-1</f>
        <v>#DIV/0!</v>
      </c>
      <c r="I66" s="7" t="e">
        <f t="shared" ref="I66:I129" si="19">AM66/AF66-1</f>
        <v>#DIV/0!</v>
      </c>
      <c r="J66" s="7" t="e">
        <f t="shared" ref="J66:J129" si="20">AN66/AM66</f>
        <v>#DIV/0!</v>
      </c>
      <c r="K66" s="7" t="n">
        <f t="shared" ref="K66:K129" si="21">AM66/SUM(AM$1:AM$773)</f>
        <v>0</v>
      </c>
      <c r="L66" s="7" t="n">
        <f>AN66/SUM(AN1:AN$773)</f>
        <v>0</v>
      </c>
      <c r="N66" s="6" t="s">
        <v>40</v>
      </c>
      <c r="O66" s="6" t="s">
        <v>245</v>
      </c>
      <c r="P66" s="6" t="n">
        <v>2062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 t="n">
        <v>0</v>
      </c>
      <c r="AE66" s="6"/>
      <c r="AF66" s="6"/>
      <c r="AG66" s="6"/>
      <c r="AH66" s="6"/>
      <c r="AI66" s="6" t="n">
        <v>-330031.12169022101</v>
      </c>
      <c r="AJ66" s="6"/>
      <c r="AK66" s="6"/>
      <c r="AL66" s="6"/>
      <c r="AM66" s="6"/>
      <c r="AN66" s="6"/>
    </row>
    <row r="67">
      <c r="A67" t="str">
        <f t="shared" si="11"/>
        <v>Aircraft</v>
      </c>
      <c r="B67" t="str">
        <f t="shared" si="12"/>
        <v>BJN</v>
      </c>
      <c r="C67" t="n">
        <f t="shared" si="13"/>
        <v>2063</v>
      </c>
      <c r="D67" s="6" t="n">
        <f t="shared" si="14"/>
        <v>0</v>
      </c>
      <c r="E67" s="6" t="n">
        <f t="shared" si="15"/>
        <v>0</v>
      </c>
      <c r="F67" s="6" t="n">
        <f t="shared" si="16"/>
        <v>0</v>
      </c>
      <c r="G67" s="6" t="n">
        <f t="shared" si="17"/>
        <v>0</v>
      </c>
      <c r="H67" s="7" t="e">
        <f t="shared" si="18"/>
        <v>#DIV/0!</v>
      </c>
      <c r="I67" s="7" t="e">
        <f t="shared" si="19"/>
        <v>#DIV/0!</v>
      </c>
      <c r="J67" s="7" t="e">
        <f t="shared" si="20"/>
        <v>#DIV/0!</v>
      </c>
      <c r="K67" s="7" t="n">
        <f t="shared" si="21"/>
        <v>0</v>
      </c>
      <c r="L67" s="7" t="n">
        <f>AN67/SUM(AN1:AN$773)</f>
        <v>0</v>
      </c>
      <c r="N67" s="6" t="s">
        <v>40</v>
      </c>
      <c r="O67" s="6" t="s">
        <v>246</v>
      </c>
      <c r="P67" s="6" t="n">
        <v>2063</v>
      </c>
      <c r="Q67" s="6"/>
      <c r="R67" s="6"/>
      <c r="S67" s="6"/>
      <c r="T67" s="6"/>
      <c r="U67" s="6"/>
      <c r="V67" s="6"/>
      <c r="W67" s="6"/>
      <c r="X67" s="6"/>
      <c r="Y67" s="6"/>
      <c r="Z67" s="6" t="n">
        <v>-1691.7348852491</v>
      </c>
      <c r="AA67" s="6"/>
      <c r="AB67" s="6"/>
      <c r="AC67" s="6"/>
      <c r="AD67" s="6" t="n">
        <v>-3530.1333726818302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>
      <c r="A68" t="str">
        <f t="shared" si="11"/>
        <v>Aircraft</v>
      </c>
      <c r="B68" t="str">
        <f t="shared" si="12"/>
        <v>BLACK HAWK (UH-60A/L)</v>
      </c>
      <c r="C68" t="n">
        <f t="shared" si="13"/>
        <v>52</v>
      </c>
      <c r="D68" s="6" t="n">
        <f t="shared" si="14"/>
        <v>-4109981.8501513302</v>
      </c>
      <c r="E68" s="6" t="n">
        <f t="shared" si="15"/>
        <v>-104938.85708741999</v>
      </c>
      <c r="F68" s="6" t="n">
        <f t="shared" si="16"/>
        <v>38055249.048799999</v>
      </c>
      <c r="G68" s="6" t="n">
        <f t="shared" si="17"/>
        <v>176031135.575306</v>
      </c>
      <c r="H68" s="7" t="n">
        <f t="shared" si="18"/>
        <v>-363.64211470397305</v>
      </c>
      <c r="I68" s="7" t="n">
        <f t="shared" si="19"/>
        <v>-10.259225572346214</v>
      </c>
      <c r="J68" s="7" t="n">
        <f t="shared" si="20"/>
        <v>4.6256729354095976</v>
      </c>
      <c r="K68" s="7" t="n">
        <f t="shared" si="21"/>
        <v>3.8770303345854782E-4</v>
      </c>
      <c r="L68" s="7" t="n">
        <f>AN68/SUM(AN1:AN$773)</f>
        <v>3.123142796275805E-3</v>
      </c>
      <c r="N68" s="6" t="s">
        <v>40</v>
      </c>
      <c r="O68" s="6" t="s">
        <v>247</v>
      </c>
      <c r="P68" s="6" t="n">
        <v>52</v>
      </c>
      <c r="Q68" s="6"/>
      <c r="R68" s="6"/>
      <c r="S68" s="6"/>
      <c r="T68" s="6"/>
      <c r="U68" s="6"/>
      <c r="V68" s="6"/>
      <c r="W68" s="6"/>
      <c r="X68" s="6"/>
      <c r="Y68" s="6"/>
      <c r="Z68" s="6" t="n">
        <v>80691344.587495402</v>
      </c>
      <c r="AA68" s="6" t="n">
        <v>233490440.58672199</v>
      </c>
      <c r="AB68" s="6" t="n">
        <v>307645258.02320302</v>
      </c>
      <c r="AC68" s="6" t="n">
        <v>392817021.406775</v>
      </c>
      <c r="AD68" s="6" t="n">
        <v>88271219.629477203</v>
      </c>
      <c r="AE68" s="6" t="n">
        <v>116925205.76907399</v>
      </c>
      <c r="AF68" s="6" t="n">
        <v>-4109981.8501513302</v>
      </c>
      <c r="AG68" s="6" t="n">
        <v>-7927767.5917810099</v>
      </c>
      <c r="AH68" s="6" t="n">
        <v>-12778933.711291799</v>
      </c>
      <c r="AI68" s="6" t="n">
        <v>-207148.04772604001</v>
      </c>
      <c r="AJ68" s="6" t="n">
        <v>-26077.242028169901</v>
      </c>
      <c r="AK68" s="6" t="n">
        <v>-885380.98733350902</v>
      </c>
      <c r="AL68" s="6" t="n">
        <v>-104938.85708741999</v>
      </c>
      <c r="AM68" s="6" t="n">
        <v>38055249.048799999</v>
      </c>
      <c r="AN68" s="6" t="n">
        <v>176031135.575306</v>
      </c>
    </row>
    <row r="69">
      <c r="A69" t="str">
        <f t="shared" si="11"/>
        <v>Aircraft</v>
      </c>
      <c r="B69" t="str">
        <f t="shared" si="12"/>
        <v>BLACK HAWK UPGRADE (UH-60</v>
      </c>
      <c r="C69" t="n">
        <f t="shared" si="13"/>
        <v>1339</v>
      </c>
      <c r="D69" s="6" t="n">
        <f t="shared" si="14"/>
        <v>137845568.16850099</v>
      </c>
      <c r="E69" s="6" t="n">
        <f t="shared" si="15"/>
        <v>234615489.18245801</v>
      </c>
      <c r="F69" s="6" t="n">
        <f t="shared" si="16"/>
        <v>488014933.83700001</v>
      </c>
      <c r="G69" s="6" t="n">
        <f t="shared" si="17"/>
        <v>214111700.82377201</v>
      </c>
      <c r="H69" s="7" t="n">
        <f t="shared" si="18"/>
        <v>1.0800627253449404</v>
      </c>
      <c r="I69" s="7" t="n">
        <f t="shared" si="19"/>
        <v>2.5403019503714157</v>
      </c>
      <c r="J69" s="7" t="n">
        <f t="shared" si="20"/>
        <v>0.43874005891648932</v>
      </c>
      <c r="K69" s="7" t="n">
        <f t="shared" si="21"/>
        <v>4.9718468529545371E-3</v>
      </c>
      <c r="L69" s="7" t="n">
        <f>AN69/SUM(AN1:AN$773)</f>
        <v>3.7987678363868415E-3</v>
      </c>
      <c r="N69" s="6" t="s">
        <v>40</v>
      </c>
      <c r="O69" s="6" t="s">
        <v>248</v>
      </c>
      <c r="P69" s="6" t="n">
        <v>1339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 t="n">
        <v>-15638.214240543501</v>
      </c>
      <c r="AB69" s="6" t="n">
        <v>34312.795970044099</v>
      </c>
      <c r="AC69" s="6"/>
      <c r="AD69" s="6" t="n">
        <v>-251155.40774948601</v>
      </c>
      <c r="AE69" s="6" t="n">
        <v>6469080.2724285703</v>
      </c>
      <c r="AF69" s="6" t="n">
        <v>137845568.16850099</v>
      </c>
      <c r="AG69" s="6" t="n">
        <v>222522074.80383801</v>
      </c>
      <c r="AH69" s="6" t="n">
        <v>465317150.67715102</v>
      </c>
      <c r="AI69" s="6" t="n">
        <v>742492516.61808705</v>
      </c>
      <c r="AJ69" s="6" t="n">
        <v>706237426.48930001</v>
      </c>
      <c r="AK69" s="6" t="n">
        <v>883951089.61999094</v>
      </c>
      <c r="AL69" s="6" t="n">
        <v>234615489.18245801</v>
      </c>
      <c r="AM69" s="6" t="n">
        <v>488014933.83700001</v>
      </c>
      <c r="AN69" s="6" t="n">
        <v>214111700.82377201</v>
      </c>
    </row>
    <row r="70">
      <c r="A70" t="str">
        <f t="shared" si="11"/>
        <v>Aircraft</v>
      </c>
      <c r="B70" t="str">
        <f t="shared" si="12"/>
        <v>BLACKHAWK</v>
      </c>
      <c r="C70" t="n">
        <f t="shared" si="13"/>
        <v>1905</v>
      </c>
      <c r="D70" s="6" t="n">
        <f t="shared" si="14"/>
        <v>0</v>
      </c>
      <c r="E70" s="6" t="n">
        <f t="shared" si="15"/>
        <v>0</v>
      </c>
      <c r="F70" s="6" t="n">
        <f t="shared" si="16"/>
        <v>0</v>
      </c>
      <c r="G70" s="6" t="n">
        <f t="shared" si="17"/>
        <v>0</v>
      </c>
      <c r="H70" s="7" t="e">
        <f t="shared" si="18"/>
        <v>#DIV/0!</v>
      </c>
      <c r="I70" s="7" t="e">
        <f t="shared" si="19"/>
        <v>#DIV/0!</v>
      </c>
      <c r="J70" s="7" t="e">
        <f t="shared" si="20"/>
        <v>#DIV/0!</v>
      </c>
      <c r="K70" s="7" t="n">
        <f t="shared" si="21"/>
        <v>0</v>
      </c>
      <c r="L70" s="7" t="n">
        <f>AN70/SUM(AN1:AN$773)</f>
        <v>0</v>
      </c>
      <c r="N70" s="6" t="s">
        <v>40</v>
      </c>
      <c r="O70" s="6" t="s">
        <v>249</v>
      </c>
      <c r="P70" s="6" t="n">
        <v>1905</v>
      </c>
      <c r="Q70" s="6" t="n">
        <v>308450.94515118399</v>
      </c>
      <c r="R70" s="6"/>
      <c r="S70" s="6"/>
      <c r="T70" s="6"/>
      <c r="U70" s="6" t="n">
        <v>343386.09050642297</v>
      </c>
      <c r="V70" s="6" t="n">
        <v>202111.65885824899</v>
      </c>
      <c r="W70" s="6"/>
      <c r="X70" s="6"/>
      <c r="Y70" s="6"/>
      <c r="Z70" s="6" t="n">
        <v>-579581.245550049</v>
      </c>
      <c r="AA70" s="6" t="n">
        <v>-24231.634919767301</v>
      </c>
      <c r="AB70" s="6" t="n">
        <v>-2038084.6090096801</v>
      </c>
      <c r="AC70" s="6"/>
      <c r="AD70" s="6"/>
      <c r="AE70" s="6"/>
      <c r="AF70" s="6" t="n">
        <v>0</v>
      </c>
      <c r="AG70" s="6" t="n">
        <v>-13680.4994161587</v>
      </c>
      <c r="AH70" s="6" t="n">
        <v>0</v>
      </c>
      <c r="AI70" s="6"/>
      <c r="AJ70" s="6" t="n">
        <v>0</v>
      </c>
      <c r="AK70" s="6"/>
      <c r="AL70" s="6" t="n">
        <v>0</v>
      </c>
      <c r="AM70" s="6" t="n">
        <v>0</v>
      </c>
      <c r="AN70" s="6"/>
    </row>
    <row r="71">
      <c r="A71" t="str">
        <f t="shared" si="11"/>
        <v>Aircraft</v>
      </c>
      <c r="B71" t="str">
        <f t="shared" si="12"/>
        <v>BQM-34 FIREBEE</v>
      </c>
      <c r="C71" t="n">
        <f t="shared" si="13"/>
        <v>834</v>
      </c>
      <c r="D71" s="6" t="n">
        <f t="shared" si="14"/>
        <v>0</v>
      </c>
      <c r="E71" s="6" t="n">
        <f t="shared" si="15"/>
        <v>0</v>
      </c>
      <c r="F71" s="6" t="n">
        <f t="shared" si="16"/>
        <v>0</v>
      </c>
      <c r="G71" s="6" t="n">
        <f t="shared" si="17"/>
        <v>0</v>
      </c>
      <c r="H71" s="7" t="e">
        <f t="shared" si="18"/>
        <v>#DIV/0!</v>
      </c>
      <c r="I71" s="7" t="e">
        <f t="shared" si="19"/>
        <v>#DIV/0!</v>
      </c>
      <c r="J71" s="7" t="e">
        <f t="shared" si="20"/>
        <v>#DIV/0!</v>
      </c>
      <c r="K71" s="7" t="n">
        <f t="shared" si="21"/>
        <v>0</v>
      </c>
      <c r="L71" s="7" t="n">
        <f>AN71/SUM(AN1:AN$773)</f>
        <v>0</v>
      </c>
      <c r="N71" s="6" t="s">
        <v>40</v>
      </c>
      <c r="O71" s="6" t="s">
        <v>251</v>
      </c>
      <c r="P71" s="6" t="n">
        <v>834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 t="n">
        <v>-2185.2112478431</v>
      </c>
      <c r="AB71" s="6" t="n">
        <v>-46511.426420766198</v>
      </c>
      <c r="AC71" s="6"/>
      <c r="AD71" s="6"/>
      <c r="AE71" s="6"/>
      <c r="AF71" s="6"/>
      <c r="AG71" s="6"/>
      <c r="AH71" s="6"/>
      <c r="AI71" s="6"/>
      <c r="AJ71" s="6" t="n">
        <v>-67783.334142235399</v>
      </c>
      <c r="AK71" s="6"/>
      <c r="AL71" s="6"/>
      <c r="AM71" s="6"/>
      <c r="AN71" s="6"/>
    </row>
    <row r="72">
      <c r="A72" t="str">
        <f t="shared" si="11"/>
        <v>Aircraft</v>
      </c>
      <c r="B72" t="str">
        <f t="shared" si="12"/>
        <v>BSJ</v>
      </c>
      <c r="C72" t="n">
        <f t="shared" si="13"/>
        <v>2064</v>
      </c>
      <c r="D72" s="6" t="n">
        <f t="shared" si="14"/>
        <v>0</v>
      </c>
      <c r="E72" s="6" t="n">
        <f t="shared" si="15"/>
        <v>0</v>
      </c>
      <c r="F72" s="6" t="n">
        <f t="shared" si="16"/>
        <v>0</v>
      </c>
      <c r="G72" s="6" t="n">
        <f t="shared" si="17"/>
        <v>0</v>
      </c>
      <c r="H72" s="7" t="e">
        <f t="shared" si="18"/>
        <v>#DIV/0!</v>
      </c>
      <c r="I72" s="7" t="e">
        <f t="shared" si="19"/>
        <v>#DIV/0!</v>
      </c>
      <c r="J72" s="7" t="e">
        <f t="shared" si="20"/>
        <v>#DIV/0!</v>
      </c>
      <c r="K72" s="7" t="n">
        <f t="shared" si="21"/>
        <v>0</v>
      </c>
      <c r="L72" s="7" t="n">
        <f>AN72/SUM(AN1:AN$773)</f>
        <v>0</v>
      </c>
      <c r="N72" s="6" t="s">
        <v>40</v>
      </c>
      <c r="O72" s="6" t="s">
        <v>257</v>
      </c>
      <c r="P72" s="6" t="n">
        <v>2064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 t="n">
        <v>-64191.897569102199</v>
      </c>
      <c r="AD72" s="6" t="n">
        <v>-2890352.1480276301</v>
      </c>
      <c r="AE72" s="6"/>
      <c r="AF72" s="6" t="n">
        <v>0</v>
      </c>
      <c r="AG72" s="6" t="n">
        <v>-685067.16765505099</v>
      </c>
      <c r="AH72" s="6" t="n">
        <v>-30433.9789026777</v>
      </c>
      <c r="AI72" s="6"/>
      <c r="AJ72" s="6"/>
      <c r="AK72" s="6"/>
      <c r="AL72" s="6"/>
      <c r="AM72" s="6"/>
      <c r="AN72" s="6"/>
    </row>
    <row r="73">
      <c r="A73" t="str">
        <f t="shared" si="11"/>
        <v>Aircraft</v>
      </c>
      <c r="B73" t="str">
        <f t="shared" si="12"/>
        <v>BSM ENERGY</v>
      </c>
      <c r="C73" t="n">
        <f t="shared" si="13"/>
        <v>1962</v>
      </c>
      <c r="D73" s="6" t="n">
        <f t="shared" si="14"/>
        <v>0</v>
      </c>
      <c r="E73" s="6" t="n">
        <f t="shared" si="15"/>
        <v>0</v>
      </c>
      <c r="F73" s="6" t="n">
        <f t="shared" si="16"/>
        <v>0</v>
      </c>
      <c r="G73" s="6" t="n">
        <f t="shared" si="17"/>
        <v>0</v>
      </c>
      <c r="H73" s="7" t="e">
        <f t="shared" si="18"/>
        <v>#DIV/0!</v>
      </c>
      <c r="I73" s="7" t="e">
        <f t="shared" si="19"/>
        <v>#DIV/0!</v>
      </c>
      <c r="J73" s="7" t="e">
        <f t="shared" si="20"/>
        <v>#DIV/0!</v>
      </c>
      <c r="K73" s="7" t="n">
        <f t="shared" si="21"/>
        <v>0</v>
      </c>
      <c r="L73" s="7" t="n">
        <f>AN73/SUM(AN1:AN$773)</f>
        <v>0</v>
      </c>
      <c r="N73" s="6" t="s">
        <v>40</v>
      </c>
      <c r="O73" s="6" t="s">
        <v>259</v>
      </c>
      <c r="P73" s="6" t="n">
        <v>1962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 t="n">
        <v>-287567.38048110402</v>
      </c>
      <c r="AB73" s="6"/>
      <c r="AC73" s="6"/>
      <c r="AD73" s="6" t="n">
        <v>-84.180055938222196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>
      <c r="A74" t="str">
        <f t="shared" si="11"/>
        <v>Aircraft</v>
      </c>
      <c r="B74" t="str">
        <f t="shared" si="12"/>
        <v>BSR</v>
      </c>
      <c r="C74" t="n">
        <f t="shared" si="13"/>
        <v>2065</v>
      </c>
      <c r="D74" s="6" t="n">
        <f t="shared" si="14"/>
        <v>0</v>
      </c>
      <c r="E74" s="6" t="n">
        <f t="shared" si="15"/>
        <v>0</v>
      </c>
      <c r="F74" s="6" t="n">
        <f t="shared" si="16"/>
        <v>0</v>
      </c>
      <c r="G74" s="6" t="n">
        <f t="shared" si="17"/>
        <v>0</v>
      </c>
      <c r="H74" s="7" t="e">
        <f t="shared" si="18"/>
        <v>#DIV/0!</v>
      </c>
      <c r="I74" s="7" t="e">
        <f t="shared" si="19"/>
        <v>#DIV/0!</v>
      </c>
      <c r="J74" s="7" t="e">
        <f t="shared" si="20"/>
        <v>#DIV/0!</v>
      </c>
      <c r="K74" s="7" t="n">
        <f t="shared" si="21"/>
        <v>0</v>
      </c>
      <c r="L74" s="7" t="n">
        <f>AN74/SUM(AN1:AN$773)</f>
        <v>0</v>
      </c>
      <c r="N74" s="6" t="s">
        <v>40</v>
      </c>
      <c r="O74" s="6" t="s">
        <v>260</v>
      </c>
      <c r="P74" s="6" t="n">
        <v>2065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 t="n">
        <v>-172913.623724348</v>
      </c>
      <c r="AC74" s="6" t="n">
        <v>-854661.36972177099</v>
      </c>
      <c r="AD74" s="6" t="n">
        <v>-350082.0361048</v>
      </c>
      <c r="AE74" s="6"/>
      <c r="AF74" s="6"/>
      <c r="AG74" s="6"/>
      <c r="AH74" s="6"/>
      <c r="AI74" s="6"/>
      <c r="AJ74" s="6" t="n">
        <v>-433443.13770789898</v>
      </c>
      <c r="AK74" s="6"/>
      <c r="AL74" s="6"/>
      <c r="AM74" s="6"/>
      <c r="AN74" s="6"/>
    </row>
    <row r="75">
      <c r="A75" t="str">
        <f t="shared" si="11"/>
        <v>Aircraft</v>
      </c>
      <c r="B75" t="str">
        <f t="shared" si="12"/>
        <v>C-12</v>
      </c>
      <c r="C75" t="n">
        <f t="shared" si="13"/>
        <v>89</v>
      </c>
      <c r="D75" s="6" t="n">
        <f t="shared" si="14"/>
        <v>0</v>
      </c>
      <c r="E75" s="6" t="n">
        <f t="shared" si="15"/>
        <v>0</v>
      </c>
      <c r="F75" s="6" t="n">
        <f t="shared" si="16"/>
        <v>0</v>
      </c>
      <c r="G75" s="6" t="n">
        <f t="shared" si="17"/>
        <v>0</v>
      </c>
      <c r="H75" s="7" t="e">
        <f t="shared" si="18"/>
        <v>#DIV/0!</v>
      </c>
      <c r="I75" s="7" t="e">
        <f t="shared" si="19"/>
        <v>#DIV/0!</v>
      </c>
      <c r="J75" s="7" t="e">
        <f t="shared" si="20"/>
        <v>#DIV/0!</v>
      </c>
      <c r="K75" s="7" t="n">
        <f t="shared" si="21"/>
        <v>0</v>
      </c>
      <c r="L75" s="7" t="n">
        <f>AN75/SUM(AN1:AN$773)</f>
        <v>0</v>
      </c>
      <c r="N75" s="6" t="s">
        <v>40</v>
      </c>
      <c r="O75" s="6" t="s">
        <v>262</v>
      </c>
      <c r="P75" s="6" t="n">
        <v>89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 t="n">
        <v>-46681.070567795403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>
      <c r="A76" t="str">
        <f t="shared" si="11"/>
        <v>Aircraft</v>
      </c>
      <c r="B76" t="str">
        <f t="shared" si="12"/>
        <v>C-130 AMP</v>
      </c>
      <c r="C76" t="n">
        <f t="shared" si="13"/>
        <v>702</v>
      </c>
      <c r="D76" s="6" t="n">
        <f t="shared" si="14"/>
        <v>-1146193.8642825801</v>
      </c>
      <c r="E76" s="6" t="n">
        <f t="shared" si="15"/>
        <v>0</v>
      </c>
      <c r="F76" s="6" t="n">
        <f t="shared" si="16"/>
        <v>0</v>
      </c>
      <c r="G76" s="6" t="n">
        <f t="shared" si="17"/>
        <v>0</v>
      </c>
      <c r="H76" s="7" t="e">
        <f t="shared" si="18"/>
        <v>#DIV/0!</v>
      </c>
      <c r="I76" s="7" t="n">
        <f t="shared" si="19"/>
        <v>-1</v>
      </c>
      <c r="J76" s="7" t="e">
        <f t="shared" si="20"/>
        <v>#DIV/0!</v>
      </c>
      <c r="K76" s="7" t="n">
        <f t="shared" si="21"/>
        <v>0</v>
      </c>
      <c r="L76" s="7" t="n">
        <f>AN76/SUM(AN1:AN$773)</f>
        <v>0</v>
      </c>
      <c r="N76" s="6" t="s">
        <v>40</v>
      </c>
      <c r="O76" s="6" t="s">
        <v>263</v>
      </c>
      <c r="P76" s="6" t="n">
        <v>702</v>
      </c>
      <c r="Q76" s="6"/>
      <c r="R76" s="6"/>
      <c r="S76" s="6"/>
      <c r="T76" s="6"/>
      <c r="U76" s="6"/>
      <c r="V76" s="6"/>
      <c r="W76" s="6"/>
      <c r="X76" s="6"/>
      <c r="Y76" s="6" t="n">
        <v>367899.02281825902</v>
      </c>
      <c r="Z76" s="6" t="n">
        <v>567148.28577381605</v>
      </c>
      <c r="AA76" s="6" t="n">
        <v>11859640.3443649</v>
      </c>
      <c r="AB76" s="6" t="n">
        <v>303800.659729829</v>
      </c>
      <c r="AC76" s="6" t="n">
        <v>543191.31473483902</v>
      </c>
      <c r="AD76" s="6" t="n">
        <v>402036.89814789098</v>
      </c>
      <c r="AE76" s="6" t="n">
        <v>353734.713168644</v>
      </c>
      <c r="AF76" s="6" t="n">
        <v>-1146193.8642825801</v>
      </c>
      <c r="AG76" s="6" t="n">
        <v>-123521.582156066</v>
      </c>
      <c r="AH76" s="6" t="n">
        <v>-321399.07208605099</v>
      </c>
      <c r="AI76" s="6" t="n">
        <v>-51440.829156829102</v>
      </c>
      <c r="AJ76" s="6"/>
      <c r="AK76" s="6"/>
      <c r="AL76" s="6" t="n">
        <v>0</v>
      </c>
      <c r="AM76" s="6"/>
      <c r="AN76" s="6"/>
    </row>
    <row r="77">
      <c r="A77" t="str">
        <f t="shared" si="11"/>
        <v>Aircraft</v>
      </c>
      <c r="B77" t="str">
        <f t="shared" si="12"/>
        <v>C-130 HERCULES</v>
      </c>
      <c r="C77" t="n">
        <f t="shared" si="13"/>
        <v>716</v>
      </c>
      <c r="D77" s="6" t="n">
        <f t="shared" si="14"/>
        <v>0</v>
      </c>
      <c r="E77" s="6" t="n">
        <f t="shared" si="15"/>
        <v>0</v>
      </c>
      <c r="F77" s="6" t="n">
        <f t="shared" si="16"/>
        <v>-48194.599600000001</v>
      </c>
      <c r="G77" s="6" t="n">
        <f t="shared" si="17"/>
        <v>0</v>
      </c>
      <c r="H77" s="7" t="e">
        <f t="shared" si="18"/>
        <v>#DIV/0!</v>
      </c>
      <c r="I77" s="7" t="e">
        <f t="shared" si="19"/>
        <v>#DIV/0!</v>
      </c>
      <c r="J77" s="7" t="n">
        <f t="shared" si="20"/>
        <v>0</v>
      </c>
      <c r="K77" s="7" t="n">
        <f t="shared" si="21"/>
        <v>-4.9100171272770369E-7</v>
      </c>
      <c r="L77" s="7" t="n">
        <f>AN77/SUM(AN1:AN$773)</f>
        <v>0</v>
      </c>
      <c r="N77" s="6" t="s">
        <v>40</v>
      </c>
      <c r="O77" s="6" t="s">
        <v>264</v>
      </c>
      <c r="P77" s="6" t="n">
        <v>716</v>
      </c>
      <c r="Q77" s="6" t="n">
        <v>80949755.852687195</v>
      </c>
      <c r="R77" s="6" t="n">
        <v>139545260.47561201</v>
      </c>
      <c r="S77" s="6" t="n">
        <v>151404104.66917101</v>
      </c>
      <c r="T77" s="6" t="n">
        <v>4730794.2090583602</v>
      </c>
      <c r="U77" s="6"/>
      <c r="V77" s="6"/>
      <c r="W77" s="6"/>
      <c r="X77" s="6"/>
      <c r="Y77" s="6"/>
      <c r="Z77" s="6" t="n">
        <v>-876599.31525671296</v>
      </c>
      <c r="AA77" s="6" t="n">
        <v>-1577100.74424983</v>
      </c>
      <c r="AB77" s="6" t="n">
        <v>-1101427.0640222901</v>
      </c>
      <c r="AC77" s="6"/>
      <c r="AD77" s="6"/>
      <c r="AE77" s="6"/>
      <c r="AF77" s="6"/>
      <c r="AG77" s="6"/>
      <c r="AH77" s="6" t="n">
        <v>-151.384806572022</v>
      </c>
      <c r="AI77" s="6"/>
      <c r="AJ77" s="6" t="n">
        <v>0</v>
      </c>
      <c r="AK77" s="6" t="n">
        <v>0</v>
      </c>
      <c r="AL77" s="6" t="n">
        <v>0</v>
      </c>
      <c r="AM77" s="6" t="n">
        <v>-48194.599600000001</v>
      </c>
      <c r="AN77" s="6"/>
    </row>
    <row r="78">
      <c r="A78" t="str">
        <f t="shared" si="11"/>
        <v>Aircraft</v>
      </c>
      <c r="B78" t="str">
        <f t="shared" si="12"/>
        <v>C-130H</v>
      </c>
      <c r="C78" t="n">
        <f t="shared" si="13"/>
        <v>1827</v>
      </c>
      <c r="D78" s="6" t="n">
        <f t="shared" si="14"/>
        <v>-608115.10504334804</v>
      </c>
      <c r="E78" s="6" t="n">
        <f t="shared" si="15"/>
        <v>-27865.6347237271</v>
      </c>
      <c r="F78" s="6" t="n">
        <f t="shared" si="16"/>
        <v>-190.9</v>
      </c>
      <c r="G78" s="6" t="n">
        <f t="shared" si="17"/>
        <v>0</v>
      </c>
      <c r="H78" s="7" t="n">
        <f t="shared" si="18"/>
        <v>-0.99314926783858781</v>
      </c>
      <c r="I78" s="7" t="n">
        <f t="shared" si="19"/>
        <v>-0.99968607916755103</v>
      </c>
      <c r="J78" s="7" t="n">
        <f t="shared" si="20"/>
        <v>0</v>
      </c>
      <c r="K78" s="7" t="n">
        <f t="shared" si="21"/>
        <v>-1.9448699177432037E-9</v>
      </c>
      <c r="L78" s="7" t="n">
        <f>AN78/SUM(AN1:AN$773)</f>
        <v>0</v>
      </c>
      <c r="N78" s="6" t="s">
        <v>40</v>
      </c>
      <c r="O78" s="6" t="s">
        <v>265</v>
      </c>
      <c r="P78" s="6" t="n">
        <v>1827</v>
      </c>
      <c r="Q78" s="6"/>
      <c r="R78" s="6"/>
      <c r="S78" s="6"/>
      <c r="T78" s="6"/>
      <c r="U78" s="6"/>
      <c r="V78" s="6"/>
      <c r="W78" s="6"/>
      <c r="X78" s="6"/>
      <c r="Y78" s="6" t="n">
        <v>234186.85080157401</v>
      </c>
      <c r="Z78" s="6" t="n">
        <v>63799376.238081597</v>
      </c>
      <c r="AA78" s="6" t="n">
        <v>24844430.125063501</v>
      </c>
      <c r="AB78" s="6" t="n">
        <v>35660150.652982801</v>
      </c>
      <c r="AC78" s="6" t="n">
        <v>21486900.202021401</v>
      </c>
      <c r="AD78" s="6" t="n">
        <v>2419185.6406548498</v>
      </c>
      <c r="AE78" s="6" t="n">
        <v>4658609.1080025099</v>
      </c>
      <c r="AF78" s="6" t="n">
        <v>-608115.10504334804</v>
      </c>
      <c r="AG78" s="6" t="n">
        <v>-308826.828529772</v>
      </c>
      <c r="AH78" s="6" t="n">
        <v>-469328.45295426197</v>
      </c>
      <c r="AI78" s="6" t="n">
        <v>-112714.803130535</v>
      </c>
      <c r="AJ78" s="6" t="n">
        <v>-3454942.5814246698</v>
      </c>
      <c r="AK78" s="6" t="n">
        <v>-354.22647904182702</v>
      </c>
      <c r="AL78" s="6" t="n">
        <v>-27865.6347237271</v>
      </c>
      <c r="AM78" s="6" t="n">
        <v>-190.9</v>
      </c>
      <c r="AN78" s="6"/>
    </row>
    <row r="79">
      <c r="A79" t="str">
        <f t="shared" si="11"/>
        <v>Aircraft</v>
      </c>
      <c r="B79" t="str">
        <f t="shared" si="12"/>
        <v>C-141 STARLIFTER</v>
      </c>
      <c r="C79" t="n">
        <f t="shared" si="13"/>
        <v>1420</v>
      </c>
      <c r="D79" s="6" t="n">
        <f t="shared" si="14"/>
        <v>0</v>
      </c>
      <c r="E79" s="6" t="n">
        <f t="shared" si="15"/>
        <v>0</v>
      </c>
      <c r="F79" s="6" t="n">
        <f t="shared" si="16"/>
        <v>0</v>
      </c>
      <c r="G79" s="6" t="n">
        <f t="shared" si="17"/>
        <v>0</v>
      </c>
      <c r="H79" s="7" t="e">
        <f t="shared" si="18"/>
        <v>#DIV/0!</v>
      </c>
      <c r="I79" s="7" t="e">
        <f t="shared" si="19"/>
        <v>#DIV/0!</v>
      </c>
      <c r="J79" s="7" t="e">
        <f t="shared" si="20"/>
        <v>#DIV/0!</v>
      </c>
      <c r="K79" s="7" t="n">
        <f t="shared" si="21"/>
        <v>0</v>
      </c>
      <c r="L79" s="7" t="n">
        <f>AN79/SUM(AN1:AN$773)</f>
        <v>0</v>
      </c>
      <c r="N79" s="6" t="s">
        <v>40</v>
      </c>
      <c r="O79" s="6" t="s">
        <v>266</v>
      </c>
      <c r="P79" s="6" t="n">
        <v>1420</v>
      </c>
      <c r="Q79" s="6" t="n">
        <v>25038808.623997901</v>
      </c>
      <c r="R79" s="6" t="n">
        <v>42955626.918377802</v>
      </c>
      <c r="S79" s="6" t="n">
        <v>29364136.568145201</v>
      </c>
      <c r="T79" s="6" t="n">
        <v>303441.927782766</v>
      </c>
      <c r="U79" s="6"/>
      <c r="V79" s="6"/>
      <c r="W79" s="6"/>
      <c r="X79" s="6"/>
      <c r="Y79" s="6"/>
      <c r="Z79" s="6"/>
      <c r="AA79" s="6" t="n">
        <v>-18102.5358716138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>
      <c r="A80" t="str">
        <f t="shared" si="11"/>
        <v>Aircraft</v>
      </c>
      <c r="B80" t="str">
        <f t="shared" si="12"/>
        <v>C-17A</v>
      </c>
      <c r="C80" t="n">
        <f t="shared" si="13"/>
        <v>614</v>
      </c>
      <c r="D80" s="6" t="n">
        <f t="shared" si="14"/>
        <v>-32976611.2518612</v>
      </c>
      <c r="E80" s="6" t="n">
        <f t="shared" si="15"/>
        <v>-18077339.436801299</v>
      </c>
      <c r="F80" s="6" t="n">
        <f t="shared" si="16"/>
        <v>-4330504.6446000002</v>
      </c>
      <c r="G80" s="6" t="n">
        <f t="shared" si="17"/>
        <v>0</v>
      </c>
      <c r="H80" s="7" t="n">
        <f t="shared" si="18"/>
        <v>-0.76044568617303887</v>
      </c>
      <c r="I80" s="7" t="n">
        <f t="shared" si="19"/>
        <v>-0.86867951313961689</v>
      </c>
      <c r="J80" s="7" t="n">
        <f t="shared" si="20"/>
        <v>0</v>
      </c>
      <c r="K80" s="7" t="n">
        <f t="shared" si="21"/>
        <v>-4.4118743907437211E-5</v>
      </c>
      <c r="L80" s="7" t="n">
        <f>AN80/SUM(AN1:AN$773)</f>
        <v>0</v>
      </c>
      <c r="N80" s="6" t="s">
        <v>40</v>
      </c>
      <c r="O80" s="6" t="s">
        <v>267</v>
      </c>
      <c r="P80" s="6" t="n">
        <v>614</v>
      </c>
      <c r="Q80" s="6"/>
      <c r="R80" s="6"/>
      <c r="S80" s="6"/>
      <c r="T80" s="6"/>
      <c r="U80" s="6"/>
      <c r="V80" s="6" t="n">
        <v>72182.735306517396</v>
      </c>
      <c r="W80" s="6" t="n">
        <v>10785.211718676401</v>
      </c>
      <c r="X80" s="6" t="n">
        <v>4479508.6388306599</v>
      </c>
      <c r="Y80" s="6" t="n">
        <v>5214879.0031381696</v>
      </c>
      <c r="Z80" s="6" t="n">
        <v>6965895.2218350898</v>
      </c>
      <c r="AA80" s="6" t="n">
        <v>147390083.15117601</v>
      </c>
      <c r="AB80" s="6" t="n">
        <v>185394867.28927901</v>
      </c>
      <c r="AC80" s="6" t="n">
        <v>27563099.491590898</v>
      </c>
      <c r="AD80" s="6" t="n">
        <v>81151595.570508495</v>
      </c>
      <c r="AE80" s="6" t="n">
        <v>-59752732.508847699</v>
      </c>
      <c r="AF80" s="6" t="n">
        <v>-32976611.2518612</v>
      </c>
      <c r="AG80" s="6" t="n">
        <v>-18149045.904546998</v>
      </c>
      <c r="AH80" s="6" t="n">
        <v>-23981051.278763801</v>
      </c>
      <c r="AI80" s="6" t="n">
        <v>-36162233.146402299</v>
      </c>
      <c r="AJ80" s="6" t="n">
        <v>-6629620.1294781901</v>
      </c>
      <c r="AK80" s="6" t="n">
        <v>-10896006.073239001</v>
      </c>
      <c r="AL80" s="6" t="n">
        <v>-18077339.436801299</v>
      </c>
      <c r="AM80" s="6" t="n">
        <v>-4330504.6446000002</v>
      </c>
      <c r="AN80" s="6"/>
    </row>
    <row r="81">
      <c r="A81" t="str">
        <f t="shared" si="11"/>
        <v>Aircraft</v>
      </c>
      <c r="B81" t="str">
        <f t="shared" si="12"/>
        <v>C-17A CARGO TRANSPORT</v>
      </c>
      <c r="C81" t="n">
        <f t="shared" si="13"/>
        <v>1430</v>
      </c>
      <c r="D81" s="6" t="n">
        <f t="shared" si="14"/>
        <v>0</v>
      </c>
      <c r="E81" s="6" t="n">
        <f t="shared" si="15"/>
        <v>0</v>
      </c>
      <c r="F81" s="6" t="n">
        <f t="shared" si="16"/>
        <v>0</v>
      </c>
      <c r="G81" s="6" t="n">
        <f t="shared" si="17"/>
        <v>0</v>
      </c>
      <c r="H81" s="7" t="e">
        <f t="shared" si="18"/>
        <v>#DIV/0!</v>
      </c>
      <c r="I81" s="7" t="e">
        <f t="shared" si="19"/>
        <v>#DIV/0!</v>
      </c>
      <c r="J81" s="7" t="e">
        <f t="shared" si="20"/>
        <v>#DIV/0!</v>
      </c>
      <c r="K81" s="7" t="n">
        <f t="shared" si="21"/>
        <v>0</v>
      </c>
      <c r="L81" s="7" t="n">
        <f>AN81/SUM(AN1:AN$773)</f>
        <v>0</v>
      </c>
      <c r="N81" s="6" t="s">
        <v>40</v>
      </c>
      <c r="O81" s="6" t="s">
        <v>268</v>
      </c>
      <c r="P81" s="6" t="n">
        <v>1430</v>
      </c>
      <c r="Q81" s="6" t="n">
        <v>1846711.5862240701</v>
      </c>
      <c r="R81" s="6" t="n">
        <v>3054032.0246284301</v>
      </c>
      <c r="S81" s="6" t="n">
        <v>5412012.96446322</v>
      </c>
      <c r="T81" s="6" t="n">
        <v>44991.326860775102</v>
      </c>
      <c r="U81" s="6"/>
      <c r="V81" s="6"/>
      <c r="W81" s="6"/>
      <c r="X81" s="6"/>
      <c r="Y81" s="6"/>
      <c r="Z81" s="6" t="n">
        <v>-4708.2882089114901</v>
      </c>
      <c r="AA81" s="6"/>
      <c r="AB81" s="6"/>
      <c r="AC81" s="6"/>
      <c r="AD81" s="6"/>
      <c r="AE81" s="6"/>
      <c r="AF81" s="6"/>
      <c r="AG81" s="6"/>
      <c r="AH81" s="6" t="n">
        <v>0</v>
      </c>
      <c r="AI81" s="6" t="n">
        <v>0</v>
      </c>
      <c r="AJ81" s="6"/>
      <c r="AK81" s="6"/>
      <c r="AL81" s="6"/>
      <c r="AM81" s="6"/>
      <c r="AN81" s="6"/>
    </row>
    <row r="82">
      <c r="A82" t="str">
        <f t="shared" si="11"/>
        <v>Aircraft</v>
      </c>
      <c r="B82" t="str">
        <f t="shared" si="12"/>
        <v>C-18</v>
      </c>
      <c r="C82" t="n">
        <f t="shared" si="13"/>
        <v>1429</v>
      </c>
      <c r="D82" s="6" t="n">
        <f t="shared" si="14"/>
        <v>0</v>
      </c>
      <c r="E82" s="6" t="n">
        <f t="shared" si="15"/>
        <v>0</v>
      </c>
      <c r="F82" s="6" t="n">
        <f t="shared" si="16"/>
        <v>0</v>
      </c>
      <c r="G82" s="6" t="n">
        <f t="shared" si="17"/>
        <v>0</v>
      </c>
      <c r="H82" s="7" t="e">
        <f t="shared" si="18"/>
        <v>#DIV/0!</v>
      </c>
      <c r="I82" s="7" t="e">
        <f t="shared" si="19"/>
        <v>#DIV/0!</v>
      </c>
      <c r="J82" s="7" t="e">
        <f t="shared" si="20"/>
        <v>#DIV/0!</v>
      </c>
      <c r="K82" s="7" t="n">
        <f t="shared" si="21"/>
        <v>0</v>
      </c>
      <c r="L82" s="7" t="n">
        <f>AN82/SUM(AN1:AN$773)</f>
        <v>0</v>
      </c>
      <c r="N82" s="6" t="s">
        <v>40</v>
      </c>
      <c r="O82" s="6" t="s">
        <v>269</v>
      </c>
      <c r="P82" s="6" t="n">
        <v>1429</v>
      </c>
      <c r="Q82" s="6" t="n">
        <v>537567.92912865104</v>
      </c>
      <c r="R82" s="6" t="n">
        <v>167143.167824726</v>
      </c>
      <c r="S82" s="6" t="n">
        <v>292906.44012713298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>
      <c r="A83" t="str">
        <f t="shared" si="11"/>
        <v>Aircraft</v>
      </c>
      <c r="B83" t="str">
        <f t="shared" si="12"/>
        <v>C-2 GREYHOUND</v>
      </c>
      <c r="C83" t="n">
        <f t="shared" si="13"/>
        <v>714</v>
      </c>
      <c r="D83" s="6" t="n">
        <f t="shared" si="14"/>
        <v>0</v>
      </c>
      <c r="E83" s="6" t="n">
        <f t="shared" si="15"/>
        <v>0</v>
      </c>
      <c r="F83" s="6" t="n">
        <f t="shared" si="16"/>
        <v>0</v>
      </c>
      <c r="G83" s="6" t="n">
        <f t="shared" si="17"/>
        <v>0</v>
      </c>
      <c r="H83" s="7" t="e">
        <f t="shared" si="18"/>
        <v>#DIV/0!</v>
      </c>
      <c r="I83" s="7" t="e">
        <f t="shared" si="19"/>
        <v>#DIV/0!</v>
      </c>
      <c r="J83" s="7" t="e">
        <f t="shared" si="20"/>
        <v>#DIV/0!</v>
      </c>
      <c r="K83" s="7" t="n">
        <f t="shared" si="21"/>
        <v>0</v>
      </c>
      <c r="L83" s="7" t="n">
        <f>AN83/SUM(AN1:AN$773)</f>
        <v>0</v>
      </c>
      <c r="N83" s="6" t="s">
        <v>40</v>
      </c>
      <c r="O83" s="6" t="s">
        <v>270</v>
      </c>
      <c r="P83" s="6" t="n">
        <v>714</v>
      </c>
      <c r="Q83" s="6" t="n">
        <v>2178538.9137353199</v>
      </c>
      <c r="R83" s="6" t="n">
        <v>2203514.7175020501</v>
      </c>
      <c r="S83" s="6" t="n">
        <v>6002321.6808254896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>
      <c r="A84" t="str">
        <f t="shared" si="11"/>
        <v>Aircraft</v>
      </c>
      <c r="B84" t="str">
        <f t="shared" si="12"/>
        <v>C-5 GALAXY</v>
      </c>
      <c r="C84" t="n">
        <f t="shared" si="13"/>
        <v>1404</v>
      </c>
      <c r="D84" s="6" t="n">
        <f t="shared" si="14"/>
        <v>0</v>
      </c>
      <c r="E84" s="6" t="n">
        <f t="shared" si="15"/>
        <v>0</v>
      </c>
      <c r="F84" s="6" t="n">
        <f t="shared" si="16"/>
        <v>0</v>
      </c>
      <c r="G84" s="6" t="n">
        <f t="shared" si="17"/>
        <v>0</v>
      </c>
      <c r="H84" s="7" t="e">
        <f t="shared" si="18"/>
        <v>#DIV/0!</v>
      </c>
      <c r="I84" s="7" t="e">
        <f t="shared" si="19"/>
        <v>#DIV/0!</v>
      </c>
      <c r="J84" s="7" t="e">
        <f t="shared" si="20"/>
        <v>#DIV/0!</v>
      </c>
      <c r="K84" s="7" t="n">
        <f t="shared" si="21"/>
        <v>0</v>
      </c>
      <c r="L84" s="7" t="n">
        <f>AN84/SUM(AN1:AN$773)</f>
        <v>0</v>
      </c>
      <c r="N84" s="6" t="s">
        <v>40</v>
      </c>
      <c r="O84" s="6" t="s">
        <v>272</v>
      </c>
      <c r="P84" s="6" t="n">
        <v>1404</v>
      </c>
      <c r="Q84" s="6" t="n">
        <v>51859442.731151201</v>
      </c>
      <c r="R84" s="6" t="n">
        <v>65689362.999713399</v>
      </c>
      <c r="S84" s="6" t="n">
        <v>53390296.265303403</v>
      </c>
      <c r="T84" s="6" t="n">
        <v>1309214.8491243401</v>
      </c>
      <c r="U84" s="6"/>
      <c r="V84" s="6"/>
      <c r="W84" s="6"/>
      <c r="X84" s="6" t="n">
        <v>0</v>
      </c>
      <c r="Y84" s="6" t="n">
        <v>-7064.9835897560497</v>
      </c>
      <c r="Z84" s="6" t="n">
        <v>-609716.81581295701</v>
      </c>
      <c r="AA84" s="6" t="n">
        <v>-679863.22772271303</v>
      </c>
      <c r="AB84" s="6" t="n">
        <v>-13370.099020002899</v>
      </c>
      <c r="AC84" s="6"/>
      <c r="AD84" s="6"/>
      <c r="AE84" s="6"/>
      <c r="AF84" s="6"/>
      <c r="AG84" s="6"/>
      <c r="AH84" s="6"/>
      <c r="AI84" s="6" t="n">
        <v>-108217.685818168</v>
      </c>
      <c r="AJ84" s="6" t="n">
        <v>0</v>
      </c>
      <c r="AK84" s="6" t="n">
        <v>0</v>
      </c>
      <c r="AL84" s="6"/>
      <c r="AM84" s="6"/>
      <c r="AN84" s="6"/>
    </row>
    <row r="85">
      <c r="A85" t="str">
        <f t="shared" si="11"/>
        <v>Aircraft</v>
      </c>
      <c r="B85" t="str">
        <f t="shared" si="12"/>
        <v>C-5 RERP</v>
      </c>
      <c r="C85" t="n">
        <f t="shared" si="13"/>
        <v>1326</v>
      </c>
      <c r="D85" s="6" t="n">
        <f t="shared" si="14"/>
        <v>-5604418.5462977597</v>
      </c>
      <c r="E85" s="6" t="n">
        <f t="shared" si="15"/>
        <v>-12809494.402801299</v>
      </c>
      <c r="F85" s="6" t="n">
        <f t="shared" si="16"/>
        <v>-2288761.7518000002</v>
      </c>
      <c r="G85" s="6" t="n">
        <f t="shared" si="17"/>
        <v>-738239.92469937296</v>
      </c>
      <c r="H85" s="7" t="n">
        <f t="shared" si="18"/>
        <v>-0.82132302182828765</v>
      </c>
      <c r="I85" s="7" t="n">
        <f t="shared" si="19"/>
        <v>-0.59161477093606074</v>
      </c>
      <c r="J85" s="7" t="n">
        <f t="shared" si="20"/>
        <v>0.32254992207851385</v>
      </c>
      <c r="K85" s="7" t="n">
        <f t="shared" si="21"/>
        <v>-2.3317673546134401E-5</v>
      </c>
      <c r="L85" s="7" t="n">
        <f>AN85/SUM(AN1:AN$773)</f>
        <v>-1.3097845987374734E-5</v>
      </c>
      <c r="N85" s="6" t="s">
        <v>40</v>
      </c>
      <c r="O85" s="6" t="s">
        <v>273</v>
      </c>
      <c r="P85" s="6" t="n">
        <v>1326</v>
      </c>
      <c r="Q85" s="6"/>
      <c r="R85" s="6"/>
      <c r="S85" s="6"/>
      <c r="T85" s="6"/>
      <c r="U85" s="6" t="n">
        <v>1919550.4242477</v>
      </c>
      <c r="V85" s="6" t="n">
        <v>245529.574145119</v>
      </c>
      <c r="W85" s="6"/>
      <c r="X85" s="6"/>
      <c r="Y85" s="6"/>
      <c r="Z85" s="6" t="n">
        <v>98871.479155451598</v>
      </c>
      <c r="AA85" s="6" t="n">
        <v>286945.86739610002</v>
      </c>
      <c r="AB85" s="6" t="n">
        <v>-641.19144573514495</v>
      </c>
      <c r="AC85" s="6" t="n">
        <v>-9255.8549982339791</v>
      </c>
      <c r="AD85" s="6" t="n">
        <v>-309167.23937939701</v>
      </c>
      <c r="AE85" s="6" t="n">
        <v>95061.257119882604</v>
      </c>
      <c r="AF85" s="6" t="n">
        <v>-5604418.5462977597</v>
      </c>
      <c r="AG85" s="6" t="n">
        <v>389590.73325739102</v>
      </c>
      <c r="AH85" s="6" t="n">
        <v>-7372614.1230311599</v>
      </c>
      <c r="AI85" s="6" t="n">
        <v>-1388914.60100558</v>
      </c>
      <c r="AJ85" s="6" t="n">
        <v>-1785682.2372268599</v>
      </c>
      <c r="AK85" s="6" t="n">
        <v>-2837212.7209715899</v>
      </c>
      <c r="AL85" s="6" t="n">
        <v>-12809494.402801299</v>
      </c>
      <c r="AM85" s="6" t="n">
        <v>-2288761.7518000002</v>
      </c>
      <c r="AN85" s="6" t="n">
        <v>-738239.92469937296</v>
      </c>
    </row>
    <row r="86">
      <c r="A86" t="str">
        <f t="shared" si="11"/>
        <v>Aircraft</v>
      </c>
      <c r="B86" t="str">
        <f t="shared" si="12"/>
        <v>C-5A</v>
      </c>
      <c r="C86" t="n">
        <f t="shared" si="13"/>
        <v>1348</v>
      </c>
      <c r="D86" s="6" t="n">
        <f t="shared" si="14"/>
        <v>-788345.75350893801</v>
      </c>
      <c r="E86" s="6" t="n">
        <f t="shared" si="15"/>
        <v>0</v>
      </c>
      <c r="F86" s="6" t="n">
        <f t="shared" si="16"/>
        <v>-1681630.6348000001</v>
      </c>
      <c r="G86" s="6" t="n">
        <f t="shared" si="17"/>
        <v>0</v>
      </c>
      <c r="H86" s="7" t="e">
        <f t="shared" si="18"/>
        <v>#DIV/0!</v>
      </c>
      <c r="I86" s="7" t="n">
        <f t="shared" si="19"/>
        <v>1.1331130754685219</v>
      </c>
      <c r="J86" s="7" t="n">
        <f t="shared" si="20"/>
        <v>0</v>
      </c>
      <c r="K86" s="7" t="n">
        <f t="shared" si="21"/>
        <v>-1.713228305069632E-5</v>
      </c>
      <c r="L86" s="7" t="n">
        <f>AN86/SUM(AN1:AN$773)</f>
        <v>0</v>
      </c>
      <c r="N86" s="6" t="s">
        <v>40</v>
      </c>
      <c r="O86" s="6" t="s">
        <v>274</v>
      </c>
      <c r="P86" s="6" t="n">
        <v>1348</v>
      </c>
      <c r="Q86" s="6"/>
      <c r="R86" s="6"/>
      <c r="S86" s="6"/>
      <c r="T86" s="6"/>
      <c r="U86" s="6"/>
      <c r="V86" s="6"/>
      <c r="W86" s="6"/>
      <c r="X86" s="6"/>
      <c r="Y86" s="6" t="n">
        <v>1271103.8958610999</v>
      </c>
      <c r="Z86" s="6" t="n">
        <v>4596891.3182518501</v>
      </c>
      <c r="AA86" s="6" t="n">
        <v>816722.80579229898</v>
      </c>
      <c r="AB86" s="6" t="n">
        <v>13648561.116831699</v>
      </c>
      <c r="AC86" s="6" t="n">
        <v>-2154579.7662002798</v>
      </c>
      <c r="AD86" s="6" t="n">
        <v>-45861.225221681801</v>
      </c>
      <c r="AE86" s="6" t="n">
        <v>-11535.769367090699</v>
      </c>
      <c r="AF86" s="6" t="n">
        <v>-788345.75350893801</v>
      </c>
      <c r="AG86" s="6" t="n">
        <v>-70243.805190910294</v>
      </c>
      <c r="AH86" s="6" t="n">
        <v>-193880.45671607499</v>
      </c>
      <c r="AI86" s="6"/>
      <c r="AJ86" s="6" t="n">
        <v>-10058421.0873302</v>
      </c>
      <c r="AK86" s="6"/>
      <c r="AL86" s="6"/>
      <c r="AM86" s="6" t="n">
        <v>-1681630.6348000001</v>
      </c>
      <c r="AN86" s="6"/>
    </row>
    <row r="87">
      <c r="A87" t="str">
        <f t="shared" si="11"/>
        <v>Aircraft</v>
      </c>
      <c r="B87" t="str">
        <f t="shared" si="12"/>
        <v>C-5B</v>
      </c>
      <c r="C87" t="n">
        <f t="shared" si="13"/>
        <v>615</v>
      </c>
      <c r="D87" s="6" t="n">
        <f t="shared" si="14"/>
        <v>-489308.43912212999</v>
      </c>
      <c r="E87" s="6" t="n">
        <f t="shared" si="15"/>
        <v>-2.1385751898485902E-2</v>
      </c>
      <c r="F87" s="6" t="n">
        <f t="shared" si="16"/>
        <v>-29868536.622299999</v>
      </c>
      <c r="G87" s="6" t="n">
        <f t="shared" si="17"/>
        <v>0</v>
      </c>
      <c r="H87" s="7" t="n">
        <f t="shared" si="18"/>
        <v>1396655901.6813865</v>
      </c>
      <c r="I87" s="7" t="n">
        <f t="shared" si="19"/>
        <v>60.042349230451137</v>
      </c>
      <c r="J87" s="7" t="n">
        <f t="shared" si="20"/>
        <v>0</v>
      </c>
      <c r="K87" s="7" t="n">
        <f t="shared" si="21"/>
        <v>-3.0429763417350687E-4</v>
      </c>
      <c r="L87" s="7" t="n">
        <f>AN87/SUM(AN1:AN$773)</f>
        <v>0</v>
      </c>
      <c r="N87" s="6" t="s">
        <v>40</v>
      </c>
      <c r="O87" s="6" t="s">
        <v>275</v>
      </c>
      <c r="P87" s="6" t="n">
        <v>615</v>
      </c>
      <c r="Q87" s="6"/>
      <c r="R87" s="6"/>
      <c r="S87" s="6"/>
      <c r="T87" s="6"/>
      <c r="U87" s="6"/>
      <c r="V87" s="6"/>
      <c r="W87" s="6"/>
      <c r="X87" s="6"/>
      <c r="Y87" s="6" t="n">
        <v>10311828.6271565</v>
      </c>
      <c r="Z87" s="6" t="n">
        <v>70078355.340290293</v>
      </c>
      <c r="AA87" s="6" t="n">
        <v>25578459.618432101</v>
      </c>
      <c r="AB87" s="6" t="n">
        <v>8998186.6410863101</v>
      </c>
      <c r="AC87" s="6" t="n">
        <v>5020214.7627597898</v>
      </c>
      <c r="AD87" s="6" t="n">
        <v>-35410.197695148599</v>
      </c>
      <c r="AE87" s="6" t="n">
        <v>12410490.9759569</v>
      </c>
      <c r="AF87" s="6" t="n">
        <v>-489308.43912212999</v>
      </c>
      <c r="AG87" s="6" t="n">
        <v>63289.433948147002</v>
      </c>
      <c r="AH87" s="6" t="n">
        <v>0</v>
      </c>
      <c r="AI87" s="6" t="n">
        <v>-17057.805326560101</v>
      </c>
      <c r="AJ87" s="6" t="n">
        <v>-220343.23092846599</v>
      </c>
      <c r="AK87" s="6" t="n">
        <v>-59994.316637848402</v>
      </c>
      <c r="AL87" s="6" t="n">
        <v>-2.1385751898485902E-2</v>
      </c>
      <c r="AM87" s="6" t="n">
        <v>-29868536.622299999</v>
      </c>
      <c r="AN87" s="6"/>
    </row>
    <row r="88">
      <c r="A88" t="str">
        <f t="shared" si="11"/>
        <v>Aircraft</v>
      </c>
      <c r="B88" t="str">
        <f t="shared" si="12"/>
        <v>C-9 SKYTRAIN II</v>
      </c>
      <c r="C88" t="n">
        <f t="shared" si="13"/>
        <v>724</v>
      </c>
      <c r="D88" s="6" t="n">
        <f t="shared" si="14"/>
        <v>0</v>
      </c>
      <c r="E88" s="6" t="n">
        <f t="shared" si="15"/>
        <v>0</v>
      </c>
      <c r="F88" s="6" t="n">
        <f t="shared" si="16"/>
        <v>0</v>
      </c>
      <c r="G88" s="6" t="n">
        <f t="shared" si="17"/>
        <v>0</v>
      </c>
      <c r="H88" s="7" t="e">
        <f t="shared" si="18"/>
        <v>#DIV/0!</v>
      </c>
      <c r="I88" s="7" t="e">
        <f t="shared" si="19"/>
        <v>#DIV/0!</v>
      </c>
      <c r="J88" s="7" t="e">
        <f t="shared" si="20"/>
        <v>#DIV/0!</v>
      </c>
      <c r="K88" s="7" t="n">
        <f t="shared" si="21"/>
        <v>0</v>
      </c>
      <c r="L88" s="7" t="n">
        <f>AN88/SUM(AN1:AN$773)</f>
        <v>0</v>
      </c>
      <c r="N88" s="6" t="s">
        <v>40</v>
      </c>
      <c r="O88" s="6" t="s">
        <v>276</v>
      </c>
      <c r="P88" s="6" t="n">
        <v>724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 t="n">
        <v>-462725.98938799399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>
      <c r="A89" t="str">
        <f t="shared" si="11"/>
        <v>Aircraft</v>
      </c>
      <c r="B89" t="str">
        <f t="shared" si="12"/>
        <v>C/MH-53E</v>
      </c>
      <c r="C89" t="n">
        <f t="shared" si="13"/>
        <v>16</v>
      </c>
      <c r="D89" s="6" t="n">
        <f t="shared" si="14"/>
        <v>-2951130.6894751801</v>
      </c>
      <c r="E89" s="6" t="n">
        <f t="shared" si="15"/>
        <v>0</v>
      </c>
      <c r="F89" s="6" t="n">
        <f t="shared" si="16"/>
        <v>-11980</v>
      </c>
      <c r="G89" s="6" t="n">
        <f t="shared" si="17"/>
        <v>344848.42703038303</v>
      </c>
      <c r="H89" s="7" t="e">
        <f t="shared" si="18"/>
        <v>#DIV/0!</v>
      </c>
      <c r="I89" s="7" t="n">
        <f t="shared" si="19"/>
        <v>-0.99594053897961043</v>
      </c>
      <c r="J89" s="7" t="n">
        <f t="shared" si="20"/>
        <v>-28.785344493354177</v>
      </c>
      <c r="K89" s="7" t="n">
        <f t="shared" si="21"/>
        <v>-1.2205102993485373E-7</v>
      </c>
      <c r="L89" s="7" t="n">
        <f>AN89/SUM(AN1:AN$773)</f>
        <v>6.1182976361942448E-6</v>
      </c>
      <c r="N89" s="6" t="s">
        <v>40</v>
      </c>
      <c r="O89" s="6" t="s">
        <v>277</v>
      </c>
      <c r="P89" s="6" t="n">
        <v>16</v>
      </c>
      <c r="Q89" s="6"/>
      <c r="R89" s="6"/>
      <c r="S89" s="6"/>
      <c r="T89" s="6"/>
      <c r="U89" s="6"/>
      <c r="V89" s="6" t="n">
        <v>1016581.68412782</v>
      </c>
      <c r="W89" s="6"/>
      <c r="X89" s="6" t="n">
        <v>898819.59145727905</v>
      </c>
      <c r="Y89" s="6" t="n">
        <v>4237507.7987254597</v>
      </c>
      <c r="Z89" s="6" t="n">
        <v>94518798.444690704</v>
      </c>
      <c r="AA89" s="6" t="n">
        <v>24194216.680058502</v>
      </c>
      <c r="AB89" s="6" t="n">
        <v>33121020.313046299</v>
      </c>
      <c r="AC89" s="6" t="n">
        <v>28969469.067131601</v>
      </c>
      <c r="AD89" s="6" t="n">
        <v>11960491.3601861</v>
      </c>
      <c r="AE89" s="6" t="n">
        <v>40470244.351514801</v>
      </c>
      <c r="AF89" s="6" t="n">
        <v>-2951130.6894751801</v>
      </c>
      <c r="AG89" s="6" t="n">
        <v>-2179395.1612550202</v>
      </c>
      <c r="AH89" s="6" t="n">
        <v>-9994730.79953821</v>
      </c>
      <c r="AI89" s="6" t="n">
        <v>-54811.7518985926</v>
      </c>
      <c r="AJ89" s="6" t="n">
        <v>0</v>
      </c>
      <c r="AK89" s="6" t="n">
        <v>-995867.26674717397</v>
      </c>
      <c r="AL89" s="6"/>
      <c r="AM89" s="6" t="n">
        <v>-11980</v>
      </c>
      <c r="AN89" s="6" t="n">
        <v>344848.42703038303</v>
      </c>
    </row>
    <row r="90">
      <c r="A90" t="str">
        <f t="shared" si="11"/>
        <v>Aircraft</v>
      </c>
      <c r="B90" t="str">
        <f t="shared" si="12"/>
        <v>C130-J</v>
      </c>
      <c r="C90" t="n">
        <f t="shared" si="13"/>
        <v>631</v>
      </c>
      <c r="D90" s="6" t="n">
        <f t="shared" si="14"/>
        <v>-33198557.320179101</v>
      </c>
      <c r="E90" s="6" t="n">
        <f t="shared" si="15"/>
        <v>-7705724.9164890703</v>
      </c>
      <c r="F90" s="6" t="n">
        <f t="shared" si="16"/>
        <v>-8608795.7781000007</v>
      </c>
      <c r="G90" s="6" t="n">
        <f t="shared" si="17"/>
        <v>-2532797.0149208698</v>
      </c>
      <c r="H90" s="7" t="n">
        <f t="shared" si="18"/>
        <v>0.11719479625836327</v>
      </c>
      <c r="I90" s="7" t="n">
        <f t="shared" si="19"/>
        <v>-0.74068765413287063</v>
      </c>
      <c r="J90" s="7" t="n">
        <f t="shared" si="20"/>
        <v>0.29421037276364215</v>
      </c>
      <c r="K90" s="7" t="n">
        <f t="shared" si="21"/>
        <v>-8.7705541837723345E-5</v>
      </c>
      <c r="L90" s="7" t="n">
        <f>AN90/SUM(AN1:AN$773)</f>
        <v>-4.493686145764232E-5</v>
      </c>
      <c r="N90" s="6" t="s">
        <v>40</v>
      </c>
      <c r="O90" s="6" t="s">
        <v>278</v>
      </c>
      <c r="P90" s="6" t="n">
        <v>631</v>
      </c>
      <c r="Q90" s="6"/>
      <c r="R90" s="6"/>
      <c r="S90" s="6"/>
      <c r="T90" s="6"/>
      <c r="U90" s="6" t="n">
        <v>230858.27929134999</v>
      </c>
      <c r="V90" s="6" t="n">
        <v>2068884.2354989301</v>
      </c>
      <c r="W90" s="6"/>
      <c r="X90" s="6"/>
      <c r="Y90" s="6" t="n">
        <v>47418.037029207902</v>
      </c>
      <c r="Z90" s="6" t="n">
        <v>477453.249450784</v>
      </c>
      <c r="AA90" s="6" t="n">
        <v>-198276.96428013899</v>
      </c>
      <c r="AB90" s="6" t="n">
        <v>-4785567.0666561201</v>
      </c>
      <c r="AC90" s="6" t="n">
        <v>-3200572.0819819001</v>
      </c>
      <c r="AD90" s="6" t="n">
        <v>-16808061.823787</v>
      </c>
      <c r="AE90" s="6" t="n">
        <v>62988862.0889979</v>
      </c>
      <c r="AF90" s="6" t="n">
        <v>-33198557.320179101</v>
      </c>
      <c r="AG90" s="6" t="n">
        <v>-29335232.9461849</v>
      </c>
      <c r="AH90" s="6" t="n">
        <v>-35407207.137524903</v>
      </c>
      <c r="AI90" s="6" t="n">
        <v>-14382633.514299201</v>
      </c>
      <c r="AJ90" s="6" t="n">
        <v>-22165177.520000901</v>
      </c>
      <c r="AK90" s="6" t="n">
        <v>-21883550.717684198</v>
      </c>
      <c r="AL90" s="6" t="n">
        <v>-7705724.9164890703</v>
      </c>
      <c r="AM90" s="6" t="n">
        <v>-8608795.7781000007</v>
      </c>
      <c r="AN90" s="6" t="n">
        <v>-2532797.0149208698</v>
      </c>
    </row>
    <row r="91">
      <c r="A91" t="str">
        <f t="shared" si="11"/>
        <v>Aircraft</v>
      </c>
      <c r="B91" t="str">
        <f t="shared" si="12"/>
        <v>CGN-38</v>
      </c>
      <c r="C91" t="n">
        <f t="shared" si="13"/>
        <v>14</v>
      </c>
      <c r="D91" s="6" t="n">
        <f t="shared" si="14"/>
        <v>0</v>
      </c>
      <c r="E91" s="6" t="n">
        <f t="shared" si="15"/>
        <v>0</v>
      </c>
      <c r="F91" s="6" t="n">
        <f t="shared" si="16"/>
        <v>0</v>
      </c>
      <c r="G91" s="6" t="n">
        <f t="shared" si="17"/>
        <v>0</v>
      </c>
      <c r="H91" s="7" t="e">
        <f t="shared" si="18"/>
        <v>#DIV/0!</v>
      </c>
      <c r="I91" s="7" t="e">
        <f t="shared" si="19"/>
        <v>#DIV/0!</v>
      </c>
      <c r="J91" s="7" t="e">
        <f t="shared" si="20"/>
        <v>#DIV/0!</v>
      </c>
      <c r="K91" s="7" t="n">
        <f t="shared" si="21"/>
        <v>0</v>
      </c>
      <c r="L91" s="7" t="n">
        <f>AN91/SUM(AN1:AN$773)</f>
        <v>0</v>
      </c>
      <c r="N91" s="6" t="s">
        <v>40</v>
      </c>
      <c r="O91" s="6" t="s">
        <v>289</v>
      </c>
      <c r="P91" s="6" t="n">
        <v>14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 t="n">
        <v>270223.72289062</v>
      </c>
      <c r="AC91" s="6" t="n">
        <v>586505.20129434497</v>
      </c>
      <c r="AD91" s="6"/>
      <c r="AE91" s="6" t="n">
        <v>100354.563315584</v>
      </c>
      <c r="AF91" s="6"/>
      <c r="AG91" s="6"/>
      <c r="AH91" s="6"/>
      <c r="AI91" s="6"/>
      <c r="AJ91" s="6"/>
      <c r="AK91" s="6"/>
      <c r="AL91" s="6"/>
      <c r="AM91" s="6"/>
      <c r="AN91" s="6"/>
    </row>
    <row r="92">
      <c r="A92" t="str">
        <f t="shared" si="11"/>
        <v>Aircraft</v>
      </c>
      <c r="B92" t="str">
        <f t="shared" si="12"/>
        <v>CH-46 SEA KNIGHT</v>
      </c>
      <c r="C92" t="n">
        <f t="shared" si="13"/>
        <v>98</v>
      </c>
      <c r="D92" s="6" t="n">
        <f t="shared" si="14"/>
        <v>0</v>
      </c>
      <c r="E92" s="6" t="n">
        <f t="shared" si="15"/>
        <v>0</v>
      </c>
      <c r="F92" s="6" t="n">
        <f t="shared" si="16"/>
        <v>0</v>
      </c>
      <c r="G92" s="6" t="n">
        <f t="shared" si="17"/>
        <v>0</v>
      </c>
      <c r="H92" s="7" t="e">
        <f t="shared" si="18"/>
        <v>#DIV/0!</v>
      </c>
      <c r="I92" s="7" t="e">
        <f t="shared" si="19"/>
        <v>#DIV/0!</v>
      </c>
      <c r="J92" s="7" t="e">
        <f t="shared" si="20"/>
        <v>#DIV/0!</v>
      </c>
      <c r="K92" s="7" t="n">
        <f t="shared" si="21"/>
        <v>0</v>
      </c>
      <c r="L92" s="7" t="n">
        <f>AN92/SUM(AN1:AN$773)</f>
        <v>0</v>
      </c>
      <c r="N92" s="6" t="s">
        <v>40</v>
      </c>
      <c r="O92" s="6" t="s">
        <v>291</v>
      </c>
      <c r="P92" s="6" t="n">
        <v>98</v>
      </c>
      <c r="Q92" s="6"/>
      <c r="R92" s="6"/>
      <c r="S92" s="6"/>
      <c r="T92" s="6"/>
      <c r="U92" s="6"/>
      <c r="V92" s="6"/>
      <c r="W92" s="6"/>
      <c r="X92" s="6"/>
      <c r="Y92" s="6"/>
      <c r="Z92" s="6" t="n">
        <v>-13196.0599473409</v>
      </c>
      <c r="AA92" s="6" t="n">
        <v>-34336.960895727403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>
      <c r="A93" t="str">
        <f t="shared" si="11"/>
        <v>Aircraft</v>
      </c>
      <c r="B93" t="str">
        <f t="shared" si="12"/>
        <v>CH-47 CHINOOK</v>
      </c>
      <c r="C93" t="n">
        <f t="shared" si="13"/>
        <v>99</v>
      </c>
      <c r="D93" s="6" t="n">
        <f t="shared" si="14"/>
        <v>0</v>
      </c>
      <c r="E93" s="6" t="n">
        <f t="shared" si="15"/>
        <v>0</v>
      </c>
      <c r="F93" s="6" t="n">
        <f t="shared" si="16"/>
        <v>0</v>
      </c>
      <c r="G93" s="6" t="n">
        <f t="shared" si="17"/>
        <v>0</v>
      </c>
      <c r="H93" s="7" t="e">
        <f t="shared" si="18"/>
        <v>#DIV/0!</v>
      </c>
      <c r="I93" s="7" t="e">
        <f t="shared" si="19"/>
        <v>#DIV/0!</v>
      </c>
      <c r="J93" s="7" t="e">
        <f t="shared" si="20"/>
        <v>#DIV/0!</v>
      </c>
      <c r="K93" s="7" t="n">
        <f t="shared" si="21"/>
        <v>0</v>
      </c>
      <c r="L93" s="7" t="n">
        <f>AN93/SUM(AN1:AN$773)</f>
        <v>0</v>
      </c>
      <c r="N93" s="6" t="s">
        <v>40</v>
      </c>
      <c r="O93" s="6" t="s">
        <v>292</v>
      </c>
      <c r="P93" s="6" t="n">
        <v>99</v>
      </c>
      <c r="Q93" s="6" t="n">
        <v>5417284.3400680702</v>
      </c>
      <c r="R93" s="6" t="n">
        <v>7966319.5001250096</v>
      </c>
      <c r="S93" s="6" t="n">
        <v>8492371.9568056092</v>
      </c>
      <c r="T93" s="6"/>
      <c r="U93" s="6"/>
      <c r="V93" s="6"/>
      <c r="W93" s="6"/>
      <c r="X93" s="6"/>
      <c r="Y93" s="6"/>
      <c r="Z93" s="6"/>
      <c r="AA93" s="6" t="n">
        <v>-186700.08005843399</v>
      </c>
      <c r="AB93" s="6"/>
      <c r="AC93" s="6"/>
      <c r="AD93" s="6"/>
      <c r="AE93" s="6"/>
      <c r="AF93" s="6"/>
      <c r="AG93" s="6"/>
      <c r="AH93" s="6"/>
      <c r="AI93" s="6"/>
      <c r="AJ93" s="6"/>
      <c r="AK93" s="6" t="n">
        <v>0</v>
      </c>
      <c r="AL93" s="6"/>
      <c r="AM93" s="6"/>
      <c r="AN93" s="6"/>
    </row>
    <row r="94">
      <c r="A94" t="str">
        <f t="shared" si="11"/>
        <v>Aircraft</v>
      </c>
      <c r="B94" t="str">
        <f t="shared" si="12"/>
        <v>CH-47D</v>
      </c>
      <c r="C94" t="n">
        <f t="shared" si="13"/>
        <v>15</v>
      </c>
      <c r="D94" s="6" t="n">
        <f t="shared" si="14"/>
        <v>-155097.05015733701</v>
      </c>
      <c r="E94" s="6" t="n">
        <f t="shared" si="15"/>
        <v>-8372.4043535505498</v>
      </c>
      <c r="F94" s="6" t="n">
        <f t="shared" si="16"/>
        <v>34354154.417999998</v>
      </c>
      <c r="G94" s="6" t="n">
        <f t="shared" si="17"/>
        <v>12371381.1537237</v>
      </c>
      <c r="H94" s="7" t="n">
        <f t="shared" si="18"/>
        <v>-4104.260302213087</v>
      </c>
      <c r="I94" s="7" t="n">
        <f t="shared" si="19"/>
        <v>-222.50101748002098</v>
      </c>
      <c r="J94" s="7" t="n">
        <f t="shared" si="20"/>
        <v>0.36011310315475747</v>
      </c>
      <c r="K94" s="7" t="n">
        <f t="shared" si="21"/>
        <v>3.4999665519682018E-4</v>
      </c>
      <c r="L94" s="7" t="n">
        <f>AN94/SUM(AN1:AN$773)</f>
        <v>2.194929312019651E-4</v>
      </c>
      <c r="N94" s="6" t="s">
        <v>40</v>
      </c>
      <c r="O94" s="6" t="s">
        <v>293</v>
      </c>
      <c r="P94" s="6" t="n">
        <v>15</v>
      </c>
      <c r="Q94" s="6"/>
      <c r="R94" s="6"/>
      <c r="S94" s="6"/>
      <c r="T94" s="6"/>
      <c r="U94" s="6"/>
      <c r="V94" s="6"/>
      <c r="W94" s="6"/>
      <c r="X94" s="6"/>
      <c r="Y94" s="6"/>
      <c r="Z94" s="6" t="n">
        <v>13484936.1740824</v>
      </c>
      <c r="AA94" s="6" t="n">
        <v>56809418.5768077</v>
      </c>
      <c r="AB94" s="6" t="n">
        <v>56185107.601946399</v>
      </c>
      <c r="AC94" s="6" t="n">
        <v>74316470.297427401</v>
      </c>
      <c r="AD94" s="6" t="n">
        <v>17661258.219967</v>
      </c>
      <c r="AE94" s="6" t="n">
        <v>4123972.5285767401</v>
      </c>
      <c r="AF94" s="6" t="n">
        <v>-155097.05015733701</v>
      </c>
      <c r="AG94" s="6" t="n">
        <v>-311392.76112866699</v>
      </c>
      <c r="AH94" s="6" t="n">
        <v>-3644980.5704443599</v>
      </c>
      <c r="AI94" s="6" t="n">
        <v>-235652.39411925699</v>
      </c>
      <c r="AJ94" s="6" t="n">
        <v>-23927916.392671801</v>
      </c>
      <c r="AK94" s="6" t="n">
        <v>-1053850.03642852</v>
      </c>
      <c r="AL94" s="6" t="n">
        <v>-8372.4043535505498</v>
      </c>
      <c r="AM94" s="6" t="n">
        <v>34354154.417999998</v>
      </c>
      <c r="AN94" s="6" t="n">
        <v>12371381.1537237</v>
      </c>
    </row>
    <row r="95">
      <c r="A95" t="str">
        <f t="shared" si="11"/>
        <v>Aircraft</v>
      </c>
      <c r="B95" t="str">
        <f t="shared" si="12"/>
        <v>CH-47F</v>
      </c>
      <c r="C95" t="n">
        <f t="shared" si="13"/>
        <v>683</v>
      </c>
      <c r="D95" s="6" t="n">
        <f t="shared" si="14"/>
        <v>13192610.9762234</v>
      </c>
      <c r="E95" s="6" t="n">
        <f t="shared" si="15"/>
        <v>-307103.18147105601</v>
      </c>
      <c r="F95" s="6" t="n">
        <f t="shared" si="16"/>
        <v>930472.81539999996</v>
      </c>
      <c r="G95" s="6" t="n">
        <f t="shared" si="17"/>
        <v>-419503.03100385802</v>
      </c>
      <c r="H95" s="7" t="n">
        <f t="shared" si="18"/>
        <v>-4.0298377598790704</v>
      </c>
      <c r="I95" s="7" t="n">
        <f t="shared" si="19"/>
        <v>-0.92947015438589375</v>
      </c>
      <c r="J95" s="7" t="n">
        <f t="shared" si="20"/>
        <v>-0.45084931452136873</v>
      </c>
      <c r="K95" s="7" t="n">
        <f t="shared" si="21"/>
        <v>9.4795630589276318E-6</v>
      </c>
      <c r="L95" s="7" t="n">
        <f>AN95/SUM(AN1:AN$773)</f>
        <v>-7.4428189366254239E-6</v>
      </c>
      <c r="N95" s="6" t="s">
        <v>40</v>
      </c>
      <c r="O95" s="6" t="s">
        <v>294</v>
      </c>
      <c r="P95" s="6" t="n">
        <v>683</v>
      </c>
      <c r="Q95" s="6"/>
      <c r="R95" s="6"/>
      <c r="S95" s="6"/>
      <c r="T95" s="6"/>
      <c r="U95" s="6" t="n">
        <v>53242.835090976099</v>
      </c>
      <c r="V95" s="6"/>
      <c r="W95" s="6"/>
      <c r="X95" s="6"/>
      <c r="Y95" s="6"/>
      <c r="Z95" s="6" t="n">
        <v>8465686.4052711092</v>
      </c>
      <c r="AA95" s="6" t="n">
        <v>-1758493.0919761499</v>
      </c>
      <c r="AB95" s="6" t="n">
        <v>1817577.2483505299</v>
      </c>
      <c r="AC95" s="6" t="n">
        <v>1039148.25879435</v>
      </c>
      <c r="AD95" s="6" t="n">
        <v>-32150.325956442601</v>
      </c>
      <c r="AE95" s="6" t="n">
        <v>11216326.072320299</v>
      </c>
      <c r="AF95" s="6" t="n">
        <v>13192610.9762234</v>
      </c>
      <c r="AG95" s="6" t="n">
        <v>14092056.4763241</v>
      </c>
      <c r="AH95" s="6" t="n">
        <v>45439780.392244801</v>
      </c>
      <c r="AI95" s="6" t="n">
        <v>105841466.609282</v>
      </c>
      <c r="AJ95" s="6" t="n">
        <v>4081851.5102407802</v>
      </c>
      <c r="AK95" s="6" t="n">
        <v>-349662.34236780799</v>
      </c>
      <c r="AL95" s="6" t="n">
        <v>-307103.18147105601</v>
      </c>
      <c r="AM95" s="6" t="n">
        <v>930472.81539999996</v>
      </c>
      <c r="AN95" s="6" t="n">
        <v>-419503.03100385802</v>
      </c>
    </row>
    <row r="96">
      <c r="A96" t="str">
        <f t="shared" si="11"/>
        <v>Aircraft</v>
      </c>
      <c r="B96" t="str">
        <f t="shared" si="12"/>
        <v>CH-47F BLOCK II</v>
      </c>
      <c r="C96" t="n">
        <f t="shared" si="13"/>
        <v>2198</v>
      </c>
      <c r="D96" s="6" t="n">
        <f t="shared" si="14"/>
        <v>0</v>
      </c>
      <c r="E96" s="6" t="n">
        <f t="shared" si="15"/>
        <v>38940224.5408355</v>
      </c>
      <c r="F96" s="6" t="n">
        <f t="shared" si="16"/>
        <v>2758646.2585999998</v>
      </c>
      <c r="G96" s="6" t="n">
        <f t="shared" si="17"/>
        <v>6374739.1589628505</v>
      </c>
      <c r="H96" s="7" t="n">
        <f t="shared" si="18"/>
        <v>-0.92915689903875398</v>
      </c>
      <c r="I96" s="7" t="e">
        <f t="shared" si="19"/>
        <v>#DIV/0!</v>
      </c>
      <c r="J96" s="7" t="n">
        <f t="shared" si="20"/>
        <v>2.310821526714339</v>
      </c>
      <c r="K96" s="7" t="n">
        <f t="shared" si="21"/>
        <v>2.8104809439737968E-5</v>
      </c>
      <c r="L96" s="7" t="n">
        <f>AN96/SUM(AN1:AN$773)</f>
        <v>1.131005638143768E-4</v>
      </c>
      <c r="N96" s="6" t="s">
        <v>40</v>
      </c>
      <c r="O96" s="6" t="s">
        <v>295</v>
      </c>
      <c r="P96" s="6" t="n">
        <v>2198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 t="n">
        <v>1248200.6201106999</v>
      </c>
      <c r="AJ96" s="6" t="n">
        <v>101960156.088241</v>
      </c>
      <c r="AK96" s="6" t="n">
        <v>95176530.975518495</v>
      </c>
      <c r="AL96" s="6" t="n">
        <v>38940224.5408355</v>
      </c>
      <c r="AM96" s="6" t="n">
        <v>2758646.2585999998</v>
      </c>
      <c r="AN96" s="6" t="n">
        <v>6374739.1589628505</v>
      </c>
    </row>
    <row r="97">
      <c r="A97" t="str">
        <f t="shared" si="11"/>
        <v>Aircraft</v>
      </c>
      <c r="B97" t="str">
        <f t="shared" si="12"/>
        <v>CH-53 SEA STALLION</v>
      </c>
      <c r="C97" t="n">
        <f t="shared" si="13"/>
        <v>760</v>
      </c>
      <c r="D97" s="6" t="n">
        <f t="shared" si="14"/>
        <v>0</v>
      </c>
      <c r="E97" s="6" t="n">
        <f t="shared" si="15"/>
        <v>0</v>
      </c>
      <c r="F97" s="6" t="n">
        <f t="shared" si="16"/>
        <v>0</v>
      </c>
      <c r="G97" s="6" t="n">
        <f t="shared" si="17"/>
        <v>0</v>
      </c>
      <c r="H97" s="7" t="e">
        <f t="shared" si="18"/>
        <v>#DIV/0!</v>
      </c>
      <c r="I97" s="7" t="e">
        <f t="shared" si="19"/>
        <v>#DIV/0!</v>
      </c>
      <c r="J97" s="7" t="e">
        <f t="shared" si="20"/>
        <v>#DIV/0!</v>
      </c>
      <c r="K97" s="7" t="n">
        <f t="shared" si="21"/>
        <v>0</v>
      </c>
      <c r="L97" s="7" t="n">
        <f>AN97/SUM(AN1:AN$773)</f>
        <v>0</v>
      </c>
      <c r="N97" s="6" t="s">
        <v>40</v>
      </c>
      <c r="O97" s="6" t="s">
        <v>296</v>
      </c>
      <c r="P97" s="6" t="n">
        <v>760</v>
      </c>
      <c r="Q97" s="6" t="n">
        <v>20807513.7651718</v>
      </c>
      <c r="R97" s="6" t="n">
        <v>28363797.740121402</v>
      </c>
      <c r="S97" s="6" t="n">
        <v>27248405.4135103</v>
      </c>
      <c r="T97" s="6" t="n">
        <v>266718.947731358</v>
      </c>
      <c r="U97" s="6"/>
      <c r="V97" s="6"/>
      <c r="W97" s="6"/>
      <c r="X97" s="6"/>
      <c r="Y97" s="6"/>
      <c r="Z97" s="6" t="n">
        <v>-59804.279760149897</v>
      </c>
      <c r="AA97" s="6" t="n">
        <v>-508946.791169704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>
      <c r="A98" t="str">
        <f t="shared" si="11"/>
        <v>Aircraft</v>
      </c>
      <c r="B98" t="str">
        <f t="shared" si="12"/>
        <v>CHEYENNE</v>
      </c>
      <c r="C98" t="n">
        <f t="shared" si="13"/>
        <v>17</v>
      </c>
      <c r="D98" s="6" t="n">
        <f t="shared" si="14"/>
        <v>0</v>
      </c>
      <c r="E98" s="6" t="n">
        <f t="shared" si="15"/>
        <v>0</v>
      </c>
      <c r="F98" s="6" t="n">
        <f t="shared" si="16"/>
        <v>0</v>
      </c>
      <c r="G98" s="6" t="n">
        <f t="shared" si="17"/>
        <v>0</v>
      </c>
      <c r="H98" s="7" t="e">
        <f t="shared" si="18"/>
        <v>#DIV/0!</v>
      </c>
      <c r="I98" s="7" t="e">
        <f t="shared" si="19"/>
        <v>#DIV/0!</v>
      </c>
      <c r="J98" s="7" t="e">
        <f t="shared" si="20"/>
        <v>#DIV/0!</v>
      </c>
      <c r="K98" s="7" t="n">
        <f t="shared" si="21"/>
        <v>0</v>
      </c>
      <c r="L98" s="7" t="n">
        <f>AN98/SUM(AN1:AN$773)</f>
        <v>0</v>
      </c>
      <c r="N98" s="6" t="s">
        <v>40</v>
      </c>
      <c r="O98" s="6" t="s">
        <v>300</v>
      </c>
      <c r="P98" s="6" t="n">
        <v>17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 t="n">
        <v>4013618.2918341998</v>
      </c>
      <c r="AD98" s="6" t="n">
        <v>-895139.88468994398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>
      <c r="A99" t="str">
        <f t="shared" si="11"/>
        <v>Aircraft</v>
      </c>
      <c r="B99" t="str">
        <f t="shared" si="12"/>
        <v>CIRCM</v>
      </c>
      <c r="C99" t="n">
        <f t="shared" si="13"/>
        <v>2180</v>
      </c>
      <c r="D99" s="6" t="n">
        <f t="shared" si="14"/>
        <v>0</v>
      </c>
      <c r="E99" s="6" t="n">
        <f t="shared" si="15"/>
        <v>0</v>
      </c>
      <c r="F99" s="6" t="n">
        <f t="shared" si="16"/>
        <v>0</v>
      </c>
      <c r="G99" s="6" t="n">
        <f t="shared" si="17"/>
        <v>0</v>
      </c>
      <c r="H99" s="7" t="e">
        <f t="shared" si="18"/>
        <v>#DIV/0!</v>
      </c>
      <c r="I99" s="7" t="e">
        <f t="shared" si="19"/>
        <v>#DIV/0!</v>
      </c>
      <c r="J99" s="7" t="e">
        <f t="shared" si="20"/>
        <v>#DIV/0!</v>
      </c>
      <c r="K99" s="7" t="n">
        <f t="shared" si="21"/>
        <v>0</v>
      </c>
      <c r="L99" s="7" t="n">
        <f>AN99/SUM(AN1:AN$773)</f>
        <v>0</v>
      </c>
      <c r="N99" s="6" t="s">
        <v>40</v>
      </c>
      <c r="O99" s="6" t="s">
        <v>301</v>
      </c>
      <c r="P99" s="6" t="n">
        <v>2180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 t="n">
        <v>221964.62716406799</v>
      </c>
      <c r="AI99" s="6"/>
      <c r="AJ99" s="6"/>
      <c r="AK99" s="6"/>
      <c r="AL99" s="6"/>
      <c r="AM99" s="6"/>
      <c r="AN99" s="6"/>
    </row>
    <row r="100">
      <c r="A100" t="str">
        <f t="shared" si="11"/>
        <v>Aircraft</v>
      </c>
      <c r="B100" t="str">
        <f t="shared" si="12"/>
        <v>CNQ</v>
      </c>
      <c r="C100" t="n">
        <f t="shared" si="13"/>
        <v>1919</v>
      </c>
      <c r="D100" s="6" t="n">
        <f t="shared" si="14"/>
        <v>0</v>
      </c>
      <c r="E100" s="6" t="n">
        <f t="shared" si="15"/>
        <v>0</v>
      </c>
      <c r="F100" s="6" t="n">
        <f t="shared" si="16"/>
        <v>0</v>
      </c>
      <c r="G100" s="6" t="n">
        <f t="shared" si="17"/>
        <v>0</v>
      </c>
      <c r="H100" s="7" t="e">
        <f t="shared" si="18"/>
        <v>#DIV/0!</v>
      </c>
      <c r="I100" s="7" t="e">
        <f t="shared" si="19"/>
        <v>#DIV/0!</v>
      </c>
      <c r="J100" s="7" t="e">
        <f t="shared" si="20"/>
        <v>#DIV/0!</v>
      </c>
      <c r="K100" s="7" t="n">
        <f t="shared" si="21"/>
        <v>0</v>
      </c>
      <c r="L100" s="7" t="n">
        <f>AN100/SUM(AN1:AN$773)</f>
        <v>0</v>
      </c>
      <c r="N100" s="6" t="s">
        <v>40</v>
      </c>
      <c r="O100" s="6" t="s">
        <v>306</v>
      </c>
      <c r="P100" s="6" t="n">
        <v>1919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 t="n">
        <v>0</v>
      </c>
      <c r="AL100" s="6"/>
      <c r="AM100" s="6"/>
      <c r="AN100" s="6"/>
    </row>
    <row r="101">
      <c r="A101" t="str">
        <f t="shared" si="11"/>
        <v>Aircraft</v>
      </c>
      <c r="B101" t="str">
        <f t="shared" si="12"/>
        <v>COMANCHE</v>
      </c>
      <c r="C101" t="n">
        <f t="shared" si="13"/>
        <v>661</v>
      </c>
      <c r="D101" s="6" t="n">
        <f t="shared" si="14"/>
        <v>0</v>
      </c>
      <c r="E101" s="6" t="n">
        <f t="shared" si="15"/>
        <v>0</v>
      </c>
      <c r="F101" s="6" t="n">
        <f t="shared" si="16"/>
        <v>0</v>
      </c>
      <c r="G101" s="6" t="n">
        <f t="shared" si="17"/>
        <v>0</v>
      </c>
      <c r="H101" s="7" t="e">
        <f t="shared" si="18"/>
        <v>#DIV/0!</v>
      </c>
      <c r="I101" s="7" t="e">
        <f t="shared" si="19"/>
        <v>#DIV/0!</v>
      </c>
      <c r="J101" s="7" t="e">
        <f t="shared" si="20"/>
        <v>#DIV/0!</v>
      </c>
      <c r="K101" s="7" t="n">
        <f t="shared" si="21"/>
        <v>0</v>
      </c>
      <c r="L101" s="7" t="n">
        <f>AN101/SUM(AN1:AN$773)</f>
        <v>0</v>
      </c>
      <c r="N101" s="6" t="s">
        <v>40</v>
      </c>
      <c r="O101" s="6" t="s">
        <v>314</v>
      </c>
      <c r="P101" s="6" t="n">
        <v>661</v>
      </c>
      <c r="Q101" s="6"/>
      <c r="R101" s="6"/>
      <c r="S101" s="6"/>
      <c r="T101" s="6"/>
      <c r="U101" s="6"/>
      <c r="V101" s="6"/>
      <c r="W101" s="6"/>
      <c r="X101" s="6" t="n">
        <v>66673.226167220899</v>
      </c>
      <c r="Y101" s="6"/>
      <c r="Z101" s="6" t="n">
        <v>-1979.40899210113</v>
      </c>
      <c r="AA101" s="6" t="n">
        <v>-9164.8154296018893</v>
      </c>
      <c r="AB101" s="6"/>
      <c r="AC101" s="6"/>
      <c r="AD101" s="6" t="n">
        <v>-10704.383895859901</v>
      </c>
      <c r="AE101" s="6"/>
      <c r="AF101" s="6" t="n">
        <v>0</v>
      </c>
      <c r="AG101" s="6"/>
      <c r="AH101" s="6"/>
      <c r="AI101" s="6"/>
      <c r="AJ101" s="6"/>
      <c r="AK101" s="6"/>
      <c r="AL101" s="6"/>
      <c r="AM101" s="6" t="n">
        <v>0</v>
      </c>
      <c r="AN101" s="6"/>
    </row>
    <row r="102">
      <c r="A102" t="str">
        <f t="shared" si="11"/>
        <v>Aircraft</v>
      </c>
      <c r="B102" t="str">
        <f t="shared" si="12"/>
        <v>CV HELO (SH-60F)</v>
      </c>
      <c r="C102" t="n">
        <f t="shared" si="13"/>
        <v>642</v>
      </c>
      <c r="D102" s="6" t="n">
        <f t="shared" si="14"/>
        <v>0</v>
      </c>
      <c r="E102" s="6" t="n">
        <f t="shared" si="15"/>
        <v>0</v>
      </c>
      <c r="F102" s="6" t="n">
        <f t="shared" si="16"/>
        <v>0</v>
      </c>
      <c r="G102" s="6" t="n">
        <f t="shared" si="17"/>
        <v>0</v>
      </c>
      <c r="H102" s="7" t="e">
        <f t="shared" si="18"/>
        <v>#DIV/0!</v>
      </c>
      <c r="I102" s="7" t="e">
        <f t="shared" si="19"/>
        <v>#DIV/0!</v>
      </c>
      <c r="J102" s="7" t="e">
        <f t="shared" si="20"/>
        <v>#DIV/0!</v>
      </c>
      <c r="K102" s="7" t="n">
        <f t="shared" si="21"/>
        <v>0</v>
      </c>
      <c r="L102" s="7" t="n">
        <f>AN102/SUM(AN1:AN$773)</f>
        <v>0</v>
      </c>
      <c r="N102" s="6" t="s">
        <v>40</v>
      </c>
      <c r="O102" s="6" t="s">
        <v>317</v>
      </c>
      <c r="P102" s="6" t="n">
        <v>642</v>
      </c>
      <c r="Q102" s="6"/>
      <c r="R102" s="6"/>
      <c r="S102" s="6"/>
      <c r="T102" s="6"/>
      <c r="U102" s="6"/>
      <c r="V102" s="6"/>
      <c r="W102" s="6"/>
      <c r="X102" s="6"/>
      <c r="Y102" s="6"/>
      <c r="Z102" s="6" t="n">
        <v>3719564.0151642598</v>
      </c>
      <c r="AA102" s="6" t="n">
        <v>731081.75948731299</v>
      </c>
      <c r="AB102" s="6" t="n">
        <v>78859.108978745993</v>
      </c>
      <c r="AC102" s="6" t="n">
        <v>607793.06030396302</v>
      </c>
      <c r="AD102" s="6" t="n">
        <v>107922.99928718799</v>
      </c>
      <c r="AE102" s="6" t="n">
        <v>54070.9571875002</v>
      </c>
      <c r="AF102" s="6"/>
      <c r="AG102" s="6"/>
      <c r="AH102" s="6"/>
      <c r="AI102" s="6"/>
      <c r="AJ102" s="6"/>
      <c r="AK102" s="6"/>
      <c r="AL102" s="6"/>
      <c r="AM102" s="6"/>
      <c r="AN102" s="6"/>
    </row>
    <row r="103">
      <c r="A103" t="str">
        <f t="shared" si="11"/>
        <v>Aircraft</v>
      </c>
      <c r="B103" t="str">
        <f t="shared" si="12"/>
        <v>DNC</v>
      </c>
      <c r="C103" t="n">
        <f t="shared" si="13"/>
        <v>2074</v>
      </c>
      <c r="D103" s="6" t="n">
        <f t="shared" si="14"/>
        <v>0</v>
      </c>
      <c r="E103" s="6" t="n">
        <f t="shared" si="15"/>
        <v>0</v>
      </c>
      <c r="F103" s="6" t="n">
        <f t="shared" si="16"/>
        <v>0</v>
      </c>
      <c r="G103" s="6" t="n">
        <f t="shared" si="17"/>
        <v>0</v>
      </c>
      <c r="H103" s="7" t="e">
        <f t="shared" si="18"/>
        <v>#DIV/0!</v>
      </c>
      <c r="I103" s="7" t="e">
        <f t="shared" si="19"/>
        <v>#DIV/0!</v>
      </c>
      <c r="J103" s="7" t="e">
        <f t="shared" si="20"/>
        <v>#DIV/0!</v>
      </c>
      <c r="K103" s="7" t="n">
        <f t="shared" si="21"/>
        <v>0</v>
      </c>
      <c r="L103" s="7" t="n">
        <f>AN103/SUM(AN1:AN$773)</f>
        <v>0</v>
      </c>
      <c r="N103" s="6" t="s">
        <v>40</v>
      </c>
      <c r="O103" s="6" t="s">
        <v>342</v>
      </c>
      <c r="P103" s="6" t="n">
        <v>2074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 t="n">
        <v>-7000.07807633832</v>
      </c>
      <c r="AB103" s="6" t="n">
        <v>-54397.6453213637</v>
      </c>
      <c r="AC103" s="6" t="n">
        <v>-43130.974619770597</v>
      </c>
      <c r="AD103" s="6" t="n">
        <v>-19224.723845916698</v>
      </c>
      <c r="AE103" s="6"/>
      <c r="AF103" s="6"/>
      <c r="AG103" s="6"/>
      <c r="AH103" s="6" t="n">
        <v>-13694.2883020875</v>
      </c>
      <c r="AI103" s="6"/>
      <c r="AJ103" s="6"/>
      <c r="AK103" s="6"/>
      <c r="AL103" s="6"/>
      <c r="AM103" s="6"/>
      <c r="AN103" s="6"/>
    </row>
    <row r="104">
      <c r="A104" t="str">
        <f t="shared" si="11"/>
        <v>Aircraft</v>
      </c>
      <c r="B104" t="str">
        <f t="shared" si="12"/>
        <v>E-10</v>
      </c>
      <c r="C104" t="n">
        <f t="shared" si="13"/>
        <v>1371</v>
      </c>
      <c r="D104" s="6" t="n">
        <f t="shared" si="14"/>
        <v>0</v>
      </c>
      <c r="E104" s="6" t="n">
        <f t="shared" si="15"/>
        <v>0</v>
      </c>
      <c r="F104" s="6" t="n">
        <f t="shared" si="16"/>
        <v>0</v>
      </c>
      <c r="G104" s="6" t="n">
        <f t="shared" si="17"/>
        <v>0</v>
      </c>
      <c r="H104" s="7" t="e">
        <f t="shared" si="18"/>
        <v>#DIV/0!</v>
      </c>
      <c r="I104" s="7" t="e">
        <f t="shared" si="19"/>
        <v>#DIV/0!</v>
      </c>
      <c r="J104" s="7" t="e">
        <f t="shared" si="20"/>
        <v>#DIV/0!</v>
      </c>
      <c r="K104" s="7" t="n">
        <f t="shared" si="21"/>
        <v>0</v>
      </c>
      <c r="L104" s="7" t="n">
        <f>AN104/SUM(AN1:AN$773)</f>
        <v>0</v>
      </c>
      <c r="N104" s="6" t="s">
        <v>40</v>
      </c>
      <c r="O104" s="6" t="s">
        <v>351</v>
      </c>
      <c r="P104" s="6" t="n">
        <v>1371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 t="n">
        <v>-155939.392589161</v>
      </c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>
      <c r="A105" t="str">
        <f t="shared" si="11"/>
        <v>Aircraft</v>
      </c>
      <c r="B105" t="str">
        <f t="shared" si="12"/>
        <v>E-2 HAWKEYE</v>
      </c>
      <c r="C105" t="n">
        <f t="shared" si="13"/>
        <v>732</v>
      </c>
      <c r="D105" s="6" t="n">
        <f t="shared" si="14"/>
        <v>0</v>
      </c>
      <c r="E105" s="6" t="n">
        <f t="shared" si="15"/>
        <v>0</v>
      </c>
      <c r="F105" s="6" t="n">
        <f t="shared" si="16"/>
        <v>0</v>
      </c>
      <c r="G105" s="6" t="n">
        <f t="shared" si="17"/>
        <v>0</v>
      </c>
      <c r="H105" s="7" t="e">
        <f t="shared" si="18"/>
        <v>#DIV/0!</v>
      </c>
      <c r="I105" s="7" t="e">
        <f t="shared" si="19"/>
        <v>#DIV/0!</v>
      </c>
      <c r="J105" s="7" t="e">
        <f t="shared" si="20"/>
        <v>#DIV/0!</v>
      </c>
      <c r="K105" s="7" t="n">
        <f t="shared" si="21"/>
        <v>0</v>
      </c>
      <c r="L105" s="7" t="n">
        <f>AN105/SUM(AN1:AN$773)</f>
        <v>0</v>
      </c>
      <c r="N105" s="6" t="s">
        <v>40</v>
      </c>
      <c r="O105" s="6" t="s">
        <v>352</v>
      </c>
      <c r="P105" s="6" t="n">
        <v>732</v>
      </c>
      <c r="Q105" s="6" t="n">
        <v>4848872.1242893199</v>
      </c>
      <c r="R105" s="6" t="n">
        <v>16691033.219889199</v>
      </c>
      <c r="S105" s="6" t="n">
        <v>13597183.430580599</v>
      </c>
      <c r="T105" s="6" t="n">
        <v>100491.042884358</v>
      </c>
      <c r="U105" s="6"/>
      <c r="V105" s="6"/>
      <c r="W105" s="6"/>
      <c r="X105" s="6"/>
      <c r="Y105" s="6"/>
      <c r="Z105" s="6"/>
      <c r="AA105" s="6" t="n">
        <v>-29736.670100515901</v>
      </c>
      <c r="AB105" s="6"/>
      <c r="AC105" s="6"/>
      <c r="AD105" s="6"/>
      <c r="AE105" s="6"/>
      <c r="AF105" s="6"/>
      <c r="AG105" s="6" t="n">
        <v>0</v>
      </c>
      <c r="AH105" s="6"/>
      <c r="AI105" s="6"/>
      <c r="AJ105" s="6"/>
      <c r="AK105" s="6"/>
      <c r="AL105" s="6"/>
      <c r="AM105" s="6"/>
      <c r="AN105" s="6"/>
    </row>
    <row r="106">
      <c r="A106" t="str">
        <f t="shared" si="11"/>
        <v>Aircraft</v>
      </c>
      <c r="B106" t="str">
        <f t="shared" si="12"/>
        <v>E-2C</v>
      </c>
      <c r="C106" t="n">
        <f t="shared" si="13"/>
        <v>1387</v>
      </c>
      <c r="D106" s="6" t="n">
        <f t="shared" si="14"/>
        <v>0</v>
      </c>
      <c r="E106" s="6" t="n">
        <f t="shared" si="15"/>
        <v>0</v>
      </c>
      <c r="F106" s="6" t="n">
        <f t="shared" si="16"/>
        <v>349035.48830000003</v>
      </c>
      <c r="G106" s="6" t="n">
        <f t="shared" si="17"/>
        <v>0</v>
      </c>
      <c r="H106" s="7" t="e">
        <f t="shared" si="18"/>
        <v>#DIV/0!</v>
      </c>
      <c r="I106" s="7" t="e">
        <f t="shared" si="19"/>
        <v>#DIV/0!</v>
      </c>
      <c r="J106" s="7" t="n">
        <f t="shared" si="20"/>
        <v>0</v>
      </c>
      <c r="K106" s="7" t="n">
        <f t="shared" si="21"/>
        <v>3.5559382997353587E-6</v>
      </c>
      <c r="L106" s="7" t="n">
        <f>AN106/SUM(AN1:AN$773)</f>
        <v>0</v>
      </c>
      <c r="N106" s="6" t="s">
        <v>40</v>
      </c>
      <c r="O106" s="6" t="s">
        <v>353</v>
      </c>
      <c r="P106" s="6" t="n">
        <v>1387</v>
      </c>
      <c r="Q106" s="6"/>
      <c r="R106" s="6"/>
      <c r="S106" s="6"/>
      <c r="T106" s="6"/>
      <c r="U106" s="6"/>
      <c r="V106" s="6"/>
      <c r="W106" s="6" t="n">
        <v>188678.28901158701</v>
      </c>
      <c r="X106" s="6" t="n">
        <v>58106.883505262398</v>
      </c>
      <c r="Y106" s="6"/>
      <c r="Z106" s="6"/>
      <c r="AA106" s="6" t="n">
        <v>1102265.5773771401</v>
      </c>
      <c r="AB106" s="6" t="n">
        <v>1859252.6274303801</v>
      </c>
      <c r="AC106" s="6" t="n">
        <v>296634.99676604202</v>
      </c>
      <c r="AD106" s="6" t="n">
        <v>1276615.46718263</v>
      </c>
      <c r="AE106" s="6" t="n">
        <v>766489.08069826104</v>
      </c>
      <c r="AF106" s="6" t="n">
        <v>0</v>
      </c>
      <c r="AG106" s="6" t="n">
        <v>0</v>
      </c>
      <c r="AH106" s="6"/>
      <c r="AI106" s="6"/>
      <c r="AJ106" s="6"/>
      <c r="AK106" s="6"/>
      <c r="AL106" s="6"/>
      <c r="AM106" s="6" t="n">
        <v>349035.48830000003</v>
      </c>
      <c r="AN106" s="6" t="n">
        <v>0</v>
      </c>
    </row>
    <row r="107">
      <c r="A107" t="str">
        <f t="shared" si="11"/>
        <v>Aircraft</v>
      </c>
      <c r="B107" t="str">
        <f t="shared" si="12"/>
        <v>E-2C ADVANCED HAWKEYE</v>
      </c>
      <c r="C107" t="n">
        <f t="shared" si="13"/>
        <v>1358</v>
      </c>
      <c r="D107" s="6" t="n">
        <f t="shared" si="14"/>
        <v>16979913.517887302</v>
      </c>
      <c r="E107" s="6" t="n">
        <f t="shared" si="15"/>
        <v>40000905.153980702</v>
      </c>
      <c r="F107" s="6" t="n">
        <f t="shared" si="16"/>
        <v>4484790.3788999999</v>
      </c>
      <c r="G107" s="6" t="n">
        <f t="shared" si="17"/>
        <v>-2918672.5621885601</v>
      </c>
      <c r="H107" s="7" t="n">
        <f t="shared" si="18"/>
        <v>-0.88788277761125378</v>
      </c>
      <c r="I107" s="7" t="n">
        <f t="shared" si="19"/>
        <v>-0.73587672433222062</v>
      </c>
      <c r="J107" s="7" t="n">
        <f t="shared" si="20"/>
        <v>-0.65079353004330009</v>
      </c>
      <c r="K107" s="7" t="n">
        <f t="shared" si="21"/>
        <v>4.5690591384529879E-5</v>
      </c>
      <c r="L107" s="7" t="n">
        <f>AN107/SUM(AN1:AN$773)</f>
        <v>-5.1783061885591671E-5</v>
      </c>
      <c r="N107" s="6" t="s">
        <v>40</v>
      </c>
      <c r="O107" s="6" t="s">
        <v>354</v>
      </c>
      <c r="P107" s="6" t="n">
        <v>1358</v>
      </c>
      <c r="Q107" s="6"/>
      <c r="R107" s="6"/>
      <c r="S107" s="6"/>
      <c r="T107" s="6"/>
      <c r="U107" s="6" t="n">
        <v>371721.08423855703</v>
      </c>
      <c r="V107" s="6"/>
      <c r="W107" s="6"/>
      <c r="X107" s="6"/>
      <c r="Y107" s="6"/>
      <c r="Z107" s="6"/>
      <c r="AA107" s="6" t="n">
        <v>-43061.152279096801</v>
      </c>
      <c r="AB107" s="6" t="n">
        <v>0</v>
      </c>
      <c r="AC107" s="6" t="n">
        <v>3614460.4895103602</v>
      </c>
      <c r="AD107" s="6" t="n">
        <v>3293150.9455535598</v>
      </c>
      <c r="AE107" s="6" t="n">
        <v>9187544.4432507902</v>
      </c>
      <c r="AF107" s="6" t="n">
        <v>16979913.517887302</v>
      </c>
      <c r="AG107" s="6" t="n">
        <v>13024443.991689101</v>
      </c>
      <c r="AH107" s="6" t="n">
        <v>33327270.639740601</v>
      </c>
      <c r="AI107" s="6" t="n">
        <v>52565171.394195698</v>
      </c>
      <c r="AJ107" s="6" t="n">
        <v>71955774.180182606</v>
      </c>
      <c r="AK107" s="6" t="n">
        <v>29162652.8805287</v>
      </c>
      <c r="AL107" s="6" t="n">
        <v>40000905.153980702</v>
      </c>
      <c r="AM107" s="6" t="n">
        <v>4484790.3788999999</v>
      </c>
      <c r="AN107" s="6" t="n">
        <v>-2918672.5621885601</v>
      </c>
    </row>
    <row r="108">
      <c r="A108" t="str">
        <f t="shared" si="11"/>
        <v>Aircraft</v>
      </c>
      <c r="B108" t="str">
        <f t="shared" si="12"/>
        <v>E-2C REPRODUCTION</v>
      </c>
      <c r="C108" t="n">
        <f t="shared" si="13"/>
        <v>681</v>
      </c>
      <c r="D108" s="6" t="n">
        <f t="shared" si="14"/>
        <v>-4272914.8641568497</v>
      </c>
      <c r="E108" s="6" t="n">
        <f t="shared" si="15"/>
        <v>-505773.03239919199</v>
      </c>
      <c r="F108" s="6" t="n">
        <f t="shared" si="16"/>
        <v>-2522441.5</v>
      </c>
      <c r="G108" s="6" t="n">
        <f t="shared" si="17"/>
        <v>0</v>
      </c>
      <c r="H108" s="7" t="n">
        <f t="shared" si="18"/>
        <v>3.9872993188951007</v>
      </c>
      <c r="I108" s="7" t="n">
        <f t="shared" si="19"/>
        <v>-0.40966726925467556</v>
      </c>
      <c r="J108" s="7" t="n">
        <f t="shared" si="20"/>
        <v>0</v>
      </c>
      <c r="K108" s="7" t="n">
        <f t="shared" si="21"/>
        <v>-2.5698379217480582E-5</v>
      </c>
      <c r="L108" s="7" t="n">
        <f>AN108/SUM(AN1:AN$773)</f>
        <v>0</v>
      </c>
      <c r="N108" s="6" t="s">
        <v>40</v>
      </c>
      <c r="O108" s="6" t="s">
        <v>355</v>
      </c>
      <c r="P108" s="6" t="n">
        <v>681</v>
      </c>
      <c r="Q108" s="6"/>
      <c r="R108" s="6"/>
      <c r="S108" s="6"/>
      <c r="T108" s="6"/>
      <c r="U108" s="6" t="n">
        <v>42690.656733279699</v>
      </c>
      <c r="V108" s="6" t="n">
        <v>186450.89260614701</v>
      </c>
      <c r="W108" s="6" t="n">
        <v>-702116.72363192099</v>
      </c>
      <c r="X108" s="6" t="n">
        <v>76818.116484123195</v>
      </c>
      <c r="Y108" s="6" t="n">
        <v>216628.39305118</v>
      </c>
      <c r="Z108" s="6"/>
      <c r="AA108" s="6" t="n">
        <v>-228890.90166700201</v>
      </c>
      <c r="AB108" s="6" t="n">
        <v>-680486.88990411104</v>
      </c>
      <c r="AC108" s="6" t="n">
        <v>774740.17392010998</v>
      </c>
      <c r="AD108" s="6" t="n">
        <v>-231618.78362579399</v>
      </c>
      <c r="AE108" s="6" t="n">
        <v>3179376.0022914899</v>
      </c>
      <c r="AF108" s="6" t="n">
        <v>-4272914.8641568497</v>
      </c>
      <c r="AG108" s="6" t="n">
        <v>-575158.12827640399</v>
      </c>
      <c r="AH108" s="6" t="n">
        <v>-577207.77945822896</v>
      </c>
      <c r="AI108" s="6" t="n">
        <v>-170231.30407427001</v>
      </c>
      <c r="AJ108" s="6" t="n">
        <v>-1123007.32566192</v>
      </c>
      <c r="AK108" s="6" t="n">
        <v>-697245.81065406103</v>
      </c>
      <c r="AL108" s="6" t="n">
        <v>-505773.03239919199</v>
      </c>
      <c r="AM108" s="6" t="n">
        <v>-2522441.5</v>
      </c>
      <c r="AN108" s="6"/>
    </row>
    <row r="109">
      <c r="A109" t="str">
        <f t="shared" si="11"/>
        <v>Aircraft</v>
      </c>
      <c r="B109" t="str">
        <f t="shared" si="12"/>
        <v>E-3A</v>
      </c>
      <c r="C109" t="n">
        <f t="shared" si="13"/>
        <v>4</v>
      </c>
      <c r="D109" s="6" t="n">
        <f t="shared" si="14"/>
        <v>-133278.38068302901</v>
      </c>
      <c r="E109" s="6" t="n">
        <f t="shared" si="15"/>
        <v>0</v>
      </c>
      <c r="F109" s="6" t="n">
        <f t="shared" si="16"/>
        <v>17849.599600000001</v>
      </c>
      <c r="G109" s="6" t="n">
        <f t="shared" si="17"/>
        <v>0</v>
      </c>
      <c r="H109" s="7" t="e">
        <f t="shared" si="18"/>
        <v>#DIV/0!</v>
      </c>
      <c r="I109" s="7" t="n">
        <f t="shared" si="19"/>
        <v>-1.1339271944071037</v>
      </c>
      <c r="J109" s="7" t="n">
        <f t="shared" si="20"/>
        <v>0</v>
      </c>
      <c r="K109" s="7" t="n">
        <f t="shared" si="21"/>
        <v>1.8184991778837676E-7</v>
      </c>
      <c r="L109" s="7" t="n">
        <f>AN109/SUM(AN1:AN$773)</f>
        <v>0</v>
      </c>
      <c r="N109" s="6" t="s">
        <v>40</v>
      </c>
      <c r="O109" s="6" t="s">
        <v>356</v>
      </c>
      <c r="P109" s="6" t="n">
        <v>4</v>
      </c>
      <c r="Q109" s="6" t="n">
        <v>12428203.6214747</v>
      </c>
      <c r="R109" s="6" t="n">
        <v>23133117.011158898</v>
      </c>
      <c r="S109" s="6" t="n">
        <v>17406939.418850701</v>
      </c>
      <c r="T109" s="6" t="n">
        <v>203180.98448709401</v>
      </c>
      <c r="U109" s="6"/>
      <c r="V109" s="6"/>
      <c r="W109" s="6"/>
      <c r="X109" s="6"/>
      <c r="Y109" s="6" t="n">
        <v>18772378.393973298</v>
      </c>
      <c r="Z109" s="6" t="n">
        <v>17797226.788487799</v>
      </c>
      <c r="AA109" s="6" t="n">
        <v>4831771.0102486499</v>
      </c>
      <c r="AB109" s="6" t="n">
        <v>6262747.5282226903</v>
      </c>
      <c r="AC109" s="6" t="n">
        <v>8163447.4936048798</v>
      </c>
      <c r="AD109" s="6" t="n">
        <v>1149136.7258590099</v>
      </c>
      <c r="AE109" s="6" t="n">
        <v>2221057.9587972299</v>
      </c>
      <c r="AF109" s="6" t="n">
        <v>-133278.38068302901</v>
      </c>
      <c r="AG109" s="6" t="n">
        <v>-1326399.18948283</v>
      </c>
      <c r="AH109" s="6" t="n">
        <v>-87211.404232025394</v>
      </c>
      <c r="AI109" s="6" t="n">
        <v>-222023.56859883599</v>
      </c>
      <c r="AJ109" s="6" t="n">
        <v>-1241791.45639204</v>
      </c>
      <c r="AK109" s="6" t="n">
        <v>-1220462.1895373701</v>
      </c>
      <c r="AL109" s="6"/>
      <c r="AM109" s="6" t="n">
        <v>17849.599600000001</v>
      </c>
      <c r="AN109" s="6"/>
    </row>
    <row r="110">
      <c r="A110" t="str">
        <f t="shared" si="11"/>
        <v>Aircraft</v>
      </c>
      <c r="B110" t="str">
        <f t="shared" si="12"/>
        <v>E-4 (AABNCP)</v>
      </c>
      <c r="C110" t="n">
        <f t="shared" si="13"/>
        <v>21</v>
      </c>
      <c r="D110" s="6" t="n">
        <f t="shared" si="14"/>
        <v>-6424759.9001034796</v>
      </c>
      <c r="E110" s="6" t="n">
        <f t="shared" si="15"/>
        <v>-583496.66134623403</v>
      </c>
      <c r="F110" s="6" t="n">
        <f t="shared" si="16"/>
        <v>-15525.74</v>
      </c>
      <c r="G110" s="6" t="n">
        <f t="shared" si="17"/>
        <v>0</v>
      </c>
      <c r="H110" s="7" t="n">
        <f t="shared" si="18"/>
        <v>-0.97339189574079266</v>
      </c>
      <c r="I110" s="7" t="n">
        <f t="shared" si="19"/>
        <v>-0.99758345210694177</v>
      </c>
      <c r="J110" s="7" t="n">
        <f t="shared" si="20"/>
        <v>0</v>
      </c>
      <c r="K110" s="7" t="n">
        <f t="shared" si="21"/>
        <v>-1.5817467090991285E-7</v>
      </c>
      <c r="L110" s="7" t="n">
        <f>AN110/SUM(AN1:AN$773)</f>
        <v>0</v>
      </c>
      <c r="N110" s="6" t="s">
        <v>40</v>
      </c>
      <c r="O110" s="6" t="s">
        <v>357</v>
      </c>
      <c r="P110" s="6" t="n">
        <v>21</v>
      </c>
      <c r="Q110" s="6"/>
      <c r="R110" s="6"/>
      <c r="S110" s="6"/>
      <c r="T110" s="6"/>
      <c r="U110" s="6"/>
      <c r="V110" s="6"/>
      <c r="W110" s="6"/>
      <c r="X110" s="6"/>
      <c r="Y110" s="6"/>
      <c r="Z110" s="6" t="n">
        <v>-222348.72466738001</v>
      </c>
      <c r="AA110" s="6" t="n">
        <v>-5422765.6434445996</v>
      </c>
      <c r="AB110" s="6" t="n">
        <v>-3735236.8827487398</v>
      </c>
      <c r="AC110" s="6" t="n">
        <v>-24022052.4865762</v>
      </c>
      <c r="AD110" s="6" t="n">
        <v>-5554793.1972359298</v>
      </c>
      <c r="AE110" s="6" t="n">
        <v>-2078438.2787407199</v>
      </c>
      <c r="AF110" s="6" t="n">
        <v>-6424759.9001034796</v>
      </c>
      <c r="AG110" s="6" t="n">
        <v>-9116912.0565263107</v>
      </c>
      <c r="AH110" s="6" t="n">
        <v>-42926.667219878203</v>
      </c>
      <c r="AI110" s="6" t="n">
        <v>-2742048.5569567899</v>
      </c>
      <c r="AJ110" s="6" t="n">
        <v>-17947585.588874999</v>
      </c>
      <c r="AK110" s="6" t="n">
        <v>-1435950.8888870799</v>
      </c>
      <c r="AL110" s="6" t="n">
        <v>-583496.66134623403</v>
      </c>
      <c r="AM110" s="6" t="n">
        <v>-15525.74</v>
      </c>
      <c r="AN110" s="6"/>
    </row>
    <row r="111">
      <c r="A111" t="str">
        <f t="shared" si="11"/>
        <v>Aircraft</v>
      </c>
      <c r="B111" t="str">
        <f t="shared" si="12"/>
        <v>E-6A (TACAMO)</v>
      </c>
      <c r="C111" t="n">
        <f t="shared" si="13"/>
        <v>620</v>
      </c>
      <c r="D111" s="6" t="n">
        <f t="shared" si="14"/>
        <v>4581271.9907316696</v>
      </c>
      <c r="E111" s="6" t="n">
        <f t="shared" si="15"/>
        <v>1138011.82862191</v>
      </c>
      <c r="F111" s="6" t="n">
        <f t="shared" si="16"/>
        <v>-548568.75</v>
      </c>
      <c r="G111" s="6" t="n">
        <f t="shared" si="17"/>
        <v>0</v>
      </c>
      <c r="H111" s="7" t="n">
        <f t="shared" si="18"/>
        <v>-1.4820413428077426</v>
      </c>
      <c r="I111" s="7" t="n">
        <f t="shared" si="19"/>
        <v>-1.1197415807465272</v>
      </c>
      <c r="J111" s="7" t="n">
        <f t="shared" si="20"/>
        <v>0</v>
      </c>
      <c r="K111" s="7" t="n">
        <f t="shared" si="21"/>
        <v>-5.5887630156573704E-6</v>
      </c>
      <c r="L111" s="7" t="n">
        <f>AN111/SUM(AN1:AN$773)</f>
        <v>0</v>
      </c>
      <c r="N111" s="6" t="s">
        <v>40</v>
      </c>
      <c r="O111" s="6" t="s">
        <v>358</v>
      </c>
      <c r="P111" s="6" t="n">
        <v>620</v>
      </c>
      <c r="Q111" s="6"/>
      <c r="R111" s="6" t="n">
        <v>295740.68173842202</v>
      </c>
      <c r="S111" s="6" t="n">
        <v>329463.256010579</v>
      </c>
      <c r="T111" s="6"/>
      <c r="U111" s="6"/>
      <c r="V111" s="6"/>
      <c r="W111" s="6"/>
      <c r="X111" s="6"/>
      <c r="Y111" s="6"/>
      <c r="Z111" s="6"/>
      <c r="AA111" s="6" t="n">
        <v>-1750.0554626410801</v>
      </c>
      <c r="AB111" s="6"/>
      <c r="AC111" s="6"/>
      <c r="AD111" s="6" t="n">
        <v>9918352.8894205708</v>
      </c>
      <c r="AE111" s="6" t="n">
        <v>3247006.7815974099</v>
      </c>
      <c r="AF111" s="6" t="n">
        <v>4581271.9907316696</v>
      </c>
      <c r="AG111" s="6" t="n">
        <v>1637878.6990849001</v>
      </c>
      <c r="AH111" s="6" t="n">
        <v>2139566.5061878599</v>
      </c>
      <c r="AI111" s="6" t="n">
        <v>2972205.1810011398</v>
      </c>
      <c r="AJ111" s="6" t="n">
        <v>996795.19685687497</v>
      </c>
      <c r="AK111" s="6" t="n">
        <v>357489.12043381302</v>
      </c>
      <c r="AL111" s="6" t="n">
        <v>1138011.82862191</v>
      </c>
      <c r="AM111" s="6" t="n">
        <v>-548568.75</v>
      </c>
      <c r="AN111" s="6"/>
    </row>
    <row r="112">
      <c r="A112" t="str">
        <f t="shared" si="11"/>
        <v>Aircraft</v>
      </c>
      <c r="B112" t="str">
        <f t="shared" si="12"/>
        <v>EA-18G</v>
      </c>
      <c r="C112" t="n">
        <f t="shared" si="13"/>
        <v>1372</v>
      </c>
      <c r="D112" s="6" t="n">
        <f t="shared" si="14"/>
        <v>1338813.0104231101</v>
      </c>
      <c r="E112" s="6" t="n">
        <f t="shared" si="15"/>
        <v>725073.78127176501</v>
      </c>
      <c r="F112" s="6" t="n">
        <f t="shared" si="16"/>
        <v>716169.65619999997</v>
      </c>
      <c r="G112" s="6" t="n">
        <f t="shared" si="17"/>
        <v>850540.10268702102</v>
      </c>
      <c r="H112" s="7" t="n">
        <f t="shared" si="18"/>
        <v>-1.228030209028852E-2</v>
      </c>
      <c r="I112" s="7" t="n">
        <f t="shared" si="19"/>
        <v>-0.46507118572617834</v>
      </c>
      <c r="J112" s="7" t="n">
        <f t="shared" si="20"/>
        <v>1.187623763899732</v>
      </c>
      <c r="K112" s="7" t="n">
        <f t="shared" si="21"/>
        <v>7.2962641191402423E-6</v>
      </c>
      <c r="L112" s="7" t="n">
        <f>AN112/SUM(AN1:AN$773)</f>
        <v>1.5090274717419323E-5</v>
      </c>
      <c r="N112" s="6" t="s">
        <v>40</v>
      </c>
      <c r="O112" s="6" t="s">
        <v>359</v>
      </c>
      <c r="P112" s="6" t="n">
        <v>1372</v>
      </c>
      <c r="Q112" s="6"/>
      <c r="R112" s="6"/>
      <c r="S112" s="6"/>
      <c r="T112" s="6"/>
      <c r="U112" s="6" t="n">
        <v>425694.27167991799</v>
      </c>
      <c r="V112" s="6"/>
      <c r="W112" s="6" t="n">
        <v>63069.860076418598</v>
      </c>
      <c r="X112" s="6"/>
      <c r="Y112" s="6"/>
      <c r="Z112" s="6"/>
      <c r="AA112" s="6"/>
      <c r="AB112" s="6" t="n">
        <v>-30.905427684433999</v>
      </c>
      <c r="AC112" s="6" t="n">
        <v>0</v>
      </c>
      <c r="AD112" s="6"/>
      <c r="AE112" s="6" t="n">
        <v>681012.11566706898</v>
      </c>
      <c r="AF112" s="6" t="n">
        <v>1338813.0104231101</v>
      </c>
      <c r="AG112" s="6" t="n">
        <v>509138.63863298501</v>
      </c>
      <c r="AH112" s="6" t="n">
        <v>4780758.1276314799</v>
      </c>
      <c r="AI112" s="6" t="n">
        <v>3975720.3843748602</v>
      </c>
      <c r="AJ112" s="6" t="n">
        <v>8105840.0912210802</v>
      </c>
      <c r="AK112" s="6" t="n">
        <v>28043568.817120999</v>
      </c>
      <c r="AL112" s="6" t="n">
        <v>725073.78127176501</v>
      </c>
      <c r="AM112" s="6" t="n">
        <v>716169.65619999997</v>
      </c>
      <c r="AN112" s="6" t="n">
        <v>850540.10268702102</v>
      </c>
    </row>
    <row r="113">
      <c r="A113" t="str">
        <f t="shared" si="11"/>
        <v>Aircraft</v>
      </c>
      <c r="B113" t="str">
        <f t="shared" si="12"/>
        <v>EA-6B</v>
      </c>
      <c r="C113" t="n">
        <f t="shared" si="13"/>
        <v>619</v>
      </c>
      <c r="D113" s="6" t="n">
        <f t="shared" si="14"/>
        <v>129102.778771693</v>
      </c>
      <c r="E113" s="6" t="n">
        <f t="shared" si="15"/>
        <v>0</v>
      </c>
      <c r="F113" s="6" t="n">
        <f t="shared" si="16"/>
        <v>0</v>
      </c>
      <c r="G113" s="6" t="n">
        <f t="shared" si="17"/>
        <v>0</v>
      </c>
      <c r="H113" s="7" t="e">
        <f t="shared" si="18"/>
        <v>#DIV/0!</v>
      </c>
      <c r="I113" s="7" t="n">
        <f t="shared" si="19"/>
        <v>-1</v>
      </c>
      <c r="J113" s="7" t="e">
        <f t="shared" si="20"/>
        <v>#DIV/0!</v>
      </c>
      <c r="K113" s="7" t="n">
        <f t="shared" si="21"/>
        <v>0</v>
      </c>
      <c r="L113" s="7" t="n">
        <f>AN113/SUM(AN1:AN$773)</f>
        <v>0</v>
      </c>
      <c r="N113" s="6" t="s">
        <v>40</v>
      </c>
      <c r="O113" s="6" t="s">
        <v>360</v>
      </c>
      <c r="P113" s="6" t="n">
        <v>619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 t="n">
        <v>354343.94272389601</v>
      </c>
      <c r="AB113" s="6" t="n">
        <v>2980626.2845397</v>
      </c>
      <c r="AC113" s="6" t="n">
        <v>1289022.6943691601</v>
      </c>
      <c r="AD113" s="6" t="n">
        <v>1942337.8266244801</v>
      </c>
      <c r="AE113" s="6" t="n">
        <v>4433995.6042180201</v>
      </c>
      <c r="AF113" s="6" t="n">
        <v>129102.778771693</v>
      </c>
      <c r="AG113" s="6" t="n">
        <v>-15345.437124752199</v>
      </c>
      <c r="AH113" s="6" t="n">
        <v>-237089.514977969</v>
      </c>
      <c r="AI113" s="6"/>
      <c r="AJ113" s="6" t="n">
        <v>-2483.1862758430698</v>
      </c>
      <c r="AK113" s="6" t="n">
        <v>0</v>
      </c>
      <c r="AL113" s="6" t="n">
        <v>0</v>
      </c>
      <c r="AM113" s="6"/>
      <c r="AN113" s="6"/>
    </row>
    <row r="114">
      <c r="A114" t="str">
        <f t="shared" si="11"/>
        <v>Aircraft</v>
      </c>
      <c r="B114" t="str">
        <f t="shared" si="12"/>
        <v>EA-6B PROWLER</v>
      </c>
      <c r="C114" t="n">
        <f t="shared" si="13"/>
        <v>734</v>
      </c>
      <c r="D114" s="6" t="n">
        <f t="shared" si="14"/>
        <v>0</v>
      </c>
      <c r="E114" s="6" t="n">
        <f t="shared" si="15"/>
        <v>0</v>
      </c>
      <c r="F114" s="6" t="n">
        <f t="shared" si="16"/>
        <v>0</v>
      </c>
      <c r="G114" s="6" t="n">
        <f t="shared" si="17"/>
        <v>0</v>
      </c>
      <c r="H114" s="7" t="e">
        <f t="shared" si="18"/>
        <v>#DIV/0!</v>
      </c>
      <c r="I114" s="7" t="e">
        <f t="shared" si="19"/>
        <v>#DIV/0!</v>
      </c>
      <c r="J114" s="7" t="e">
        <f t="shared" si="20"/>
        <v>#DIV/0!</v>
      </c>
      <c r="K114" s="7" t="n">
        <f t="shared" si="21"/>
        <v>0</v>
      </c>
      <c r="L114" s="7" t="n">
        <f>AN114/SUM(AN1:AN$773)</f>
        <v>0</v>
      </c>
      <c r="N114" s="6" t="s">
        <v>40</v>
      </c>
      <c r="O114" s="6" t="s">
        <v>361</v>
      </c>
      <c r="P114" s="6" t="n">
        <v>734</v>
      </c>
      <c r="Q114" s="6" t="n">
        <v>12024781.6797281</v>
      </c>
      <c r="R114" s="6" t="n">
        <v>10902006.034771301</v>
      </c>
      <c r="S114" s="6" t="n">
        <v>12872509.0037737</v>
      </c>
      <c r="T114" s="6" t="n">
        <v>148589.47611157299</v>
      </c>
      <c r="U114" s="6"/>
      <c r="V114" s="6"/>
      <c r="W114" s="6"/>
      <c r="X114" s="6"/>
      <c r="Y114" s="6"/>
      <c r="Z114" s="6"/>
      <c r="AA114" s="6" t="n">
        <v>-6828.9486779742101</v>
      </c>
      <c r="AB114" s="6" t="n">
        <v>-68956.292840140493</v>
      </c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>
      <c r="A115" t="str">
        <f t="shared" si="11"/>
        <v>Aircraft</v>
      </c>
      <c r="B115" t="str">
        <f t="shared" si="12"/>
        <v>EF-111A</v>
      </c>
      <c r="C115" t="n">
        <f t="shared" si="13"/>
        <v>5</v>
      </c>
      <c r="D115" s="6" t="n">
        <f t="shared" si="14"/>
        <v>0</v>
      </c>
      <c r="E115" s="6" t="n">
        <f t="shared" si="15"/>
        <v>0</v>
      </c>
      <c r="F115" s="6" t="n">
        <f t="shared" si="16"/>
        <v>0</v>
      </c>
      <c r="G115" s="6" t="n">
        <f t="shared" si="17"/>
        <v>0</v>
      </c>
      <c r="H115" s="7" t="e">
        <f t="shared" si="18"/>
        <v>#DIV/0!</v>
      </c>
      <c r="I115" s="7" t="e">
        <f t="shared" si="19"/>
        <v>#DIV/0!</v>
      </c>
      <c r="J115" s="7" t="e">
        <f t="shared" si="20"/>
        <v>#DIV/0!</v>
      </c>
      <c r="K115" s="7" t="n">
        <f t="shared" si="21"/>
        <v>0</v>
      </c>
      <c r="L115" s="7" t="n">
        <f>AN115/SUM(AN1:AN$773)</f>
        <v>0</v>
      </c>
      <c r="N115" s="6" t="s">
        <v>40</v>
      </c>
      <c r="O115" s="6" t="s">
        <v>366</v>
      </c>
      <c r="P115" s="6" t="n">
        <v>5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 t="n">
        <v>580537.29988923296</v>
      </c>
      <c r="AD115" s="6" t="n">
        <v>11260.353159091101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>
      <c r="A116" t="str">
        <f t="shared" si="11"/>
        <v>Aircraft</v>
      </c>
      <c r="B116" t="str">
        <f t="shared" si="12"/>
        <v>F-100 Engine</v>
      </c>
      <c r="C116" t="n">
        <f t="shared" si="13"/>
        <v>1507</v>
      </c>
      <c r="D116" s="6" t="n">
        <f t="shared" si="14"/>
        <v>0</v>
      </c>
      <c r="E116" s="6" t="n">
        <f t="shared" si="15"/>
        <v>0</v>
      </c>
      <c r="F116" s="6" t="n">
        <f t="shared" si="16"/>
        <v>0</v>
      </c>
      <c r="G116" s="6" t="n">
        <f t="shared" si="17"/>
        <v>0</v>
      </c>
      <c r="H116" s="7" t="e">
        <f t="shared" si="18"/>
        <v>#DIV/0!</v>
      </c>
      <c r="I116" s="7" t="e">
        <f t="shared" si="19"/>
        <v>#DIV/0!</v>
      </c>
      <c r="J116" s="7" t="e">
        <f t="shared" si="20"/>
        <v>#DIV/0!</v>
      </c>
      <c r="K116" s="7" t="n">
        <f t="shared" si="21"/>
        <v>0</v>
      </c>
      <c r="L116" s="7" t="n">
        <f>AN116/SUM(AN1:AN$773)</f>
        <v>0</v>
      </c>
      <c r="N116" s="6" t="s">
        <v>40</v>
      </c>
      <c r="O116" s="6" t="s">
        <v>370</v>
      </c>
      <c r="P116" s="6" t="n">
        <v>1507</v>
      </c>
      <c r="Q116" s="6" t="n">
        <v>24735301.812798999</v>
      </c>
      <c r="R116" s="6" t="n">
        <v>20104373.5225586</v>
      </c>
      <c r="S116" s="6" t="n">
        <v>14258251.482495699</v>
      </c>
      <c r="T116" s="6" t="n">
        <v>1186015.56736177</v>
      </c>
      <c r="U116" s="6"/>
      <c r="V116" s="6"/>
      <c r="W116" s="6"/>
      <c r="X116" s="6"/>
      <c r="Y116" s="6"/>
      <c r="Z116" s="6" t="n">
        <v>-243274.64355320801</v>
      </c>
      <c r="AA116" s="6" t="n">
        <v>-642723.89993901504</v>
      </c>
      <c r="AB116" s="6" t="n">
        <v>-496878.49576373998</v>
      </c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>
      <c r="A117" t="str">
        <f t="shared" si="11"/>
        <v>Aircraft</v>
      </c>
      <c r="B117" t="str">
        <f t="shared" si="12"/>
        <v>F-100 SUPER SABRE</v>
      </c>
      <c r="C117" t="n">
        <f t="shared" si="13"/>
        <v>1893</v>
      </c>
      <c r="D117" s="6" t="n">
        <f t="shared" si="14"/>
        <v>0</v>
      </c>
      <c r="E117" s="6" t="n">
        <f t="shared" si="15"/>
        <v>0</v>
      </c>
      <c r="F117" s="6" t="n">
        <f t="shared" si="16"/>
        <v>0</v>
      </c>
      <c r="G117" s="6" t="n">
        <f t="shared" si="17"/>
        <v>0</v>
      </c>
      <c r="H117" s="7" t="e">
        <f t="shared" si="18"/>
        <v>#DIV/0!</v>
      </c>
      <c r="I117" s="7" t="e">
        <f t="shared" si="19"/>
        <v>#DIV/0!</v>
      </c>
      <c r="J117" s="7" t="e">
        <f t="shared" si="20"/>
        <v>#DIV/0!</v>
      </c>
      <c r="K117" s="7" t="n">
        <f t="shared" si="21"/>
        <v>0</v>
      </c>
      <c r="L117" s="7" t="n">
        <f>AN117/SUM(AN1:AN$773)</f>
        <v>0</v>
      </c>
      <c r="N117" s="6" t="s">
        <v>40</v>
      </c>
      <c r="O117" s="6" t="s">
        <v>371</v>
      </c>
      <c r="P117" s="6" t="n">
        <v>1893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 t="n">
        <v>-223357.93804198099</v>
      </c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>
      <c r="A118" t="str">
        <f t="shared" si="11"/>
        <v>Aircraft</v>
      </c>
      <c r="B118" t="str">
        <f t="shared" si="12"/>
        <v>F-100 UPGRADE</v>
      </c>
      <c r="C118" t="n">
        <f t="shared" si="13"/>
        <v>1509</v>
      </c>
      <c r="D118" s="6" t="n">
        <f t="shared" si="14"/>
        <v>0</v>
      </c>
      <c r="E118" s="6" t="n">
        <f t="shared" si="15"/>
        <v>0</v>
      </c>
      <c r="F118" s="6" t="n">
        <f t="shared" si="16"/>
        <v>0</v>
      </c>
      <c r="G118" s="6" t="n">
        <f t="shared" si="17"/>
        <v>0</v>
      </c>
      <c r="H118" s="7" t="e">
        <f t="shared" si="18"/>
        <v>#DIV/0!</v>
      </c>
      <c r="I118" s="7" t="e">
        <f t="shared" si="19"/>
        <v>#DIV/0!</v>
      </c>
      <c r="J118" s="7" t="e">
        <f t="shared" si="20"/>
        <v>#DIV/0!</v>
      </c>
      <c r="K118" s="7" t="n">
        <f t="shared" si="21"/>
        <v>0</v>
      </c>
      <c r="L118" s="7" t="n">
        <f>AN118/SUM(AN1:AN$773)</f>
        <v>0</v>
      </c>
      <c r="N118" s="6" t="s">
        <v>40</v>
      </c>
      <c r="O118" s="6" t="s">
        <v>372</v>
      </c>
      <c r="P118" s="6" t="n">
        <v>1509</v>
      </c>
      <c r="Q118" s="6" t="n">
        <v>4076499.8414080199</v>
      </c>
      <c r="R118" s="6" t="n">
        <v>11919838.454730701</v>
      </c>
      <c r="S118" s="6" t="n">
        <v>3567339.5735466001</v>
      </c>
      <c r="T118" s="6"/>
      <c r="U118" s="6"/>
      <c r="V118" s="6"/>
      <c r="W118" s="6"/>
      <c r="X118" s="6"/>
      <c r="Y118" s="6"/>
      <c r="Z118" s="6"/>
      <c r="AA118" s="6" t="n">
        <v>-797902.22925364994</v>
      </c>
      <c r="AB118" s="6"/>
      <c r="AC118" s="6"/>
      <c r="AD118" s="6"/>
      <c r="AE118" s="6"/>
      <c r="AF118" s="6"/>
      <c r="AG118" s="6"/>
      <c r="AH118" s="6" t="n">
        <v>-410027.67851409601</v>
      </c>
      <c r="AI118" s="6"/>
      <c r="AJ118" s="6"/>
      <c r="AK118" s="6"/>
      <c r="AL118" s="6"/>
      <c r="AM118" s="6"/>
      <c r="AN118" s="6"/>
    </row>
    <row r="119">
      <c r="A119" t="str">
        <f t="shared" si="11"/>
        <v>Aircraft</v>
      </c>
      <c r="B119" t="str">
        <f t="shared" si="12"/>
        <v>F-101</v>
      </c>
      <c r="C119" t="n">
        <f t="shared" si="13"/>
        <v>1505</v>
      </c>
      <c r="D119" s="6" t="n">
        <f t="shared" si="14"/>
        <v>0</v>
      </c>
      <c r="E119" s="6" t="n">
        <f t="shared" si="15"/>
        <v>0</v>
      </c>
      <c r="F119" s="6" t="n">
        <f t="shared" si="16"/>
        <v>0</v>
      </c>
      <c r="G119" s="6" t="n">
        <f t="shared" si="17"/>
        <v>0</v>
      </c>
      <c r="H119" s="7" t="e">
        <f t="shared" si="18"/>
        <v>#DIV/0!</v>
      </c>
      <c r="I119" s="7" t="e">
        <f t="shared" si="19"/>
        <v>#DIV/0!</v>
      </c>
      <c r="J119" s="7" t="e">
        <f t="shared" si="20"/>
        <v>#DIV/0!</v>
      </c>
      <c r="K119" s="7" t="n">
        <f t="shared" si="21"/>
        <v>0</v>
      </c>
      <c r="L119" s="7" t="n">
        <f>AN119/SUM(AN1:AN$773)</f>
        <v>0</v>
      </c>
      <c r="N119" s="6" t="s">
        <v>40</v>
      </c>
      <c r="O119" s="6" t="s">
        <v>373</v>
      </c>
      <c r="P119" s="6" t="n">
        <v>1505</v>
      </c>
      <c r="Q119" s="6" t="n">
        <v>7147345.0638889503</v>
      </c>
      <c r="R119" s="6" t="n">
        <v>7391417.4213874703</v>
      </c>
      <c r="S119" s="6" t="n">
        <v>5615990.3687046403</v>
      </c>
      <c r="T119" s="6"/>
      <c r="U119" s="6"/>
      <c r="V119" s="6"/>
      <c r="W119" s="6"/>
      <c r="X119" s="6"/>
      <c r="Y119" s="6"/>
      <c r="Z119" s="6"/>
      <c r="AA119" s="6" t="n">
        <v>-3527098.02791121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>
      <c r="A120" t="str">
        <f t="shared" si="11"/>
        <v>Aircraft</v>
      </c>
      <c r="B120" t="str">
        <f t="shared" si="12"/>
        <v>F-106 DELTA DART</v>
      </c>
      <c r="C120" t="n">
        <f t="shared" si="13"/>
        <v>1446</v>
      </c>
      <c r="D120" s="6" t="n">
        <f t="shared" si="14"/>
        <v>0</v>
      </c>
      <c r="E120" s="6" t="n">
        <f t="shared" si="15"/>
        <v>0</v>
      </c>
      <c r="F120" s="6" t="n">
        <f t="shared" si="16"/>
        <v>0</v>
      </c>
      <c r="G120" s="6" t="n">
        <f t="shared" si="17"/>
        <v>0</v>
      </c>
      <c r="H120" s="7" t="e">
        <f t="shared" si="18"/>
        <v>#DIV/0!</v>
      </c>
      <c r="I120" s="7" t="e">
        <f t="shared" si="19"/>
        <v>#DIV/0!</v>
      </c>
      <c r="J120" s="7" t="e">
        <f t="shared" si="20"/>
        <v>#DIV/0!</v>
      </c>
      <c r="K120" s="7" t="n">
        <f t="shared" si="21"/>
        <v>0</v>
      </c>
      <c r="L120" s="7" t="n">
        <f>AN120/SUM(AN1:AN$773)</f>
        <v>0</v>
      </c>
      <c r="N120" s="6" t="s">
        <v>40</v>
      </c>
      <c r="O120" s="6" t="s">
        <v>374</v>
      </c>
      <c r="P120" s="6" t="n">
        <v>1446</v>
      </c>
      <c r="Q120" s="6" t="n">
        <v>99709.932831355094</v>
      </c>
      <c r="R120" s="6" t="n">
        <v>113895.426970753</v>
      </c>
      <c r="S120" s="6" t="n">
        <v>492599.21161483898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>
      <c r="A121" t="str">
        <f t="shared" si="11"/>
        <v>Aircraft</v>
      </c>
      <c r="B121" t="str">
        <f t="shared" si="12"/>
        <v>F-108</v>
      </c>
      <c r="C121" t="n">
        <f t="shared" si="13"/>
        <v>1508</v>
      </c>
      <c r="D121" s="6" t="n">
        <f t="shared" si="14"/>
        <v>0</v>
      </c>
      <c r="E121" s="6" t="n">
        <f t="shared" si="15"/>
        <v>0</v>
      </c>
      <c r="F121" s="6" t="n">
        <f t="shared" si="16"/>
        <v>0</v>
      </c>
      <c r="G121" s="6" t="n">
        <f t="shared" si="17"/>
        <v>0</v>
      </c>
      <c r="H121" s="7" t="e">
        <f t="shared" si="18"/>
        <v>#DIV/0!</v>
      </c>
      <c r="I121" s="7" t="e">
        <f t="shared" si="19"/>
        <v>#DIV/0!</v>
      </c>
      <c r="J121" s="7" t="e">
        <f t="shared" si="20"/>
        <v>#DIV/0!</v>
      </c>
      <c r="K121" s="7" t="n">
        <f t="shared" si="21"/>
        <v>0</v>
      </c>
      <c r="L121" s="7" t="n">
        <f>AN121/SUM(AN1:AN$773)</f>
        <v>0</v>
      </c>
      <c r="N121" s="6" t="s">
        <v>40</v>
      </c>
      <c r="O121" s="6" t="s">
        <v>375</v>
      </c>
      <c r="P121" s="6" t="n">
        <v>1508</v>
      </c>
      <c r="Q121" s="6" t="n">
        <v>2789782.5174033898</v>
      </c>
      <c r="R121" s="6" t="n">
        <v>5444963.6461559301</v>
      </c>
      <c r="S121" s="6" t="n">
        <v>9164535.9496505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>
      <c r="A122" t="str">
        <f t="shared" si="11"/>
        <v>Aircraft</v>
      </c>
      <c r="B122" t="str">
        <f t="shared" si="12"/>
        <v>F-110</v>
      </c>
      <c r="C122" t="n">
        <f t="shared" si="13"/>
        <v>1504</v>
      </c>
      <c r="D122" s="6" t="n">
        <f t="shared" si="14"/>
        <v>0</v>
      </c>
      <c r="E122" s="6" t="n">
        <f t="shared" si="15"/>
        <v>0</v>
      </c>
      <c r="F122" s="6" t="n">
        <f t="shared" si="16"/>
        <v>0</v>
      </c>
      <c r="G122" s="6" t="n">
        <f t="shared" si="17"/>
        <v>0</v>
      </c>
      <c r="H122" s="7" t="e">
        <f t="shared" si="18"/>
        <v>#DIV/0!</v>
      </c>
      <c r="I122" s="7" t="e">
        <f t="shared" si="19"/>
        <v>#DIV/0!</v>
      </c>
      <c r="J122" s="7" t="e">
        <f t="shared" si="20"/>
        <v>#DIV/0!</v>
      </c>
      <c r="K122" s="7" t="n">
        <f t="shared" si="21"/>
        <v>0</v>
      </c>
      <c r="L122" s="7" t="n">
        <f>AN122/SUM(AN1:AN$773)</f>
        <v>0</v>
      </c>
      <c r="N122" s="6" t="s">
        <v>40</v>
      </c>
      <c r="O122" s="6" t="s">
        <v>376</v>
      </c>
      <c r="P122" s="6" t="n">
        <v>1504</v>
      </c>
      <c r="Q122" s="6" t="n">
        <v>15555495.9889744</v>
      </c>
      <c r="R122" s="6" t="n">
        <v>39622193.720224999</v>
      </c>
      <c r="S122" s="6" t="n">
        <v>19179938.7773345</v>
      </c>
      <c r="T122" s="6" t="n">
        <v>890259.88014414103</v>
      </c>
      <c r="U122" s="6"/>
      <c r="V122" s="6"/>
      <c r="W122" s="6"/>
      <c r="X122" s="6"/>
      <c r="Y122" s="6"/>
      <c r="Z122" s="6" t="n">
        <v>-1139757.4710394</v>
      </c>
      <c r="AA122" s="6" t="n">
        <v>-4317.1514630871397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>
      <c r="A123" t="str">
        <f t="shared" si="11"/>
        <v>Aircraft</v>
      </c>
      <c r="B123" t="str">
        <f t="shared" si="12"/>
        <v>F-111</v>
      </c>
      <c r="C123" t="n">
        <f t="shared" si="13"/>
        <v>1447</v>
      </c>
      <c r="D123" s="6" t="n">
        <f t="shared" si="14"/>
        <v>0</v>
      </c>
      <c r="E123" s="6" t="n">
        <f t="shared" si="15"/>
        <v>0</v>
      </c>
      <c r="F123" s="6" t="n">
        <f t="shared" si="16"/>
        <v>0</v>
      </c>
      <c r="G123" s="6" t="n">
        <f t="shared" si="17"/>
        <v>0</v>
      </c>
      <c r="H123" s="7" t="e">
        <f t="shared" si="18"/>
        <v>#DIV/0!</v>
      </c>
      <c r="I123" s="7" t="e">
        <f t="shared" si="19"/>
        <v>#DIV/0!</v>
      </c>
      <c r="J123" s="7" t="e">
        <f t="shared" si="20"/>
        <v>#DIV/0!</v>
      </c>
      <c r="K123" s="7" t="n">
        <f t="shared" si="21"/>
        <v>0</v>
      </c>
      <c r="L123" s="7" t="n">
        <f>AN123/SUM(AN1:AN$773)</f>
        <v>0</v>
      </c>
      <c r="N123" s="6" t="s">
        <v>40</v>
      </c>
      <c r="O123" s="6" t="s">
        <v>377</v>
      </c>
      <c r="P123" s="6" t="n">
        <v>1447</v>
      </c>
      <c r="Q123" s="6" t="n">
        <v>1662717.0953465099</v>
      </c>
      <c r="R123" s="6" t="n">
        <v>3700376.4655503999</v>
      </c>
      <c r="S123" s="6" t="n">
        <v>3264360.59697852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>
      <c r="A124" t="str">
        <f t="shared" si="11"/>
        <v>Aircraft</v>
      </c>
      <c r="B124" t="str">
        <f t="shared" si="12"/>
        <v>F-14 TOMCAT</v>
      </c>
      <c r="C124" t="n">
        <f t="shared" si="13"/>
        <v>744</v>
      </c>
      <c r="D124" s="6" t="n">
        <f t="shared" si="14"/>
        <v>0</v>
      </c>
      <c r="E124" s="6" t="n">
        <f t="shared" si="15"/>
        <v>0</v>
      </c>
      <c r="F124" s="6" t="n">
        <f t="shared" si="16"/>
        <v>0</v>
      </c>
      <c r="G124" s="6" t="n">
        <f t="shared" si="17"/>
        <v>0</v>
      </c>
      <c r="H124" s="7" t="e">
        <f t="shared" si="18"/>
        <v>#DIV/0!</v>
      </c>
      <c r="I124" s="7" t="e">
        <f t="shared" si="19"/>
        <v>#DIV/0!</v>
      </c>
      <c r="J124" s="7" t="e">
        <f t="shared" si="20"/>
        <v>#DIV/0!</v>
      </c>
      <c r="K124" s="7" t="n">
        <f t="shared" si="21"/>
        <v>0</v>
      </c>
      <c r="L124" s="7" t="n">
        <f>AN124/SUM(AN1:AN$773)</f>
        <v>0</v>
      </c>
      <c r="N124" s="6" t="s">
        <v>40</v>
      </c>
      <c r="O124" s="6" t="s">
        <v>378</v>
      </c>
      <c r="P124" s="6" t="n">
        <v>744</v>
      </c>
      <c r="Q124" s="6" t="n">
        <v>22101736.155257601</v>
      </c>
      <c r="R124" s="6" t="n">
        <v>24237401.488287799</v>
      </c>
      <c r="S124" s="6" t="n">
        <v>40103951.371409103</v>
      </c>
      <c r="T124" s="6" t="n">
        <v>2160159.7002080898</v>
      </c>
      <c r="U124" s="6"/>
      <c r="V124" s="6"/>
      <c r="W124" s="6"/>
      <c r="X124" s="6"/>
      <c r="Y124" s="6"/>
      <c r="Z124" s="6" t="n">
        <v>-476675.32231868</v>
      </c>
      <c r="AA124" s="6" t="n">
        <v>-1398216.3467639801</v>
      </c>
      <c r="AB124" s="6" t="n">
        <v>-181496.93301268201</v>
      </c>
      <c r="AC124" s="6"/>
      <c r="AD124" s="6"/>
      <c r="AE124" s="6"/>
      <c r="AF124" s="6"/>
      <c r="AG124" s="6"/>
      <c r="AH124" s="6" t="n">
        <v>-7843.3060827981399</v>
      </c>
      <c r="AI124" s="6"/>
      <c r="AJ124" s="6"/>
      <c r="AK124" s="6"/>
      <c r="AL124" s="6"/>
      <c r="AM124" s="6"/>
      <c r="AN124" s="6"/>
    </row>
    <row r="125">
      <c r="A125" t="str">
        <f t="shared" si="11"/>
        <v>Aircraft</v>
      </c>
      <c r="B125" t="str">
        <f t="shared" si="12"/>
        <v>F-14D</v>
      </c>
      <c r="C125" t="n">
        <f t="shared" si="13"/>
        <v>22</v>
      </c>
      <c r="D125" s="6" t="n">
        <f t="shared" si="14"/>
        <v>0</v>
      </c>
      <c r="E125" s="6" t="n">
        <f t="shared" si="15"/>
        <v>0</v>
      </c>
      <c r="F125" s="6" t="n">
        <f t="shared" si="16"/>
        <v>0</v>
      </c>
      <c r="G125" s="6" t="n">
        <f t="shared" si="17"/>
        <v>0</v>
      </c>
      <c r="H125" s="7" t="e">
        <f t="shared" si="18"/>
        <v>#DIV/0!</v>
      </c>
      <c r="I125" s="7" t="e">
        <f t="shared" si="19"/>
        <v>#DIV/0!</v>
      </c>
      <c r="J125" s="7" t="e">
        <f t="shared" si="20"/>
        <v>#DIV/0!</v>
      </c>
      <c r="K125" s="7" t="n">
        <f t="shared" si="21"/>
        <v>0</v>
      </c>
      <c r="L125" s="7" t="n">
        <f>AN125/SUM(AN1:AN$773)</f>
        <v>0</v>
      </c>
      <c r="N125" s="6" t="s">
        <v>40</v>
      </c>
      <c r="O125" s="6" t="s">
        <v>379</v>
      </c>
      <c r="P125" s="6" t="n">
        <v>22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 t="n">
        <v>47127.571261533201</v>
      </c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>
      <c r="A126" t="str">
        <f t="shared" si="11"/>
        <v>Aircraft</v>
      </c>
      <c r="B126" t="str">
        <f t="shared" si="12"/>
        <v>F-15</v>
      </c>
      <c r="C126" t="n">
        <f t="shared" si="13"/>
        <v>23</v>
      </c>
      <c r="D126" s="6" t="n">
        <f t="shared" si="14"/>
        <v>-1204387.7297310301</v>
      </c>
      <c r="E126" s="6" t="n">
        <f t="shared" si="15"/>
        <v>-8761316.9763469007</v>
      </c>
      <c r="F126" s="6" t="n">
        <f t="shared" si="16"/>
        <v>-2055936.1712</v>
      </c>
      <c r="G126" s="6" t="n">
        <f t="shared" si="17"/>
        <v>-36864.002340453299</v>
      </c>
      <c r="H126" s="7" t="n">
        <f t="shared" si="18"/>
        <v>-0.76533936886994836</v>
      </c>
      <c r="I126" s="7" t="n">
        <f t="shared" si="19"/>
        <v>0.70703845651029829</v>
      </c>
      <c r="J126" s="7" t="n">
        <f t="shared" si="20"/>
        <v>1.7930518883247565E-2</v>
      </c>
      <c r="K126" s="7" t="n">
        <f t="shared" si="21"/>
        <v>-2.0945670048020015E-5</v>
      </c>
      <c r="L126" s="7" t="n">
        <f>AN126/SUM(AN1:AN$773)</f>
        <v>-6.5404079213150299E-7</v>
      </c>
      <c r="N126" s="6" t="s">
        <v>40</v>
      </c>
      <c r="O126" s="6" t="s">
        <v>380</v>
      </c>
      <c r="P126" s="6" t="n">
        <v>23</v>
      </c>
      <c r="Q126" s="6"/>
      <c r="R126" s="6"/>
      <c r="S126" s="6"/>
      <c r="T126" s="6"/>
      <c r="U126" s="6"/>
      <c r="V126" s="6"/>
      <c r="W126" s="6"/>
      <c r="X126" s="6"/>
      <c r="Y126" s="6" t="n">
        <v>10373034.34784</v>
      </c>
      <c r="Z126" s="6" t="n">
        <v>144032106.14251301</v>
      </c>
      <c r="AA126" s="6" t="n">
        <v>7561107.0083999801</v>
      </c>
      <c r="AB126" s="6" t="n">
        <v>34743273.477842599</v>
      </c>
      <c r="AC126" s="6" t="n">
        <v>12151994.581972601</v>
      </c>
      <c r="AD126" s="6" t="n">
        <v>2630244.5159547199</v>
      </c>
      <c r="AE126" s="6" t="n">
        <v>25501911.371727701</v>
      </c>
      <c r="AF126" s="6" t="n">
        <v>-1204387.7297310301</v>
      </c>
      <c r="AG126" s="6" t="n">
        <v>-2157458.5642240299</v>
      </c>
      <c r="AH126" s="6" t="n">
        <v>-8798077.5182585604</v>
      </c>
      <c r="AI126" s="6" t="n">
        <v>-1856886.1128122101</v>
      </c>
      <c r="AJ126" s="6" t="n">
        <v>-2150049.8094925201</v>
      </c>
      <c r="AK126" s="6" t="n">
        <v>-13917499.6770018</v>
      </c>
      <c r="AL126" s="6" t="n">
        <v>-8761316.9763469007</v>
      </c>
      <c r="AM126" s="6" t="n">
        <v>-2055936.1712</v>
      </c>
      <c r="AN126" s="6" t="n">
        <v>-36864.002340453299</v>
      </c>
    </row>
    <row r="127">
      <c r="A127" t="str">
        <f t="shared" si="11"/>
        <v>Aircraft</v>
      </c>
      <c r="B127" t="str">
        <f t="shared" si="12"/>
        <v>F-15 EAGLE</v>
      </c>
      <c r="C127" t="n">
        <f t="shared" si="13"/>
        <v>1892</v>
      </c>
      <c r="D127" s="6" t="n">
        <f t="shared" si="14"/>
        <v>0</v>
      </c>
      <c r="E127" s="6" t="n">
        <f t="shared" si="15"/>
        <v>0</v>
      </c>
      <c r="F127" s="6" t="n">
        <f t="shared" si="16"/>
        <v>0</v>
      </c>
      <c r="G127" s="6" t="n">
        <f t="shared" si="17"/>
        <v>0</v>
      </c>
      <c r="H127" s="7" t="e">
        <f t="shared" si="18"/>
        <v>#DIV/0!</v>
      </c>
      <c r="I127" s="7" t="e">
        <f t="shared" si="19"/>
        <v>#DIV/0!</v>
      </c>
      <c r="J127" s="7" t="e">
        <f t="shared" si="20"/>
        <v>#DIV/0!</v>
      </c>
      <c r="K127" s="7" t="n">
        <f t="shared" si="21"/>
        <v>0</v>
      </c>
      <c r="L127" s="7" t="n">
        <f>AN127/SUM(AN1:AN$773)</f>
        <v>0</v>
      </c>
      <c r="N127" s="6" t="s">
        <v>40</v>
      </c>
      <c r="O127" s="6" t="s">
        <v>381</v>
      </c>
      <c r="P127" s="6" t="n">
        <v>1892</v>
      </c>
      <c r="Q127" s="6" t="n">
        <v>79145029.011806399</v>
      </c>
      <c r="R127" s="6" t="n">
        <v>83495039.989108607</v>
      </c>
      <c r="S127" s="6" t="n">
        <v>91786092.366895407</v>
      </c>
      <c r="T127" s="6" t="n">
        <v>3249364.2942661499</v>
      </c>
      <c r="U127" s="6"/>
      <c r="V127" s="6"/>
      <c r="W127" s="6"/>
      <c r="X127" s="6"/>
      <c r="Y127" s="6"/>
      <c r="Z127" s="6" t="n">
        <v>-464863.59028953302</v>
      </c>
      <c r="AA127" s="6" t="n">
        <v>-576275.284089269</v>
      </c>
      <c r="AB127" s="6" t="n">
        <v>-757033.03962443501</v>
      </c>
      <c r="AC127" s="6" t="n">
        <v>-3839865.5589705999</v>
      </c>
      <c r="AD127" s="6"/>
      <c r="AE127" s="6" t="n">
        <v>-798011.591989954</v>
      </c>
      <c r="AF127" s="6"/>
      <c r="AG127" s="6"/>
      <c r="AH127" s="6"/>
      <c r="AI127" s="6" t="n">
        <v>0</v>
      </c>
      <c r="AJ127" s="6"/>
      <c r="AK127" s="6"/>
      <c r="AL127" s="6"/>
      <c r="AM127" s="6"/>
      <c r="AN127" s="6"/>
    </row>
    <row r="128">
      <c r="A128" t="str">
        <f t="shared" si="11"/>
        <v>Aircraft</v>
      </c>
      <c r="B128" t="str">
        <f t="shared" si="12"/>
        <v>F-16</v>
      </c>
      <c r="C128" t="n">
        <f t="shared" si="13"/>
        <v>24</v>
      </c>
      <c r="D128" s="6" t="n">
        <f t="shared" si="14"/>
        <v>-937357.85898628505</v>
      </c>
      <c r="E128" s="6" t="n">
        <f t="shared" si="15"/>
        <v>-870285.42117382097</v>
      </c>
      <c r="F128" s="6" t="n">
        <f t="shared" si="16"/>
        <v>58576917.363200001</v>
      </c>
      <c r="G128" s="6" t="n">
        <f t="shared" si="17"/>
        <v>-381.51935177412798</v>
      </c>
      <c r="H128" s="7" t="n">
        <f t="shared" si="18"/>
        <v>-68.307708411560895</v>
      </c>
      <c r="I128" s="7" t="n">
        <f t="shared" si="19"/>
        <v>-63.491519969276823</v>
      </c>
      <c r="J128" s="7" t="n">
        <f t="shared" si="20"/>
        <v>-6.5131346774115384E-6</v>
      </c>
      <c r="K128" s="7" t="n">
        <f t="shared" si="21"/>
        <v>5.9677571741130031E-4</v>
      </c>
      <c r="L128" s="7" t="n">
        <f>AN128/SUM(AN1:AN$773)</f>
        <v>-6.768912847372065E-9</v>
      </c>
      <c r="N128" s="6" t="s">
        <v>40</v>
      </c>
      <c r="O128" s="6" t="s">
        <v>382</v>
      </c>
      <c r="P128" s="6" t="n">
        <v>24</v>
      </c>
      <c r="Q128" s="6"/>
      <c r="R128" s="6"/>
      <c r="S128" s="6"/>
      <c r="T128" s="6"/>
      <c r="U128" s="6"/>
      <c r="V128" s="6"/>
      <c r="W128" s="6"/>
      <c r="X128" s="6"/>
      <c r="Y128" s="6" t="n">
        <v>163741037.190992</v>
      </c>
      <c r="Z128" s="6" t="n">
        <v>151272472.148406</v>
      </c>
      <c r="AA128" s="6" t="n">
        <v>79072838.2659778</v>
      </c>
      <c r="AB128" s="6" t="n">
        <v>57908193.328571998</v>
      </c>
      <c r="AC128" s="6" t="n">
        <v>23020378.654987901</v>
      </c>
      <c r="AD128" s="6" t="n">
        <v>25418786.076871999</v>
      </c>
      <c r="AE128" s="6" t="n">
        <v>83906790.527880207</v>
      </c>
      <c r="AF128" s="6" t="n">
        <v>-937357.85898628505</v>
      </c>
      <c r="AG128" s="6" t="n">
        <v>-424870.30613709101</v>
      </c>
      <c r="AH128" s="6" t="n">
        <v>-1165277.2693082099</v>
      </c>
      <c r="AI128" s="6" t="n">
        <v>-2061203.7144430601</v>
      </c>
      <c r="AJ128" s="6" t="n">
        <v>-3605844.10453984</v>
      </c>
      <c r="AK128" s="6" t="n">
        <v>-2044162.6320012801</v>
      </c>
      <c r="AL128" s="6" t="n">
        <v>-870285.42117382097</v>
      </c>
      <c r="AM128" s="6" t="n">
        <v>58576917.363200001</v>
      </c>
      <c r="AN128" s="6" t="n">
        <v>-381.51935177412798</v>
      </c>
    </row>
    <row r="129">
      <c r="A129" t="str">
        <f t="shared" ref="A129:A192" si="22">N129</f>
        <v>Aircraft</v>
      </c>
      <c r="B129" t="str">
        <f t="shared" ref="B129:B192" si="23">O129</f>
        <v>F-16 FALCON</v>
      </c>
      <c r="C129" t="n">
        <f t="shared" ref="C129:C192" si="24">P129</f>
        <v>1894</v>
      </c>
      <c r="D129" s="6" t="n">
        <f t="shared" ref="D129:D192" si="25">AF129</f>
        <v>0</v>
      </c>
      <c r="E129" s="6" t="n">
        <f t="shared" ref="E129:E192" si="26">AL129</f>
        <v>0</v>
      </c>
      <c r="F129" s="6" t="n">
        <f t="shared" ref="F129:F192" si="27">AM129</f>
        <v>0</v>
      </c>
      <c r="G129" s="6" t="n">
        <f t="shared" ref="G129:G192" si="28">AN129</f>
        <v>0</v>
      </c>
      <c r="H129" s="7" t="e">
        <f t="shared" si="18"/>
        <v>#DIV/0!</v>
      </c>
      <c r="I129" s="7" t="e">
        <f t="shared" si="19"/>
        <v>#DIV/0!</v>
      </c>
      <c r="J129" s="7" t="e">
        <f t="shared" si="20"/>
        <v>#DIV/0!</v>
      </c>
      <c r="K129" s="7" t="n">
        <f t="shared" si="21"/>
        <v>0</v>
      </c>
      <c r="L129" s="7" t="n">
        <f>AN129/SUM(AN1:AN$773)</f>
        <v>0</v>
      </c>
      <c r="N129" s="6" t="s">
        <v>40</v>
      </c>
      <c r="O129" s="6" t="s">
        <v>383</v>
      </c>
      <c r="P129" s="6" t="n">
        <v>1894</v>
      </c>
      <c r="Q129" s="6" t="n">
        <v>63361059.099414401</v>
      </c>
      <c r="R129" s="6" t="n">
        <v>64471651.606324099</v>
      </c>
      <c r="S129" s="6" t="n">
        <v>122115633.255668</v>
      </c>
      <c r="T129" s="6" t="n">
        <v>12767615.117056601</v>
      </c>
      <c r="U129" s="6"/>
      <c r="V129" s="6"/>
      <c r="W129" s="6"/>
      <c r="X129" s="6" t="n">
        <v>0</v>
      </c>
      <c r="Y129" s="6" t="n">
        <v>-86538.076873689206</v>
      </c>
      <c r="Z129" s="6" t="n">
        <v>-79550.349087052295</v>
      </c>
      <c r="AA129" s="6" t="n">
        <v>-1849086.5801677799</v>
      </c>
      <c r="AB129" s="6" t="n">
        <v>-1472512.5055126301</v>
      </c>
      <c r="AC129" s="6" t="n">
        <v>-20180.131254219599</v>
      </c>
      <c r="AD129" s="6"/>
      <c r="AE129" s="6" t="n">
        <v>-514917.71269143297</v>
      </c>
      <c r="AF129" s="6" t="n">
        <v>0</v>
      </c>
      <c r="AG129" s="6"/>
      <c r="AH129" s="6" t="n">
        <v>-2993578.6338861599</v>
      </c>
      <c r="AI129" s="6"/>
      <c r="AJ129" s="6" t="n">
        <v>0</v>
      </c>
      <c r="AK129" s="6"/>
      <c r="AL129" s="6" t="n">
        <v>0</v>
      </c>
      <c r="AM129" s="6" t="n">
        <v>0</v>
      </c>
      <c r="AN129" s="6"/>
    </row>
    <row r="130">
      <c r="A130" t="str">
        <f t="shared" si="22"/>
        <v>Aircraft</v>
      </c>
      <c r="B130" t="str">
        <f t="shared" si="23"/>
        <v>F-18 HORNET</v>
      </c>
      <c r="C130" t="n">
        <f t="shared" si="24"/>
        <v>746</v>
      </c>
      <c r="D130" s="6" t="n">
        <f t="shared" si="25"/>
        <v>0</v>
      </c>
      <c r="E130" s="6" t="n">
        <f t="shared" si="26"/>
        <v>0</v>
      </c>
      <c r="F130" s="6" t="n">
        <f t="shared" si="27"/>
        <v>0</v>
      </c>
      <c r="G130" s="6" t="n">
        <f t="shared" si="28"/>
        <v>0</v>
      </c>
      <c r="H130" s="7" t="e">
        <f t="shared" ref="H130:H193" si="29">AM130/AL130-1</f>
        <v>#DIV/0!</v>
      </c>
      <c r="I130" s="7" t="e">
        <f t="shared" ref="I130:I193" si="30">AM130/AF130-1</f>
        <v>#DIV/0!</v>
      </c>
      <c r="J130" s="7" t="e">
        <f t="shared" ref="J130:J193" si="31">AN130/AM130</f>
        <v>#DIV/0!</v>
      </c>
      <c r="K130" s="7" t="n">
        <f t="shared" ref="K130:K193" si="32">AM130/SUM(AM$1:AM$773)</f>
        <v>0</v>
      </c>
      <c r="L130" s="7" t="n">
        <f>AN130/SUM(AN1:AN$773)</f>
        <v>0</v>
      </c>
      <c r="N130" s="6" t="s">
        <v>40</v>
      </c>
      <c r="O130" s="6" t="s">
        <v>384</v>
      </c>
      <c r="P130" s="6" t="n">
        <v>746</v>
      </c>
      <c r="Q130" s="6" t="n">
        <v>44032923.925111704</v>
      </c>
      <c r="R130" s="6" t="n">
        <v>50831203.623512901</v>
      </c>
      <c r="S130" s="6" t="n">
        <v>112793893.679924</v>
      </c>
      <c r="T130" s="6" t="n">
        <v>8668386.3730866592</v>
      </c>
      <c r="U130" s="6"/>
      <c r="V130" s="6"/>
      <c r="W130" s="6"/>
      <c r="X130" s="6"/>
      <c r="Y130" s="6"/>
      <c r="Z130" s="6" t="n">
        <v>-3646671.9079569299</v>
      </c>
      <c r="AA130" s="6" t="n">
        <v>-3347570.61086164</v>
      </c>
      <c r="AB130" s="6" t="n">
        <v>-612918.57482515799</v>
      </c>
      <c r="AC130" s="6"/>
      <c r="AD130" s="6"/>
      <c r="AE130" s="6"/>
      <c r="AF130" s="6"/>
      <c r="AG130" s="6"/>
      <c r="AH130" s="6"/>
      <c r="AI130" s="6"/>
      <c r="AJ130" s="6" t="n">
        <v>0</v>
      </c>
      <c r="AK130" s="6" t="n">
        <v>-102233.85120552</v>
      </c>
      <c r="AL130" s="6"/>
      <c r="AM130" s="6"/>
      <c r="AN130" s="6"/>
    </row>
    <row r="131">
      <c r="A131" t="str">
        <f t="shared" si="22"/>
        <v>Aircraft</v>
      </c>
      <c r="B131" t="str">
        <f t="shared" si="23"/>
        <v>F-22 Raptor</v>
      </c>
      <c r="C131" t="n">
        <f t="shared" si="24"/>
        <v>1436</v>
      </c>
      <c r="D131" s="6" t="n">
        <f t="shared" si="25"/>
        <v>0</v>
      </c>
      <c r="E131" s="6" t="n">
        <f t="shared" si="26"/>
        <v>0</v>
      </c>
      <c r="F131" s="6" t="n">
        <f t="shared" si="27"/>
        <v>0</v>
      </c>
      <c r="G131" s="6" t="n">
        <f t="shared" si="28"/>
        <v>0</v>
      </c>
      <c r="H131" s="7" t="e">
        <f t="shared" si="29"/>
        <v>#DIV/0!</v>
      </c>
      <c r="I131" s="7" t="e">
        <f t="shared" si="30"/>
        <v>#DIV/0!</v>
      </c>
      <c r="J131" s="7" t="e">
        <f t="shared" si="31"/>
        <v>#DIV/0!</v>
      </c>
      <c r="K131" s="7" t="n">
        <f t="shared" si="32"/>
        <v>0</v>
      </c>
      <c r="L131" s="7" t="n">
        <f>AN131/SUM(AN1:AN$773)</f>
        <v>0</v>
      </c>
      <c r="N131" s="6" t="s">
        <v>40</v>
      </c>
      <c r="O131" s="6" t="s">
        <v>385</v>
      </c>
      <c r="P131" s="6" t="n">
        <v>1436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 t="n">
        <v>0</v>
      </c>
      <c r="AI131" s="6"/>
      <c r="AJ131" s="6"/>
      <c r="AK131" s="6"/>
      <c r="AL131" s="6"/>
      <c r="AM131" s="6"/>
      <c r="AN131" s="6"/>
    </row>
    <row r="132">
      <c r="A132" t="str">
        <f t="shared" si="22"/>
        <v>Aircraft</v>
      </c>
      <c r="B132" t="str">
        <f t="shared" si="23"/>
        <v>F-4 PHANTOM</v>
      </c>
      <c r="C132" t="n">
        <f t="shared" si="24"/>
        <v>736</v>
      </c>
      <c r="D132" s="6" t="n">
        <f t="shared" si="25"/>
        <v>0</v>
      </c>
      <c r="E132" s="6" t="n">
        <f t="shared" si="26"/>
        <v>0</v>
      </c>
      <c r="F132" s="6" t="n">
        <f t="shared" si="27"/>
        <v>0</v>
      </c>
      <c r="G132" s="6" t="n">
        <f t="shared" si="28"/>
        <v>0</v>
      </c>
      <c r="H132" s="7" t="e">
        <f t="shared" si="29"/>
        <v>#DIV/0!</v>
      </c>
      <c r="I132" s="7" t="e">
        <f t="shared" si="30"/>
        <v>#DIV/0!</v>
      </c>
      <c r="J132" s="7" t="e">
        <f t="shared" si="31"/>
        <v>#DIV/0!</v>
      </c>
      <c r="K132" s="7" t="n">
        <f t="shared" si="32"/>
        <v>0</v>
      </c>
      <c r="L132" s="7" t="n">
        <f>AN132/SUM(AN1:AN$773)</f>
        <v>0</v>
      </c>
      <c r="N132" s="6" t="s">
        <v>40</v>
      </c>
      <c r="O132" s="6" t="s">
        <v>386</v>
      </c>
      <c r="P132" s="6" t="n">
        <v>736</v>
      </c>
      <c r="Q132" s="6" t="n">
        <v>274725.811822352</v>
      </c>
      <c r="R132" s="6" t="n">
        <v>884775.37817143404</v>
      </c>
      <c r="S132" s="6" t="n">
        <v>537984.63830106298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>
      <c r="A133" t="str">
        <f t="shared" si="22"/>
        <v>Aircraft</v>
      </c>
      <c r="B133" t="str">
        <f t="shared" si="23"/>
        <v>F-4 PHANTOM II</v>
      </c>
      <c r="C133" t="n">
        <f t="shared" si="24"/>
        <v>1891</v>
      </c>
      <c r="D133" s="6" t="n">
        <f t="shared" si="25"/>
        <v>-82538.784880738895</v>
      </c>
      <c r="E133" s="6" t="n">
        <f t="shared" si="26"/>
        <v>0</v>
      </c>
      <c r="F133" s="6" t="n">
        <f t="shared" si="27"/>
        <v>0</v>
      </c>
      <c r="G133" s="6" t="n">
        <f t="shared" si="28"/>
        <v>0</v>
      </c>
      <c r="H133" s="7" t="e">
        <f t="shared" si="29"/>
        <v>#DIV/0!</v>
      </c>
      <c r="I133" s="7" t="n">
        <f t="shared" si="30"/>
        <v>-1</v>
      </c>
      <c r="J133" s="7" t="e">
        <f t="shared" si="31"/>
        <v>#DIV/0!</v>
      </c>
      <c r="K133" s="7" t="n">
        <f t="shared" si="32"/>
        <v>0</v>
      </c>
      <c r="L133" s="7" t="n">
        <f>AN133/SUM(AN1:AN$773)</f>
        <v>0</v>
      </c>
      <c r="N133" s="6" t="s">
        <v>40</v>
      </c>
      <c r="O133" s="6" t="s">
        <v>387</v>
      </c>
      <c r="P133" s="6" t="n">
        <v>1891</v>
      </c>
      <c r="Q133" s="6" t="n">
        <v>10859636.7318583</v>
      </c>
      <c r="R133" s="6" t="n">
        <v>15232273.8546756</v>
      </c>
      <c r="S133" s="6" t="n">
        <v>18772608.2611195</v>
      </c>
      <c r="T133" s="6" t="n">
        <v>358207.15372855403</v>
      </c>
      <c r="U133" s="6"/>
      <c r="V133" s="6"/>
      <c r="W133" s="6"/>
      <c r="X133" s="6"/>
      <c r="Y133" s="6"/>
      <c r="Z133" s="6" t="n">
        <v>-18542.364986488799</v>
      </c>
      <c r="AA133" s="6"/>
      <c r="AB133" s="6" t="n">
        <v>-1696.9772802826401</v>
      </c>
      <c r="AC133" s="6" t="n">
        <v>-464773.62881132099</v>
      </c>
      <c r="AD133" s="6"/>
      <c r="AE133" s="6"/>
      <c r="AF133" s="6" t="n">
        <v>-82538.784880738895</v>
      </c>
      <c r="AG133" s="6" t="n">
        <v>0</v>
      </c>
      <c r="AH133" s="6"/>
      <c r="AI133" s="6"/>
      <c r="AJ133" s="6"/>
      <c r="AK133" s="6"/>
      <c r="AL133" s="6"/>
      <c r="AM133" s="6" t="n">
        <v>0</v>
      </c>
      <c r="AN133" s="6"/>
    </row>
    <row r="134">
      <c r="A134" t="str">
        <f t="shared" si="22"/>
        <v>Aircraft</v>
      </c>
      <c r="B134" t="str">
        <f t="shared" si="23"/>
        <v>F-5 FREEDOM FIGHTER</v>
      </c>
      <c r="C134" t="n">
        <f t="shared" si="24"/>
        <v>738</v>
      </c>
      <c r="D134" s="6" t="n">
        <f t="shared" si="25"/>
        <v>0</v>
      </c>
      <c r="E134" s="6" t="n">
        <f t="shared" si="26"/>
        <v>0</v>
      </c>
      <c r="F134" s="6" t="n">
        <f t="shared" si="27"/>
        <v>0</v>
      </c>
      <c r="G134" s="6" t="n">
        <f t="shared" si="28"/>
        <v>0</v>
      </c>
      <c r="H134" s="7" t="e">
        <f t="shared" si="29"/>
        <v>#DIV/0!</v>
      </c>
      <c r="I134" s="7" t="e">
        <f t="shared" si="30"/>
        <v>#DIV/0!</v>
      </c>
      <c r="J134" s="7" t="e">
        <f t="shared" si="31"/>
        <v>#DIV/0!</v>
      </c>
      <c r="K134" s="7" t="n">
        <f t="shared" si="32"/>
        <v>0</v>
      </c>
      <c r="L134" s="7" t="n">
        <f>AN134/SUM(AN1:AN$773)</f>
        <v>0</v>
      </c>
      <c r="N134" s="6" t="s">
        <v>40</v>
      </c>
      <c r="O134" s="6" t="s">
        <v>388</v>
      </c>
      <c r="P134" s="6" t="n">
        <v>738</v>
      </c>
      <c r="Q134" s="6" t="n">
        <v>6876105.9975140104</v>
      </c>
      <c r="R134" s="6" t="n">
        <v>15991906.393869501</v>
      </c>
      <c r="S134" s="6" t="n">
        <v>15460858.9115206</v>
      </c>
      <c r="T134" s="6" t="n">
        <v>782352.31608005799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 t="n">
        <v>0</v>
      </c>
      <c r="AI134" s="6" t="n">
        <v>0</v>
      </c>
      <c r="AJ134" s="6"/>
      <c r="AK134" s="6"/>
      <c r="AL134" s="6"/>
      <c r="AM134" s="6"/>
      <c r="AN134" s="6"/>
    </row>
    <row r="135">
      <c r="A135" t="str">
        <f t="shared" si="22"/>
        <v>Aircraft</v>
      </c>
      <c r="B135" t="str">
        <f t="shared" si="23"/>
        <v>F-5E</v>
      </c>
      <c r="C135" t="n">
        <f t="shared" si="24"/>
        <v>1320</v>
      </c>
      <c r="D135" s="6" t="n">
        <f t="shared" si="25"/>
        <v>33450446.702101201</v>
      </c>
      <c r="E135" s="6" t="n">
        <f t="shared" si="26"/>
        <v>-732647.57407045003</v>
      </c>
      <c r="F135" s="6" t="n">
        <f t="shared" si="27"/>
        <v>-496701.3126</v>
      </c>
      <c r="G135" s="6" t="n">
        <f t="shared" si="28"/>
        <v>0</v>
      </c>
      <c r="H135" s="7" t="n">
        <f t="shared" si="29"/>
        <v>-0.32204605573124012</v>
      </c>
      <c r="I135" s="7" t="n">
        <f t="shared" si="30"/>
        <v>-1.0148488693446596</v>
      </c>
      <c r="J135" s="7" t="n">
        <f t="shared" si="31"/>
        <v>0</v>
      </c>
      <c r="K135" s="7" t="n">
        <f t="shared" si="32"/>
        <v>-5.0603428024059885E-6</v>
      </c>
      <c r="L135" s="7" t="n">
        <f>AN135/SUM(AN1:AN$773)</f>
        <v>0</v>
      </c>
      <c r="N135" s="6" t="s">
        <v>40</v>
      </c>
      <c r="O135" s="6" t="s">
        <v>389</v>
      </c>
      <c r="P135" s="6" t="n">
        <v>1320</v>
      </c>
      <c r="Q135" s="6"/>
      <c r="R135" s="6"/>
      <c r="S135" s="6"/>
      <c r="T135" s="6"/>
      <c r="U135" s="6"/>
      <c r="V135" s="6"/>
      <c r="W135" s="6"/>
      <c r="X135" s="6"/>
      <c r="Y135" s="6" t="n">
        <v>81433.933490225798</v>
      </c>
      <c r="Z135" s="6" t="n">
        <v>898443.60984379798</v>
      </c>
      <c r="AA135" s="6" t="n">
        <v>373907.61249034398</v>
      </c>
      <c r="AB135" s="6" t="n">
        <v>212649.092960771</v>
      </c>
      <c r="AC135" s="6" t="n">
        <v>158563.89118239601</v>
      </c>
      <c r="AD135" s="6" t="n">
        <v>111102.908011101</v>
      </c>
      <c r="AE135" s="6" t="n">
        <v>12167837.065505899</v>
      </c>
      <c r="AF135" s="6" t="n">
        <v>33450446.702101201</v>
      </c>
      <c r="AG135" s="6" t="n">
        <v>28369483.246518299</v>
      </c>
      <c r="AH135" s="6" t="n">
        <v>26049597.310804602</v>
      </c>
      <c r="AI135" s="6" t="n">
        <v>25616534.283096801</v>
      </c>
      <c r="AJ135" s="6" t="n">
        <v>23687415.8109539</v>
      </c>
      <c r="AK135" s="6" t="n">
        <v>-68469.015053900293</v>
      </c>
      <c r="AL135" s="6" t="n">
        <v>-732647.57407045003</v>
      </c>
      <c r="AM135" s="6" t="n">
        <v>-496701.3126</v>
      </c>
      <c r="AN135" s="6" t="n">
        <v>0</v>
      </c>
    </row>
    <row r="136">
      <c r="A136" t="str">
        <f t="shared" si="22"/>
        <v>Aircraft</v>
      </c>
      <c r="B136" t="str">
        <f t="shared" si="23"/>
        <v>F/A-18 E/F</v>
      </c>
      <c r="C136" t="n">
        <f t="shared" si="24"/>
        <v>1828</v>
      </c>
      <c r="D136" s="6" t="n">
        <f t="shared" si="25"/>
        <v>-1781623.47492761</v>
      </c>
      <c r="E136" s="6" t="n">
        <f t="shared" si="26"/>
        <v>-16858447.481495</v>
      </c>
      <c r="F136" s="6" t="n">
        <f t="shared" si="27"/>
        <v>-7000</v>
      </c>
      <c r="G136" s="6" t="n">
        <f t="shared" si="28"/>
        <v>490948.25241383997</v>
      </c>
      <c r="H136" s="7" t="n">
        <f t="shared" si="29"/>
        <v>-0.99958477789798361</v>
      </c>
      <c r="I136" s="7" t="n">
        <f t="shared" si="30"/>
        <v>-0.99607099923271702</v>
      </c>
      <c r="J136" s="7" t="n">
        <f t="shared" si="31"/>
        <v>-70.135464630548569</v>
      </c>
      <c r="K136" s="7" t="n">
        <f t="shared" si="32"/>
        <v>-7.1315292950248426E-8</v>
      </c>
      <c r="L136" s="7" t="n">
        <f>AN136/SUM(AN1:AN$773)</f>
        <v>8.7103994009885527E-6</v>
      </c>
      <c r="N136" s="6" t="s">
        <v>40</v>
      </c>
      <c r="O136" s="6" t="s">
        <v>390</v>
      </c>
      <c r="P136" s="6" t="n">
        <v>1828</v>
      </c>
      <c r="Q136" s="6"/>
      <c r="R136" s="6"/>
      <c r="S136" s="6"/>
      <c r="T136" s="6"/>
      <c r="U136" s="6" t="n">
        <v>654075.897889007</v>
      </c>
      <c r="V136" s="6" t="n">
        <v>469117.04041176301</v>
      </c>
      <c r="W136" s="6"/>
      <c r="X136" s="6"/>
      <c r="Y136" s="6" t="n">
        <v>35624.498980190299</v>
      </c>
      <c r="Z136" s="6" t="n">
        <v>4494317.5609630598</v>
      </c>
      <c r="AA136" s="6" t="n">
        <v>102120862.59506799</v>
      </c>
      <c r="AB136" s="6" t="n">
        <v>-3042959.0798762199</v>
      </c>
      <c r="AC136" s="6" t="n">
        <v>-1408774.22715009</v>
      </c>
      <c r="AD136" s="6" t="n">
        <v>-1108935.42429931</v>
      </c>
      <c r="AE136" s="6" t="n">
        <v>5554096.1735174702</v>
      </c>
      <c r="AF136" s="6" t="n">
        <v>-1781623.47492761</v>
      </c>
      <c r="AG136" s="6" t="n">
        <v>-4786960.3932805602</v>
      </c>
      <c r="AH136" s="6" t="n">
        <v>-2367555.0713979201</v>
      </c>
      <c r="AI136" s="6" t="n">
        <v>-7291631.8831003597</v>
      </c>
      <c r="AJ136" s="6" t="n">
        <v>-3907250.5796837099</v>
      </c>
      <c r="AK136" s="6" t="n">
        <v>-18116894.343516398</v>
      </c>
      <c r="AL136" s="6" t="n">
        <v>-16858447.481495</v>
      </c>
      <c r="AM136" s="6" t="n">
        <v>-7000</v>
      </c>
      <c r="AN136" s="6" t="n">
        <v>490948.25241383997</v>
      </c>
    </row>
    <row r="137">
      <c r="A137" t="str">
        <f t="shared" si="22"/>
        <v>Aircraft</v>
      </c>
      <c r="B137" t="str">
        <f t="shared" si="23"/>
        <v>F/A-18A/B/C/D</v>
      </c>
      <c r="C137" t="n">
        <f t="shared" si="24"/>
        <v>25</v>
      </c>
      <c r="D137" s="6" t="n">
        <f t="shared" si="25"/>
        <v>5076790.32254613</v>
      </c>
      <c r="E137" s="6" t="n">
        <f t="shared" si="26"/>
        <v>195752.91788054301</v>
      </c>
      <c r="F137" s="6" t="n">
        <f t="shared" si="27"/>
        <v>-3730027.5221000002</v>
      </c>
      <c r="G137" s="6" t="n">
        <f t="shared" si="28"/>
        <v>-332544.07216887199</v>
      </c>
      <c r="H137" s="7" t="n">
        <f t="shared" si="29"/>
        <v>-20.054773550687127</v>
      </c>
      <c r="I137" s="7" t="n">
        <f t="shared" si="30"/>
        <v>-1.7347216026501768</v>
      </c>
      <c r="J137" s="7" t="n">
        <f t="shared" si="31"/>
        <v>8.9153248923388675E-2</v>
      </c>
      <c r="K137" s="7" t="n">
        <f t="shared" si="32"/>
        <v>-3.8001143635864397E-5</v>
      </c>
      <c r="L137" s="7" t="n">
        <f>AN137/SUM(AN1:AN$773)</f>
        <v>-5.8999938848552683E-6</v>
      </c>
      <c r="N137" s="6" t="s">
        <v>40</v>
      </c>
      <c r="O137" s="6" t="s">
        <v>391</v>
      </c>
      <c r="P137" s="6" t="n">
        <v>25</v>
      </c>
      <c r="Q137" s="6"/>
      <c r="R137" s="6"/>
      <c r="S137" s="6"/>
      <c r="T137" s="6"/>
      <c r="U137" s="6"/>
      <c r="V137" s="6"/>
      <c r="W137" s="6"/>
      <c r="X137" s="6"/>
      <c r="Y137" s="6" t="n">
        <v>21733892.431607101</v>
      </c>
      <c r="Z137" s="6" t="n">
        <v>226514994.982997</v>
      </c>
      <c r="AA137" s="6" t="n">
        <v>222713968.164621</v>
      </c>
      <c r="AB137" s="6" t="n">
        <v>7513061.2102987897</v>
      </c>
      <c r="AC137" s="6" t="n">
        <v>30922921.866494801</v>
      </c>
      <c r="AD137" s="6" t="n">
        <v>33565696.5586937</v>
      </c>
      <c r="AE137" s="6" t="n">
        <v>28383610.744303901</v>
      </c>
      <c r="AF137" s="6" t="n">
        <v>5076790.32254613</v>
      </c>
      <c r="AG137" s="6" t="n">
        <v>6496428.7890045904</v>
      </c>
      <c r="AH137" s="6" t="n">
        <v>3733435.49071015</v>
      </c>
      <c r="AI137" s="6" t="n">
        <v>1456953.7673001499</v>
      </c>
      <c r="AJ137" s="6" t="n">
        <v>-1051122.2469115099</v>
      </c>
      <c r="AK137" s="6" t="n">
        <v>647654.73666442197</v>
      </c>
      <c r="AL137" s="6" t="n">
        <v>195752.91788054301</v>
      </c>
      <c r="AM137" s="6" t="n">
        <v>-3730027.5221000002</v>
      </c>
      <c r="AN137" s="6" t="n">
        <v>-332544.07216887199</v>
      </c>
    </row>
    <row r="138">
      <c r="A138" t="str">
        <f t="shared" si="22"/>
        <v>Aircraft</v>
      </c>
      <c r="B138" t="str">
        <f t="shared" si="23"/>
        <v>F/A-22</v>
      </c>
      <c r="C138" t="n">
        <f t="shared" si="24"/>
        <v>671</v>
      </c>
      <c r="D138" s="6" t="n">
        <f t="shared" si="25"/>
        <v>-12691.7865083508</v>
      </c>
      <c r="E138" s="6" t="n">
        <f t="shared" si="26"/>
        <v>0</v>
      </c>
      <c r="F138" s="6" t="n">
        <f t="shared" si="27"/>
        <v>-532088.5</v>
      </c>
      <c r="G138" s="6" t="n">
        <f t="shared" si="28"/>
        <v>0</v>
      </c>
      <c r="H138" s="7" t="e">
        <f t="shared" si="29"/>
        <v>#DIV/0!</v>
      </c>
      <c r="I138" s="7" t="n">
        <f t="shared" si="30"/>
        <v>40.923845760398059</v>
      </c>
      <c r="J138" s="7" t="n">
        <f t="shared" si="31"/>
        <v>0</v>
      </c>
      <c r="K138" s="7" t="n">
        <f t="shared" si="32"/>
        <v>-5.4208638932797515E-6</v>
      </c>
      <c r="L138" s="7" t="n">
        <f>AN138/SUM(AN1:AN$773)</f>
        <v>0</v>
      </c>
      <c r="N138" s="6" t="s">
        <v>40</v>
      </c>
      <c r="O138" s="6" t="s">
        <v>392</v>
      </c>
      <c r="P138" s="6" t="n">
        <v>671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 t="n">
        <v>-3410230.4644026202</v>
      </c>
      <c r="AE138" s="6"/>
      <c r="AF138" s="6" t="n">
        <v>-12691.7865083508</v>
      </c>
      <c r="AG138" s="6" t="n">
        <v>-7667960.8203862002</v>
      </c>
      <c r="AH138" s="6" t="n">
        <v>81060114.887990206</v>
      </c>
      <c r="AI138" s="6"/>
      <c r="AJ138" s="6" t="n">
        <v>-6235.7079767745599</v>
      </c>
      <c r="AK138" s="6" t="n">
        <v>0</v>
      </c>
      <c r="AL138" s="6" t="n">
        <v>0</v>
      </c>
      <c r="AM138" s="6" t="n">
        <v>-532088.5</v>
      </c>
      <c r="AN138" s="6" t="n">
        <v>0</v>
      </c>
    </row>
    <row r="139">
      <c r="A139" t="str">
        <f t="shared" si="22"/>
        <v>Aircraft</v>
      </c>
      <c r="B139" t="str">
        <f t="shared" si="23"/>
        <v>FB-111A</v>
      </c>
      <c r="C139" t="n">
        <f t="shared" si="24"/>
        <v>1796</v>
      </c>
      <c r="D139" s="6" t="n">
        <f t="shared" si="25"/>
        <v>0</v>
      </c>
      <c r="E139" s="6" t="n">
        <f t="shared" si="26"/>
        <v>0</v>
      </c>
      <c r="F139" s="6" t="n">
        <f t="shared" si="27"/>
        <v>0</v>
      </c>
      <c r="G139" s="6" t="n">
        <f t="shared" si="28"/>
        <v>0</v>
      </c>
      <c r="H139" s="7" t="e">
        <f t="shared" si="29"/>
        <v>#DIV/0!</v>
      </c>
      <c r="I139" s="7" t="e">
        <f t="shared" si="30"/>
        <v>#DIV/0!</v>
      </c>
      <c r="J139" s="7" t="e">
        <f t="shared" si="31"/>
        <v>#DIV/0!</v>
      </c>
      <c r="K139" s="7" t="n">
        <f t="shared" si="32"/>
        <v>0</v>
      </c>
      <c r="L139" s="7" t="n">
        <f>AN139/SUM(AN1:AN$773)</f>
        <v>0</v>
      </c>
      <c r="N139" s="6" t="s">
        <v>40</v>
      </c>
      <c r="O139" s="6" t="s">
        <v>396</v>
      </c>
      <c r="P139" s="6" t="n">
        <v>1796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 t="n">
        <v>-40304.284731854903</v>
      </c>
      <c r="AF139" s="6"/>
      <c r="AG139" s="6"/>
      <c r="AH139" s="6"/>
      <c r="AI139" s="6"/>
      <c r="AJ139" s="6"/>
      <c r="AK139" s="6"/>
      <c r="AL139" s="6"/>
      <c r="AM139" s="6"/>
      <c r="AN139" s="6"/>
    </row>
    <row r="140">
      <c r="A140" t="str">
        <f t="shared" si="22"/>
        <v>Aircraft</v>
      </c>
      <c r="B140" t="str">
        <f t="shared" si="23"/>
        <v>FCA</v>
      </c>
      <c r="C140" t="n">
        <f t="shared" si="24"/>
        <v>79</v>
      </c>
      <c r="D140" s="6" t="n">
        <f t="shared" si="25"/>
        <v>-38539.688707660804</v>
      </c>
      <c r="E140" s="6" t="n">
        <f t="shared" si="26"/>
        <v>0</v>
      </c>
      <c r="F140" s="6" t="n">
        <f t="shared" si="27"/>
        <v>0</v>
      </c>
      <c r="G140" s="6" t="n">
        <f t="shared" si="28"/>
        <v>0</v>
      </c>
      <c r="H140" s="7" t="e">
        <f t="shared" si="29"/>
        <v>#DIV/0!</v>
      </c>
      <c r="I140" s="7" t="n">
        <f t="shared" si="30"/>
        <v>-1</v>
      </c>
      <c r="J140" s="7" t="e">
        <f t="shared" si="31"/>
        <v>#DIV/0!</v>
      </c>
      <c r="K140" s="7" t="n">
        <f t="shared" si="32"/>
        <v>0</v>
      </c>
      <c r="L140" s="7" t="n">
        <f>AN140/SUM(AN1:AN$773)</f>
        <v>0</v>
      </c>
      <c r="N140" s="6" t="s">
        <v>40</v>
      </c>
      <c r="O140" s="6" t="s">
        <v>398</v>
      </c>
      <c r="P140" s="6" t="n">
        <v>79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 t="n">
        <v>-38539.688707660804</v>
      </c>
      <c r="AG140" s="6" t="n">
        <v>-5096.5840989042999</v>
      </c>
      <c r="AH140" s="6" t="n">
        <v>0</v>
      </c>
      <c r="AI140" s="6" t="n">
        <v>0</v>
      </c>
      <c r="AJ140" s="6"/>
      <c r="AK140" s="6"/>
      <c r="AL140" s="6"/>
      <c r="AM140" s="6"/>
      <c r="AN140" s="6"/>
    </row>
    <row r="141">
      <c r="A141" t="str">
        <f t="shared" si="22"/>
        <v>Aircraft</v>
      </c>
      <c r="B141" t="str">
        <f t="shared" si="23"/>
        <v>GCSS-A INC 1</v>
      </c>
      <c r="C141" t="n">
        <f t="shared" si="24"/>
        <v>2178</v>
      </c>
      <c r="D141" s="6" t="n">
        <f t="shared" si="25"/>
        <v>0</v>
      </c>
      <c r="E141" s="6" t="n">
        <f t="shared" si="26"/>
        <v>0</v>
      </c>
      <c r="F141" s="6" t="n">
        <f t="shared" si="27"/>
        <v>0</v>
      </c>
      <c r="G141" s="6" t="n">
        <f t="shared" si="28"/>
        <v>0</v>
      </c>
      <c r="H141" s="7" t="e">
        <f t="shared" si="29"/>
        <v>#DIV/0!</v>
      </c>
      <c r="I141" s="7" t="e">
        <f t="shared" si="30"/>
        <v>#DIV/0!</v>
      </c>
      <c r="J141" s="7" t="e">
        <f t="shared" si="31"/>
        <v>#DIV/0!</v>
      </c>
      <c r="K141" s="7" t="n">
        <f t="shared" si="32"/>
        <v>0</v>
      </c>
      <c r="L141" s="7" t="n">
        <f>AN141/SUM(AN1:AN$773)</f>
        <v>0</v>
      </c>
      <c r="N141" s="6" t="s">
        <v>40</v>
      </c>
      <c r="O141" s="6" t="s">
        <v>423</v>
      </c>
      <c r="P141" s="6" t="n">
        <v>2178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 t="n">
        <v>552771.20092899003</v>
      </c>
      <c r="AJ141" s="6"/>
      <c r="AK141" s="6"/>
      <c r="AL141" s="6"/>
      <c r="AM141" s="6"/>
      <c r="AN141" s="6"/>
    </row>
    <row r="142">
      <c r="A142" t="str">
        <f t="shared" si="22"/>
        <v>Aircraft</v>
      </c>
      <c r="B142" t="str">
        <f t="shared" si="23"/>
        <v>GHY</v>
      </c>
      <c r="C142" t="n">
        <f t="shared" si="24"/>
        <v>2087</v>
      </c>
      <c r="D142" s="6" t="n">
        <f t="shared" si="25"/>
        <v>0</v>
      </c>
      <c r="E142" s="6" t="n">
        <f t="shared" si="26"/>
        <v>0</v>
      </c>
      <c r="F142" s="6" t="n">
        <f t="shared" si="27"/>
        <v>0</v>
      </c>
      <c r="G142" s="6" t="n">
        <f t="shared" si="28"/>
        <v>0</v>
      </c>
      <c r="H142" s="7" t="e">
        <f t="shared" si="29"/>
        <v>#DIV/0!</v>
      </c>
      <c r="I142" s="7" t="e">
        <f t="shared" si="30"/>
        <v>#DIV/0!</v>
      </c>
      <c r="J142" s="7" t="e">
        <f t="shared" si="31"/>
        <v>#DIV/0!</v>
      </c>
      <c r="K142" s="7" t="n">
        <f t="shared" si="32"/>
        <v>0</v>
      </c>
      <c r="L142" s="7" t="n">
        <f>AN142/SUM(AN1:AN$773)</f>
        <v>0</v>
      </c>
      <c r="N142" s="6" t="s">
        <v>40</v>
      </c>
      <c r="O142" s="6" t="s">
        <v>433</v>
      </c>
      <c r="P142" s="6" t="n">
        <v>2087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n">
        <v>-193362.49540365601</v>
      </c>
      <c r="AB142" s="6" t="n">
        <v>-266333.27378844802</v>
      </c>
      <c r="AC142" s="6"/>
      <c r="AD142" s="6"/>
      <c r="AE142" s="6"/>
      <c r="AF142" s="6" t="n">
        <v>0</v>
      </c>
      <c r="AG142" s="6"/>
      <c r="AH142" s="6"/>
      <c r="AI142" s="6"/>
      <c r="AJ142" s="6"/>
      <c r="AK142" s="6"/>
      <c r="AL142" s="6" t="n">
        <v>0</v>
      </c>
      <c r="AM142" s="6"/>
      <c r="AN142" s="6"/>
    </row>
    <row r="143">
      <c r="A143" t="str">
        <f t="shared" si="22"/>
        <v>Aircraft</v>
      </c>
      <c r="B143" t="str">
        <f t="shared" si="23"/>
        <v>GLOBAL HAWK</v>
      </c>
      <c r="C143" t="n">
        <f t="shared" si="24"/>
        <v>659</v>
      </c>
      <c r="D143" s="6" t="n">
        <f t="shared" si="25"/>
        <v>-6825677.0787959201</v>
      </c>
      <c r="E143" s="6" t="n">
        <f t="shared" si="26"/>
        <v>-11004826.881825101</v>
      </c>
      <c r="F143" s="6" t="n">
        <f t="shared" si="27"/>
        <v>-3608340.6978000002</v>
      </c>
      <c r="G143" s="6" t="n">
        <f t="shared" si="28"/>
        <v>-2977682.7136259</v>
      </c>
      <c r="H143" s="7" t="n">
        <f t="shared" si="29"/>
        <v>-0.67211290676827318</v>
      </c>
      <c r="I143" s="7" t="n">
        <f t="shared" si="30"/>
        <v>-0.47135783657135333</v>
      </c>
      <c r="J143" s="7" t="n">
        <f t="shared" si="31"/>
        <v>0.82522216248631641</v>
      </c>
      <c r="K143" s="7" t="n">
        <f t="shared" si="32"/>
        <v>-3.6761410561130119E-5</v>
      </c>
      <c r="L143" s="7" t="n">
        <f>AN143/SUM(AN1:AN$773)</f>
        <v>-5.2830019452310491E-5</v>
      </c>
      <c r="N143" s="6" t="s">
        <v>40</v>
      </c>
      <c r="O143" s="6" t="s">
        <v>436</v>
      </c>
      <c r="P143" s="6" t="n">
        <v>659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n">
        <v>-628435.82523672201</v>
      </c>
      <c r="AB143" s="6" t="n">
        <v>-2764675.1695089899</v>
      </c>
      <c r="AC143" s="6" t="n">
        <v>-1030107.39980346</v>
      </c>
      <c r="AD143" s="6"/>
      <c r="AE143" s="6" t="n">
        <v>-2766781.3887349302</v>
      </c>
      <c r="AF143" s="6" t="n">
        <v>-6825677.0787959201</v>
      </c>
      <c r="AG143" s="6" t="n">
        <v>-3130492.99142092</v>
      </c>
      <c r="AH143" s="6" t="n">
        <v>-6493213.7844644701</v>
      </c>
      <c r="AI143" s="6" t="n">
        <v>-9256548.7193017807</v>
      </c>
      <c r="AJ143" s="6" t="n">
        <v>-6958455.12303741</v>
      </c>
      <c r="AK143" s="6" t="n">
        <v>-4664345.69593619</v>
      </c>
      <c r="AL143" s="6" t="n">
        <v>-11004826.881825101</v>
      </c>
      <c r="AM143" s="6" t="n">
        <v>-3608340.6978000002</v>
      </c>
      <c r="AN143" s="6" t="n">
        <v>-2977682.7136259</v>
      </c>
    </row>
    <row r="144">
      <c r="A144" t="str">
        <f t="shared" si="22"/>
        <v>Aircraft</v>
      </c>
      <c r="B144" t="str">
        <f t="shared" si="23"/>
        <v>H-1 UPGRADE</v>
      </c>
      <c r="C144" t="n">
        <f t="shared" si="24"/>
        <v>2</v>
      </c>
      <c r="D144" s="6" t="n">
        <f t="shared" si="25"/>
        <v>5552560.5224929899</v>
      </c>
      <c r="E144" s="6" t="n">
        <f t="shared" si="26"/>
        <v>-15078135.112947799</v>
      </c>
      <c r="F144" s="6" t="n">
        <f t="shared" si="27"/>
        <v>604041.10939999996</v>
      </c>
      <c r="G144" s="6" t="n">
        <f t="shared" si="28"/>
        <v>-2830490.6661533802</v>
      </c>
      <c r="H144" s="7" t="n">
        <f t="shared" si="29"/>
        <v>-1.0400607306457481</v>
      </c>
      <c r="I144" s="7" t="n">
        <f t="shared" si="30"/>
        <v>-0.89121395310270346</v>
      </c>
      <c r="J144" s="7" t="n">
        <f t="shared" si="31"/>
        <v>-4.6859238917777217</v>
      </c>
      <c r="K144" s="7" t="n">
        <f t="shared" si="32"/>
        <v>6.1539098101220078E-6</v>
      </c>
      <c r="L144" s="7" t="n">
        <f>AN144/SUM(AN1:AN$773)</f>
        <v>-5.0218539493208441E-5</v>
      </c>
      <c r="N144" s="6" t="s">
        <v>40</v>
      </c>
      <c r="O144" s="6" t="s">
        <v>453</v>
      </c>
      <c r="P144" s="6" t="n">
        <v>2</v>
      </c>
      <c r="Q144" s="6"/>
      <c r="R144" s="6"/>
      <c r="S144" s="6"/>
      <c r="T144" s="6"/>
      <c r="U144" s="6" t="n">
        <v>53235.3976943327</v>
      </c>
      <c r="V144" s="6" t="n">
        <v>142318.36823974201</v>
      </c>
      <c r="W144" s="6"/>
      <c r="X144" s="6"/>
      <c r="Y144" s="6"/>
      <c r="Z144" s="6" t="n">
        <v>10815646.702747401</v>
      </c>
      <c r="AA144" s="6" t="n">
        <v>4438265.7050444596</v>
      </c>
      <c r="AB144" s="6" t="n">
        <v>21553078.509592701</v>
      </c>
      <c r="AC144" s="6" t="n">
        <v>-15890042.809223499</v>
      </c>
      <c r="AD144" s="6" t="n">
        <v>-1967933.83196312</v>
      </c>
      <c r="AE144" s="6" t="n">
        <v>-9442850.3272815198</v>
      </c>
      <c r="AF144" s="6" t="n">
        <v>5552560.5224929899</v>
      </c>
      <c r="AG144" s="6" t="n">
        <v>116014.72521641001</v>
      </c>
      <c r="AH144" s="6" t="n">
        <v>21622265.600565501</v>
      </c>
      <c r="AI144" s="6" t="n">
        <v>11830812.2505896</v>
      </c>
      <c r="AJ144" s="6" t="n">
        <v>2958945.0241127601</v>
      </c>
      <c r="AK144" s="6" t="n">
        <v>-104458672.744396</v>
      </c>
      <c r="AL144" s="6" t="n">
        <v>-15078135.112947799</v>
      </c>
      <c r="AM144" s="6" t="n">
        <v>604041.10939999996</v>
      </c>
      <c r="AN144" s="6" t="n">
        <v>-2830490.6661533802</v>
      </c>
    </row>
    <row r="145">
      <c r="A145" t="str">
        <f t="shared" si="22"/>
        <v>Aircraft</v>
      </c>
      <c r="B145" t="str">
        <f t="shared" si="23"/>
        <v>H-3 JOLLY GREEN GIANT</v>
      </c>
      <c r="C145" t="n">
        <f t="shared" si="24"/>
        <v>1456</v>
      </c>
      <c r="D145" s="6" t="n">
        <f t="shared" si="25"/>
        <v>0</v>
      </c>
      <c r="E145" s="6" t="n">
        <f t="shared" si="26"/>
        <v>0</v>
      </c>
      <c r="F145" s="6" t="n">
        <f t="shared" si="27"/>
        <v>0</v>
      </c>
      <c r="G145" s="6" t="n">
        <f t="shared" si="28"/>
        <v>0</v>
      </c>
      <c r="H145" s="7" t="e">
        <f t="shared" si="29"/>
        <v>#DIV/0!</v>
      </c>
      <c r="I145" s="7" t="e">
        <f t="shared" si="30"/>
        <v>#DIV/0!</v>
      </c>
      <c r="J145" s="7" t="e">
        <f t="shared" si="31"/>
        <v>#DIV/0!</v>
      </c>
      <c r="K145" s="7" t="n">
        <f t="shared" si="32"/>
        <v>0</v>
      </c>
      <c r="L145" s="7" t="n">
        <f>AN145/SUM(AN1:AN$773)</f>
        <v>0</v>
      </c>
      <c r="N145" s="6" t="s">
        <v>40</v>
      </c>
      <c r="O145" s="6" t="s">
        <v>454</v>
      </c>
      <c r="P145" s="6" t="n">
        <v>1456</v>
      </c>
      <c r="Q145" s="6" t="n">
        <v>4935661.0639126701</v>
      </c>
      <c r="R145" s="6" t="n">
        <v>3286337.6181440498</v>
      </c>
      <c r="S145" s="6" t="n">
        <v>1358014.27364137</v>
      </c>
      <c r="T145" s="6" t="n">
        <v>56561.831343547899</v>
      </c>
      <c r="U145" s="6"/>
      <c r="V145" s="6"/>
      <c r="W145" s="6"/>
      <c r="X145" s="6"/>
      <c r="Y145" s="6"/>
      <c r="Z145" s="6" t="n">
        <v>-163780.320713953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>
      <c r="A146" t="str">
        <f t="shared" si="22"/>
        <v>Aircraft</v>
      </c>
      <c r="B146" t="str">
        <f t="shared" si="23"/>
        <v>H-46 SEA KNIGHT</v>
      </c>
      <c r="C146" t="n">
        <f t="shared" si="24"/>
        <v>754</v>
      </c>
      <c r="D146" s="6" t="n">
        <f t="shared" si="25"/>
        <v>0</v>
      </c>
      <c r="E146" s="6" t="n">
        <f t="shared" si="26"/>
        <v>0</v>
      </c>
      <c r="F146" s="6" t="n">
        <f t="shared" si="27"/>
        <v>0</v>
      </c>
      <c r="G146" s="6" t="n">
        <f t="shared" si="28"/>
        <v>0</v>
      </c>
      <c r="H146" s="7" t="e">
        <f t="shared" si="29"/>
        <v>#DIV/0!</v>
      </c>
      <c r="I146" s="7" t="e">
        <f t="shared" si="30"/>
        <v>#DIV/0!</v>
      </c>
      <c r="J146" s="7" t="e">
        <f t="shared" si="31"/>
        <v>#DIV/0!</v>
      </c>
      <c r="K146" s="7" t="n">
        <f t="shared" si="32"/>
        <v>0</v>
      </c>
      <c r="L146" s="7" t="n">
        <f>AN146/SUM(AN1:AN$773)</f>
        <v>0</v>
      </c>
      <c r="N146" s="6" t="s">
        <v>40</v>
      </c>
      <c r="O146" s="6" t="s">
        <v>455</v>
      </c>
      <c r="P146" s="6" t="n">
        <v>754</v>
      </c>
      <c r="Q146" s="6" t="n">
        <v>11743912.8622566</v>
      </c>
      <c r="R146" s="6" t="n">
        <v>34194965.649551898</v>
      </c>
      <c r="S146" s="6" t="n">
        <v>8364705.7409965098</v>
      </c>
      <c r="T146" s="6" t="n">
        <v>47086.604572326898</v>
      </c>
      <c r="U146" s="6"/>
      <c r="V146" s="6"/>
      <c r="W146" s="6"/>
      <c r="X146" s="6"/>
      <c r="Y146" s="6"/>
      <c r="Z146" s="6" t="n">
        <v>-66732.912075247703</v>
      </c>
      <c r="AA146" s="6" t="n">
        <v>-24969.330530832201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>
      <c r="A147" t="str">
        <f t="shared" si="22"/>
        <v>Aircraft</v>
      </c>
      <c r="B147" t="str">
        <f t="shared" si="23"/>
        <v>HAEUAV</v>
      </c>
      <c r="C147" t="n">
        <f t="shared" si="24"/>
        <v>701</v>
      </c>
      <c r="D147" s="6" t="n">
        <f t="shared" si="25"/>
        <v>0</v>
      </c>
      <c r="E147" s="6" t="n">
        <f t="shared" si="26"/>
        <v>0</v>
      </c>
      <c r="F147" s="6" t="n">
        <f t="shared" si="27"/>
        <v>0</v>
      </c>
      <c r="G147" s="6" t="n">
        <f t="shared" si="28"/>
        <v>0</v>
      </c>
      <c r="H147" s="7" t="e">
        <f t="shared" si="29"/>
        <v>#DIV/0!</v>
      </c>
      <c r="I147" s="7" t="e">
        <f t="shared" si="30"/>
        <v>#DIV/0!</v>
      </c>
      <c r="J147" s="7" t="e">
        <f t="shared" si="31"/>
        <v>#DIV/0!</v>
      </c>
      <c r="K147" s="7" t="n">
        <f t="shared" si="32"/>
        <v>0</v>
      </c>
      <c r="L147" s="7" t="n">
        <f>AN147/SUM(AN1:AN$773)</f>
        <v>0</v>
      </c>
      <c r="N147" s="6" t="s">
        <v>40</v>
      </c>
      <c r="O147" s="6" t="s">
        <v>457</v>
      </c>
      <c r="P147" s="6" t="n">
        <v>701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 t="n">
        <v>-101908.40361936099</v>
      </c>
      <c r="AC147" s="6"/>
      <c r="AD147" s="6"/>
      <c r="AE147" s="6"/>
      <c r="AF147" s="6"/>
      <c r="AG147" s="6" t="n">
        <v>-321827.373157394</v>
      </c>
      <c r="AH147" s="6"/>
      <c r="AI147" s="6"/>
      <c r="AJ147" s="6"/>
      <c r="AK147" s="6"/>
      <c r="AL147" s="6"/>
      <c r="AM147" s="6"/>
      <c r="AN147" s="6"/>
    </row>
    <row r="148">
      <c r="A148" t="str">
        <f t="shared" si="22"/>
        <v>Aircraft</v>
      </c>
      <c r="B148" t="str">
        <f t="shared" si="23"/>
        <v>HH-53 SUPER JOLLY</v>
      </c>
      <c r="C148" t="n">
        <f t="shared" si="24"/>
        <v>1901</v>
      </c>
      <c r="D148" s="6" t="n">
        <f t="shared" si="25"/>
        <v>0</v>
      </c>
      <c r="E148" s="6" t="n">
        <f t="shared" si="26"/>
        <v>0</v>
      </c>
      <c r="F148" s="6" t="n">
        <f t="shared" si="27"/>
        <v>0</v>
      </c>
      <c r="G148" s="6" t="n">
        <f t="shared" si="28"/>
        <v>0</v>
      </c>
      <c r="H148" s="7" t="e">
        <f t="shared" si="29"/>
        <v>#DIV/0!</v>
      </c>
      <c r="I148" s="7" t="e">
        <f t="shared" si="30"/>
        <v>#DIV/0!</v>
      </c>
      <c r="J148" s="7" t="e">
        <f t="shared" si="31"/>
        <v>#DIV/0!</v>
      </c>
      <c r="K148" s="7" t="n">
        <f t="shared" si="32"/>
        <v>0</v>
      </c>
      <c r="L148" s="7" t="n">
        <f>AN148/SUM(AN1:AN$773)</f>
        <v>0</v>
      </c>
      <c r="N148" s="6" t="s">
        <v>40</v>
      </c>
      <c r="O148" s="6" t="s">
        <v>462</v>
      </c>
      <c r="P148" s="6" t="n">
        <v>1901</v>
      </c>
      <c r="Q148" s="6" t="n">
        <v>9117580.8281479292</v>
      </c>
      <c r="R148" s="6" t="n">
        <v>9382843.4923975896</v>
      </c>
      <c r="S148" s="6" t="n">
        <v>6807922.7105424805</v>
      </c>
      <c r="T148" s="6" t="n">
        <v>109423.783208079</v>
      </c>
      <c r="U148" s="6"/>
      <c r="V148" s="6"/>
      <c r="W148" s="6"/>
      <c r="X148" s="6"/>
      <c r="Y148" s="6"/>
      <c r="Z148" s="6" t="n">
        <v>-167101.19009154901</v>
      </c>
      <c r="AA148" s="6" t="n">
        <v>-65679.558488111899</v>
      </c>
      <c r="AB148" s="6" t="n">
        <v>-2135587.2029528799</v>
      </c>
      <c r="AC148" s="6" t="n">
        <v>-3467633.1242171698</v>
      </c>
      <c r="AD148" s="6" t="n">
        <v>-567583.56341260404</v>
      </c>
      <c r="AE148" s="6"/>
      <c r="AF148" s="6"/>
      <c r="AG148" s="6" t="n">
        <v>-7484.2939856479097</v>
      </c>
      <c r="AH148" s="6"/>
      <c r="AI148" s="6"/>
      <c r="AJ148" s="6"/>
      <c r="AK148" s="6"/>
      <c r="AL148" s="6"/>
      <c r="AM148" s="6"/>
      <c r="AN148" s="6"/>
    </row>
    <row r="149">
      <c r="A149" t="str">
        <f t="shared" si="22"/>
        <v>Aircraft</v>
      </c>
      <c r="B149" t="str">
        <f t="shared" si="23"/>
        <v>HHD-60</v>
      </c>
      <c r="C149" t="n">
        <f t="shared" si="24"/>
        <v>621</v>
      </c>
      <c r="D149" s="6" t="n">
        <f t="shared" si="25"/>
        <v>-54277.401305304098</v>
      </c>
      <c r="E149" s="6" t="n">
        <f t="shared" si="26"/>
        <v>0</v>
      </c>
      <c r="F149" s="6" t="n">
        <f t="shared" si="27"/>
        <v>0</v>
      </c>
      <c r="G149" s="6" t="n">
        <f t="shared" si="28"/>
        <v>0</v>
      </c>
      <c r="H149" s="7" t="e">
        <f t="shared" si="29"/>
        <v>#DIV/0!</v>
      </c>
      <c r="I149" s="7" t="n">
        <f t="shared" si="30"/>
        <v>-1</v>
      </c>
      <c r="J149" s="7" t="e">
        <f t="shared" si="31"/>
        <v>#DIV/0!</v>
      </c>
      <c r="K149" s="7" t="n">
        <f t="shared" si="32"/>
        <v>0</v>
      </c>
      <c r="L149" s="7" t="n">
        <f>AN149/SUM(AN1:AN$773)</f>
        <v>0</v>
      </c>
      <c r="N149" s="6" t="s">
        <v>40</v>
      </c>
      <c r="O149" s="6" t="s">
        <v>463</v>
      </c>
      <c r="P149" s="6" t="n">
        <v>621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 t="n">
        <v>96632.240248767193</v>
      </c>
      <c r="AB149" s="6"/>
      <c r="AC149" s="6" t="n">
        <v>2465551.9550433499</v>
      </c>
      <c r="AD149" s="6"/>
      <c r="AE149" s="6"/>
      <c r="AF149" s="6" t="n">
        <v>-54277.401305304098</v>
      </c>
      <c r="AG149" s="6" t="n">
        <v>-272194.92637855699</v>
      </c>
      <c r="AH149" s="6" t="n">
        <v>-31477.030738474001</v>
      </c>
      <c r="AI149" s="6" t="n">
        <v>-44328.821413764803</v>
      </c>
      <c r="AJ149" s="6"/>
      <c r="AK149" s="6"/>
      <c r="AL149" s="6"/>
      <c r="AM149" s="6"/>
      <c r="AN149" s="6"/>
    </row>
    <row r="150">
      <c r="A150" t="str">
        <f t="shared" si="22"/>
        <v>Aircraft</v>
      </c>
      <c r="B150" t="str">
        <f t="shared" si="23"/>
        <v>HLR</v>
      </c>
      <c r="C150" t="n">
        <f t="shared" si="24"/>
        <v>1382</v>
      </c>
      <c r="D150" s="6" t="n">
        <f t="shared" si="25"/>
        <v>4085148.81553161</v>
      </c>
      <c r="E150" s="6" t="n">
        <f t="shared" si="26"/>
        <v>21493515.658031601</v>
      </c>
      <c r="F150" s="6" t="n">
        <f t="shared" si="27"/>
        <v>7736493.4961000001</v>
      </c>
      <c r="G150" s="6" t="n">
        <f t="shared" si="28"/>
        <v>-64213.119689567196</v>
      </c>
      <c r="H150" s="7" t="n">
        <f t="shared" si="29"/>
        <v>-0.64005453462383843</v>
      </c>
      <c r="I150" s="7" t="n">
        <f t="shared" si="30"/>
        <v>0.89380946581091236</v>
      </c>
      <c r="J150" s="7" t="n">
        <f t="shared" si="31"/>
        <v>-8.3000289112809718E-3</v>
      </c>
      <c r="K150" s="7" t="n">
        <f t="shared" si="32"/>
        <v>7.8818614297437587E-5</v>
      </c>
      <c r="L150" s="7" t="n">
        <f>AN150/SUM(AN1:AN$773)</f>
        <v>-1.1392685818303666E-6</v>
      </c>
      <c r="N150" s="6" t="s">
        <v>40</v>
      </c>
      <c r="O150" s="6" t="s">
        <v>465</v>
      </c>
      <c r="P150" s="6" t="n">
        <v>1382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 t="n">
        <v>4085148.81553161</v>
      </c>
      <c r="AG150" s="6" t="n">
        <v>7093807.5297632096</v>
      </c>
      <c r="AH150" s="6" t="n">
        <v>2043929.9287987</v>
      </c>
      <c r="AI150" s="6" t="n">
        <v>0</v>
      </c>
      <c r="AJ150" s="6" t="n">
        <v>48939336.794873998</v>
      </c>
      <c r="AK150" s="6" t="n">
        <v>28720702.695280202</v>
      </c>
      <c r="AL150" s="6" t="n">
        <v>21493515.658031601</v>
      </c>
      <c r="AM150" s="6" t="n">
        <v>7736493.4961000001</v>
      </c>
      <c r="AN150" s="6" t="n">
        <v>-64213.119689567196</v>
      </c>
    </row>
    <row r="151">
      <c r="A151" t="str">
        <f t="shared" si="22"/>
        <v>Aircraft</v>
      </c>
      <c r="B151" t="str">
        <f t="shared" si="23"/>
        <v>ITEP</v>
      </c>
      <c r="C151" t="n">
        <f t="shared" si="24"/>
        <v>2185</v>
      </c>
      <c r="D151" s="6" t="n">
        <f t="shared" si="25"/>
        <v>0</v>
      </c>
      <c r="E151" s="6" t="n">
        <f t="shared" si="26"/>
        <v>0</v>
      </c>
      <c r="F151" s="6" t="n">
        <f t="shared" si="27"/>
        <v>0</v>
      </c>
      <c r="G151" s="6" t="n">
        <f t="shared" si="28"/>
        <v>0</v>
      </c>
      <c r="H151" s="7" t="e">
        <f t="shared" si="29"/>
        <v>#DIV/0!</v>
      </c>
      <c r="I151" s="7" t="e">
        <f t="shared" si="30"/>
        <v>#DIV/0!</v>
      </c>
      <c r="J151" s="7" t="e">
        <f t="shared" si="31"/>
        <v>#DIV/0!</v>
      </c>
      <c r="K151" s="7" t="n">
        <f t="shared" si="32"/>
        <v>0</v>
      </c>
      <c r="L151" s="7" t="n">
        <f>AN151/SUM(AN1:AN$773)</f>
        <v>0</v>
      </c>
      <c r="N151" s="6" t="s">
        <v>40</v>
      </c>
      <c r="O151" s="6" t="s">
        <v>475</v>
      </c>
      <c r="P151" s="6" t="n">
        <v>2185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 t="n">
        <v>12840.201570720001</v>
      </c>
      <c r="AJ151" s="6"/>
      <c r="AK151" s="6"/>
      <c r="AL151" s="6"/>
      <c r="AM151" s="6"/>
      <c r="AN151" s="6"/>
    </row>
    <row r="152">
      <c r="A152" t="str">
        <f t="shared" si="22"/>
        <v>Aircraft</v>
      </c>
      <c r="B152" t="str">
        <f t="shared" si="23"/>
        <v>J-52</v>
      </c>
      <c r="C152" t="n">
        <f t="shared" si="24"/>
        <v>803</v>
      </c>
      <c r="D152" s="6" t="n">
        <f t="shared" si="25"/>
        <v>0</v>
      </c>
      <c r="E152" s="6" t="n">
        <f t="shared" si="26"/>
        <v>0</v>
      </c>
      <c r="F152" s="6" t="n">
        <f t="shared" si="27"/>
        <v>0</v>
      </c>
      <c r="G152" s="6" t="n">
        <f t="shared" si="28"/>
        <v>0</v>
      </c>
      <c r="H152" s="7" t="e">
        <f t="shared" si="29"/>
        <v>#DIV/0!</v>
      </c>
      <c r="I152" s="7" t="e">
        <f t="shared" si="30"/>
        <v>#DIV/0!</v>
      </c>
      <c r="J152" s="7" t="e">
        <f t="shared" si="31"/>
        <v>#DIV/0!</v>
      </c>
      <c r="K152" s="7" t="n">
        <f t="shared" si="32"/>
        <v>0</v>
      </c>
      <c r="L152" s="7" t="n">
        <f>AN152/SUM(AN1:AN$773)</f>
        <v>0</v>
      </c>
      <c r="N152" s="6" t="s">
        <v>40</v>
      </c>
      <c r="O152" s="6" t="s">
        <v>476</v>
      </c>
      <c r="P152" s="6" t="n">
        <v>803</v>
      </c>
      <c r="Q152" s="6" t="n">
        <v>2751278.05458734</v>
      </c>
      <c r="R152" s="6" t="n">
        <v>9470218.3736940101</v>
      </c>
      <c r="S152" s="6" t="n">
        <v>21017960.815556601</v>
      </c>
      <c r="T152" s="6" t="n">
        <v>3635949.88931996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>
      <c r="A153" t="str">
        <f t="shared" si="22"/>
        <v>Aircraft</v>
      </c>
      <c r="B153" t="str">
        <f t="shared" si="23"/>
        <v>J-57</v>
      </c>
      <c r="C153" t="n">
        <f t="shared" si="24"/>
        <v>808</v>
      </c>
      <c r="D153" s="6" t="n">
        <f t="shared" si="25"/>
        <v>0</v>
      </c>
      <c r="E153" s="6" t="n">
        <f t="shared" si="26"/>
        <v>0</v>
      </c>
      <c r="F153" s="6" t="n">
        <f t="shared" si="27"/>
        <v>0</v>
      </c>
      <c r="G153" s="6" t="n">
        <f t="shared" si="28"/>
        <v>0</v>
      </c>
      <c r="H153" s="7" t="e">
        <f t="shared" si="29"/>
        <v>#DIV/0!</v>
      </c>
      <c r="I153" s="7" t="e">
        <f t="shared" si="30"/>
        <v>#DIV/0!</v>
      </c>
      <c r="J153" s="7" t="e">
        <f t="shared" si="31"/>
        <v>#DIV/0!</v>
      </c>
      <c r="K153" s="7" t="n">
        <f t="shared" si="32"/>
        <v>0</v>
      </c>
      <c r="L153" s="7" t="n">
        <f>AN153/SUM(AN1:AN$773)</f>
        <v>0</v>
      </c>
      <c r="N153" s="6" t="s">
        <v>40</v>
      </c>
      <c r="O153" s="6" t="s">
        <v>477</v>
      </c>
      <c r="P153" s="6" t="n">
        <v>808</v>
      </c>
      <c r="Q153" s="6" t="n">
        <v>177592.96842037799</v>
      </c>
      <c r="R153" s="6" t="n">
        <v>404589.75933895202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>
      <c r="A154" t="str">
        <f t="shared" si="22"/>
        <v>Aircraft</v>
      </c>
      <c r="B154" t="str">
        <f t="shared" si="23"/>
        <v>J-60</v>
      </c>
      <c r="C154" t="n">
        <f t="shared" si="24"/>
        <v>805</v>
      </c>
      <c r="D154" s="6" t="n">
        <f t="shared" si="25"/>
        <v>0</v>
      </c>
      <c r="E154" s="6" t="n">
        <f t="shared" si="26"/>
        <v>0</v>
      </c>
      <c r="F154" s="6" t="n">
        <f t="shared" si="27"/>
        <v>0</v>
      </c>
      <c r="G154" s="6" t="n">
        <f t="shared" si="28"/>
        <v>0</v>
      </c>
      <c r="H154" s="7" t="e">
        <f t="shared" si="29"/>
        <v>#DIV/0!</v>
      </c>
      <c r="I154" s="7" t="e">
        <f t="shared" si="30"/>
        <v>#DIV/0!</v>
      </c>
      <c r="J154" s="7" t="e">
        <f t="shared" si="31"/>
        <v>#DIV/0!</v>
      </c>
      <c r="K154" s="7" t="n">
        <f t="shared" si="32"/>
        <v>0</v>
      </c>
      <c r="L154" s="7" t="n">
        <f>AN154/SUM(AN1:AN$773)</f>
        <v>0</v>
      </c>
      <c r="N154" s="6" t="s">
        <v>40</v>
      </c>
      <c r="O154" s="6" t="s">
        <v>478</v>
      </c>
      <c r="P154" s="6" t="n">
        <v>805</v>
      </c>
      <c r="Q154" s="6" t="n">
        <v>61187.696984758499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>
      <c r="A155" t="str">
        <f t="shared" si="22"/>
        <v>Aircraft</v>
      </c>
      <c r="B155" t="str">
        <f t="shared" si="23"/>
        <v>J-69</v>
      </c>
      <c r="C155" t="n">
        <f t="shared" si="24"/>
        <v>1485</v>
      </c>
      <c r="D155" s="6" t="n">
        <f t="shared" si="25"/>
        <v>0</v>
      </c>
      <c r="E155" s="6" t="n">
        <f t="shared" si="26"/>
        <v>0</v>
      </c>
      <c r="F155" s="6" t="n">
        <f t="shared" si="27"/>
        <v>0</v>
      </c>
      <c r="G155" s="6" t="n">
        <f t="shared" si="28"/>
        <v>0</v>
      </c>
      <c r="H155" s="7" t="e">
        <f t="shared" si="29"/>
        <v>#DIV/0!</v>
      </c>
      <c r="I155" s="7" t="e">
        <f t="shared" si="30"/>
        <v>#DIV/0!</v>
      </c>
      <c r="J155" s="7" t="e">
        <f t="shared" si="31"/>
        <v>#DIV/0!</v>
      </c>
      <c r="K155" s="7" t="n">
        <f t="shared" si="32"/>
        <v>0</v>
      </c>
      <c r="L155" s="7" t="n">
        <f>AN155/SUM(AN1:AN$773)</f>
        <v>0</v>
      </c>
      <c r="N155" s="6" t="s">
        <v>40</v>
      </c>
      <c r="O155" s="6" t="s">
        <v>479</v>
      </c>
      <c r="P155" s="6" t="n">
        <v>1485</v>
      </c>
      <c r="Q155" s="6" t="n">
        <v>3713393.5958632901</v>
      </c>
      <c r="R155" s="6" t="n">
        <v>4134141.6645899699</v>
      </c>
      <c r="S155" s="6" t="n">
        <v>12299723.9539547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>
      <c r="A156" t="str">
        <f t="shared" si="22"/>
        <v>Aircraft</v>
      </c>
      <c r="B156" t="str">
        <f t="shared" si="23"/>
        <v>J-79</v>
      </c>
      <c r="C156" t="n">
        <f t="shared" si="24"/>
        <v>809</v>
      </c>
      <c r="D156" s="6" t="n">
        <f t="shared" si="25"/>
        <v>0</v>
      </c>
      <c r="E156" s="6" t="n">
        <f t="shared" si="26"/>
        <v>0</v>
      </c>
      <c r="F156" s="6" t="n">
        <f t="shared" si="27"/>
        <v>0</v>
      </c>
      <c r="G156" s="6" t="n">
        <f t="shared" si="28"/>
        <v>0</v>
      </c>
      <c r="H156" s="7" t="e">
        <f t="shared" si="29"/>
        <v>#DIV/0!</v>
      </c>
      <c r="I156" s="7" t="e">
        <f t="shared" si="30"/>
        <v>#DIV/0!</v>
      </c>
      <c r="J156" s="7" t="e">
        <f t="shared" si="31"/>
        <v>#DIV/0!</v>
      </c>
      <c r="K156" s="7" t="n">
        <f t="shared" si="32"/>
        <v>0</v>
      </c>
      <c r="L156" s="7" t="n">
        <f>AN156/SUM(AN1:AN$773)</f>
        <v>0</v>
      </c>
      <c r="N156" s="6" t="s">
        <v>40</v>
      </c>
      <c r="O156" s="6" t="s">
        <v>480</v>
      </c>
      <c r="P156" s="6" t="n">
        <v>809</v>
      </c>
      <c r="Q156" s="6" t="n">
        <v>8712619.0956639294</v>
      </c>
      <c r="R156" s="6" t="n">
        <v>4185651.02563588</v>
      </c>
      <c r="S156" s="6" t="n">
        <v>5171784.6786089102</v>
      </c>
      <c r="T156" s="6" t="n">
        <v>38656.730899378301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 t="n">
        <v>-217892.3000171</v>
      </c>
      <c r="AI156" s="6"/>
      <c r="AJ156" s="6"/>
      <c r="AK156" s="6"/>
      <c r="AL156" s="6"/>
      <c r="AM156" s="6"/>
      <c r="AN156" s="6"/>
    </row>
    <row r="157">
      <c r="A157" t="str">
        <f t="shared" si="22"/>
        <v>Aircraft</v>
      </c>
      <c r="B157" t="str">
        <f t="shared" si="23"/>
        <v>J-85</v>
      </c>
      <c r="C157" t="n">
        <f t="shared" si="24"/>
        <v>810</v>
      </c>
      <c r="D157" s="6" t="n">
        <f t="shared" si="25"/>
        <v>0</v>
      </c>
      <c r="E157" s="6" t="n">
        <f t="shared" si="26"/>
        <v>0</v>
      </c>
      <c r="F157" s="6" t="n">
        <f t="shared" si="27"/>
        <v>0</v>
      </c>
      <c r="G157" s="6" t="n">
        <f t="shared" si="28"/>
        <v>0</v>
      </c>
      <c r="H157" s="7" t="e">
        <f t="shared" si="29"/>
        <v>#DIV/0!</v>
      </c>
      <c r="I157" s="7" t="e">
        <f t="shared" si="30"/>
        <v>#DIV/0!</v>
      </c>
      <c r="J157" s="7" t="e">
        <f t="shared" si="31"/>
        <v>#DIV/0!</v>
      </c>
      <c r="K157" s="7" t="n">
        <f t="shared" si="32"/>
        <v>0</v>
      </c>
      <c r="L157" s="7" t="n">
        <f>AN157/SUM(AN1:AN$773)</f>
        <v>0</v>
      </c>
      <c r="N157" s="6" t="s">
        <v>40</v>
      </c>
      <c r="O157" s="6" t="s">
        <v>481</v>
      </c>
      <c r="P157" s="6" t="n">
        <v>810</v>
      </c>
      <c r="Q157" s="6" t="n">
        <v>19617189.2802063</v>
      </c>
      <c r="R157" s="6" t="n">
        <v>14344835.695092101</v>
      </c>
      <c r="S157" s="6" t="n">
        <v>81395294.212538704</v>
      </c>
      <c r="T157" s="6" t="n">
        <v>1368216.3456433001</v>
      </c>
      <c r="U157" s="6"/>
      <c r="V157" s="6"/>
      <c r="W157" s="6"/>
      <c r="X157" s="6"/>
      <c r="Y157" s="6"/>
      <c r="Z157" s="6"/>
      <c r="AA157" s="6" t="n">
        <v>-121430.299569351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>
      <c r="A158" t="str">
        <f t="shared" si="22"/>
        <v>Aircraft</v>
      </c>
      <c r="B158" t="str">
        <f t="shared" si="23"/>
        <v>JOINT C2</v>
      </c>
      <c r="C158" t="n">
        <f t="shared" si="24"/>
        <v>2184</v>
      </c>
      <c r="D158" s="6" t="n">
        <f t="shared" si="25"/>
        <v>0</v>
      </c>
      <c r="E158" s="6" t="n">
        <f t="shared" si="26"/>
        <v>0</v>
      </c>
      <c r="F158" s="6" t="n">
        <f t="shared" si="27"/>
        <v>0</v>
      </c>
      <c r="G158" s="6" t="n">
        <f t="shared" si="28"/>
        <v>0</v>
      </c>
      <c r="H158" s="7" t="e">
        <f t="shared" si="29"/>
        <v>#DIV/0!</v>
      </c>
      <c r="I158" s="7" t="e">
        <f t="shared" si="30"/>
        <v>#DIV/0!</v>
      </c>
      <c r="J158" s="7" t="e">
        <f t="shared" si="31"/>
        <v>#DIV/0!</v>
      </c>
      <c r="K158" s="7" t="n">
        <f t="shared" si="32"/>
        <v>0</v>
      </c>
      <c r="L158" s="7" t="n">
        <f>AN158/SUM(AN1:AN$773)</f>
        <v>0</v>
      </c>
      <c r="N158" s="6" t="s">
        <v>40</v>
      </c>
      <c r="O158" s="6" t="s">
        <v>489</v>
      </c>
      <c r="P158" s="6" t="n">
        <v>2184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 t="n">
        <v>0</v>
      </c>
      <c r="AK158" s="6" t="n">
        <v>0</v>
      </c>
      <c r="AL158" s="6"/>
      <c r="AM158" s="6" t="n">
        <v>0</v>
      </c>
      <c r="AN158" s="6"/>
    </row>
    <row r="159">
      <c r="A159" t="str">
        <f t="shared" si="22"/>
        <v>Aircraft</v>
      </c>
      <c r="B159" t="str">
        <f t="shared" si="23"/>
        <v>JPATS</v>
      </c>
      <c r="C159" t="n">
        <f t="shared" si="24"/>
        <v>1834</v>
      </c>
      <c r="D159" s="6" t="n">
        <f t="shared" si="25"/>
        <v>-6285791.3589935703</v>
      </c>
      <c r="E159" s="6" t="n">
        <f t="shared" si="26"/>
        <v>-14411772.795042999</v>
      </c>
      <c r="F159" s="6" t="n">
        <f t="shared" si="27"/>
        <v>-139441.6875</v>
      </c>
      <c r="G159" s="6" t="n">
        <f t="shared" si="28"/>
        <v>0</v>
      </c>
      <c r="H159" s="7" t="n">
        <f t="shared" si="29"/>
        <v>-0.99032445976750605</v>
      </c>
      <c r="I159" s="7" t="n">
        <f t="shared" si="30"/>
        <v>-0.9778163671785749</v>
      </c>
      <c r="J159" s="7" t="n">
        <f t="shared" si="31"/>
        <v>0</v>
      </c>
      <c r="K159" s="7" t="n">
        <f t="shared" si="32"/>
        <v>-1.4206178276484992E-6</v>
      </c>
      <c r="L159" s="7" t="n">
        <f>AN159/SUM(AN1:AN$773)</f>
        <v>0</v>
      </c>
      <c r="N159" s="6" t="s">
        <v>40</v>
      </c>
      <c r="O159" s="6" t="s">
        <v>492</v>
      </c>
      <c r="P159" s="6" t="n">
        <v>1834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 t="n">
        <v>-1202.6406571216301</v>
      </c>
      <c r="AB159" s="6" t="n">
        <v>-10305.3442020772</v>
      </c>
      <c r="AC159" s="6" t="n">
        <v>-107796.536853472</v>
      </c>
      <c r="AD159" s="6"/>
      <c r="AE159" s="6" t="n">
        <v>3709.9608870882898</v>
      </c>
      <c r="AF159" s="6" t="n">
        <v>-6285791.3589935703</v>
      </c>
      <c r="AG159" s="6" t="n">
        <v>-12779457.769378001</v>
      </c>
      <c r="AH159" s="6" t="n">
        <v>-6530406.9949378204</v>
      </c>
      <c r="AI159" s="6" t="n">
        <v>-5977009.7289797598</v>
      </c>
      <c r="AJ159" s="6" t="n">
        <v>-90374.823242030106</v>
      </c>
      <c r="AK159" s="6" t="n">
        <v>-696616.00503721798</v>
      </c>
      <c r="AL159" s="6" t="n">
        <v>-14411772.795042999</v>
      </c>
      <c r="AM159" s="6" t="n">
        <v>-139441.6875</v>
      </c>
      <c r="AN159" s="6"/>
    </row>
    <row r="160">
      <c r="A160" t="str">
        <f t="shared" si="22"/>
        <v>Aircraft</v>
      </c>
      <c r="B160" t="str">
        <f t="shared" si="23"/>
        <v>JSF (F-35)</v>
      </c>
      <c r="C160" t="n">
        <f t="shared" si="24"/>
        <v>87</v>
      </c>
      <c r="D160" s="6" t="n">
        <f t="shared" si="25"/>
        <v>-167179.492952828</v>
      </c>
      <c r="E160" s="6" t="n">
        <f t="shared" si="26"/>
        <v>-44586158.2317283</v>
      </c>
      <c r="F160" s="6" t="n">
        <f t="shared" si="27"/>
        <v>-1321887.4606999999</v>
      </c>
      <c r="G160" s="6" t="n">
        <f t="shared" si="28"/>
        <v>266177228.53706101</v>
      </c>
      <c r="H160" s="7" t="n">
        <f t="shared" si="29"/>
        <v>-0.97035206635589155</v>
      </c>
      <c r="I160" s="7" t="n">
        <f t="shared" si="30"/>
        <v>6.9069952740734095</v>
      </c>
      <c r="J160" s="7" t="n">
        <f t="shared" si="31"/>
        <v>-201.36148987759364</v>
      </c>
      <c r="K160" s="7" t="n">
        <f t="shared" si="32"/>
        <v>-1.3467255929582929E-5</v>
      </c>
      <c r="L160" s="7" t="n">
        <f>AN160/SUM(AN1:AN$773)</f>
        <v>4.7225139525532804E-3</v>
      </c>
      <c r="N160" s="6" t="s">
        <v>40</v>
      </c>
      <c r="O160" s="6" t="s">
        <v>493</v>
      </c>
      <c r="P160" s="6" t="n">
        <v>87</v>
      </c>
      <c r="Q160" s="6"/>
      <c r="R160" s="6"/>
      <c r="S160" s="6"/>
      <c r="T160" s="6"/>
      <c r="U160" s="6" t="n">
        <v>55548.428050438903</v>
      </c>
      <c r="V160" s="6"/>
      <c r="W160" s="6"/>
      <c r="X160" s="6"/>
      <c r="Y160" s="6"/>
      <c r="Z160" s="6" t="n">
        <v>312533.01665745402</v>
      </c>
      <c r="AA160" s="6" t="n">
        <v>-3713250.5135444598</v>
      </c>
      <c r="AB160" s="6" t="n">
        <v>-1141182.2021910299</v>
      </c>
      <c r="AC160" s="6" t="n">
        <v>6555786.1499103298</v>
      </c>
      <c r="AD160" s="6" t="n">
        <v>432834.13513115601</v>
      </c>
      <c r="AE160" s="6" t="n">
        <v>-259548.414777267</v>
      </c>
      <c r="AF160" s="6" t="n">
        <v>-167179.492952828</v>
      </c>
      <c r="AG160" s="6" t="n">
        <v>0</v>
      </c>
      <c r="AH160" s="6" t="n">
        <v>-928998.56284593395</v>
      </c>
      <c r="AI160" s="6" t="n">
        <v>-50932.049575416197</v>
      </c>
      <c r="AJ160" s="6" t="n">
        <v>-96428615.812640607</v>
      </c>
      <c r="AK160" s="6" t="n">
        <v>-11117558.912511</v>
      </c>
      <c r="AL160" s="6" t="n">
        <v>-44586158.2317283</v>
      </c>
      <c r="AM160" s="6" t="n">
        <v>-1321887.4606999999</v>
      </c>
      <c r="AN160" s="6" t="n">
        <v>266177228.53706101</v>
      </c>
    </row>
    <row r="161">
      <c r="A161" t="str">
        <f t="shared" si="22"/>
        <v>Aircraft</v>
      </c>
      <c r="B161" t="str">
        <f t="shared" si="23"/>
        <v>JSTARS</v>
      </c>
      <c r="C161" t="n">
        <f t="shared" si="24"/>
        <v>679</v>
      </c>
      <c r="D161" s="6" t="n">
        <f t="shared" si="25"/>
        <v>-16325272.041305199</v>
      </c>
      <c r="E161" s="6" t="n">
        <f t="shared" si="26"/>
        <v>-57100.235583732101</v>
      </c>
      <c r="F161" s="6" t="n">
        <f t="shared" si="27"/>
        <v>0</v>
      </c>
      <c r="G161" s="6" t="n">
        <f t="shared" si="28"/>
        <v>0</v>
      </c>
      <c r="H161" s="7" t="n">
        <f t="shared" si="29"/>
        <v>-1</v>
      </c>
      <c r="I161" s="7" t="n">
        <f t="shared" si="30"/>
        <v>-1</v>
      </c>
      <c r="J161" s="7" t="e">
        <f t="shared" si="31"/>
        <v>#DIV/0!</v>
      </c>
      <c r="K161" s="7" t="n">
        <f t="shared" si="32"/>
        <v>0</v>
      </c>
      <c r="L161" s="7" t="n">
        <f>AN161/SUM(AN1:AN$773)</f>
        <v>0</v>
      </c>
      <c r="N161" s="6" t="s">
        <v>40</v>
      </c>
      <c r="O161" s="6" t="s">
        <v>496</v>
      </c>
      <c r="P161" s="6" t="n">
        <v>679</v>
      </c>
      <c r="Q161" s="6"/>
      <c r="R161" s="6"/>
      <c r="S161" s="6"/>
      <c r="T161" s="6"/>
      <c r="U161" s="6"/>
      <c r="V161" s="6"/>
      <c r="W161" s="6"/>
      <c r="X161" s="6"/>
      <c r="Y161" s="6"/>
      <c r="Z161" s="6" t="n">
        <v>-889073.57474176399</v>
      </c>
      <c r="AA161" s="6" t="n">
        <v>-1040968.9333895301</v>
      </c>
      <c r="AB161" s="6" t="n">
        <v>-4956435.7517111301</v>
      </c>
      <c r="AC161" s="6" t="n">
        <v>-9756283.9780233204</v>
      </c>
      <c r="AD161" s="6" t="n">
        <v>-25238582.1017082</v>
      </c>
      <c r="AE161" s="6" t="n">
        <v>-26695228.9332789</v>
      </c>
      <c r="AF161" s="6" t="n">
        <v>-16325272.041305199</v>
      </c>
      <c r="AG161" s="6" t="n">
        <v>-6767482.83728508</v>
      </c>
      <c r="AH161" s="6" t="n">
        <v>-3956317.8396159299</v>
      </c>
      <c r="AI161" s="6" t="n">
        <v>-7201764.4616630804</v>
      </c>
      <c r="AJ161" s="6" t="n">
        <v>-1302419.5254353001</v>
      </c>
      <c r="AK161" s="6" t="n">
        <v>-804647.27545228205</v>
      </c>
      <c r="AL161" s="6" t="n">
        <v>-57100.235583732101</v>
      </c>
      <c r="AM161" s="6"/>
      <c r="AN161" s="6"/>
    </row>
    <row r="162">
      <c r="A162" t="str">
        <f t="shared" si="22"/>
        <v>Aircraft</v>
      </c>
      <c r="B162" t="str">
        <f t="shared" si="23"/>
        <v>KC-10A</v>
      </c>
      <c r="C162" t="n">
        <f t="shared" si="24"/>
        <v>625</v>
      </c>
      <c r="D162" s="6" t="n">
        <f t="shared" si="25"/>
        <v>0</v>
      </c>
      <c r="E162" s="6" t="n">
        <f t="shared" si="26"/>
        <v>0</v>
      </c>
      <c r="F162" s="6" t="n">
        <f t="shared" si="27"/>
        <v>0</v>
      </c>
      <c r="G162" s="6" t="n">
        <f t="shared" si="28"/>
        <v>0</v>
      </c>
      <c r="H162" s="7" t="e">
        <f t="shared" si="29"/>
        <v>#DIV/0!</v>
      </c>
      <c r="I162" s="7" t="e">
        <f t="shared" si="30"/>
        <v>#DIV/0!</v>
      </c>
      <c r="J162" s="7" t="e">
        <f t="shared" si="31"/>
        <v>#DIV/0!</v>
      </c>
      <c r="K162" s="7" t="n">
        <f t="shared" si="32"/>
        <v>0</v>
      </c>
      <c r="L162" s="7" t="n">
        <f>AN162/SUM(AN1:AN$773)</f>
        <v>0</v>
      </c>
      <c r="N162" s="6" t="s">
        <v>40</v>
      </c>
      <c r="O162" s="6" t="s">
        <v>506</v>
      </c>
      <c r="P162" s="6" t="n">
        <v>625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n">
        <v>0</v>
      </c>
      <c r="AB162" s="6"/>
      <c r="AC162" s="6"/>
      <c r="AD162" s="6"/>
      <c r="AE162" s="6"/>
      <c r="AF162" s="6" t="n">
        <v>0</v>
      </c>
      <c r="AG162" s="6" t="n">
        <v>-1728314.0093791799</v>
      </c>
      <c r="AH162" s="6" t="n">
        <v>-3355437.8681236301</v>
      </c>
      <c r="AI162" s="6" t="n">
        <v>-13767547.3271986</v>
      </c>
      <c r="AJ162" s="6" t="n">
        <v>-10258822.8012303</v>
      </c>
      <c r="AK162" s="6"/>
      <c r="AL162" s="6" t="n">
        <v>0</v>
      </c>
      <c r="AM162" s="6"/>
      <c r="AN162" s="6"/>
    </row>
    <row r="163">
      <c r="A163" t="str">
        <f t="shared" si="22"/>
        <v>Aircraft</v>
      </c>
      <c r="B163" t="str">
        <f t="shared" si="23"/>
        <v>KC-135 STRATOLIFTER</v>
      </c>
      <c r="C163" t="n">
        <f t="shared" si="24"/>
        <v>1419</v>
      </c>
      <c r="D163" s="6" t="n">
        <f t="shared" si="25"/>
        <v>0</v>
      </c>
      <c r="E163" s="6" t="n">
        <f t="shared" si="26"/>
        <v>-102469.06161767201</v>
      </c>
      <c r="F163" s="6" t="n">
        <f t="shared" si="27"/>
        <v>0</v>
      </c>
      <c r="G163" s="6" t="n">
        <f t="shared" si="28"/>
        <v>0</v>
      </c>
      <c r="H163" s="7" t="n">
        <f t="shared" si="29"/>
        <v>-1</v>
      </c>
      <c r="I163" s="7" t="e">
        <f t="shared" si="30"/>
        <v>#DIV/0!</v>
      </c>
      <c r="J163" s="7" t="e">
        <f t="shared" si="31"/>
        <v>#DIV/0!</v>
      </c>
      <c r="K163" s="7" t="n">
        <f t="shared" si="32"/>
        <v>0</v>
      </c>
      <c r="L163" s="7" t="n">
        <f>AN163/SUM(AN1:AN$773)</f>
        <v>0</v>
      </c>
      <c r="N163" s="6" t="s">
        <v>40</v>
      </c>
      <c r="O163" s="6" t="s">
        <v>507</v>
      </c>
      <c r="P163" s="6" t="n">
        <v>1419</v>
      </c>
      <c r="Q163" s="6" t="n">
        <v>40064571.358855002</v>
      </c>
      <c r="R163" s="6" t="n">
        <v>46474987.882136099</v>
      </c>
      <c r="S163" s="6" t="n">
        <v>56521684.1621961</v>
      </c>
      <c r="T163" s="6" t="n">
        <v>2147904.9923125999</v>
      </c>
      <c r="U163" s="6"/>
      <c r="V163" s="6"/>
      <c r="W163" s="6"/>
      <c r="X163" s="6"/>
      <c r="Y163" s="6"/>
      <c r="Z163" s="6" t="n">
        <v>-1012964.81522792</v>
      </c>
      <c r="AA163" s="6" t="n">
        <v>-108475.70504110301</v>
      </c>
      <c r="AB163" s="6" t="n">
        <v>-3.0264236238698898</v>
      </c>
      <c r="AC163" s="6" t="n">
        <v>-35412.775293243198</v>
      </c>
      <c r="AD163" s="6"/>
      <c r="AE163" s="6"/>
      <c r="AF163" s="6"/>
      <c r="AG163" s="6"/>
      <c r="AH163" s="6"/>
      <c r="AI163" s="6"/>
      <c r="AJ163" s="6" t="n">
        <v>0</v>
      </c>
      <c r="AK163" s="6" t="n">
        <v>0</v>
      </c>
      <c r="AL163" s="6" t="n">
        <v>-102469.06161767201</v>
      </c>
      <c r="AM163" s="6"/>
      <c r="AN163" s="6"/>
    </row>
    <row r="164">
      <c r="A164" t="str">
        <f t="shared" si="22"/>
        <v>Aircraft</v>
      </c>
      <c r="B164" t="str">
        <f t="shared" si="23"/>
        <v>KC-135R</v>
      </c>
      <c r="C164" t="n">
        <f t="shared" si="24"/>
        <v>77</v>
      </c>
      <c r="D164" s="6" t="n">
        <f t="shared" si="25"/>
        <v>-1727784.73534664</v>
      </c>
      <c r="E164" s="6" t="n">
        <f t="shared" si="26"/>
        <v>-427071.52732899803</v>
      </c>
      <c r="F164" s="6" t="n">
        <f t="shared" si="27"/>
        <v>-985314.66720000003</v>
      </c>
      <c r="G164" s="6" t="n">
        <f t="shared" si="28"/>
        <v>-163878.388726537</v>
      </c>
      <c r="H164" s="7" t="n">
        <f t="shared" si="29"/>
        <v>1.3071420222330925</v>
      </c>
      <c r="I164" s="7" t="n">
        <f t="shared" si="30"/>
        <v>-0.42972371092147688</v>
      </c>
      <c r="J164" s="7" t="n">
        <f t="shared" si="31"/>
        <v>0.16632086599526161</v>
      </c>
      <c r="K164" s="7" t="n">
        <f t="shared" si="32"/>
        <v>-1.003828630564922E-5</v>
      </c>
      <c r="L164" s="7" t="n">
        <f>AN164/SUM(AN1:AN$773)</f>
        <v>-2.9075288729113251E-6</v>
      </c>
      <c r="N164" s="6" t="s">
        <v>40</v>
      </c>
      <c r="O164" s="6" t="s">
        <v>508</v>
      </c>
      <c r="P164" s="6" t="n">
        <v>77</v>
      </c>
      <c r="Q164" s="6"/>
      <c r="R164" s="6"/>
      <c r="S164" s="6"/>
      <c r="T164" s="6"/>
      <c r="U164" s="6"/>
      <c r="V164" s="6"/>
      <c r="W164" s="6"/>
      <c r="X164" s="6"/>
      <c r="Y164" s="6" t="n">
        <v>69712888.816856295</v>
      </c>
      <c r="Z164" s="6" t="n">
        <v>62561462.498368599</v>
      </c>
      <c r="AA164" s="6" t="n">
        <v>60338322.469045103</v>
      </c>
      <c r="AB164" s="6" t="n">
        <v>17982861.731061898</v>
      </c>
      <c r="AC164" s="6" t="n">
        <v>12203567.5432531</v>
      </c>
      <c r="AD164" s="6" t="n">
        <v>6040265.1454603001</v>
      </c>
      <c r="AE164" s="6" t="n">
        <v>4226909.0816336405</v>
      </c>
      <c r="AF164" s="6" t="n">
        <v>-1727784.73534664</v>
      </c>
      <c r="AG164" s="6" t="n">
        <v>-1793677.5231570799</v>
      </c>
      <c r="AH164" s="6" t="n">
        <v>-2510842.9391666101</v>
      </c>
      <c r="AI164" s="6" t="n">
        <v>-3607141.2043646201</v>
      </c>
      <c r="AJ164" s="6" t="n">
        <v>-2220793.2845217902</v>
      </c>
      <c r="AK164" s="6" t="n">
        <v>-2031292.93701557</v>
      </c>
      <c r="AL164" s="6" t="n">
        <v>-427071.52732899803</v>
      </c>
      <c r="AM164" s="6" t="n">
        <v>-985314.66720000003</v>
      </c>
      <c r="AN164" s="6" t="n">
        <v>-163878.388726537</v>
      </c>
    </row>
    <row r="165">
      <c r="A165" t="str">
        <f t="shared" si="22"/>
        <v>Aircraft</v>
      </c>
      <c r="B165" t="str">
        <f t="shared" si="23"/>
        <v>KC-45A</v>
      </c>
      <c r="C165" t="n">
        <f t="shared" si="24"/>
        <v>1380</v>
      </c>
      <c r="D165" s="6" t="n">
        <f t="shared" si="25"/>
        <v>235137.302154362</v>
      </c>
      <c r="E165" s="6" t="n">
        <f t="shared" si="26"/>
        <v>0</v>
      </c>
      <c r="F165" s="6" t="n">
        <f t="shared" si="27"/>
        <v>0</v>
      </c>
      <c r="G165" s="6" t="n">
        <f t="shared" si="28"/>
        <v>-90.086256937665894</v>
      </c>
      <c r="H165" s="7" t="e">
        <f t="shared" si="29"/>
        <v>#DIV/0!</v>
      </c>
      <c r="I165" s="7" t="n">
        <f t="shared" si="30"/>
        <v>-1</v>
      </c>
      <c r="J165" s="7" t="e">
        <f t="shared" si="31"/>
        <v>#DIV/0!</v>
      </c>
      <c r="K165" s="7" t="n">
        <f t="shared" si="32"/>
        <v>0</v>
      </c>
      <c r="L165" s="7" t="n">
        <f>AN165/SUM(AN1:AN$773)</f>
        <v>-1.5983095460857277E-9</v>
      </c>
      <c r="N165" s="6" t="s">
        <v>40</v>
      </c>
      <c r="O165" s="6" t="s">
        <v>509</v>
      </c>
      <c r="P165" s="6" t="n">
        <v>1380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 t="n">
        <v>235137.302154362</v>
      </c>
      <c r="AG165" s="6" t="n">
        <v>-642.37861361524006</v>
      </c>
      <c r="AH165" s="6"/>
      <c r="AI165" s="6"/>
      <c r="AJ165" s="6" t="n">
        <v>0</v>
      </c>
      <c r="AK165" s="6" t="n">
        <v>0</v>
      </c>
      <c r="AL165" s="6" t="n">
        <v>0</v>
      </c>
      <c r="AM165" s="6"/>
      <c r="AN165" s="6" t="n">
        <v>-90.086256937665894</v>
      </c>
    </row>
    <row r="166">
      <c r="A166" t="str">
        <f t="shared" si="22"/>
        <v>Aircraft</v>
      </c>
      <c r="B166" t="str">
        <f t="shared" si="23"/>
        <v>KIOWA WARRIOR</v>
      </c>
      <c r="C166" t="n">
        <f t="shared" si="24"/>
        <v>70</v>
      </c>
      <c r="D166" s="6" t="n">
        <f t="shared" si="25"/>
        <v>-661874.81026538694</v>
      </c>
      <c r="E166" s="6" t="n">
        <f t="shared" si="26"/>
        <v>0</v>
      </c>
      <c r="F166" s="6" t="n">
        <f t="shared" si="27"/>
        <v>-292400.875</v>
      </c>
      <c r="G166" s="6" t="n">
        <f t="shared" si="28"/>
        <v>0</v>
      </c>
      <c r="H166" s="7" t="e">
        <f t="shared" si="29"/>
        <v>#DIV/0!</v>
      </c>
      <c r="I166" s="7" t="n">
        <f t="shared" si="30"/>
        <v>-0.55822329167843954</v>
      </c>
      <c r="J166" s="7" t="n">
        <f t="shared" si="31"/>
        <v>0</v>
      </c>
      <c r="K166" s="7" t="n">
        <f t="shared" si="32"/>
        <v>-2.9789505799334245E-6</v>
      </c>
      <c r="L166" s="7" t="n">
        <f>AN166/SUM(AN1:AN$773)</f>
        <v>0</v>
      </c>
      <c r="N166" s="6" t="s">
        <v>40</v>
      </c>
      <c r="O166" s="6" t="s">
        <v>510</v>
      </c>
      <c r="P166" s="6" t="n">
        <v>70</v>
      </c>
      <c r="Q166" s="6"/>
      <c r="R166" s="6"/>
      <c r="S166" s="6"/>
      <c r="T166" s="6"/>
      <c r="U166" s="6"/>
      <c r="V166" s="6"/>
      <c r="W166" s="6"/>
      <c r="X166" s="6"/>
      <c r="Y166" s="6"/>
      <c r="Z166" s="6" t="n">
        <v>16537418.498181099</v>
      </c>
      <c r="AA166" s="6" t="n">
        <v>53661603.436992601</v>
      </c>
      <c r="AB166" s="6" t="n">
        <v>70348527.769618705</v>
      </c>
      <c r="AC166" s="6" t="n">
        <v>64577830.613738097</v>
      </c>
      <c r="AD166" s="6" t="n">
        <v>17867035.836918999</v>
      </c>
      <c r="AE166" s="6" t="n">
        <v>32270248.679600298</v>
      </c>
      <c r="AF166" s="6" t="n">
        <v>-661874.81026538694</v>
      </c>
      <c r="AG166" s="6" t="n">
        <v>-4762271.2661057897</v>
      </c>
      <c r="AH166" s="6" t="n">
        <v>-141147.60695098201</v>
      </c>
      <c r="AI166" s="6" t="n">
        <v>-2194300.82328542</v>
      </c>
      <c r="AJ166" s="6" t="n">
        <v>-7397726.8559819898</v>
      </c>
      <c r="AK166" s="6" t="n">
        <v>-16995.100889746798</v>
      </c>
      <c r="AL166" s="6" t="n">
        <v>0</v>
      </c>
      <c r="AM166" s="6" t="n">
        <v>-292400.875</v>
      </c>
      <c r="AN166" s="6" t="n">
        <v>0</v>
      </c>
    </row>
    <row r="167">
      <c r="A167" t="str">
        <f t="shared" si="22"/>
        <v>Aircraft</v>
      </c>
      <c r="B167" t="str">
        <f t="shared" si="23"/>
        <v>LAMPS MKIII (SH-60B)</v>
      </c>
      <c r="C167" t="n">
        <f t="shared" si="24"/>
        <v>32</v>
      </c>
      <c r="D167" s="6" t="n">
        <f t="shared" si="25"/>
        <v>-767799.10861470795</v>
      </c>
      <c r="E167" s="6" t="n">
        <f t="shared" si="26"/>
        <v>0</v>
      </c>
      <c r="F167" s="6" t="n">
        <f t="shared" si="27"/>
        <v>0</v>
      </c>
      <c r="G167" s="6" t="n">
        <f t="shared" si="28"/>
        <v>0</v>
      </c>
      <c r="H167" s="7" t="e">
        <f t="shared" si="29"/>
        <v>#DIV/0!</v>
      </c>
      <c r="I167" s="7" t="n">
        <f t="shared" si="30"/>
        <v>-1</v>
      </c>
      <c r="J167" s="7" t="e">
        <f t="shared" si="31"/>
        <v>#DIV/0!</v>
      </c>
      <c r="K167" s="7" t="n">
        <f t="shared" si="32"/>
        <v>0</v>
      </c>
      <c r="L167" s="7" t="n">
        <f>AN167/SUM(AN1:AN$773)</f>
        <v>0</v>
      </c>
      <c r="N167" s="6" t="s">
        <v>40</v>
      </c>
      <c r="O167" s="6" t="s">
        <v>511</v>
      </c>
      <c r="P167" s="6" t="n">
        <v>32</v>
      </c>
      <c r="Q167" s="6"/>
      <c r="R167" s="6"/>
      <c r="S167" s="6"/>
      <c r="T167" s="6"/>
      <c r="U167" s="6"/>
      <c r="V167" s="6"/>
      <c r="W167" s="6"/>
      <c r="X167" s="6"/>
      <c r="Y167" s="6"/>
      <c r="Z167" s="6" t="n">
        <v>16070070.20197</v>
      </c>
      <c r="AA167" s="6" t="n">
        <v>24495675.339571498</v>
      </c>
      <c r="AB167" s="6" t="n">
        <v>24798539.404871099</v>
      </c>
      <c r="AC167" s="6" t="n">
        <v>10107449.9827826</v>
      </c>
      <c r="AD167" s="6" t="n">
        <v>12904243.7988277</v>
      </c>
      <c r="AE167" s="6" t="n">
        <v>8960321.2585914899</v>
      </c>
      <c r="AF167" s="6" t="n">
        <v>-767799.10861470795</v>
      </c>
      <c r="AG167" s="6" t="n">
        <v>0</v>
      </c>
      <c r="AH167" s="6"/>
      <c r="AI167" s="6"/>
      <c r="AJ167" s="6"/>
      <c r="AK167" s="6"/>
      <c r="AL167" s="6"/>
      <c r="AM167" s="6"/>
      <c r="AN167" s="6"/>
    </row>
    <row r="168">
      <c r="A168" t="str">
        <f t="shared" si="22"/>
        <v>Aircraft</v>
      </c>
      <c r="B168" t="str">
        <f t="shared" si="23"/>
        <v>LONGBOW APACHE</v>
      </c>
      <c r="C168" t="n">
        <f t="shared" si="24"/>
        <v>1872</v>
      </c>
      <c r="D168" s="6" t="n">
        <f t="shared" si="25"/>
        <v>0</v>
      </c>
      <c r="E168" s="6" t="n">
        <f t="shared" si="26"/>
        <v>0</v>
      </c>
      <c r="F168" s="6" t="n">
        <f t="shared" si="27"/>
        <v>0</v>
      </c>
      <c r="G168" s="6" t="n">
        <f t="shared" si="28"/>
        <v>0</v>
      </c>
      <c r="H168" s="7" t="e">
        <f t="shared" si="29"/>
        <v>#DIV/0!</v>
      </c>
      <c r="I168" s="7" t="e">
        <f t="shared" si="30"/>
        <v>#DIV/0!</v>
      </c>
      <c r="J168" s="7" t="e">
        <f t="shared" si="31"/>
        <v>#DIV/0!</v>
      </c>
      <c r="K168" s="7" t="n">
        <f t="shared" si="32"/>
        <v>0</v>
      </c>
      <c r="L168" s="7" t="n">
        <f>AN168/SUM(AN1:AN$773)</f>
        <v>0</v>
      </c>
      <c r="N168" s="6" t="s">
        <v>40</v>
      </c>
      <c r="O168" s="6" t="s">
        <v>523</v>
      </c>
      <c r="P168" s="6" t="n">
        <v>1872</v>
      </c>
      <c r="Q168" s="6"/>
      <c r="R168" s="6"/>
      <c r="S168" s="6"/>
      <c r="T168" s="6"/>
      <c r="U168" s="6" t="n">
        <v>42080.7902085186</v>
      </c>
      <c r="V168" s="6"/>
      <c r="W168" s="6"/>
      <c r="X168" s="6"/>
      <c r="Y168" s="6"/>
      <c r="Z168" s="6" t="n">
        <v>-468974.79096362297</v>
      </c>
      <c r="AA168" s="6" t="n">
        <v>-825150.28393440798</v>
      </c>
      <c r="AB168" s="6"/>
      <c r="AC168" s="6" t="n">
        <v>-341158.14352865698</v>
      </c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>
      <c r="A169" t="str">
        <f t="shared" si="22"/>
        <v>Aircraft</v>
      </c>
      <c r="B169" t="str">
        <f t="shared" si="23"/>
        <v>LONGBOW APACHE BLK III</v>
      </c>
      <c r="C169" t="n">
        <f t="shared" si="24"/>
        <v>616</v>
      </c>
      <c r="D169" s="6" t="n">
        <f t="shared" si="25"/>
        <v>14324519.679302599</v>
      </c>
      <c r="E169" s="6" t="n">
        <f t="shared" si="26"/>
        <v>306443.37595667702</v>
      </c>
      <c r="F169" s="6" t="n">
        <f t="shared" si="27"/>
        <v>-9776447.0547000002</v>
      </c>
      <c r="G169" s="6" t="n">
        <f t="shared" si="28"/>
        <v>29942718.589049399</v>
      </c>
      <c r="H169" s="7" t="n">
        <f t="shared" si="29"/>
        <v>-32.90294789103919</v>
      </c>
      <c r="I169" s="7" t="n">
        <f t="shared" si="30"/>
        <v>-1.6824973732854667</v>
      </c>
      <c r="J169" s="7" t="n">
        <f t="shared" si="31"/>
        <v>-3.062740320846367</v>
      </c>
      <c r="K169" s="7" t="n">
        <f t="shared" si="32"/>
        <v>-9.960145510264628E-5</v>
      </c>
      <c r="L169" s="7" t="n">
        <f>AN169/SUM(AN1:AN$773)</f>
        <v>5.312434391602129E-4</v>
      </c>
      <c r="N169" s="6" t="s">
        <v>40</v>
      </c>
      <c r="O169" s="6" t="s">
        <v>524</v>
      </c>
      <c r="P169" s="6" t="n">
        <v>616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 t="n">
        <v>296117.84633164102</v>
      </c>
      <c r="AD169" s="6" t="n">
        <v>-1157341.85026915</v>
      </c>
      <c r="AE169" s="6" t="n">
        <v>985800.78589783004</v>
      </c>
      <c r="AF169" s="6" t="n">
        <v>14324519.679302599</v>
      </c>
      <c r="AG169" s="6" t="n">
        <v>31294932.9527077</v>
      </c>
      <c r="AH169" s="6" t="n">
        <v>167525147.28486499</v>
      </c>
      <c r="AI169" s="6" t="n">
        <v>135358647.45682901</v>
      </c>
      <c r="AJ169" s="6" t="n">
        <v>167932542.024896</v>
      </c>
      <c r="AK169" s="6" t="n">
        <v>87901194.900079504</v>
      </c>
      <c r="AL169" s="6" t="n">
        <v>306443.37595667702</v>
      </c>
      <c r="AM169" s="6" t="n">
        <v>-9776447.0547000002</v>
      </c>
      <c r="AN169" s="6" t="n">
        <v>29942718.589049399</v>
      </c>
    </row>
    <row r="170">
      <c r="A170" t="str">
        <f t="shared" si="22"/>
        <v>Aircraft</v>
      </c>
      <c r="B170" t="str">
        <f t="shared" si="23"/>
        <v>LUH</v>
      </c>
      <c r="C170" t="n">
        <f t="shared" si="24"/>
        <v>78</v>
      </c>
      <c r="D170" s="6" t="n">
        <f t="shared" si="25"/>
        <v>0</v>
      </c>
      <c r="E170" s="6" t="n">
        <f t="shared" si="26"/>
        <v>0</v>
      </c>
      <c r="F170" s="6" t="n">
        <f t="shared" si="27"/>
        <v>0</v>
      </c>
      <c r="G170" s="6" t="n">
        <f t="shared" si="28"/>
        <v>0</v>
      </c>
      <c r="H170" s="7" t="e">
        <f t="shared" si="29"/>
        <v>#DIV/0!</v>
      </c>
      <c r="I170" s="7" t="e">
        <f t="shared" si="30"/>
        <v>#DIV/0!</v>
      </c>
      <c r="J170" s="7" t="e">
        <f t="shared" si="31"/>
        <v>#DIV/0!</v>
      </c>
      <c r="K170" s="7" t="n">
        <f t="shared" si="32"/>
        <v>0</v>
      </c>
      <c r="L170" s="7" t="n">
        <f>AN170/SUM(AN1:AN$773)</f>
        <v>0</v>
      </c>
      <c r="N170" s="6" t="s">
        <v>40</v>
      </c>
      <c r="O170" s="6" t="s">
        <v>529</v>
      </c>
      <c r="P170" s="6" t="n">
        <v>78</v>
      </c>
      <c r="Q170" s="6"/>
      <c r="R170" s="6"/>
      <c r="S170" s="6"/>
      <c r="T170" s="6"/>
      <c r="U170" s="6"/>
      <c r="V170" s="6"/>
      <c r="W170" s="6"/>
      <c r="X170" s="6"/>
      <c r="Y170" s="6"/>
      <c r="Z170" s="6" t="n">
        <v>33820.182039040003</v>
      </c>
      <c r="AA170" s="6" t="n">
        <v>0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 t="n">
        <v>0</v>
      </c>
      <c r="AL170" s="6" t="n">
        <v>0</v>
      </c>
      <c r="AM170" s="6"/>
      <c r="AN170" s="6"/>
    </row>
    <row r="171">
      <c r="A171" t="str">
        <f t="shared" si="22"/>
        <v>Aircraft</v>
      </c>
      <c r="B171" t="str">
        <f t="shared" si="23"/>
        <v>MH-60R</v>
      </c>
      <c r="C171" t="n">
        <f t="shared" si="24"/>
        <v>84</v>
      </c>
      <c r="D171" s="6" t="n">
        <f t="shared" si="25"/>
        <v>16924370.199229099</v>
      </c>
      <c r="E171" s="6" t="n">
        <f t="shared" si="26"/>
        <v>-1559152.72927275</v>
      </c>
      <c r="F171" s="6" t="n">
        <f t="shared" si="27"/>
        <v>-972599.63100000005</v>
      </c>
      <c r="G171" s="6" t="n">
        <f t="shared" si="28"/>
        <v>-234060.24457055799</v>
      </c>
      <c r="H171" s="7" t="n">
        <f t="shared" si="29"/>
        <v>-0.37619989835526968</v>
      </c>
      <c r="I171" s="7" t="n">
        <f t="shared" si="30"/>
        <v>-1.0574674046685826</v>
      </c>
      <c r="J171" s="7" t="n">
        <f t="shared" si="31"/>
        <v>0.2406542600986839</v>
      </c>
      <c r="K171" s="7" t="n">
        <f t="shared" si="32"/>
        <v>-9.9087468011526467E-6</v>
      </c>
      <c r="L171" s="7" t="n">
        <f>AN171/SUM(AN1:AN$773)</f>
        <v>-4.1526947169659563E-6</v>
      </c>
      <c r="N171" s="6" t="s">
        <v>40</v>
      </c>
      <c r="O171" s="6" t="s">
        <v>547</v>
      </c>
      <c r="P171" s="6" t="n">
        <v>84</v>
      </c>
      <c r="Q171" s="6"/>
      <c r="R171" s="6"/>
      <c r="S171" s="6"/>
      <c r="T171" s="6"/>
      <c r="U171" s="6" t="n">
        <v>0</v>
      </c>
      <c r="V171" s="6"/>
      <c r="W171" s="6"/>
      <c r="X171" s="6" t="n">
        <v>85500.128586314706</v>
      </c>
      <c r="Y171" s="6" t="n">
        <v>4089540.4236306301</v>
      </c>
      <c r="Z171" s="6" t="n">
        <v>39214391.430843897</v>
      </c>
      <c r="AA171" s="6" t="n">
        <v>2751594.0971232201</v>
      </c>
      <c r="AB171" s="6" t="n">
        <v>28372041.531672899</v>
      </c>
      <c r="AC171" s="6" t="n">
        <v>60315679.542282097</v>
      </c>
      <c r="AD171" s="6" t="n">
        <v>48350345.011285298</v>
      </c>
      <c r="AE171" s="6" t="n">
        <v>21888300.114240799</v>
      </c>
      <c r="AF171" s="6" t="n">
        <v>16924370.199229099</v>
      </c>
      <c r="AG171" s="6" t="n">
        <v>14304774.3452168</v>
      </c>
      <c r="AH171" s="6" t="n">
        <v>17947461.379290901</v>
      </c>
      <c r="AI171" s="6" t="n">
        <v>16025956.3307533</v>
      </c>
      <c r="AJ171" s="6" t="n">
        <v>636667.444657368</v>
      </c>
      <c r="AK171" s="6" t="n">
        <v>1129420.3667563901</v>
      </c>
      <c r="AL171" s="6" t="n">
        <v>-1559152.72927275</v>
      </c>
      <c r="AM171" s="6" t="n">
        <v>-972599.63100000005</v>
      </c>
      <c r="AN171" s="6" t="n">
        <v>-234060.24457055799</v>
      </c>
    </row>
    <row r="172">
      <c r="A172" t="str">
        <f t="shared" si="22"/>
        <v>Aircraft</v>
      </c>
      <c r="B172" t="str">
        <f t="shared" si="23"/>
        <v>MH-60S</v>
      </c>
      <c r="C172" t="n">
        <f t="shared" si="24"/>
        <v>687</v>
      </c>
      <c r="D172" s="6" t="n">
        <f t="shared" si="25"/>
        <v>12075808.325827099</v>
      </c>
      <c r="E172" s="6" t="n">
        <f t="shared" si="26"/>
        <v>-123365.952871004</v>
      </c>
      <c r="F172" s="6" t="n">
        <f t="shared" si="27"/>
        <v>-8496.6396000000004</v>
      </c>
      <c r="G172" s="6" t="n">
        <f t="shared" si="28"/>
        <v>0</v>
      </c>
      <c r="H172" s="7" t="n">
        <f t="shared" si="29"/>
        <v>-0.93112654340793366</v>
      </c>
      <c r="I172" s="7" t="n">
        <f t="shared" si="30"/>
        <v>-1.0007036083523972</v>
      </c>
      <c r="J172" s="7" t="n">
        <f t="shared" si="31"/>
        <v>0</v>
      </c>
      <c r="K172" s="7" t="n">
        <f t="shared" si="32"/>
        <v>-8.6562906023811667E-8</v>
      </c>
      <c r="L172" s="7" t="n">
        <f>AN172/SUM(AN1:AN$773)</f>
        <v>0</v>
      </c>
      <c r="N172" s="6" t="s">
        <v>40</v>
      </c>
      <c r="O172" s="6" t="s">
        <v>548</v>
      </c>
      <c r="P172" s="6" t="n">
        <v>687</v>
      </c>
      <c r="Q172" s="6"/>
      <c r="R172" s="6"/>
      <c r="S172" s="6"/>
      <c r="T172" s="6"/>
      <c r="U172" s="6" t="n">
        <v>104409.149039107</v>
      </c>
      <c r="V172" s="6" t="n">
        <v>39382.900383235901</v>
      </c>
      <c r="W172" s="6"/>
      <c r="X172" s="6"/>
      <c r="Y172" s="6"/>
      <c r="Z172" s="6" t="n">
        <v>30960791.186295599</v>
      </c>
      <c r="AA172" s="6" t="n">
        <v>4540768.7367411898</v>
      </c>
      <c r="AB172" s="6" t="n">
        <v>83708955.111714199</v>
      </c>
      <c r="AC172" s="6" t="n">
        <v>5403086.4166063899</v>
      </c>
      <c r="AD172" s="6" t="n">
        <v>44024665.614638202</v>
      </c>
      <c r="AE172" s="6" t="n">
        <v>67330345.593654096</v>
      </c>
      <c r="AF172" s="6" t="n">
        <v>12075808.325827099</v>
      </c>
      <c r="AG172" s="6" t="n">
        <v>119129670.040179</v>
      </c>
      <c r="AH172" s="6" t="n">
        <v>45653678.685160197</v>
      </c>
      <c r="AI172" s="6" t="n">
        <v>12747388.8642314</v>
      </c>
      <c r="AJ172" s="6" t="n">
        <v>32851.793208089097</v>
      </c>
      <c r="AK172" s="6" t="n">
        <v>-807042.11424803303</v>
      </c>
      <c r="AL172" s="6" t="n">
        <v>-123365.952871004</v>
      </c>
      <c r="AM172" s="6" t="n">
        <v>-8496.6396000000004</v>
      </c>
      <c r="AN172" s="6"/>
    </row>
    <row r="173">
      <c r="A173" t="str">
        <f t="shared" si="22"/>
        <v>Aircraft</v>
      </c>
      <c r="B173" t="str">
        <f t="shared" si="23"/>
        <v>MH53E SEA DRAGON</v>
      </c>
      <c r="C173" t="n">
        <f t="shared" si="24"/>
        <v>762</v>
      </c>
      <c r="D173" s="6" t="n">
        <f t="shared" si="25"/>
        <v>0</v>
      </c>
      <c r="E173" s="6" t="n">
        <f t="shared" si="26"/>
        <v>0</v>
      </c>
      <c r="F173" s="6" t="n">
        <f t="shared" si="27"/>
        <v>0</v>
      </c>
      <c r="G173" s="6" t="n">
        <f t="shared" si="28"/>
        <v>0</v>
      </c>
      <c r="H173" s="7" t="e">
        <f t="shared" si="29"/>
        <v>#DIV/0!</v>
      </c>
      <c r="I173" s="7" t="e">
        <f t="shared" si="30"/>
        <v>#DIV/0!</v>
      </c>
      <c r="J173" s="7" t="e">
        <f t="shared" si="31"/>
        <v>#DIV/0!</v>
      </c>
      <c r="K173" s="7" t="n">
        <f t="shared" si="32"/>
        <v>0</v>
      </c>
      <c r="L173" s="7" t="n">
        <f>AN173/SUM(AN1:AN$773)</f>
        <v>0</v>
      </c>
      <c r="N173" s="6" t="s">
        <v>40</v>
      </c>
      <c r="O173" s="6" t="s">
        <v>549</v>
      </c>
      <c r="P173" s="6" t="n">
        <v>762</v>
      </c>
      <c r="Q173" s="6" t="n">
        <v>7825260.1523307096</v>
      </c>
      <c r="R173" s="6" t="n">
        <v>8548223.9998861197</v>
      </c>
      <c r="S173" s="6" t="n">
        <v>5368418.1073909998</v>
      </c>
      <c r="T173" s="6" t="n">
        <v>61473.162299425203</v>
      </c>
      <c r="U173" s="6"/>
      <c r="V173" s="6"/>
      <c r="W173" s="6"/>
      <c r="X173" s="6"/>
      <c r="Y173" s="6"/>
      <c r="Z173" s="6"/>
      <c r="AA173" s="6" t="n">
        <v>-157984.1954501</v>
      </c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>
      <c r="A174" t="str">
        <f t="shared" si="22"/>
        <v>Aircraft</v>
      </c>
      <c r="B174" t="str">
        <f t="shared" si="23"/>
        <v>MMA</v>
      </c>
      <c r="C174" t="n">
        <f t="shared" si="24"/>
        <v>1333</v>
      </c>
      <c r="D174" s="6" t="n">
        <f t="shared" si="25"/>
        <v>5020553.2901935903</v>
      </c>
      <c r="E174" s="6" t="n">
        <f t="shared" si="26"/>
        <v>19534807.9616579</v>
      </c>
      <c r="F174" s="6" t="n">
        <f t="shared" si="27"/>
        <v>-26649683.524700001</v>
      </c>
      <c r="G174" s="6" t="n">
        <f t="shared" si="28"/>
        <v>-722877.57720530801</v>
      </c>
      <c r="H174" s="7" t="n">
        <f t="shared" si="29"/>
        <v>-2.364215280590773</v>
      </c>
      <c r="I174" s="7" t="n">
        <f t="shared" si="30"/>
        <v>-6.3081168517329695</v>
      </c>
      <c r="J174" s="7" t="n">
        <f t="shared" si="31"/>
        <v>2.7125184302294471E-2</v>
      </c>
      <c r="K174" s="7" t="n">
        <f t="shared" si="32"/>
        <v>-2.7150428394219852E-4</v>
      </c>
      <c r="L174" s="7" t="n">
        <f>AN174/SUM(AN1:AN$773)</f>
        <v>-1.2825287358736851E-5</v>
      </c>
      <c r="N174" s="6" t="s">
        <v>40</v>
      </c>
      <c r="O174" s="6" t="s">
        <v>574</v>
      </c>
      <c r="P174" s="6" t="n">
        <v>1333</v>
      </c>
      <c r="Q174" s="6"/>
      <c r="R174" s="6"/>
      <c r="S174" s="6"/>
      <c r="T174" s="6"/>
      <c r="U174" s="6" t="n">
        <v>228493.18715874001</v>
      </c>
      <c r="V174" s="6" t="n">
        <v>27238.876995267401</v>
      </c>
      <c r="W174" s="6" t="n">
        <v>20765.097802149601</v>
      </c>
      <c r="X174" s="6"/>
      <c r="Y174" s="6" t="n">
        <v>39523.917629484298</v>
      </c>
      <c r="Z174" s="6"/>
      <c r="AA174" s="6"/>
      <c r="AB174" s="6" t="n">
        <v>1542944.70590287</v>
      </c>
      <c r="AC174" s="6" t="n">
        <v>0</v>
      </c>
      <c r="AD174" s="6" t="n">
        <v>-133858.92769851899</v>
      </c>
      <c r="AE174" s="6" t="n">
        <v>0</v>
      </c>
      <c r="AF174" s="6" t="n">
        <v>5020553.2901935903</v>
      </c>
      <c r="AG174" s="6" t="n">
        <v>5644107.4405163601</v>
      </c>
      <c r="AH174" s="6" t="n">
        <v>17023838.348809499</v>
      </c>
      <c r="AI174" s="6" t="n">
        <v>-659088.16078502999</v>
      </c>
      <c r="AJ174" s="6" t="n">
        <v>5062312.0441130903</v>
      </c>
      <c r="AK174" s="6" t="n">
        <v>83180287.935485795</v>
      </c>
      <c r="AL174" s="6" t="n">
        <v>19534807.9616579</v>
      </c>
      <c r="AM174" s="6" t="n">
        <v>-26649683.524700001</v>
      </c>
      <c r="AN174" s="6" t="n">
        <v>-722877.57720530801</v>
      </c>
    </row>
    <row r="175">
      <c r="A175" t="str">
        <f t="shared" si="22"/>
        <v>Aircraft</v>
      </c>
      <c r="B175" t="str">
        <f t="shared" si="23"/>
        <v>MPS</v>
      </c>
      <c r="C175" t="n">
        <f t="shared" si="24"/>
        <v>1385</v>
      </c>
      <c r="D175" s="6" t="n">
        <f t="shared" si="25"/>
        <v>0</v>
      </c>
      <c r="E175" s="6" t="n">
        <f t="shared" si="26"/>
        <v>0</v>
      </c>
      <c r="F175" s="6" t="n">
        <f t="shared" si="27"/>
        <v>0</v>
      </c>
      <c r="G175" s="6" t="n">
        <f t="shared" si="28"/>
        <v>0</v>
      </c>
      <c r="H175" s="7" t="e">
        <f t="shared" si="29"/>
        <v>#DIV/0!</v>
      </c>
      <c r="I175" s="7" t="e">
        <f t="shared" si="30"/>
        <v>#DIV/0!</v>
      </c>
      <c r="J175" s="7" t="e">
        <f t="shared" si="31"/>
        <v>#DIV/0!</v>
      </c>
      <c r="K175" s="7" t="n">
        <f t="shared" si="32"/>
        <v>0</v>
      </c>
      <c r="L175" s="7" t="n">
        <f>AN175/SUM(AN1:AN$773)</f>
        <v>0</v>
      </c>
      <c r="N175" s="6" t="s">
        <v>40</v>
      </c>
      <c r="O175" s="6" t="s">
        <v>579</v>
      </c>
      <c r="P175" s="6" t="n">
        <v>1385</v>
      </c>
      <c r="Q175" s="6"/>
      <c r="R175" s="6"/>
      <c r="S175" s="6"/>
      <c r="T175" s="6"/>
      <c r="U175" s="6"/>
      <c r="V175" s="6"/>
      <c r="W175" s="6"/>
      <c r="X175" s="6"/>
      <c r="Y175" s="6"/>
      <c r="Z175" s="6" t="n">
        <v>166726.939010673</v>
      </c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>
      <c r="A176" t="str">
        <f t="shared" si="22"/>
        <v>Aircraft</v>
      </c>
      <c r="B176" t="str">
        <f t="shared" si="23"/>
        <v>MQ-1C Gray Eagle</v>
      </c>
      <c r="C176" t="n">
        <f t="shared" si="24"/>
        <v>2036</v>
      </c>
      <c r="D176" s="6" t="n">
        <f t="shared" si="25"/>
        <v>0</v>
      </c>
      <c r="E176" s="6" t="n">
        <f t="shared" si="26"/>
        <v>0</v>
      </c>
      <c r="F176" s="6" t="n">
        <f t="shared" si="27"/>
        <v>0</v>
      </c>
      <c r="G176" s="6" t="n">
        <f t="shared" si="28"/>
        <v>0</v>
      </c>
      <c r="H176" s="7" t="e">
        <f t="shared" si="29"/>
        <v>#DIV/0!</v>
      </c>
      <c r="I176" s="7" t="e">
        <f t="shared" si="30"/>
        <v>#DIV/0!</v>
      </c>
      <c r="J176" s="7" t="e">
        <f t="shared" si="31"/>
        <v>#DIV/0!</v>
      </c>
      <c r="K176" s="7" t="n">
        <f t="shared" si="32"/>
        <v>0</v>
      </c>
      <c r="L176" s="7" t="n">
        <f>AN176/SUM(AN1:AN$773)</f>
        <v>0</v>
      </c>
      <c r="N176" s="6" t="s">
        <v>40</v>
      </c>
      <c r="O176" s="6" t="s">
        <v>580</v>
      </c>
      <c r="P176" s="6" t="n">
        <v>2036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 t="n">
        <v>0</v>
      </c>
      <c r="AL176" s="6"/>
      <c r="AM176" s="6" t="n">
        <v>0</v>
      </c>
      <c r="AN176" s="6"/>
    </row>
    <row r="177">
      <c r="A177" t="str">
        <f t="shared" si="22"/>
        <v>Aircraft</v>
      </c>
      <c r="B177" t="str">
        <f t="shared" si="23"/>
        <v>MQ-25 Stingray</v>
      </c>
      <c r="C177" t="n">
        <f t="shared" si="24"/>
        <v>2257</v>
      </c>
      <c r="D177" s="6" t="n">
        <f t="shared" si="25"/>
        <v>0</v>
      </c>
      <c r="E177" s="6" t="n">
        <f t="shared" si="26"/>
        <v>0</v>
      </c>
      <c r="F177" s="6" t="n">
        <f t="shared" si="27"/>
        <v>0</v>
      </c>
      <c r="G177" s="6" t="n">
        <f t="shared" si="28"/>
        <v>0</v>
      </c>
      <c r="H177" s="7" t="e">
        <f t="shared" si="29"/>
        <v>#DIV/0!</v>
      </c>
      <c r="I177" s="7" t="e">
        <f t="shared" si="30"/>
        <v>#DIV/0!</v>
      </c>
      <c r="J177" s="7" t="e">
        <f t="shared" si="31"/>
        <v>#DIV/0!</v>
      </c>
      <c r="K177" s="7" t="n">
        <f t="shared" si="32"/>
        <v>0</v>
      </c>
      <c r="L177" s="7" t="n">
        <f>AN177/SUM(AN1:AN$773)</f>
        <v>0</v>
      </c>
      <c r="N177" s="6" t="s">
        <v>40</v>
      </c>
      <c r="O177" s="6" t="s">
        <v>581</v>
      </c>
      <c r="P177" s="6" t="n">
        <v>2257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 t="n">
        <v>0</v>
      </c>
      <c r="AI177" s="6"/>
      <c r="AJ177" s="6"/>
      <c r="AK177" s="6" t="n">
        <v>0</v>
      </c>
      <c r="AL177" s="6"/>
      <c r="AM177" s="6"/>
      <c r="AN177" s="6"/>
    </row>
    <row r="178">
      <c r="A178" t="str">
        <f t="shared" si="22"/>
        <v>Aircraft</v>
      </c>
      <c r="B178" t="str">
        <f t="shared" si="23"/>
        <v>MQ-9 Reaper</v>
      </c>
      <c r="C178" t="n">
        <f t="shared" si="24"/>
        <v>1805</v>
      </c>
      <c r="D178" s="6" t="n">
        <f t="shared" si="25"/>
        <v>-31617.918126918099</v>
      </c>
      <c r="E178" s="6" t="n">
        <f t="shared" si="26"/>
        <v>-373806.60318793799</v>
      </c>
      <c r="F178" s="6" t="n">
        <f t="shared" si="27"/>
        <v>-17789277.437600002</v>
      </c>
      <c r="G178" s="6" t="n">
        <f t="shared" si="28"/>
        <v>-3100456.15521952</v>
      </c>
      <c r="H178" s="7" t="n">
        <f t="shared" si="29"/>
        <v>46.589521656085147</v>
      </c>
      <c r="I178" s="7" t="n">
        <f t="shared" si="30"/>
        <v>561.63278835095082</v>
      </c>
      <c r="J178" s="7" t="n">
        <f t="shared" si="31"/>
        <v>0.1742879195681267</v>
      </c>
      <c r="K178" s="7" t="n">
        <f t="shared" si="32"/>
        <v>-1.8123536169081269E-4</v>
      </c>
      <c r="L178" s="7" t="n">
        <f>AN178/SUM(AN1:AN$773)</f>
        <v>-5.5008264729397094E-5</v>
      </c>
      <c r="N178" s="6" t="s">
        <v>40</v>
      </c>
      <c r="O178" s="6" t="s">
        <v>582</v>
      </c>
      <c r="P178" s="6" t="n">
        <v>1805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 t="n">
        <v>-54285.7782386045</v>
      </c>
      <c r="AF178" s="6" t="n">
        <v>-31617.918126918099</v>
      </c>
      <c r="AG178" s="6" t="n">
        <v>0</v>
      </c>
      <c r="AH178" s="6" t="n">
        <v>1220189.60506999</v>
      </c>
      <c r="AI178" s="6" t="n">
        <v>105271.71482056601</v>
      </c>
      <c r="AJ178" s="6" t="n">
        <v>-2990497.1288906401</v>
      </c>
      <c r="AK178" s="6" t="n">
        <v>-561788.56869352295</v>
      </c>
      <c r="AL178" s="6" t="n">
        <v>-373806.60318793799</v>
      </c>
      <c r="AM178" s="6" t="n">
        <v>-17789277.437600002</v>
      </c>
      <c r="AN178" s="6" t="n">
        <v>-3100456.15521952</v>
      </c>
    </row>
    <row r="179">
      <c r="A179" t="str">
        <f t="shared" si="22"/>
        <v>Aircraft</v>
      </c>
      <c r="B179" t="str">
        <f t="shared" si="23"/>
        <v>MROI</v>
      </c>
      <c r="C179" t="n">
        <f t="shared" si="24"/>
        <v>2148</v>
      </c>
      <c r="D179" s="6" t="n">
        <f t="shared" si="25"/>
        <v>0</v>
      </c>
      <c r="E179" s="6" t="n">
        <f t="shared" si="26"/>
        <v>0</v>
      </c>
      <c r="F179" s="6" t="n">
        <f t="shared" si="27"/>
        <v>0</v>
      </c>
      <c r="G179" s="6" t="n">
        <f t="shared" si="28"/>
        <v>0</v>
      </c>
      <c r="H179" s="7" t="e">
        <f t="shared" si="29"/>
        <v>#DIV/0!</v>
      </c>
      <c r="I179" s="7" t="e">
        <f t="shared" si="30"/>
        <v>#DIV/0!</v>
      </c>
      <c r="J179" s="7" t="e">
        <f t="shared" si="31"/>
        <v>#DIV/0!</v>
      </c>
      <c r="K179" s="7" t="n">
        <f t="shared" si="32"/>
        <v>0</v>
      </c>
      <c r="L179" s="7" t="n">
        <f>AN179/SUM(AN1:AN$773)</f>
        <v>0</v>
      </c>
      <c r="N179" s="6" t="s">
        <v>40</v>
      </c>
      <c r="O179" s="6" t="s">
        <v>584</v>
      </c>
      <c r="P179" s="6" t="n">
        <v>2148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 t="n">
        <v>103834.744011402</v>
      </c>
      <c r="AJ179" s="6"/>
      <c r="AK179" s="6"/>
      <c r="AL179" s="6"/>
      <c r="AM179" s="6"/>
      <c r="AN179" s="6" t="n">
        <v>0</v>
      </c>
    </row>
    <row r="180">
      <c r="A180" t="str">
        <f t="shared" si="22"/>
        <v>Aircraft</v>
      </c>
      <c r="B180" t="str">
        <f t="shared" si="23"/>
        <v>N23</v>
      </c>
      <c r="C180" t="n">
        <f t="shared" si="24"/>
        <v>1999</v>
      </c>
      <c r="D180" s="6" t="n">
        <f t="shared" si="25"/>
        <v>0</v>
      </c>
      <c r="E180" s="6" t="n">
        <f t="shared" si="26"/>
        <v>0</v>
      </c>
      <c r="F180" s="6" t="n">
        <f t="shared" si="27"/>
        <v>0</v>
      </c>
      <c r="G180" s="6" t="n">
        <f t="shared" si="28"/>
        <v>0</v>
      </c>
      <c r="H180" s="7" t="e">
        <f t="shared" si="29"/>
        <v>#DIV/0!</v>
      </c>
      <c r="I180" s="7" t="e">
        <f t="shared" si="30"/>
        <v>#DIV/0!</v>
      </c>
      <c r="J180" s="7" t="e">
        <f t="shared" si="31"/>
        <v>#DIV/0!</v>
      </c>
      <c r="K180" s="7" t="n">
        <f t="shared" si="32"/>
        <v>0</v>
      </c>
      <c r="L180" s="7" t="n">
        <f>AN180/SUM(AN1:AN$773)</f>
        <v>0</v>
      </c>
      <c r="N180" s="6" t="s">
        <v>40</v>
      </c>
      <c r="O180" s="6" t="s">
        <v>591</v>
      </c>
      <c r="P180" s="6" t="n">
        <v>1999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 t="n">
        <v>41322.6501475923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>
      <c r="A181" t="str">
        <f t="shared" si="22"/>
        <v>Aircraft</v>
      </c>
      <c r="B181" t="str">
        <f t="shared" si="23"/>
        <v>OH-58 KIOWA (AHIP)</v>
      </c>
      <c r="C181" t="n">
        <f t="shared" si="24"/>
        <v>1898</v>
      </c>
      <c r="D181" s="6" t="n">
        <f t="shared" si="25"/>
        <v>0</v>
      </c>
      <c r="E181" s="6" t="n">
        <f t="shared" si="26"/>
        <v>0</v>
      </c>
      <c r="F181" s="6" t="n">
        <f t="shared" si="27"/>
        <v>0</v>
      </c>
      <c r="G181" s="6" t="n">
        <f t="shared" si="28"/>
        <v>0</v>
      </c>
      <c r="H181" s="7" t="e">
        <f t="shared" si="29"/>
        <v>#DIV/0!</v>
      </c>
      <c r="I181" s="7" t="e">
        <f t="shared" si="30"/>
        <v>#DIV/0!</v>
      </c>
      <c r="J181" s="7" t="e">
        <f t="shared" si="31"/>
        <v>#DIV/0!</v>
      </c>
      <c r="K181" s="7" t="n">
        <f t="shared" si="32"/>
        <v>0</v>
      </c>
      <c r="L181" s="7" t="n">
        <f>AN181/SUM(AN1:AN$773)</f>
        <v>0</v>
      </c>
      <c r="N181" s="6" t="s">
        <v>40</v>
      </c>
      <c r="O181" s="6" t="s">
        <v>607</v>
      </c>
      <c r="P181" s="6" t="n">
        <v>1898</v>
      </c>
      <c r="Q181" s="6" t="n">
        <v>859951.31449899403</v>
      </c>
      <c r="R181" s="6" t="n">
        <v>1254195.2846785299</v>
      </c>
      <c r="S181" s="6" t="n">
        <v>1677616.1965653</v>
      </c>
      <c r="T181" s="6" t="n">
        <v>147605.07654672701</v>
      </c>
      <c r="U181" s="6"/>
      <c r="V181" s="6"/>
      <c r="W181" s="6"/>
      <c r="X181" s="6" t="n">
        <v>0</v>
      </c>
      <c r="Y181" s="6"/>
      <c r="Z181" s="6" t="n">
        <v>-333127.09976613102</v>
      </c>
      <c r="AA181" s="6" t="n">
        <v>-97929.480291089596</v>
      </c>
      <c r="AB181" s="6" t="n">
        <v>-588108.51615333301</v>
      </c>
      <c r="AC181" s="6" t="n">
        <v>-181819.90147246901</v>
      </c>
      <c r="AD181" s="6" t="n">
        <v>-248820.56439100401</v>
      </c>
      <c r="AE181" s="6"/>
      <c r="AF181" s="6" t="n">
        <v>0</v>
      </c>
      <c r="AG181" s="6" t="n">
        <v>0</v>
      </c>
      <c r="AH181" s="6"/>
      <c r="AI181" s="6"/>
      <c r="AJ181" s="6"/>
      <c r="AK181" s="6"/>
      <c r="AL181" s="6"/>
      <c r="AM181" s="6"/>
      <c r="AN181" s="6"/>
    </row>
    <row r="182">
      <c r="A182" t="str">
        <f t="shared" si="22"/>
        <v>Aircraft</v>
      </c>
      <c r="B182" t="str">
        <f t="shared" si="23"/>
        <v>OV-1 MOHAWK</v>
      </c>
      <c r="C182" t="n">
        <f t="shared" si="24"/>
        <v>128</v>
      </c>
      <c r="D182" s="6" t="n">
        <f t="shared" si="25"/>
        <v>0</v>
      </c>
      <c r="E182" s="6" t="n">
        <f t="shared" si="26"/>
        <v>0</v>
      </c>
      <c r="F182" s="6" t="n">
        <f t="shared" si="27"/>
        <v>0</v>
      </c>
      <c r="G182" s="6" t="n">
        <f t="shared" si="28"/>
        <v>0</v>
      </c>
      <c r="H182" s="7" t="e">
        <f t="shared" si="29"/>
        <v>#DIV/0!</v>
      </c>
      <c r="I182" s="7" t="e">
        <f t="shared" si="30"/>
        <v>#DIV/0!</v>
      </c>
      <c r="J182" s="7" t="e">
        <f t="shared" si="31"/>
        <v>#DIV/0!</v>
      </c>
      <c r="K182" s="7" t="n">
        <f t="shared" si="32"/>
        <v>0</v>
      </c>
      <c r="L182" s="7" t="n">
        <f>AN182/SUM(AN1:AN$773)</f>
        <v>0</v>
      </c>
      <c r="N182" s="6" t="s">
        <v>40</v>
      </c>
      <c r="O182" s="6" t="s">
        <v>610</v>
      </c>
      <c r="P182" s="6" t="n">
        <v>128</v>
      </c>
      <c r="Q182" s="6" t="n">
        <v>99049.099240999494</v>
      </c>
      <c r="R182" s="6"/>
      <c r="S182" s="6" t="n">
        <v>40451.654211215398</v>
      </c>
      <c r="T182" s="6"/>
      <c r="U182" s="6"/>
      <c r="V182" s="6"/>
      <c r="W182" s="6"/>
      <c r="X182" s="6"/>
      <c r="Y182" s="6"/>
      <c r="Z182" s="6"/>
      <c r="AA182" s="6" t="n">
        <v>-81697.407852877805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>
      <c r="A183" t="str">
        <f t="shared" si="22"/>
        <v>Aircraft</v>
      </c>
      <c r="B183" t="str">
        <f t="shared" si="23"/>
        <v>OV-10 COIN (NOW BRONCO)</v>
      </c>
      <c r="C183" t="n">
        <f t="shared" si="24"/>
        <v>796</v>
      </c>
      <c r="D183" s="6" t="n">
        <f t="shared" si="25"/>
        <v>0</v>
      </c>
      <c r="E183" s="6" t="n">
        <f t="shared" si="26"/>
        <v>0</v>
      </c>
      <c r="F183" s="6" t="n">
        <f t="shared" si="27"/>
        <v>0</v>
      </c>
      <c r="G183" s="6" t="n">
        <f t="shared" si="28"/>
        <v>0</v>
      </c>
      <c r="H183" s="7" t="e">
        <f t="shared" si="29"/>
        <v>#DIV/0!</v>
      </c>
      <c r="I183" s="7" t="e">
        <f t="shared" si="30"/>
        <v>#DIV/0!</v>
      </c>
      <c r="J183" s="7" t="e">
        <f t="shared" si="31"/>
        <v>#DIV/0!</v>
      </c>
      <c r="K183" s="7" t="n">
        <f t="shared" si="32"/>
        <v>0</v>
      </c>
      <c r="L183" s="7" t="n">
        <f>AN183/SUM(AN1:AN$773)</f>
        <v>0</v>
      </c>
      <c r="N183" s="6" t="s">
        <v>40</v>
      </c>
      <c r="O183" s="6" t="s">
        <v>611</v>
      </c>
      <c r="P183" s="6" t="n">
        <v>796</v>
      </c>
      <c r="Q183" s="6" t="n">
        <v>124774.75309342401</v>
      </c>
      <c r="R183" s="6" t="n">
        <v>123046.37185873699</v>
      </c>
      <c r="S183" s="6"/>
      <c r="T183" s="6" t="n">
        <v>83571.865843369698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>
      <c r="A184" t="str">
        <f t="shared" si="22"/>
        <v>Aircraft</v>
      </c>
      <c r="B184" t="str">
        <f t="shared" si="23"/>
        <v>OV-10 LARA (NOW BRONCO)</v>
      </c>
      <c r="C184" t="n">
        <f t="shared" si="24"/>
        <v>1480</v>
      </c>
      <c r="D184" s="6" t="n">
        <f t="shared" si="25"/>
        <v>0</v>
      </c>
      <c r="E184" s="6" t="n">
        <f t="shared" si="26"/>
        <v>0</v>
      </c>
      <c r="F184" s="6" t="n">
        <f t="shared" si="27"/>
        <v>0</v>
      </c>
      <c r="G184" s="6" t="n">
        <f t="shared" si="28"/>
        <v>0</v>
      </c>
      <c r="H184" s="7" t="e">
        <f t="shared" si="29"/>
        <v>#DIV/0!</v>
      </c>
      <c r="I184" s="7" t="e">
        <f t="shared" si="30"/>
        <v>#DIV/0!</v>
      </c>
      <c r="J184" s="7" t="e">
        <f t="shared" si="31"/>
        <v>#DIV/0!</v>
      </c>
      <c r="K184" s="7" t="n">
        <f t="shared" si="32"/>
        <v>0</v>
      </c>
      <c r="L184" s="7" t="n">
        <f>AN184/SUM(AN1:AN$773)</f>
        <v>0</v>
      </c>
      <c r="N184" s="6" t="s">
        <v>40</v>
      </c>
      <c r="O184" s="6" t="s">
        <v>612</v>
      </c>
      <c r="P184" s="6" t="n">
        <v>1480</v>
      </c>
      <c r="Q184" s="6" t="n">
        <v>277965.35057213902</v>
      </c>
      <c r="R184" s="6" t="n">
        <v>342473.44200501801</v>
      </c>
      <c r="S184" s="6" t="n">
        <v>439346.45998105599</v>
      </c>
      <c r="T184" s="6" t="n">
        <v>344021.74266176397</v>
      </c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>
      <c r="A185" t="str">
        <f t="shared" si="22"/>
        <v>Aircraft</v>
      </c>
      <c r="B185" t="str">
        <f t="shared" si="23"/>
        <v>Other UAS</v>
      </c>
      <c r="C185" t="n">
        <f t="shared" si="24"/>
        <v>2258</v>
      </c>
      <c r="D185" s="6" t="n">
        <f t="shared" si="25"/>
        <v>45924697.933283702</v>
      </c>
      <c r="E185" s="6" t="n">
        <f t="shared" si="26"/>
        <v>-285429.21486352198</v>
      </c>
      <c r="F185" s="6" t="n">
        <f t="shared" si="27"/>
        <v>0</v>
      </c>
      <c r="G185" s="6" t="n">
        <f t="shared" si="28"/>
        <v>0</v>
      </c>
      <c r="H185" s="7" t="n">
        <f t="shared" si="29"/>
        <v>-1</v>
      </c>
      <c r="I185" s="7" t="n">
        <f t="shared" si="30"/>
        <v>-1</v>
      </c>
      <c r="J185" s="7" t="e">
        <f t="shared" si="31"/>
        <v>#DIV/0!</v>
      </c>
      <c r="K185" s="7" t="n">
        <f t="shared" si="32"/>
        <v>0</v>
      </c>
      <c r="L185" s="7" t="n">
        <f>AN185/SUM(AN1:AN$773)</f>
        <v>0</v>
      </c>
      <c r="N185" s="6" t="s">
        <v>40</v>
      </c>
      <c r="O185" s="6" t="s">
        <v>613</v>
      </c>
      <c r="P185" s="6" t="n">
        <v>2258</v>
      </c>
      <c r="Q185" s="6"/>
      <c r="R185" s="6"/>
      <c r="S185" s="6"/>
      <c r="T185" s="6"/>
      <c r="U185" s="6"/>
      <c r="V185" s="6"/>
      <c r="W185" s="6"/>
      <c r="X185" s="6" t="n">
        <v>19666575.462900698</v>
      </c>
      <c r="Y185" s="6"/>
      <c r="Z185" s="6" t="n">
        <v>99821371.138641</v>
      </c>
      <c r="AA185" s="6" t="n">
        <v>118464806.49689201</v>
      </c>
      <c r="AB185" s="6" t="n">
        <v>62478917.5451153</v>
      </c>
      <c r="AC185" s="6" t="n">
        <v>57717372.218287498</v>
      </c>
      <c r="AD185" s="6" t="n">
        <v>67387729.042700201</v>
      </c>
      <c r="AE185" s="6" t="n">
        <v>18888877.487519398</v>
      </c>
      <c r="AF185" s="6" t="n">
        <v>45924697.933283702</v>
      </c>
      <c r="AG185" s="6" t="n">
        <v>-2387571.1071489602</v>
      </c>
      <c r="AH185" s="6" t="n">
        <v>24089887.3959301</v>
      </c>
      <c r="AI185" s="6" t="n">
        <v>42332495.888556197</v>
      </c>
      <c r="AJ185" s="6" t="n">
        <v>-362311.03423154098</v>
      </c>
      <c r="AK185" s="6" t="n">
        <v>0</v>
      </c>
      <c r="AL185" s="6" t="n">
        <v>-285429.21486352198</v>
      </c>
      <c r="AM185" s="6"/>
      <c r="AN185" s="6"/>
    </row>
    <row r="186">
      <c r="A186" t="str">
        <f t="shared" si="22"/>
        <v>Aircraft</v>
      </c>
      <c r="B186" t="str">
        <f t="shared" si="23"/>
        <v>P-3 ORION</v>
      </c>
      <c r="C186" t="n">
        <f t="shared" si="24"/>
        <v>778</v>
      </c>
      <c r="D186" s="6" t="n">
        <f t="shared" si="25"/>
        <v>0</v>
      </c>
      <c r="E186" s="6" t="n">
        <f t="shared" si="26"/>
        <v>0</v>
      </c>
      <c r="F186" s="6" t="n">
        <f t="shared" si="27"/>
        <v>0</v>
      </c>
      <c r="G186" s="6" t="n">
        <f t="shared" si="28"/>
        <v>0</v>
      </c>
      <c r="H186" s="7" t="e">
        <f t="shared" si="29"/>
        <v>#DIV/0!</v>
      </c>
      <c r="I186" s="7" t="e">
        <f t="shared" si="30"/>
        <v>#DIV/0!</v>
      </c>
      <c r="J186" s="7" t="e">
        <f t="shared" si="31"/>
        <v>#DIV/0!</v>
      </c>
      <c r="K186" s="7" t="n">
        <f t="shared" si="32"/>
        <v>0</v>
      </c>
      <c r="L186" s="7" t="n">
        <f>AN186/SUM(AN1:AN$773)</f>
        <v>0</v>
      </c>
      <c r="N186" s="6" t="s">
        <v>40</v>
      </c>
      <c r="O186" s="6" t="s">
        <v>614</v>
      </c>
      <c r="P186" s="6" t="n">
        <v>778</v>
      </c>
      <c r="Q186" s="6" t="n">
        <v>8650177.5921605509</v>
      </c>
      <c r="R186" s="6" t="n">
        <v>15656530.021516399</v>
      </c>
      <c r="S186" s="6" t="n">
        <v>5308074.5137298601</v>
      </c>
      <c r="T186" s="6" t="n">
        <v>256644.85249421699</v>
      </c>
      <c r="U186" s="6"/>
      <c r="V186" s="6"/>
      <c r="W186" s="6"/>
      <c r="X186" s="6"/>
      <c r="Y186" s="6"/>
      <c r="Z186" s="6" t="n">
        <v>-20636.895481846299</v>
      </c>
      <c r="AA186" s="6" t="n">
        <v>-106502.373830866</v>
      </c>
      <c r="AB186" s="6" t="n">
        <v>-673760.61120707705</v>
      </c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>
      <c r="A187" t="str">
        <f t="shared" si="22"/>
        <v>Aircraft</v>
      </c>
      <c r="B187" t="str">
        <f t="shared" si="23"/>
        <v>P-3C</v>
      </c>
      <c r="C187" t="n">
        <f t="shared" si="24"/>
        <v>1324</v>
      </c>
      <c r="D187" s="6" t="n">
        <f t="shared" si="25"/>
        <v>-6746101.8059621397</v>
      </c>
      <c r="E187" s="6" t="n">
        <f t="shared" si="26"/>
        <v>0</v>
      </c>
      <c r="F187" s="6" t="n">
        <f t="shared" si="27"/>
        <v>0</v>
      </c>
      <c r="G187" s="6" t="n">
        <f t="shared" si="28"/>
        <v>0</v>
      </c>
      <c r="H187" s="7" t="e">
        <f t="shared" si="29"/>
        <v>#DIV/0!</v>
      </c>
      <c r="I187" s="7" t="n">
        <f t="shared" si="30"/>
        <v>-1</v>
      </c>
      <c r="J187" s="7" t="e">
        <f t="shared" si="31"/>
        <v>#DIV/0!</v>
      </c>
      <c r="K187" s="7" t="n">
        <f t="shared" si="32"/>
        <v>0</v>
      </c>
      <c r="L187" s="7" t="n">
        <f>AN187/SUM(AN1:AN$773)</f>
        <v>0</v>
      </c>
      <c r="N187" s="6" t="s">
        <v>40</v>
      </c>
      <c r="O187" s="6" t="s">
        <v>615</v>
      </c>
      <c r="P187" s="6" t="n">
        <v>1324</v>
      </c>
      <c r="Q187" s="6"/>
      <c r="R187" s="6"/>
      <c r="S187" s="6"/>
      <c r="T187" s="6"/>
      <c r="U187" s="6"/>
      <c r="V187" s="6"/>
      <c r="W187" s="6"/>
      <c r="X187" s="6"/>
      <c r="Y187" s="6"/>
      <c r="Z187" s="6" t="n">
        <v>-793210.13243680599</v>
      </c>
      <c r="AA187" s="6" t="n">
        <v>1882052.5937709601</v>
      </c>
      <c r="AB187" s="6" t="n">
        <v>20381864.748638399</v>
      </c>
      <c r="AC187" s="6" t="n">
        <v>47305942.761117697</v>
      </c>
      <c r="AD187" s="6" t="n">
        <v>-992415.01585263002</v>
      </c>
      <c r="AE187" s="6" t="n">
        <v>-2915355.9321067398</v>
      </c>
      <c r="AF187" s="6" t="n">
        <v>-6746101.8059621397</v>
      </c>
      <c r="AG187" s="6" t="n">
        <v>-7201156.4091475196</v>
      </c>
      <c r="AH187" s="6" t="n">
        <v>-9448795.8860900104</v>
      </c>
      <c r="AI187" s="6" t="n">
        <v>-864652.19695567503</v>
      </c>
      <c r="AJ187" s="6" t="n">
        <v>-226937.01913554201</v>
      </c>
      <c r="AK187" s="6"/>
      <c r="AL187" s="6"/>
      <c r="AM187" s="6"/>
      <c r="AN187" s="6"/>
    </row>
    <row r="188">
      <c r="A188" t="str">
        <f t="shared" si="22"/>
        <v>Aircraft</v>
      </c>
      <c r="B188" t="str">
        <f t="shared" si="23"/>
        <v>POSEIDON</v>
      </c>
      <c r="C188" t="n">
        <f t="shared" si="24"/>
        <v>1316</v>
      </c>
      <c r="D188" s="6" t="n">
        <f t="shared" si="25"/>
        <v>0</v>
      </c>
      <c r="E188" s="6" t="n">
        <f t="shared" si="26"/>
        <v>0</v>
      </c>
      <c r="F188" s="6" t="n">
        <f t="shared" si="27"/>
        <v>0</v>
      </c>
      <c r="G188" s="6" t="n">
        <f t="shared" si="28"/>
        <v>-11483000.925044199</v>
      </c>
      <c r="H188" s="7" t="e">
        <f t="shared" si="29"/>
        <v>#DIV/0!</v>
      </c>
      <c r="I188" s="7" t="e">
        <f t="shared" si="30"/>
        <v>#DIV/0!</v>
      </c>
      <c r="J188" s="7" t="e">
        <f t="shared" si="31"/>
        <v>#DIV/0!</v>
      </c>
      <c r="K188" s="7" t="n">
        <f t="shared" si="32"/>
        <v>0</v>
      </c>
      <c r="L188" s="7" t="n">
        <f>AN188/SUM(AN1:AN$773)</f>
        <v>-2.0373129731551386E-4</v>
      </c>
      <c r="N188" s="6" t="s">
        <v>40</v>
      </c>
      <c r="O188" s="6" t="s">
        <v>626</v>
      </c>
      <c r="P188" s="6" t="n">
        <v>1316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 t="n">
        <v>0</v>
      </c>
      <c r="AF188" s="6" t="n">
        <v>0</v>
      </c>
      <c r="AG188" s="6" t="n">
        <v>0</v>
      </c>
      <c r="AH188" s="6" t="n">
        <v>0</v>
      </c>
      <c r="AI188" s="6" t="n">
        <v>-377179.05058895098</v>
      </c>
      <c r="AJ188" s="6" t="n">
        <v>-265402.528934011</v>
      </c>
      <c r="AK188" s="6" t="n">
        <v>-1163167.0236293301</v>
      </c>
      <c r="AL188" s="6"/>
      <c r="AM188" s="6" t="n">
        <v>0</v>
      </c>
      <c r="AN188" s="6" t="n">
        <v>-11483000.925044199</v>
      </c>
    </row>
    <row r="189">
      <c r="A189" t="str">
        <f t="shared" si="22"/>
        <v>Aircraft</v>
      </c>
      <c r="B189" t="str">
        <f t="shared" si="23"/>
        <v>PREDATOR</v>
      </c>
      <c r="C189" t="n">
        <f t="shared" si="24"/>
        <v>676</v>
      </c>
      <c r="D189" s="6" t="n">
        <f t="shared" si="25"/>
        <v>0</v>
      </c>
      <c r="E189" s="6" t="n">
        <f t="shared" si="26"/>
        <v>0</v>
      </c>
      <c r="F189" s="6" t="n">
        <f t="shared" si="27"/>
        <v>0</v>
      </c>
      <c r="G189" s="6" t="n">
        <f t="shared" si="28"/>
        <v>0</v>
      </c>
      <c r="H189" s="7" t="e">
        <f t="shared" si="29"/>
        <v>#DIV/0!</v>
      </c>
      <c r="I189" s="7" t="e">
        <f t="shared" si="30"/>
        <v>#DIV/0!</v>
      </c>
      <c r="J189" s="7" t="e">
        <f t="shared" si="31"/>
        <v>#DIV/0!</v>
      </c>
      <c r="K189" s="7" t="n">
        <f t="shared" si="32"/>
        <v>0</v>
      </c>
      <c r="L189" s="7" t="n">
        <f>AN189/SUM(AN1:AN$773)</f>
        <v>0</v>
      </c>
      <c r="N189" s="6" t="s">
        <v>40</v>
      </c>
      <c r="O189" s="6" t="s">
        <v>627</v>
      </c>
      <c r="P189" s="6" t="n">
        <v>676</v>
      </c>
      <c r="Q189" s="6"/>
      <c r="R189" s="6"/>
      <c r="S189" s="6"/>
      <c r="T189" s="6"/>
      <c r="U189" s="6"/>
      <c r="V189" s="6"/>
      <c r="W189" s="6" t="n">
        <v>58916.001635118599</v>
      </c>
      <c r="X189" s="6"/>
      <c r="Y189" s="6"/>
      <c r="Z189" s="6" t="n">
        <v>-1847.4483926277201</v>
      </c>
      <c r="AA189" s="6"/>
      <c r="AB189" s="6"/>
      <c r="AC189" s="6"/>
      <c r="AD189" s="6"/>
      <c r="AE189" s="6"/>
      <c r="AF189" s="6" t="n">
        <v>0</v>
      </c>
      <c r="AG189" s="6"/>
      <c r="AH189" s="6" t="n">
        <v>-909598.45320888003</v>
      </c>
      <c r="AI189" s="6"/>
      <c r="AJ189" s="6"/>
      <c r="AK189" s="6"/>
      <c r="AL189" s="6"/>
      <c r="AM189" s="6"/>
      <c r="AN189" s="6"/>
    </row>
    <row r="190">
      <c r="A190" t="str">
        <f t="shared" si="22"/>
        <v>Aircraft</v>
      </c>
      <c r="B190" t="str">
        <f t="shared" si="23"/>
        <v>PREDATOR B</v>
      </c>
      <c r="C190" t="n">
        <f t="shared" si="24"/>
        <v>1386</v>
      </c>
      <c r="D190" s="6" t="n">
        <f t="shared" si="25"/>
        <v>0</v>
      </c>
      <c r="E190" s="6" t="n">
        <f t="shared" si="26"/>
        <v>0</v>
      </c>
      <c r="F190" s="6" t="n">
        <f t="shared" si="27"/>
        <v>0</v>
      </c>
      <c r="G190" s="6" t="n">
        <f t="shared" si="28"/>
        <v>0</v>
      </c>
      <c r="H190" s="7" t="e">
        <f t="shared" si="29"/>
        <v>#DIV/0!</v>
      </c>
      <c r="I190" s="7" t="e">
        <f t="shared" si="30"/>
        <v>#DIV/0!</v>
      </c>
      <c r="J190" s="7" t="e">
        <f t="shared" si="31"/>
        <v>#DIV/0!</v>
      </c>
      <c r="K190" s="7" t="n">
        <f t="shared" si="32"/>
        <v>0</v>
      </c>
      <c r="L190" s="7" t="n">
        <f>AN190/SUM(AN1:AN$773)</f>
        <v>0</v>
      </c>
      <c r="N190" s="6" t="s">
        <v>40</v>
      </c>
      <c r="O190" s="6" t="s">
        <v>628</v>
      </c>
      <c r="P190" s="6" t="n">
        <v>1386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 t="n">
        <v>-211585.59343383601</v>
      </c>
      <c r="AH190" s="6"/>
      <c r="AI190" s="6"/>
      <c r="AJ190" s="6"/>
      <c r="AK190" s="6"/>
      <c r="AL190" s="6"/>
      <c r="AM190" s="6"/>
      <c r="AN190" s="6"/>
    </row>
    <row r="191">
      <c r="A191" t="str">
        <f t="shared" si="22"/>
        <v>Aircraft</v>
      </c>
      <c r="B191" t="str">
        <f t="shared" si="23"/>
        <v>PREDATOR UAV</v>
      </c>
      <c r="C191" t="n">
        <f t="shared" si="24"/>
        <v>880</v>
      </c>
      <c r="D191" s="6" t="n">
        <f t="shared" si="25"/>
        <v>0</v>
      </c>
      <c r="E191" s="6" t="n">
        <f t="shared" si="26"/>
        <v>0</v>
      </c>
      <c r="F191" s="6" t="n">
        <f t="shared" si="27"/>
        <v>0</v>
      </c>
      <c r="G191" s="6" t="n">
        <f t="shared" si="28"/>
        <v>0</v>
      </c>
      <c r="H191" s="7" t="e">
        <f t="shared" si="29"/>
        <v>#DIV/0!</v>
      </c>
      <c r="I191" s="7" t="e">
        <f t="shared" si="30"/>
        <v>#DIV/0!</v>
      </c>
      <c r="J191" s="7" t="e">
        <f t="shared" si="31"/>
        <v>#DIV/0!</v>
      </c>
      <c r="K191" s="7" t="n">
        <f t="shared" si="32"/>
        <v>0</v>
      </c>
      <c r="L191" s="7" t="n">
        <f>AN191/SUM(AN1:AN$773)</f>
        <v>0</v>
      </c>
      <c r="N191" s="6" t="s">
        <v>40</v>
      </c>
      <c r="O191" s="6" t="s">
        <v>629</v>
      </c>
      <c r="P191" s="6" t="n">
        <v>880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 t="n">
        <v>-124583.955866189</v>
      </c>
      <c r="AD191" s="6"/>
      <c r="AE191" s="6" t="n">
        <v>-1388773.5467414099</v>
      </c>
      <c r="AF191" s="6"/>
      <c r="AG191" s="6" t="n">
        <v>-882613.30657034903</v>
      </c>
      <c r="AH191" s="6" t="n">
        <v>0</v>
      </c>
      <c r="AI191" s="6"/>
      <c r="AJ191" s="6"/>
      <c r="AK191" s="6"/>
      <c r="AL191" s="6"/>
      <c r="AM191" s="6"/>
      <c r="AN191" s="6"/>
    </row>
    <row r="192">
      <c r="A192" t="str">
        <f t="shared" si="22"/>
        <v>Aircraft</v>
      </c>
      <c r="B192" t="str">
        <f t="shared" si="23"/>
        <v>PRV</v>
      </c>
      <c r="C192" t="n">
        <f t="shared" si="24"/>
        <v>1328</v>
      </c>
      <c r="D192" s="6" t="n">
        <f t="shared" si="25"/>
        <v>0</v>
      </c>
      <c r="E192" s="6" t="n">
        <f t="shared" si="26"/>
        <v>0</v>
      </c>
      <c r="F192" s="6" t="n">
        <f t="shared" si="27"/>
        <v>0</v>
      </c>
      <c r="G192" s="6" t="n">
        <f t="shared" si="28"/>
        <v>0</v>
      </c>
      <c r="H192" s="7" t="e">
        <f t="shared" si="29"/>
        <v>#DIV/0!</v>
      </c>
      <c r="I192" s="7" t="e">
        <f t="shared" si="30"/>
        <v>#DIV/0!</v>
      </c>
      <c r="J192" s="7" t="e">
        <f t="shared" si="31"/>
        <v>#DIV/0!</v>
      </c>
      <c r="K192" s="7" t="n">
        <f t="shared" si="32"/>
        <v>0</v>
      </c>
      <c r="L192" s="7" t="n">
        <f>AN192/SUM(AN1:AN$773)</f>
        <v>0</v>
      </c>
      <c r="N192" s="6" t="s">
        <v>40</v>
      </c>
      <c r="O192" s="6" t="s">
        <v>631</v>
      </c>
      <c r="P192" s="6" t="n">
        <v>1328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 t="n">
        <v>-161444.311738761</v>
      </c>
      <c r="AC192" s="6"/>
      <c r="AD192" s="6"/>
      <c r="AE192" s="6"/>
      <c r="AF192" s="6"/>
      <c r="AG192" s="6"/>
      <c r="AH192" s="6"/>
      <c r="AI192" s="6"/>
      <c r="AJ192" s="6"/>
      <c r="AK192" s="6" t="n">
        <v>0</v>
      </c>
      <c r="AL192" s="6"/>
      <c r="AM192" s="6"/>
      <c r="AN192" s="6" t="n">
        <v>0</v>
      </c>
    </row>
    <row r="193">
      <c r="A193" t="str">
        <f t="shared" ref="A193:A256" si="33">N193</f>
        <v>Aircraft</v>
      </c>
      <c r="B193" t="str">
        <f t="shared" ref="B193:B256" si="34">O193</f>
        <v>REPAIR SHIP AIRCRAFT</v>
      </c>
      <c r="C193" t="n">
        <f t="shared" ref="C193:C256" si="35">P193</f>
        <v>1270</v>
      </c>
      <c r="D193" s="6" t="n">
        <f t="shared" ref="D193:D256" si="36">AF193</f>
        <v>0</v>
      </c>
      <c r="E193" s="6" t="n">
        <f t="shared" ref="E193:E256" si="37">AL193</f>
        <v>0</v>
      </c>
      <c r="F193" s="6" t="n">
        <f t="shared" ref="F193:F256" si="38">AM193</f>
        <v>0</v>
      </c>
      <c r="G193" s="6" t="n">
        <f t="shared" ref="G193:G256" si="39">AN193</f>
        <v>0</v>
      </c>
      <c r="H193" s="7" t="e">
        <f t="shared" si="29"/>
        <v>#DIV/0!</v>
      </c>
      <c r="I193" s="7" t="e">
        <f t="shared" si="30"/>
        <v>#DIV/0!</v>
      </c>
      <c r="J193" s="7" t="e">
        <f t="shared" si="31"/>
        <v>#DIV/0!</v>
      </c>
      <c r="K193" s="7" t="n">
        <f t="shared" si="32"/>
        <v>0</v>
      </c>
      <c r="L193" s="7" t="n">
        <f>AN193/SUM(AN1:AN$773)</f>
        <v>0</v>
      </c>
      <c r="N193" s="6" t="s">
        <v>40</v>
      </c>
      <c r="O193" s="6" t="s">
        <v>632</v>
      </c>
      <c r="P193" s="6" t="n">
        <v>1270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 t="n">
        <v>-401362.50542991399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>
      <c r="A194" t="str">
        <f t="shared" si="33"/>
        <v>Aircraft</v>
      </c>
      <c r="B194" t="str">
        <f t="shared" si="34"/>
        <v>RQ-7B Shadow Tactical Unmanned Aircraft System (RQ-7B Shadow)</v>
      </c>
      <c r="C194" t="n">
        <f t="shared" si="35"/>
        <v>2233</v>
      </c>
      <c r="D194" s="6" t="n">
        <f t="shared" si="36"/>
        <v>0</v>
      </c>
      <c r="E194" s="6" t="n">
        <f t="shared" si="37"/>
        <v>0</v>
      </c>
      <c r="F194" s="6" t="n">
        <f t="shared" si="38"/>
        <v>0</v>
      </c>
      <c r="G194" s="6" t="n">
        <f t="shared" si="39"/>
        <v>0</v>
      </c>
      <c r="H194" s="7" t="e">
        <f t="shared" ref="H194:H257" si="40">AM194/AL194-1</f>
        <v>#DIV/0!</v>
      </c>
      <c r="I194" s="7" t="e">
        <f t="shared" ref="I194:I257" si="41">AM194/AF194-1</f>
        <v>#DIV/0!</v>
      </c>
      <c r="J194" s="7" t="e">
        <f t="shared" ref="J194:J257" si="42">AN194/AM194</f>
        <v>#DIV/0!</v>
      </c>
      <c r="K194" s="7" t="n">
        <f t="shared" ref="K194:K257" si="43">AM194/SUM(AM$1:AM$773)</f>
        <v>0</v>
      </c>
      <c r="L194" s="7" t="n">
        <f>AN194/SUM(AN1:AN$773)</f>
        <v>0</v>
      </c>
      <c r="N194" s="6" t="s">
        <v>40</v>
      </c>
      <c r="O194" s="6" t="s">
        <v>639</v>
      </c>
      <c r="P194" s="6" t="n">
        <v>2233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n">
        <v>0</v>
      </c>
      <c r="AN194" s="6" t="n">
        <v>0</v>
      </c>
    </row>
    <row r="195">
      <c r="A195" t="str">
        <f t="shared" si="33"/>
        <v>Aircraft</v>
      </c>
      <c r="B195" t="str">
        <f t="shared" si="34"/>
        <v>RV-1</v>
      </c>
      <c r="C195" t="n">
        <f t="shared" si="35"/>
        <v>120</v>
      </c>
      <c r="D195" s="6" t="n">
        <f t="shared" si="36"/>
        <v>0</v>
      </c>
      <c r="E195" s="6" t="n">
        <f t="shared" si="37"/>
        <v>0</v>
      </c>
      <c r="F195" s="6" t="n">
        <f t="shared" si="38"/>
        <v>0</v>
      </c>
      <c r="G195" s="6" t="n">
        <f t="shared" si="39"/>
        <v>0</v>
      </c>
      <c r="H195" s="7" t="e">
        <f t="shared" si="40"/>
        <v>#DIV/0!</v>
      </c>
      <c r="I195" s="7" t="e">
        <f t="shared" si="41"/>
        <v>#DIV/0!</v>
      </c>
      <c r="J195" s="7" t="e">
        <f t="shared" si="42"/>
        <v>#DIV/0!</v>
      </c>
      <c r="K195" s="7" t="n">
        <f t="shared" si="43"/>
        <v>0</v>
      </c>
      <c r="L195" s="7" t="n">
        <f>AN195/SUM(AN1:AN$773)</f>
        <v>0</v>
      </c>
      <c r="N195" s="6" t="s">
        <v>40</v>
      </c>
      <c r="O195" s="6" t="s">
        <v>640</v>
      </c>
      <c r="P195" s="6" t="n">
        <v>120</v>
      </c>
      <c r="Q195" s="6" t="n">
        <v>71686.710848158604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>
      <c r="A196" t="str">
        <f t="shared" si="33"/>
        <v>Aircraft</v>
      </c>
      <c r="B196" t="str">
        <f t="shared" si="34"/>
        <v>S-3 VIKING</v>
      </c>
      <c r="C196" t="n">
        <f t="shared" si="35"/>
        <v>781</v>
      </c>
      <c r="D196" s="6" t="n">
        <f t="shared" si="36"/>
        <v>0</v>
      </c>
      <c r="E196" s="6" t="n">
        <f t="shared" si="37"/>
        <v>0</v>
      </c>
      <c r="F196" s="6" t="n">
        <f t="shared" si="38"/>
        <v>0</v>
      </c>
      <c r="G196" s="6" t="n">
        <f t="shared" si="39"/>
        <v>0</v>
      </c>
      <c r="H196" s="7" t="e">
        <f t="shared" si="40"/>
        <v>#DIV/0!</v>
      </c>
      <c r="I196" s="7" t="e">
        <f t="shared" si="41"/>
        <v>#DIV/0!</v>
      </c>
      <c r="J196" s="7" t="e">
        <f t="shared" si="42"/>
        <v>#DIV/0!</v>
      </c>
      <c r="K196" s="7" t="n">
        <f t="shared" si="43"/>
        <v>0</v>
      </c>
      <c r="L196" s="7" t="n">
        <f>AN196/SUM(AN1:AN$773)</f>
        <v>0</v>
      </c>
      <c r="N196" s="6" t="s">
        <v>40</v>
      </c>
      <c r="O196" s="6" t="s">
        <v>641</v>
      </c>
      <c r="P196" s="6" t="n">
        <v>781</v>
      </c>
      <c r="Q196" s="6" t="n">
        <v>12452418.5677306</v>
      </c>
      <c r="R196" s="6" t="n">
        <v>13174685.2374679</v>
      </c>
      <c r="S196" s="6" t="n">
        <v>10860655.7342044</v>
      </c>
      <c r="T196" s="6" t="n">
        <v>1166649.1059536899</v>
      </c>
      <c r="U196" s="6"/>
      <c r="V196" s="6"/>
      <c r="W196" s="6"/>
      <c r="X196" s="6"/>
      <c r="Y196" s="6"/>
      <c r="Z196" s="6" t="n">
        <v>-2057.1864374701599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>
      <c r="A197" t="str">
        <f t="shared" si="33"/>
        <v>Aircraft</v>
      </c>
      <c r="B197" t="str">
        <f t="shared" si="34"/>
        <v>SCOUT</v>
      </c>
      <c r="C197" t="n">
        <f t="shared" si="35"/>
        <v>85</v>
      </c>
      <c r="D197" s="6" t="n">
        <f t="shared" si="36"/>
        <v>-48963.764261995297</v>
      </c>
      <c r="E197" s="6" t="n">
        <f t="shared" si="37"/>
        <v>0</v>
      </c>
      <c r="F197" s="6" t="n">
        <f t="shared" si="38"/>
        <v>0</v>
      </c>
      <c r="G197" s="6" t="n">
        <f t="shared" si="39"/>
        <v>0</v>
      </c>
      <c r="H197" s="7" t="e">
        <f t="shared" si="40"/>
        <v>#DIV/0!</v>
      </c>
      <c r="I197" s="7" t="n">
        <f t="shared" si="41"/>
        <v>-1</v>
      </c>
      <c r="J197" s="7" t="e">
        <f t="shared" si="42"/>
        <v>#DIV/0!</v>
      </c>
      <c r="K197" s="7" t="n">
        <f t="shared" si="43"/>
        <v>0</v>
      </c>
      <c r="L197" s="7" t="n">
        <f>AN197/SUM(AN1:AN$773)</f>
        <v>0</v>
      </c>
      <c r="N197" s="6" t="s">
        <v>40</v>
      </c>
      <c r="O197" s="6" t="s">
        <v>648</v>
      </c>
      <c r="P197" s="6" t="n">
        <v>85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 t="n">
        <v>0</v>
      </c>
      <c r="AB197" s="6" t="n">
        <v>83305471.000250399</v>
      </c>
      <c r="AC197" s="6" t="n">
        <v>1432150.0223079999</v>
      </c>
      <c r="AD197" s="6" t="n">
        <v>4873592.4417880001</v>
      </c>
      <c r="AE197" s="6" t="n">
        <v>0</v>
      </c>
      <c r="AF197" s="6" t="n">
        <v>-48963.764261995297</v>
      </c>
      <c r="AG197" s="6" t="n">
        <v>1569628.6479658401</v>
      </c>
      <c r="AH197" s="6" t="n">
        <v>-2355.1072150957202</v>
      </c>
      <c r="AI197" s="6"/>
      <c r="AJ197" s="6"/>
      <c r="AK197" s="6"/>
      <c r="AL197" s="6"/>
      <c r="AM197" s="6" t="n">
        <v>0</v>
      </c>
      <c r="AN197" s="6"/>
    </row>
    <row r="198">
      <c r="A198" t="str">
        <f t="shared" si="33"/>
        <v>Aircraft</v>
      </c>
      <c r="B198" t="str">
        <f t="shared" si="34"/>
        <v>SCOUT ASH</v>
      </c>
      <c r="C198" t="n">
        <f t="shared" si="35"/>
        <v>115</v>
      </c>
      <c r="D198" s="6" t="n">
        <f t="shared" si="36"/>
        <v>0</v>
      </c>
      <c r="E198" s="6" t="n">
        <f t="shared" si="37"/>
        <v>0</v>
      </c>
      <c r="F198" s="6" t="n">
        <f t="shared" si="38"/>
        <v>0</v>
      </c>
      <c r="G198" s="6" t="n">
        <f t="shared" si="39"/>
        <v>0</v>
      </c>
      <c r="H198" s="7" t="e">
        <f t="shared" si="40"/>
        <v>#DIV/0!</v>
      </c>
      <c r="I198" s="7" t="e">
        <f t="shared" si="41"/>
        <v>#DIV/0!</v>
      </c>
      <c r="J198" s="7" t="e">
        <f t="shared" si="42"/>
        <v>#DIV/0!</v>
      </c>
      <c r="K198" s="7" t="n">
        <f t="shared" si="43"/>
        <v>0</v>
      </c>
      <c r="L198" s="7" t="n">
        <f>AN198/SUM(AN1:AN$773)</f>
        <v>0</v>
      </c>
      <c r="N198" s="6" t="s">
        <v>40</v>
      </c>
      <c r="O198" s="6" t="s">
        <v>649</v>
      </c>
      <c r="P198" s="6" t="n">
        <v>115</v>
      </c>
      <c r="Q198" s="6"/>
      <c r="R198" s="6"/>
      <c r="S198" s="6"/>
      <c r="T198" s="6"/>
      <c r="U198" s="6"/>
      <c r="V198" s="6"/>
      <c r="W198" s="6"/>
      <c r="X198" s="6"/>
      <c r="Y198" s="6"/>
      <c r="Z198" s="6" t="n">
        <v>-12600.0336396599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>
      <c r="A199" t="str">
        <f t="shared" si="33"/>
        <v>Aircraft</v>
      </c>
      <c r="B199" t="str">
        <f t="shared" si="34"/>
        <v>SGT YORK GUN (DIVAD)</v>
      </c>
      <c r="C199" t="n">
        <f t="shared" si="35"/>
        <v>18</v>
      </c>
      <c r="D199" s="6" t="n">
        <f t="shared" si="36"/>
        <v>0</v>
      </c>
      <c r="E199" s="6" t="n">
        <f t="shared" si="37"/>
        <v>0</v>
      </c>
      <c r="F199" s="6" t="n">
        <f t="shared" si="38"/>
        <v>0</v>
      </c>
      <c r="G199" s="6" t="n">
        <f t="shared" si="39"/>
        <v>0</v>
      </c>
      <c r="H199" s="7" t="e">
        <f t="shared" si="40"/>
        <v>#DIV/0!</v>
      </c>
      <c r="I199" s="7" t="e">
        <f t="shared" si="41"/>
        <v>#DIV/0!</v>
      </c>
      <c r="J199" s="7" t="e">
        <f t="shared" si="42"/>
        <v>#DIV/0!</v>
      </c>
      <c r="K199" s="7" t="n">
        <f t="shared" si="43"/>
        <v>0</v>
      </c>
      <c r="L199" s="7" t="n">
        <f>AN199/SUM(AN1:AN$773)</f>
        <v>0</v>
      </c>
      <c r="N199" s="6" t="s">
        <v>40</v>
      </c>
      <c r="O199" s="6" t="s">
        <v>653</v>
      </c>
      <c r="P199" s="6" t="n">
        <v>18</v>
      </c>
      <c r="Q199" s="6"/>
      <c r="R199" s="6"/>
      <c r="S199" s="6"/>
      <c r="T199" s="6"/>
      <c r="U199" s="6"/>
      <c r="V199" s="6"/>
      <c r="W199" s="6"/>
      <c r="X199" s="6"/>
      <c r="Y199" s="6"/>
      <c r="Z199" s="6" t="n">
        <v>1139466.58039294</v>
      </c>
      <c r="AA199" s="6" t="n">
        <v>0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>
      <c r="A200" t="str">
        <f t="shared" si="33"/>
        <v>Aircraft</v>
      </c>
      <c r="B200" t="str">
        <f t="shared" si="34"/>
        <v>SH-3D SEA KING</v>
      </c>
      <c r="C200" t="n">
        <f t="shared" si="35"/>
        <v>749</v>
      </c>
      <c r="D200" s="6" t="n">
        <f t="shared" si="36"/>
        <v>0</v>
      </c>
      <c r="E200" s="6" t="n">
        <f t="shared" si="37"/>
        <v>0</v>
      </c>
      <c r="F200" s="6" t="n">
        <f t="shared" si="38"/>
        <v>0</v>
      </c>
      <c r="G200" s="6" t="n">
        <f t="shared" si="39"/>
        <v>0</v>
      </c>
      <c r="H200" s="7" t="e">
        <f t="shared" si="40"/>
        <v>#DIV/0!</v>
      </c>
      <c r="I200" s="7" t="e">
        <f t="shared" si="41"/>
        <v>#DIV/0!</v>
      </c>
      <c r="J200" s="7" t="e">
        <f t="shared" si="42"/>
        <v>#DIV/0!</v>
      </c>
      <c r="K200" s="7" t="n">
        <f t="shared" si="43"/>
        <v>0</v>
      </c>
      <c r="L200" s="7" t="n">
        <f>AN200/SUM(AN1:AN$773)</f>
        <v>0</v>
      </c>
      <c r="N200" s="6" t="s">
        <v>40</v>
      </c>
      <c r="O200" s="6" t="s">
        <v>654</v>
      </c>
      <c r="P200" s="6" t="n">
        <v>749</v>
      </c>
      <c r="Q200" s="6" t="n">
        <v>1649316.2303137199</v>
      </c>
      <c r="R200" s="6" t="n">
        <v>4628849.5379714603</v>
      </c>
      <c r="S200" s="6" t="n">
        <v>1906894.5202788101</v>
      </c>
      <c r="T200" s="6" t="n">
        <v>41321.924148472099</v>
      </c>
      <c r="U200" s="6"/>
      <c r="V200" s="6"/>
      <c r="W200" s="6"/>
      <c r="X200" s="6"/>
      <c r="Y200" s="6"/>
      <c r="Z200" s="6" t="n">
        <v>-73767.967446766401</v>
      </c>
      <c r="AA200" s="6" t="n">
        <v>-720081.947070161</v>
      </c>
      <c r="AB200" s="6"/>
      <c r="AC200" s="6" t="n">
        <v>108931.61874567599</v>
      </c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>
      <c r="A201" t="str">
        <f t="shared" si="33"/>
        <v>Aircraft</v>
      </c>
      <c r="B201" t="str">
        <f t="shared" si="34"/>
        <v>SH-60 SEAHAWK</v>
      </c>
      <c r="C201" t="n">
        <f t="shared" si="35"/>
        <v>1903</v>
      </c>
      <c r="D201" s="6" t="n">
        <f t="shared" si="36"/>
        <v>-47.977902683023203</v>
      </c>
      <c r="E201" s="6" t="n">
        <f t="shared" si="37"/>
        <v>0</v>
      </c>
      <c r="F201" s="6" t="n">
        <f t="shared" si="38"/>
        <v>0</v>
      </c>
      <c r="G201" s="6" t="n">
        <f t="shared" si="39"/>
        <v>0</v>
      </c>
      <c r="H201" s="7" t="e">
        <f t="shared" si="40"/>
        <v>#DIV/0!</v>
      </c>
      <c r="I201" s="7" t="n">
        <f t="shared" si="41"/>
        <v>-1</v>
      </c>
      <c r="J201" s="7" t="e">
        <f t="shared" si="42"/>
        <v>#DIV/0!</v>
      </c>
      <c r="K201" s="7" t="n">
        <f t="shared" si="43"/>
        <v>0</v>
      </c>
      <c r="L201" s="7" t="n">
        <f>AN201/SUM(AN1:AN$773)</f>
        <v>0</v>
      </c>
      <c r="N201" s="6" t="s">
        <v>40</v>
      </c>
      <c r="O201" s="6" t="s">
        <v>655</v>
      </c>
      <c r="P201" s="6" t="n">
        <v>1903</v>
      </c>
      <c r="Q201" s="6" t="n">
        <v>12945109.5947269</v>
      </c>
      <c r="R201" s="6" t="n">
        <v>14955600.1391259</v>
      </c>
      <c r="S201" s="6" t="n">
        <v>20983547.092532899</v>
      </c>
      <c r="T201" s="6" t="n">
        <v>1317879.39390098</v>
      </c>
      <c r="U201" s="6"/>
      <c r="V201" s="6"/>
      <c r="W201" s="6"/>
      <c r="X201" s="6"/>
      <c r="Y201" s="6"/>
      <c r="Z201" s="6" t="n">
        <v>-2812700.5895958701</v>
      </c>
      <c r="AA201" s="6" t="n">
        <v>-5283150.8904470904</v>
      </c>
      <c r="AB201" s="6" t="n">
        <v>-19595613.593802899</v>
      </c>
      <c r="AC201" s="6" t="n">
        <v>-234319.28581329199</v>
      </c>
      <c r="AD201" s="6" t="n">
        <v>-720899.64688760601</v>
      </c>
      <c r="AE201" s="6" t="n">
        <v>-10411.669173640201</v>
      </c>
      <c r="AF201" s="6" t="n">
        <v>-47.977902683023203</v>
      </c>
      <c r="AG201" s="6" t="n">
        <v>-464456.87523459899</v>
      </c>
      <c r="AH201" s="6" t="n">
        <v>0</v>
      </c>
      <c r="AI201" s="6" t="n">
        <v>0</v>
      </c>
      <c r="AJ201" s="6"/>
      <c r="AK201" s="6" t="n">
        <v>0</v>
      </c>
      <c r="AL201" s="6"/>
      <c r="AM201" s="6"/>
      <c r="AN201" s="6"/>
    </row>
    <row r="202">
      <c r="A202" t="str">
        <f t="shared" si="33"/>
        <v>Aircraft</v>
      </c>
      <c r="B202" t="str">
        <f t="shared" si="34"/>
        <v>SHILLELAGH MISSILE</v>
      </c>
      <c r="C202" t="n">
        <f t="shared" si="35"/>
        <v>1373</v>
      </c>
      <c r="D202" s="6" t="n">
        <f t="shared" si="36"/>
        <v>0</v>
      </c>
      <c r="E202" s="6" t="n">
        <f t="shared" si="37"/>
        <v>0</v>
      </c>
      <c r="F202" s="6" t="n">
        <f t="shared" si="38"/>
        <v>0</v>
      </c>
      <c r="G202" s="6" t="n">
        <f t="shared" si="39"/>
        <v>0</v>
      </c>
      <c r="H202" s="7" t="e">
        <f t="shared" si="40"/>
        <v>#DIV/0!</v>
      </c>
      <c r="I202" s="7" t="e">
        <f t="shared" si="41"/>
        <v>#DIV/0!</v>
      </c>
      <c r="J202" s="7" t="e">
        <f t="shared" si="42"/>
        <v>#DIV/0!</v>
      </c>
      <c r="K202" s="7" t="n">
        <f t="shared" si="43"/>
        <v>0</v>
      </c>
      <c r="L202" s="7" t="n">
        <f>AN202/SUM(AN1:AN$773)</f>
        <v>0</v>
      </c>
      <c r="N202" s="6" t="s">
        <v>40</v>
      </c>
      <c r="O202" s="6" t="s">
        <v>657</v>
      </c>
      <c r="P202" s="6" t="n">
        <v>1373</v>
      </c>
      <c r="Q202" s="6"/>
      <c r="R202" s="6"/>
      <c r="S202" s="6"/>
      <c r="T202" s="6"/>
      <c r="U202" s="6" t="n">
        <v>0</v>
      </c>
      <c r="V202" s="6"/>
      <c r="W202" s="6"/>
      <c r="X202" s="6"/>
      <c r="Y202" s="6"/>
      <c r="Z202" s="6"/>
      <c r="AA202" s="6"/>
      <c r="AB202" s="6"/>
      <c r="AC202" s="6" t="n">
        <v>-154577.32378792699</v>
      </c>
      <c r="AD202" s="6"/>
      <c r="AE202" s="6"/>
      <c r="AF202" s="6"/>
      <c r="AG202" s="6"/>
      <c r="AH202" s="6"/>
      <c r="AI202" s="6" t="n">
        <v>0</v>
      </c>
      <c r="AJ202" s="6"/>
      <c r="AK202" s="6"/>
      <c r="AL202" s="6"/>
      <c r="AM202" s="6"/>
      <c r="AN202" s="6" t="n">
        <v>0</v>
      </c>
    </row>
    <row r="203">
      <c r="A203" t="str">
        <f t="shared" si="33"/>
        <v>Aircraft</v>
      </c>
      <c r="B203" t="str">
        <f t="shared" si="34"/>
        <v>SPS</v>
      </c>
      <c r="C203" t="n">
        <f t="shared" si="35"/>
        <v>1961</v>
      </c>
      <c r="D203" s="6" t="n">
        <f t="shared" si="36"/>
        <v>0</v>
      </c>
      <c r="E203" s="6" t="n">
        <f t="shared" si="37"/>
        <v>0</v>
      </c>
      <c r="F203" s="6" t="n">
        <f t="shared" si="38"/>
        <v>0</v>
      </c>
      <c r="G203" s="6" t="n">
        <f t="shared" si="39"/>
        <v>0</v>
      </c>
      <c r="H203" s="7" t="e">
        <f t="shared" si="40"/>
        <v>#DIV/0!</v>
      </c>
      <c r="I203" s="7" t="e">
        <f t="shared" si="41"/>
        <v>#DIV/0!</v>
      </c>
      <c r="J203" s="7" t="e">
        <f t="shared" si="42"/>
        <v>#DIV/0!</v>
      </c>
      <c r="K203" s="7" t="n">
        <f t="shared" si="43"/>
        <v>0</v>
      </c>
      <c r="L203" s="7" t="n">
        <f>AN203/SUM(AN1:AN$773)</f>
        <v>0</v>
      </c>
      <c r="N203" s="6" t="s">
        <v>40</v>
      </c>
      <c r="O203" s="6" t="s">
        <v>668</v>
      </c>
      <c r="P203" s="6" t="n">
        <v>1961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 t="n">
        <v>421320.48707810702</v>
      </c>
      <c r="AC203" s="6"/>
      <c r="AD203" s="6" t="n">
        <v>-3519.5598530950601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>
      <c r="A204" t="str">
        <f t="shared" si="33"/>
        <v>Aircraft</v>
      </c>
      <c r="B204" t="str">
        <f t="shared" si="34"/>
        <v>SRAM</v>
      </c>
      <c r="C204" t="n">
        <f t="shared" si="35"/>
        <v>1338</v>
      </c>
      <c r="D204" s="6" t="n">
        <f t="shared" si="36"/>
        <v>0</v>
      </c>
      <c r="E204" s="6" t="n">
        <f t="shared" si="37"/>
        <v>0</v>
      </c>
      <c r="F204" s="6" t="n">
        <f t="shared" si="38"/>
        <v>0</v>
      </c>
      <c r="G204" s="6" t="n">
        <f t="shared" si="39"/>
        <v>0</v>
      </c>
      <c r="H204" s="7" t="e">
        <f t="shared" si="40"/>
        <v>#DIV/0!</v>
      </c>
      <c r="I204" s="7" t="e">
        <f t="shared" si="41"/>
        <v>#DIV/0!</v>
      </c>
      <c r="J204" s="7" t="e">
        <f t="shared" si="42"/>
        <v>#DIV/0!</v>
      </c>
      <c r="K204" s="7" t="n">
        <f t="shared" si="43"/>
        <v>0</v>
      </c>
      <c r="L204" s="7" t="n">
        <f>AN204/SUM(AN1:AN$773)</f>
        <v>0</v>
      </c>
      <c r="N204" s="6" t="s">
        <v>40</v>
      </c>
      <c r="O204" s="6" t="s">
        <v>669</v>
      </c>
      <c r="P204" s="6" t="n">
        <v>1338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 t="n">
        <v>-2619.3637855388502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>
      <c r="A205" t="str">
        <f t="shared" si="33"/>
        <v>Aircraft</v>
      </c>
      <c r="B205" t="str">
        <f t="shared" si="34"/>
        <v>T-2 BUCKEYE</v>
      </c>
      <c r="C205" t="n">
        <f t="shared" si="35"/>
        <v>789</v>
      </c>
      <c r="D205" s="6" t="n">
        <f t="shared" si="36"/>
        <v>0</v>
      </c>
      <c r="E205" s="6" t="n">
        <f t="shared" si="37"/>
        <v>0</v>
      </c>
      <c r="F205" s="6" t="n">
        <f t="shared" si="38"/>
        <v>0</v>
      </c>
      <c r="G205" s="6" t="n">
        <f t="shared" si="39"/>
        <v>0</v>
      </c>
      <c r="H205" s="7" t="e">
        <f t="shared" si="40"/>
        <v>#DIV/0!</v>
      </c>
      <c r="I205" s="7" t="e">
        <f t="shared" si="41"/>
        <v>#DIV/0!</v>
      </c>
      <c r="J205" s="7" t="e">
        <f t="shared" si="42"/>
        <v>#DIV/0!</v>
      </c>
      <c r="K205" s="7" t="n">
        <f t="shared" si="43"/>
        <v>0</v>
      </c>
      <c r="L205" s="7" t="n">
        <f>AN205/SUM(AN1:AN$773)</f>
        <v>0</v>
      </c>
      <c r="N205" s="6" t="s">
        <v>40</v>
      </c>
      <c r="O205" s="6" t="s">
        <v>685</v>
      </c>
      <c r="P205" s="6" t="n">
        <v>789</v>
      </c>
      <c r="Q205" s="6" t="n">
        <v>1853794.94676226</v>
      </c>
      <c r="R205" s="6" t="n">
        <v>2252684.6799496398</v>
      </c>
      <c r="S205" s="6" t="n">
        <v>1061289.0905126501</v>
      </c>
      <c r="T205" s="6"/>
      <c r="U205" s="6"/>
      <c r="V205" s="6"/>
      <c r="W205" s="6"/>
      <c r="X205" s="6"/>
      <c r="Y205" s="6"/>
      <c r="Z205" s="6"/>
      <c r="AA205" s="6" t="n">
        <v>-8937.8117563064807</v>
      </c>
      <c r="AB205" s="6"/>
      <c r="AC205" s="6"/>
      <c r="AD205" s="6" t="n">
        <v>-118037.57865713901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>
      <c r="A206" t="str">
        <f t="shared" si="33"/>
        <v>Aircraft</v>
      </c>
      <c r="B206" t="str">
        <f t="shared" si="34"/>
        <v>T-34 MENTOR</v>
      </c>
      <c r="C206" t="n">
        <f t="shared" si="35"/>
        <v>791</v>
      </c>
      <c r="D206" s="6" t="n">
        <f t="shared" si="36"/>
        <v>0</v>
      </c>
      <c r="E206" s="6" t="n">
        <f t="shared" si="37"/>
        <v>0</v>
      </c>
      <c r="F206" s="6" t="n">
        <f t="shared" si="38"/>
        <v>0</v>
      </c>
      <c r="G206" s="6" t="n">
        <f t="shared" si="39"/>
        <v>0</v>
      </c>
      <c r="H206" s="7" t="e">
        <f t="shared" si="40"/>
        <v>#DIV/0!</v>
      </c>
      <c r="I206" s="7" t="e">
        <f t="shared" si="41"/>
        <v>#DIV/0!</v>
      </c>
      <c r="J206" s="7" t="e">
        <f t="shared" si="42"/>
        <v>#DIV/0!</v>
      </c>
      <c r="K206" s="7" t="n">
        <f t="shared" si="43"/>
        <v>0</v>
      </c>
      <c r="L206" s="7" t="n">
        <f>AN206/SUM(AN1:AN$773)</f>
        <v>0</v>
      </c>
      <c r="N206" s="6" t="s">
        <v>40</v>
      </c>
      <c r="O206" s="6" t="s">
        <v>686</v>
      </c>
      <c r="P206" s="6" t="n">
        <v>791</v>
      </c>
      <c r="Q206" s="6"/>
      <c r="R206" s="6"/>
      <c r="S206" s="6"/>
      <c r="T206" s="6"/>
      <c r="U206" s="6"/>
      <c r="V206" s="6"/>
      <c r="W206" s="6"/>
      <c r="X206" s="6"/>
      <c r="Y206" s="6"/>
      <c r="Z206" s="6" t="n">
        <v>-35290.328157810902</v>
      </c>
      <c r="AA206" s="6" t="n">
        <v>-10865.799532258099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>
      <c r="A207" t="str">
        <f t="shared" si="33"/>
        <v>Aircraft</v>
      </c>
      <c r="B207" t="str">
        <f t="shared" si="34"/>
        <v>T-37</v>
      </c>
      <c r="C207" t="n">
        <f t="shared" si="35"/>
        <v>1466</v>
      </c>
      <c r="D207" s="6" t="n">
        <f t="shared" si="36"/>
        <v>0</v>
      </c>
      <c r="E207" s="6" t="n">
        <f t="shared" si="37"/>
        <v>0</v>
      </c>
      <c r="F207" s="6" t="n">
        <f t="shared" si="38"/>
        <v>0</v>
      </c>
      <c r="G207" s="6" t="n">
        <f t="shared" si="39"/>
        <v>0</v>
      </c>
      <c r="H207" s="7" t="e">
        <f t="shared" si="40"/>
        <v>#DIV/0!</v>
      </c>
      <c r="I207" s="7" t="e">
        <f t="shared" si="41"/>
        <v>#DIV/0!</v>
      </c>
      <c r="J207" s="7" t="e">
        <f t="shared" si="42"/>
        <v>#DIV/0!</v>
      </c>
      <c r="K207" s="7" t="n">
        <f t="shared" si="43"/>
        <v>0</v>
      </c>
      <c r="L207" s="7" t="n">
        <f>AN207/SUM(AN1:AN$773)</f>
        <v>0</v>
      </c>
      <c r="N207" s="6" t="s">
        <v>40</v>
      </c>
      <c r="O207" s="6" t="s">
        <v>687</v>
      </c>
      <c r="P207" s="6" t="n">
        <v>1466</v>
      </c>
      <c r="Q207" s="6" t="n">
        <v>11019477.674221899</v>
      </c>
      <c r="R207" s="6" t="n">
        <v>7811321.3287995998</v>
      </c>
      <c r="S207" s="6" t="n">
        <v>9001544.4198694006</v>
      </c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>
      <c r="A208" t="str">
        <f t="shared" si="33"/>
        <v>Aircraft</v>
      </c>
      <c r="B208" t="str">
        <f t="shared" si="34"/>
        <v>T-38 TALON</v>
      </c>
      <c r="C208" t="n">
        <f t="shared" si="35"/>
        <v>782</v>
      </c>
      <c r="D208" s="6" t="n">
        <f t="shared" si="36"/>
        <v>0</v>
      </c>
      <c r="E208" s="6" t="n">
        <f t="shared" si="37"/>
        <v>0</v>
      </c>
      <c r="F208" s="6" t="n">
        <f t="shared" si="38"/>
        <v>0</v>
      </c>
      <c r="G208" s="6" t="n">
        <f t="shared" si="39"/>
        <v>0</v>
      </c>
      <c r="H208" s="7" t="e">
        <f t="shared" si="40"/>
        <v>#DIV/0!</v>
      </c>
      <c r="I208" s="7" t="e">
        <f t="shared" si="41"/>
        <v>#DIV/0!</v>
      </c>
      <c r="J208" s="7" t="e">
        <f t="shared" si="42"/>
        <v>#DIV/0!</v>
      </c>
      <c r="K208" s="7" t="n">
        <f t="shared" si="43"/>
        <v>0</v>
      </c>
      <c r="L208" s="7" t="n">
        <f>AN208/SUM(AN1:AN$773)</f>
        <v>0</v>
      </c>
      <c r="N208" s="6" t="s">
        <v>40</v>
      </c>
      <c r="O208" s="6" t="s">
        <v>688</v>
      </c>
      <c r="P208" s="6" t="n">
        <v>782</v>
      </c>
      <c r="Q208" s="6" t="n">
        <v>6367689.0699432902</v>
      </c>
      <c r="R208" s="6" t="n">
        <v>15724825.316806899</v>
      </c>
      <c r="S208" s="6" t="n">
        <v>23319269.835155599</v>
      </c>
      <c r="T208" s="6" t="n">
        <v>626481.94040063501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>
      <c r="A209" t="str">
        <f t="shared" si="33"/>
        <v>Aircraft</v>
      </c>
      <c r="B209" t="str">
        <f t="shared" si="34"/>
        <v>T-39 SABRELINER</v>
      </c>
      <c r="C209" t="n">
        <f t="shared" si="35"/>
        <v>783</v>
      </c>
      <c r="D209" s="6" t="n">
        <f t="shared" si="36"/>
        <v>0</v>
      </c>
      <c r="E209" s="6" t="n">
        <f t="shared" si="37"/>
        <v>0</v>
      </c>
      <c r="F209" s="6" t="n">
        <f t="shared" si="38"/>
        <v>0</v>
      </c>
      <c r="G209" s="6" t="n">
        <f t="shared" si="39"/>
        <v>0</v>
      </c>
      <c r="H209" s="7" t="e">
        <f t="shared" si="40"/>
        <v>#DIV/0!</v>
      </c>
      <c r="I209" s="7" t="e">
        <f t="shared" si="41"/>
        <v>#DIV/0!</v>
      </c>
      <c r="J209" s="7" t="e">
        <f t="shared" si="42"/>
        <v>#DIV/0!</v>
      </c>
      <c r="K209" s="7" t="n">
        <f t="shared" si="43"/>
        <v>0</v>
      </c>
      <c r="L209" s="7" t="n">
        <f>AN209/SUM(AN1:AN$773)</f>
        <v>0</v>
      </c>
      <c r="N209" s="6" t="s">
        <v>40</v>
      </c>
      <c r="O209" s="6" t="s">
        <v>689</v>
      </c>
      <c r="P209" s="6" t="n">
        <v>783</v>
      </c>
      <c r="Q209" s="6" t="n">
        <v>243345.102795735</v>
      </c>
      <c r="R209" s="6" t="n">
        <v>206895.59174770501</v>
      </c>
      <c r="S209" s="6" t="n">
        <v>1777729.6924337</v>
      </c>
      <c r="T209" s="6" t="n">
        <v>51786.121999545598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>
      <c r="A210" t="str">
        <f t="shared" si="33"/>
        <v>Aircraft</v>
      </c>
      <c r="B210" t="str">
        <f t="shared" si="34"/>
        <v>T-400</v>
      </c>
      <c r="C210" t="n">
        <f t="shared" si="35"/>
        <v>1515</v>
      </c>
      <c r="D210" s="6" t="n">
        <f t="shared" si="36"/>
        <v>0</v>
      </c>
      <c r="E210" s="6" t="n">
        <f t="shared" si="37"/>
        <v>0</v>
      </c>
      <c r="F210" s="6" t="n">
        <f t="shared" si="38"/>
        <v>0</v>
      </c>
      <c r="G210" s="6" t="n">
        <f t="shared" si="39"/>
        <v>0</v>
      </c>
      <c r="H210" s="7" t="e">
        <f t="shared" si="40"/>
        <v>#DIV/0!</v>
      </c>
      <c r="I210" s="7" t="e">
        <f t="shared" si="41"/>
        <v>#DIV/0!</v>
      </c>
      <c r="J210" s="7" t="e">
        <f t="shared" si="42"/>
        <v>#DIV/0!</v>
      </c>
      <c r="K210" s="7" t="n">
        <f t="shared" si="43"/>
        <v>0</v>
      </c>
      <c r="L210" s="7" t="n">
        <f>AN210/SUM(AN1:AN$773)</f>
        <v>0</v>
      </c>
      <c r="N210" s="6" t="s">
        <v>40</v>
      </c>
      <c r="O210" s="6" t="s">
        <v>690</v>
      </c>
      <c r="P210" s="6" t="n">
        <v>1515</v>
      </c>
      <c r="Q210" s="6" t="n">
        <v>4631616.2146072099</v>
      </c>
      <c r="R210" s="6" t="n">
        <v>5617252.5444106804</v>
      </c>
      <c r="S210" s="6" t="n">
        <v>14377393.4688068</v>
      </c>
      <c r="T210" s="6" t="n">
        <v>277676.86920318898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>
      <c r="A211" t="str">
        <f t="shared" si="33"/>
        <v>Aircraft</v>
      </c>
      <c r="B211" t="str">
        <f t="shared" si="34"/>
        <v>T-45TS</v>
      </c>
      <c r="C211" t="n">
        <f t="shared" si="35"/>
        <v>651</v>
      </c>
      <c r="D211" s="6" t="n">
        <f t="shared" si="36"/>
        <v>-2367712.1177203502</v>
      </c>
      <c r="E211" s="6" t="n">
        <f t="shared" si="37"/>
        <v>0</v>
      </c>
      <c r="F211" s="6" t="n">
        <f t="shared" si="38"/>
        <v>-725483.07810000004</v>
      </c>
      <c r="G211" s="6" t="n">
        <f t="shared" si="39"/>
        <v>0</v>
      </c>
      <c r="H211" s="7" t="e">
        <f t="shared" si="40"/>
        <v>#DIV/0!</v>
      </c>
      <c r="I211" s="7" t="n">
        <f t="shared" si="41"/>
        <v>-0.69359320642473199</v>
      </c>
      <c r="J211" s="7" t="n">
        <f t="shared" si="42"/>
        <v>0</v>
      </c>
      <c r="K211" s="7" t="n">
        <f t="shared" si="43"/>
        <v>-7.3911483207356373E-6</v>
      </c>
      <c r="L211" s="7" t="n">
        <f>AN211/SUM(AN1:AN$773)</f>
        <v>0</v>
      </c>
      <c r="N211" s="6" t="s">
        <v>40</v>
      </c>
      <c r="O211" s="6" t="s">
        <v>691</v>
      </c>
      <c r="P211" s="6" t="n">
        <v>651</v>
      </c>
      <c r="Q211" s="6"/>
      <c r="R211" s="6"/>
      <c r="S211" s="6"/>
      <c r="T211" s="6"/>
      <c r="U211" s="6"/>
      <c r="V211" s="6"/>
      <c r="W211" s="6"/>
      <c r="X211" s="6"/>
      <c r="Y211" s="6"/>
      <c r="Z211" s="6" t="n">
        <v>27128.836391372999</v>
      </c>
      <c r="AA211" s="6" t="n">
        <v>-1556060.2347915301</v>
      </c>
      <c r="AB211" s="6" t="n">
        <v>-2372044.69223382</v>
      </c>
      <c r="AC211" s="6" t="n">
        <v>-3010413.3996541798</v>
      </c>
      <c r="AD211" s="6" t="n">
        <v>-4063313.0901301601</v>
      </c>
      <c r="AE211" s="6" t="n">
        <v>-3660811.0389413</v>
      </c>
      <c r="AF211" s="6" t="n">
        <v>-2367712.1177203502</v>
      </c>
      <c r="AG211" s="6" t="n">
        <v>-5717547.6046329597</v>
      </c>
      <c r="AH211" s="6" t="n">
        <v>-79656.071016582093</v>
      </c>
      <c r="AI211" s="6" t="n">
        <v>-2191430.9453875399</v>
      </c>
      <c r="AJ211" s="6" t="n">
        <v>-942421.45145647996</v>
      </c>
      <c r="AK211" s="6" t="n">
        <v>-3711.16627544111</v>
      </c>
      <c r="AL211" s="6" t="n">
        <v>0</v>
      </c>
      <c r="AM211" s="6" t="n">
        <v>-725483.07810000004</v>
      </c>
      <c r="AN211" s="6"/>
    </row>
    <row r="212">
      <c r="A212" t="str">
        <f t="shared" si="33"/>
        <v>Aircraft</v>
      </c>
      <c r="B212" t="str">
        <f t="shared" si="34"/>
        <v>T-56</v>
      </c>
      <c r="C212" t="n">
        <f t="shared" si="35"/>
        <v>818</v>
      </c>
      <c r="D212" s="6" t="n">
        <f t="shared" si="36"/>
        <v>0</v>
      </c>
      <c r="E212" s="6" t="n">
        <f t="shared" si="37"/>
        <v>0</v>
      </c>
      <c r="F212" s="6" t="n">
        <f t="shared" si="38"/>
        <v>0</v>
      </c>
      <c r="G212" s="6" t="n">
        <f t="shared" si="39"/>
        <v>0</v>
      </c>
      <c r="H212" s="7" t="e">
        <f t="shared" si="40"/>
        <v>#DIV/0!</v>
      </c>
      <c r="I212" s="7" t="e">
        <f t="shared" si="41"/>
        <v>#DIV/0!</v>
      </c>
      <c r="J212" s="7" t="e">
        <f t="shared" si="42"/>
        <v>#DIV/0!</v>
      </c>
      <c r="K212" s="7" t="n">
        <f t="shared" si="43"/>
        <v>0</v>
      </c>
      <c r="L212" s="7" t="n">
        <f>AN212/SUM(AN1:AN$773)</f>
        <v>0</v>
      </c>
      <c r="N212" s="6" t="s">
        <v>40</v>
      </c>
      <c r="O212" s="6" t="s">
        <v>692</v>
      </c>
      <c r="P212" s="6" t="n">
        <v>818</v>
      </c>
      <c r="Q212" s="6" t="n">
        <v>20646974.827426702</v>
      </c>
      <c r="R212" s="6" t="n">
        <v>31201362.041717801</v>
      </c>
      <c r="S212" s="6" t="n">
        <v>26804878.369486898</v>
      </c>
      <c r="T212" s="6" t="n">
        <v>241098.65379367099</v>
      </c>
      <c r="U212" s="6"/>
      <c r="V212" s="6"/>
      <c r="W212" s="6"/>
      <c r="X212" s="6"/>
      <c r="Y212" s="6"/>
      <c r="Z212" s="6" t="n">
        <v>-114999.64173357</v>
      </c>
      <c r="AA212" s="6" t="n">
        <v>-5.8085310594263397</v>
      </c>
      <c r="AB212" s="6" t="n">
        <v>-20278.6925538582</v>
      </c>
      <c r="AC212" s="6"/>
      <c r="AD212" s="6"/>
      <c r="AE212" s="6"/>
      <c r="AF212" s="6"/>
      <c r="AG212" s="6" t="n">
        <v>-1318950.35681896</v>
      </c>
      <c r="AH212" s="6" t="n">
        <v>-89970.666689735706</v>
      </c>
      <c r="AI212" s="6"/>
      <c r="AJ212" s="6"/>
      <c r="AK212" s="6"/>
      <c r="AL212" s="6"/>
      <c r="AM212" s="6"/>
      <c r="AN212" s="6"/>
    </row>
    <row r="213">
      <c r="A213" t="str">
        <f t="shared" si="33"/>
        <v>Aircraft</v>
      </c>
      <c r="B213" t="str">
        <f t="shared" si="34"/>
        <v>T-58</v>
      </c>
      <c r="C213" t="n">
        <f t="shared" si="35"/>
        <v>819</v>
      </c>
      <c r="D213" s="6" t="n">
        <f t="shared" si="36"/>
        <v>3744.7953691114199</v>
      </c>
      <c r="E213" s="6" t="n">
        <f t="shared" si="37"/>
        <v>0</v>
      </c>
      <c r="F213" s="6" t="n">
        <f t="shared" si="38"/>
        <v>0</v>
      </c>
      <c r="G213" s="6" t="n">
        <f t="shared" si="39"/>
        <v>0</v>
      </c>
      <c r="H213" s="7" t="e">
        <f t="shared" si="40"/>
        <v>#DIV/0!</v>
      </c>
      <c r="I213" s="7" t="n">
        <f t="shared" si="41"/>
        <v>-1</v>
      </c>
      <c r="J213" s="7" t="e">
        <f t="shared" si="42"/>
        <v>#DIV/0!</v>
      </c>
      <c r="K213" s="7" t="n">
        <f t="shared" si="43"/>
        <v>0</v>
      </c>
      <c r="L213" s="7" t="n">
        <f>AN213/SUM(AN1:AN$773)</f>
        <v>0</v>
      </c>
      <c r="N213" s="6" t="s">
        <v>40</v>
      </c>
      <c r="O213" s="6" t="s">
        <v>693</v>
      </c>
      <c r="P213" s="6" t="n">
        <v>819</v>
      </c>
      <c r="Q213" s="6" t="n">
        <v>18379158.749791399</v>
      </c>
      <c r="R213" s="6" t="n">
        <v>37589980.400288202</v>
      </c>
      <c r="S213" s="6" t="n">
        <v>28622249.067963101</v>
      </c>
      <c r="T213" s="6" t="n">
        <v>1399263.02789432</v>
      </c>
      <c r="U213" s="6"/>
      <c r="V213" s="6"/>
      <c r="W213" s="6"/>
      <c r="X213" s="6"/>
      <c r="Y213" s="6"/>
      <c r="Z213" s="6" t="n">
        <v>-23885.594024062899</v>
      </c>
      <c r="AA213" s="6"/>
      <c r="AB213" s="6"/>
      <c r="AC213" s="6"/>
      <c r="AD213" s="6"/>
      <c r="AE213" s="6"/>
      <c r="AF213" s="6" t="n">
        <v>3744.7953691114199</v>
      </c>
      <c r="AG213" s="6"/>
      <c r="AH213" s="6"/>
      <c r="AI213" s="6"/>
      <c r="AJ213" s="6"/>
      <c r="AK213" s="6"/>
      <c r="AL213" s="6"/>
      <c r="AM213" s="6"/>
      <c r="AN213" s="6"/>
    </row>
    <row r="214">
      <c r="A214" t="str">
        <f t="shared" si="33"/>
        <v>Aircraft</v>
      </c>
      <c r="B214" t="str">
        <f t="shared" si="34"/>
        <v>T-64</v>
      </c>
      <c r="C214" t="n">
        <f t="shared" si="35"/>
        <v>134</v>
      </c>
      <c r="D214" s="6" t="n">
        <f t="shared" si="36"/>
        <v>0</v>
      </c>
      <c r="E214" s="6" t="n">
        <f t="shared" si="37"/>
        <v>0</v>
      </c>
      <c r="F214" s="6" t="n">
        <f t="shared" si="38"/>
        <v>0</v>
      </c>
      <c r="G214" s="6" t="n">
        <f t="shared" si="39"/>
        <v>0</v>
      </c>
      <c r="H214" s="7" t="e">
        <f t="shared" si="40"/>
        <v>#DIV/0!</v>
      </c>
      <c r="I214" s="7" t="e">
        <f t="shared" si="41"/>
        <v>#DIV/0!</v>
      </c>
      <c r="J214" s="7" t="e">
        <f t="shared" si="42"/>
        <v>#DIV/0!</v>
      </c>
      <c r="K214" s="7" t="n">
        <f t="shared" si="43"/>
        <v>0</v>
      </c>
      <c r="L214" s="7" t="n">
        <f>AN214/SUM(AN1:AN$773)</f>
        <v>0</v>
      </c>
      <c r="N214" s="6" t="s">
        <v>40</v>
      </c>
      <c r="O214" s="6" t="s">
        <v>694</v>
      </c>
      <c r="P214" s="6" t="n">
        <v>134</v>
      </c>
      <c r="Q214" s="6" t="n">
        <v>29562348.655576099</v>
      </c>
      <c r="R214" s="6" t="n">
        <v>32859665.955207601</v>
      </c>
      <c r="S214" s="6" t="n">
        <v>16989306.527250402</v>
      </c>
      <c r="T214" s="6" t="n">
        <v>1439341.49996089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>
      <c r="A215" t="str">
        <f t="shared" si="33"/>
        <v>Aircraft</v>
      </c>
      <c r="B215" t="str">
        <f t="shared" si="34"/>
        <v>T-76</v>
      </c>
      <c r="C215" t="n">
        <f t="shared" si="35"/>
        <v>1514</v>
      </c>
      <c r="D215" s="6" t="n">
        <f t="shared" si="36"/>
        <v>0</v>
      </c>
      <c r="E215" s="6" t="n">
        <f t="shared" si="37"/>
        <v>0</v>
      </c>
      <c r="F215" s="6" t="n">
        <f t="shared" si="38"/>
        <v>0</v>
      </c>
      <c r="G215" s="6" t="n">
        <f t="shared" si="39"/>
        <v>0</v>
      </c>
      <c r="H215" s="7" t="e">
        <f t="shared" si="40"/>
        <v>#DIV/0!</v>
      </c>
      <c r="I215" s="7" t="e">
        <f t="shared" si="41"/>
        <v>#DIV/0!</v>
      </c>
      <c r="J215" s="7" t="e">
        <f t="shared" si="42"/>
        <v>#DIV/0!</v>
      </c>
      <c r="K215" s="7" t="n">
        <f t="shared" si="43"/>
        <v>0</v>
      </c>
      <c r="L215" s="7" t="n">
        <f>AN215/SUM(AN1:AN$773)</f>
        <v>0</v>
      </c>
      <c r="N215" s="6" t="s">
        <v>40</v>
      </c>
      <c r="O215" s="6" t="s">
        <v>695</v>
      </c>
      <c r="P215" s="6" t="n">
        <v>1514</v>
      </c>
      <c r="Q215" s="6" t="n">
        <v>612767.23710500798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>
      <c r="A216" t="str">
        <f t="shared" si="33"/>
        <v>Aircraft</v>
      </c>
      <c r="B216" t="str">
        <f t="shared" si="34"/>
        <v>TACTICAL UAV</v>
      </c>
      <c r="C216" t="n">
        <f t="shared" si="35"/>
        <v>677</v>
      </c>
      <c r="D216" s="6" t="n">
        <f t="shared" si="36"/>
        <v>-38.646200611175097</v>
      </c>
      <c r="E216" s="6" t="n">
        <f t="shared" si="37"/>
        <v>-590635.82423793001</v>
      </c>
      <c r="F216" s="6" t="n">
        <f t="shared" si="38"/>
        <v>-618718.25780000002</v>
      </c>
      <c r="G216" s="6" t="n">
        <f t="shared" si="39"/>
        <v>-244012.37057803699</v>
      </c>
      <c r="H216" s="7" t="n">
        <f t="shared" si="40"/>
        <v>4.7546106093891982E-2</v>
      </c>
      <c r="I216" s="7" t="n">
        <f t="shared" si="41"/>
        <v>16008.808157469661</v>
      </c>
      <c r="J216" s="7" t="n">
        <f t="shared" si="42"/>
        <v>0.39438365928569979</v>
      </c>
      <c r="K216" s="7" t="n">
        <f t="shared" si="43"/>
        <v>-6.3034391155249048E-6</v>
      </c>
      <c r="L216" s="7" t="n">
        <f>AN216/SUM(AN1:AN$773)</f>
        <v>-4.3292652455051554E-6</v>
      </c>
      <c r="N216" s="6" t="s">
        <v>40</v>
      </c>
      <c r="O216" s="6" t="s">
        <v>700</v>
      </c>
      <c r="P216" s="6" t="n">
        <v>677</v>
      </c>
      <c r="Q216" s="6"/>
      <c r="R216" s="6"/>
      <c r="S216" s="6"/>
      <c r="T216" s="6"/>
      <c r="U216" s="6"/>
      <c r="V216" s="6"/>
      <c r="W216" s="6"/>
      <c r="X216" s="6"/>
      <c r="Y216" s="6"/>
      <c r="Z216" s="6" t="n">
        <v>4672587.5883299597</v>
      </c>
      <c r="AA216" s="6" t="n">
        <v>0</v>
      </c>
      <c r="AB216" s="6" t="n">
        <v>-8423708.4020012505</v>
      </c>
      <c r="AC216" s="6" t="n">
        <v>-17067.720806883499</v>
      </c>
      <c r="AD216" s="6" t="n">
        <v>-1046349.76016333</v>
      </c>
      <c r="AE216" s="6" t="n">
        <v>-56082040.313492902</v>
      </c>
      <c r="AF216" s="6" t="n">
        <v>-38.646200611175097</v>
      </c>
      <c r="AG216" s="6" t="n">
        <v>0</v>
      </c>
      <c r="AH216" s="6" t="n">
        <v>-79199.7163572547</v>
      </c>
      <c r="AI216" s="6" t="n">
        <v>-5428.86410994989</v>
      </c>
      <c r="AJ216" s="6" t="n">
        <v>-8190680.4163993504</v>
      </c>
      <c r="AK216" s="6" t="n">
        <v>-674682.83749189705</v>
      </c>
      <c r="AL216" s="6" t="n">
        <v>-590635.82423793001</v>
      </c>
      <c r="AM216" s="6" t="n">
        <v>-618718.25780000002</v>
      </c>
      <c r="AN216" s="6" t="n">
        <v>-244012.37057803699</v>
      </c>
    </row>
    <row r="217">
      <c r="A217" t="str">
        <f t="shared" si="33"/>
        <v>Aircraft</v>
      </c>
      <c r="B217" t="str">
        <f t="shared" si="34"/>
        <v>TF-30</v>
      </c>
      <c r="C217" t="n">
        <f t="shared" si="35"/>
        <v>815</v>
      </c>
      <c r="D217" s="6" t="n">
        <f t="shared" si="36"/>
        <v>0</v>
      </c>
      <c r="E217" s="6" t="n">
        <f t="shared" si="37"/>
        <v>0</v>
      </c>
      <c r="F217" s="6" t="n">
        <f t="shared" si="38"/>
        <v>0</v>
      </c>
      <c r="G217" s="6" t="n">
        <f t="shared" si="39"/>
        <v>0</v>
      </c>
      <c r="H217" s="7" t="e">
        <f t="shared" si="40"/>
        <v>#DIV/0!</v>
      </c>
      <c r="I217" s="7" t="e">
        <f t="shared" si="41"/>
        <v>#DIV/0!</v>
      </c>
      <c r="J217" s="7" t="e">
        <f t="shared" si="42"/>
        <v>#DIV/0!</v>
      </c>
      <c r="K217" s="7" t="n">
        <f t="shared" si="43"/>
        <v>0</v>
      </c>
      <c r="L217" s="7" t="n">
        <f>AN217/SUM(AN1:AN$773)</f>
        <v>0</v>
      </c>
      <c r="N217" s="6" t="s">
        <v>40</v>
      </c>
      <c r="O217" s="6" t="s">
        <v>706</v>
      </c>
      <c r="P217" s="6" t="n">
        <v>815</v>
      </c>
      <c r="Q217" s="6" t="n">
        <v>873324.71212093404</v>
      </c>
      <c r="R217" s="6" t="n">
        <v>5176757.82789273</v>
      </c>
      <c r="S217" s="6" t="n">
        <v>4715253.0986377904</v>
      </c>
      <c r="T217" s="6" t="n">
        <v>116055.527644933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>
      <c r="A218" t="str">
        <f t="shared" si="33"/>
        <v>Aircraft</v>
      </c>
      <c r="B218" t="str">
        <f t="shared" si="34"/>
        <v>TF-33</v>
      </c>
      <c r="C218" t="n">
        <f t="shared" si="35"/>
        <v>1500</v>
      </c>
      <c r="D218" s="6" t="n">
        <f t="shared" si="36"/>
        <v>0</v>
      </c>
      <c r="E218" s="6" t="n">
        <f t="shared" si="37"/>
        <v>0</v>
      </c>
      <c r="F218" s="6" t="n">
        <f t="shared" si="38"/>
        <v>0</v>
      </c>
      <c r="G218" s="6" t="n">
        <f t="shared" si="39"/>
        <v>0</v>
      </c>
      <c r="H218" s="7" t="e">
        <f t="shared" si="40"/>
        <v>#DIV/0!</v>
      </c>
      <c r="I218" s="7" t="e">
        <f t="shared" si="41"/>
        <v>#DIV/0!</v>
      </c>
      <c r="J218" s="7" t="e">
        <f t="shared" si="42"/>
        <v>#DIV/0!</v>
      </c>
      <c r="K218" s="7" t="n">
        <f t="shared" si="43"/>
        <v>0</v>
      </c>
      <c r="L218" s="7" t="n">
        <f>AN218/SUM(AN1:AN$773)</f>
        <v>0</v>
      </c>
      <c r="N218" s="6" t="s">
        <v>40</v>
      </c>
      <c r="O218" s="6" t="s">
        <v>707</v>
      </c>
      <c r="P218" s="6" t="n">
        <v>1500</v>
      </c>
      <c r="Q218" s="6" t="n">
        <v>13124526.7223735</v>
      </c>
      <c r="R218" s="6" t="n">
        <v>9914172.4975795504</v>
      </c>
      <c r="S218" s="6" t="n">
        <v>4959060.9707542602</v>
      </c>
      <c r="T218" s="6" t="n">
        <v>858186.13085487497</v>
      </c>
      <c r="U218" s="6"/>
      <c r="V218" s="6"/>
      <c r="W218" s="6"/>
      <c r="X218" s="6"/>
      <c r="Y218" s="6"/>
      <c r="Z218" s="6" t="n">
        <v>-731298.26045724098</v>
      </c>
      <c r="AA218" s="6"/>
      <c r="AB218" s="6"/>
      <c r="AC218" s="6"/>
      <c r="AD218" s="6"/>
      <c r="AE218" s="6"/>
      <c r="AF218" s="6"/>
      <c r="AG218" s="6" t="n">
        <v>-97623.705419138307</v>
      </c>
      <c r="AH218" s="6"/>
      <c r="AI218" s="6"/>
      <c r="AJ218" s="6" t="n">
        <v>-115312.443569005</v>
      </c>
      <c r="AK218" s="6"/>
      <c r="AL218" s="6"/>
      <c r="AM218" s="6"/>
      <c r="AN218" s="6"/>
    </row>
    <row r="219">
      <c r="A219" t="str">
        <f t="shared" si="33"/>
        <v>Aircraft</v>
      </c>
      <c r="B219" t="str">
        <f t="shared" si="34"/>
        <v>TF-34</v>
      </c>
      <c r="C219" t="n">
        <f t="shared" si="35"/>
        <v>816</v>
      </c>
      <c r="D219" s="6" t="n">
        <f t="shared" si="36"/>
        <v>0</v>
      </c>
      <c r="E219" s="6" t="n">
        <f t="shared" si="37"/>
        <v>0</v>
      </c>
      <c r="F219" s="6" t="n">
        <f t="shared" si="38"/>
        <v>0</v>
      </c>
      <c r="G219" s="6" t="n">
        <f t="shared" si="39"/>
        <v>0</v>
      </c>
      <c r="H219" s="7" t="e">
        <f t="shared" si="40"/>
        <v>#DIV/0!</v>
      </c>
      <c r="I219" s="7" t="e">
        <f t="shared" si="41"/>
        <v>#DIV/0!</v>
      </c>
      <c r="J219" s="7" t="e">
        <f t="shared" si="42"/>
        <v>#DIV/0!</v>
      </c>
      <c r="K219" s="7" t="n">
        <f t="shared" si="43"/>
        <v>0</v>
      </c>
      <c r="L219" s="7" t="n">
        <f>AN219/SUM(AN1:AN$773)</f>
        <v>0</v>
      </c>
      <c r="N219" s="6" t="s">
        <v>40</v>
      </c>
      <c r="O219" s="6" t="s">
        <v>708</v>
      </c>
      <c r="P219" s="6" t="n">
        <v>816</v>
      </c>
      <c r="Q219" s="6" t="n">
        <v>38580807.676630802</v>
      </c>
      <c r="R219" s="6" t="n">
        <v>46470421.085816398</v>
      </c>
      <c r="S219" s="6" t="n">
        <v>58970686.445082203</v>
      </c>
      <c r="T219" s="6" t="n">
        <v>1247677.6856148201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>
      <c r="A220" t="str">
        <f t="shared" si="33"/>
        <v>Aircraft</v>
      </c>
      <c r="B220" t="str">
        <f t="shared" si="34"/>
        <v>TF-39</v>
      </c>
      <c r="C220" t="n">
        <f t="shared" si="35"/>
        <v>1502</v>
      </c>
      <c r="D220" s="6" t="n">
        <f t="shared" si="36"/>
        <v>0</v>
      </c>
      <c r="E220" s="6" t="n">
        <f t="shared" si="37"/>
        <v>0</v>
      </c>
      <c r="F220" s="6" t="n">
        <f t="shared" si="38"/>
        <v>0</v>
      </c>
      <c r="G220" s="6" t="n">
        <f t="shared" si="39"/>
        <v>0</v>
      </c>
      <c r="H220" s="7" t="e">
        <f t="shared" si="40"/>
        <v>#DIV/0!</v>
      </c>
      <c r="I220" s="7" t="e">
        <f t="shared" si="41"/>
        <v>#DIV/0!</v>
      </c>
      <c r="J220" s="7" t="e">
        <f t="shared" si="42"/>
        <v>#DIV/0!</v>
      </c>
      <c r="K220" s="7" t="n">
        <f t="shared" si="43"/>
        <v>0</v>
      </c>
      <c r="L220" s="7" t="n">
        <f>AN220/SUM(AN1:AN$773)</f>
        <v>0</v>
      </c>
      <c r="N220" s="6" t="s">
        <v>40</v>
      </c>
      <c r="O220" s="6" t="s">
        <v>709</v>
      </c>
      <c r="P220" s="6" t="n">
        <v>1502</v>
      </c>
      <c r="Q220" s="6" t="n">
        <v>6735931.7213162296</v>
      </c>
      <c r="R220" s="6" t="n">
        <v>20191363.499432899</v>
      </c>
      <c r="S220" s="6" t="n">
        <v>8396723.2377284095</v>
      </c>
      <c r="T220" s="6" t="n">
        <v>141080.000793371</v>
      </c>
      <c r="U220" s="6"/>
      <c r="V220" s="6"/>
      <c r="W220" s="6"/>
      <c r="X220" s="6"/>
      <c r="Y220" s="6"/>
      <c r="Z220" s="6" t="n">
        <v>-360607.24562424002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>
      <c r="A221" t="str">
        <f t="shared" si="33"/>
        <v>Aircraft</v>
      </c>
      <c r="B221" t="str">
        <f t="shared" si="34"/>
        <v>TURBOFAN ENGINES</v>
      </c>
      <c r="C221" t="n">
        <f t="shared" si="35"/>
        <v>817</v>
      </c>
      <c r="D221" s="6" t="n">
        <f t="shared" si="36"/>
        <v>0</v>
      </c>
      <c r="E221" s="6" t="n">
        <f t="shared" si="37"/>
        <v>0</v>
      </c>
      <c r="F221" s="6" t="n">
        <f t="shared" si="38"/>
        <v>0</v>
      </c>
      <c r="G221" s="6" t="n">
        <f t="shared" si="39"/>
        <v>0</v>
      </c>
      <c r="H221" s="7" t="e">
        <f t="shared" si="40"/>
        <v>#DIV/0!</v>
      </c>
      <c r="I221" s="7" t="e">
        <f t="shared" si="41"/>
        <v>#DIV/0!</v>
      </c>
      <c r="J221" s="7" t="e">
        <f t="shared" si="42"/>
        <v>#DIV/0!</v>
      </c>
      <c r="K221" s="7" t="n">
        <f t="shared" si="43"/>
        <v>0</v>
      </c>
      <c r="L221" s="7" t="n">
        <f>AN221/SUM(AN1:AN$773)</f>
        <v>0</v>
      </c>
      <c r="N221" s="6" t="s">
        <v>40</v>
      </c>
      <c r="O221" s="6" t="s">
        <v>726</v>
      </c>
      <c r="P221" s="6" t="n">
        <v>817</v>
      </c>
      <c r="Q221" s="6"/>
      <c r="R221" s="6"/>
      <c r="S221" s="6" t="n">
        <v>1407002.5810773701</v>
      </c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>
      <c r="A222" t="str">
        <f t="shared" si="33"/>
        <v>Aircraft</v>
      </c>
      <c r="B222" t="str">
        <f t="shared" si="34"/>
        <v>U-2</v>
      </c>
      <c r="C222" t="n">
        <f t="shared" si="35"/>
        <v>1476</v>
      </c>
      <c r="D222" s="6" t="n">
        <f t="shared" si="36"/>
        <v>0</v>
      </c>
      <c r="E222" s="6" t="n">
        <f t="shared" si="37"/>
        <v>0</v>
      </c>
      <c r="F222" s="6" t="n">
        <f t="shared" si="38"/>
        <v>0</v>
      </c>
      <c r="G222" s="6" t="n">
        <f t="shared" si="39"/>
        <v>0</v>
      </c>
      <c r="H222" s="7" t="e">
        <f t="shared" si="40"/>
        <v>#DIV/0!</v>
      </c>
      <c r="I222" s="7" t="e">
        <f t="shared" si="41"/>
        <v>#DIV/0!</v>
      </c>
      <c r="J222" s="7" t="e">
        <f t="shared" si="42"/>
        <v>#DIV/0!</v>
      </c>
      <c r="K222" s="7" t="n">
        <f t="shared" si="43"/>
        <v>0</v>
      </c>
      <c r="L222" s="7" t="n">
        <f>AN222/SUM(AN1:AN$773)</f>
        <v>0</v>
      </c>
      <c r="N222" s="6" t="s">
        <v>40</v>
      </c>
      <c r="O222" s="6" t="s">
        <v>728</v>
      </c>
      <c r="P222" s="6" t="n">
        <v>1476</v>
      </c>
      <c r="Q222" s="6"/>
      <c r="R222" s="6"/>
      <c r="S222" s="6"/>
      <c r="T222" s="6"/>
      <c r="U222" s="6"/>
      <c r="V222" s="6"/>
      <c r="W222" s="6"/>
      <c r="X222" s="6"/>
      <c r="Y222" s="6" t="n">
        <v>0</v>
      </c>
      <c r="Z222" s="6" t="n">
        <v>-4239790.8173509296</v>
      </c>
      <c r="AA222" s="6" t="n">
        <v>-3229858.5111039202</v>
      </c>
      <c r="AB222" s="6" t="n">
        <v>-20939.6457764275</v>
      </c>
      <c r="AC222" s="6"/>
      <c r="AD222" s="6"/>
      <c r="AE222" s="6"/>
      <c r="AF222" s="6"/>
      <c r="AG222" s="6"/>
      <c r="AH222" s="6" t="n">
        <v>-960098.42850088805</v>
      </c>
      <c r="AI222" s="6" t="n">
        <v>-2306971.0891269501</v>
      </c>
      <c r="AJ222" s="6"/>
      <c r="AK222" s="6"/>
      <c r="AL222" s="6"/>
      <c r="AM222" s="6"/>
      <c r="AN222" s="6" t="n">
        <v>0</v>
      </c>
    </row>
    <row r="223">
      <c r="A223" t="str">
        <f t="shared" si="33"/>
        <v>Aircraft</v>
      </c>
      <c r="B223" t="str">
        <f t="shared" si="34"/>
        <v>UH-1 IROQUOIS</v>
      </c>
      <c r="C223" t="n">
        <f t="shared" si="35"/>
        <v>1897</v>
      </c>
      <c r="D223" s="6" t="n">
        <f t="shared" si="36"/>
        <v>0</v>
      </c>
      <c r="E223" s="6" t="n">
        <f t="shared" si="37"/>
        <v>0</v>
      </c>
      <c r="F223" s="6" t="n">
        <f t="shared" si="38"/>
        <v>0</v>
      </c>
      <c r="G223" s="6" t="n">
        <f t="shared" si="39"/>
        <v>0</v>
      </c>
      <c r="H223" s="7" t="e">
        <f t="shared" si="40"/>
        <v>#DIV/0!</v>
      </c>
      <c r="I223" s="7" t="e">
        <f t="shared" si="41"/>
        <v>#DIV/0!</v>
      </c>
      <c r="J223" s="7" t="e">
        <f t="shared" si="42"/>
        <v>#DIV/0!</v>
      </c>
      <c r="K223" s="7" t="n">
        <f t="shared" si="43"/>
        <v>0</v>
      </c>
      <c r="L223" s="7" t="n">
        <f>AN223/SUM(AN1:AN$773)</f>
        <v>0</v>
      </c>
      <c r="N223" s="6" t="s">
        <v>40</v>
      </c>
      <c r="O223" s="6" t="s">
        <v>730</v>
      </c>
      <c r="P223" s="6" t="n">
        <v>1897</v>
      </c>
      <c r="Q223" s="6" t="n">
        <v>6520971.7640348403</v>
      </c>
      <c r="R223" s="6" t="n">
        <v>6940314.1711043501</v>
      </c>
      <c r="S223" s="6" t="n">
        <v>6448639.4044641899</v>
      </c>
      <c r="T223" s="6" t="n">
        <v>130178.461339959</v>
      </c>
      <c r="U223" s="6"/>
      <c r="V223" s="6"/>
      <c r="W223" s="6"/>
      <c r="X223" s="6"/>
      <c r="Y223" s="6"/>
      <c r="Z223" s="6" t="n">
        <v>-25927.341467276499</v>
      </c>
      <c r="AA223" s="6" t="n">
        <v>-71102.373126777704</v>
      </c>
      <c r="AB223" s="6" t="n">
        <v>-22904.5778595509</v>
      </c>
      <c r="AC223" s="6"/>
      <c r="AD223" s="6"/>
      <c r="AE223" s="6"/>
      <c r="AF223" s="6"/>
      <c r="AG223" s="6"/>
      <c r="AH223" s="6" t="n">
        <v>0</v>
      </c>
      <c r="AI223" s="6"/>
      <c r="AJ223" s="6" t="n">
        <v>-48555.177300765798</v>
      </c>
      <c r="AK223" s="6"/>
      <c r="AL223" s="6"/>
      <c r="AM223" s="6" t="n">
        <v>0</v>
      </c>
      <c r="AN223" s="6"/>
    </row>
    <row r="224">
      <c r="A224" t="str">
        <f t="shared" si="33"/>
        <v>Aircraft</v>
      </c>
      <c r="B224" t="str">
        <f t="shared" si="34"/>
        <v>UH-1N REPLACEMENT</v>
      </c>
      <c r="C224" t="n">
        <f t="shared" si="35"/>
        <v>2196</v>
      </c>
      <c r="D224" s="6" t="n">
        <f t="shared" si="36"/>
        <v>0</v>
      </c>
      <c r="E224" s="6" t="n">
        <f t="shared" si="37"/>
        <v>0</v>
      </c>
      <c r="F224" s="6" t="n">
        <f t="shared" si="38"/>
        <v>-50767</v>
      </c>
      <c r="G224" s="6" t="n">
        <f t="shared" si="39"/>
        <v>0</v>
      </c>
      <c r="H224" s="7" t="e">
        <f t="shared" si="40"/>
        <v>#DIV/0!</v>
      </c>
      <c r="I224" s="7" t="e">
        <f t="shared" si="41"/>
        <v>#DIV/0!</v>
      </c>
      <c r="J224" s="7" t="n">
        <f t="shared" si="42"/>
        <v>0</v>
      </c>
      <c r="K224" s="7" t="n">
        <f t="shared" si="43"/>
        <v>-5.1720906817218027E-7</v>
      </c>
      <c r="L224" s="7" t="n">
        <f>AN224/SUM(AN1:AN$773)</f>
        <v>0</v>
      </c>
      <c r="N224" s="6" t="s">
        <v>40</v>
      </c>
      <c r="O224" s="6" t="s">
        <v>731</v>
      </c>
      <c r="P224" s="6" t="n">
        <v>2196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 t="n">
        <v>0</v>
      </c>
      <c r="AL224" s="6"/>
      <c r="AM224" s="6" t="n">
        <v>-50767</v>
      </c>
      <c r="AN224" s="6"/>
    </row>
    <row r="225">
      <c r="A225" t="str">
        <f t="shared" si="33"/>
        <v>Aircraft</v>
      </c>
      <c r="B225" t="str">
        <f t="shared" si="34"/>
        <v>UH-2</v>
      </c>
      <c r="C225" t="n">
        <f t="shared" si="35"/>
        <v>2149</v>
      </c>
      <c r="D225" s="6" t="n">
        <f t="shared" si="36"/>
        <v>0</v>
      </c>
      <c r="E225" s="6" t="n">
        <f t="shared" si="37"/>
        <v>0</v>
      </c>
      <c r="F225" s="6" t="n">
        <f t="shared" si="38"/>
        <v>0</v>
      </c>
      <c r="G225" s="6" t="n">
        <f t="shared" si="39"/>
        <v>0</v>
      </c>
      <c r="H225" s="7" t="e">
        <f t="shared" si="40"/>
        <v>#DIV/0!</v>
      </c>
      <c r="I225" s="7" t="e">
        <f t="shared" si="41"/>
        <v>#DIV/0!</v>
      </c>
      <c r="J225" s="7" t="e">
        <f t="shared" si="42"/>
        <v>#DIV/0!</v>
      </c>
      <c r="K225" s="7" t="n">
        <f t="shared" si="43"/>
        <v>0</v>
      </c>
      <c r="L225" s="7" t="n">
        <f>AN225/SUM(AN1:AN$773)</f>
        <v>0</v>
      </c>
      <c r="N225" s="6" t="s">
        <v>40</v>
      </c>
      <c r="O225" s="6" t="s">
        <v>732</v>
      </c>
      <c r="P225" s="6" t="n">
        <v>2149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 t="n">
        <v>-47.807234194012402</v>
      </c>
      <c r="AC225" s="6"/>
      <c r="AD225" s="6" t="n">
        <v>-35.616065976506498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>
      <c r="A226" t="str">
        <f t="shared" si="33"/>
        <v>Aircraft</v>
      </c>
      <c r="B226" t="str">
        <f t="shared" si="34"/>
        <v>UH-2 SEASPRITE</v>
      </c>
      <c r="C226" t="n">
        <f t="shared" si="35"/>
        <v>748</v>
      </c>
      <c r="D226" s="6" t="n">
        <f t="shared" si="36"/>
        <v>0</v>
      </c>
      <c r="E226" s="6" t="n">
        <f t="shared" si="37"/>
        <v>0</v>
      </c>
      <c r="F226" s="6" t="n">
        <f t="shared" si="38"/>
        <v>0</v>
      </c>
      <c r="G226" s="6" t="n">
        <f t="shared" si="39"/>
        <v>0</v>
      </c>
      <c r="H226" s="7" t="e">
        <f t="shared" si="40"/>
        <v>#DIV/0!</v>
      </c>
      <c r="I226" s="7" t="e">
        <f t="shared" si="41"/>
        <v>#DIV/0!</v>
      </c>
      <c r="J226" s="7" t="e">
        <f t="shared" si="42"/>
        <v>#DIV/0!</v>
      </c>
      <c r="K226" s="7" t="n">
        <f t="shared" si="43"/>
        <v>0</v>
      </c>
      <c r="L226" s="7" t="n">
        <f>AN226/SUM(AN1:AN$773)</f>
        <v>0</v>
      </c>
      <c r="N226" s="6" t="s">
        <v>40</v>
      </c>
      <c r="O226" s="6" t="s">
        <v>733</v>
      </c>
      <c r="P226" s="6" t="n">
        <v>748</v>
      </c>
      <c r="Q226" s="6" t="n">
        <v>476509.49054787401</v>
      </c>
      <c r="R226" s="6" t="n">
        <v>1151115.0409782501</v>
      </c>
      <c r="S226" s="6" t="n">
        <v>884190.41903719201</v>
      </c>
      <c r="T226" s="6"/>
      <c r="U226" s="6"/>
      <c r="V226" s="6"/>
      <c r="W226" s="6"/>
      <c r="X226" s="6"/>
      <c r="Y226" s="6"/>
      <c r="Z226" s="6"/>
      <c r="AA226" s="6" t="n">
        <v>-518400.72688690299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>
      <c r="A227" t="str">
        <f t="shared" si="33"/>
        <v>Aircraft</v>
      </c>
      <c r="B227" t="str">
        <f t="shared" si="34"/>
        <v>UH-3H</v>
      </c>
      <c r="C227" t="n">
        <f t="shared" si="35"/>
        <v>770</v>
      </c>
      <c r="D227" s="6" t="n">
        <f t="shared" si="36"/>
        <v>0</v>
      </c>
      <c r="E227" s="6" t="n">
        <f t="shared" si="37"/>
        <v>0</v>
      </c>
      <c r="F227" s="6" t="n">
        <f t="shared" si="38"/>
        <v>0</v>
      </c>
      <c r="G227" s="6" t="n">
        <f t="shared" si="39"/>
        <v>0</v>
      </c>
      <c r="H227" s="7" t="e">
        <f t="shared" si="40"/>
        <v>#DIV/0!</v>
      </c>
      <c r="I227" s="7" t="e">
        <f t="shared" si="41"/>
        <v>#DIV/0!</v>
      </c>
      <c r="J227" s="7" t="e">
        <f t="shared" si="42"/>
        <v>#DIV/0!</v>
      </c>
      <c r="K227" s="7" t="n">
        <f t="shared" si="43"/>
        <v>0</v>
      </c>
      <c r="L227" s="7" t="n">
        <f>AN227/SUM(AN1:AN$773)</f>
        <v>0</v>
      </c>
      <c r="N227" s="6" t="s">
        <v>40</v>
      </c>
      <c r="O227" s="6" t="s">
        <v>734</v>
      </c>
      <c r="P227" s="6" t="n">
        <v>770</v>
      </c>
      <c r="Q227" s="6"/>
      <c r="R227" s="6"/>
      <c r="S227" s="6"/>
      <c r="T227" s="6"/>
      <c r="U227" s="6"/>
      <c r="V227" s="6"/>
      <c r="W227" s="6"/>
      <c r="X227" s="6"/>
      <c r="Y227" s="6"/>
      <c r="Z227" s="6" t="n">
        <v>-5505.3962100306198</v>
      </c>
      <c r="AA227" s="6"/>
      <c r="AB227" s="6" t="n">
        <v>54029.035259465098</v>
      </c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>
      <c r="A228" t="str">
        <f t="shared" si="33"/>
        <v>Aircraft</v>
      </c>
      <c r="B228" t="str">
        <f t="shared" si="34"/>
        <v>UH-60 BLACKHAWK UTTAS</v>
      </c>
      <c r="C228" t="n">
        <f t="shared" si="35"/>
        <v>111</v>
      </c>
      <c r="D228" s="6" t="n">
        <f t="shared" si="36"/>
        <v>0</v>
      </c>
      <c r="E228" s="6" t="n">
        <f t="shared" si="37"/>
        <v>0</v>
      </c>
      <c r="F228" s="6" t="n">
        <f t="shared" si="38"/>
        <v>0</v>
      </c>
      <c r="G228" s="6" t="n">
        <f t="shared" si="39"/>
        <v>0</v>
      </c>
      <c r="H228" s="7" t="e">
        <f t="shared" si="40"/>
        <v>#DIV/0!</v>
      </c>
      <c r="I228" s="7" t="e">
        <f t="shared" si="41"/>
        <v>#DIV/0!</v>
      </c>
      <c r="J228" s="7" t="e">
        <f t="shared" si="42"/>
        <v>#DIV/0!</v>
      </c>
      <c r="K228" s="7" t="n">
        <f t="shared" si="43"/>
        <v>0</v>
      </c>
      <c r="L228" s="7" t="n">
        <f>AN228/SUM(AN1:AN$773)</f>
        <v>0</v>
      </c>
      <c r="N228" s="6" t="s">
        <v>40</v>
      </c>
      <c r="O228" s="6" t="s">
        <v>735</v>
      </c>
      <c r="P228" s="6" t="n">
        <v>111</v>
      </c>
      <c r="Q228" s="6" t="n">
        <v>27916961.880743399</v>
      </c>
      <c r="R228" s="6" t="n">
        <v>39626309.358082801</v>
      </c>
      <c r="S228" s="6" t="n">
        <v>44716795.6906664</v>
      </c>
      <c r="T228" s="6" t="n">
        <v>828315.85179899295</v>
      </c>
      <c r="U228" s="6"/>
      <c r="V228" s="6"/>
      <c r="W228" s="6"/>
      <c r="X228" s="6"/>
      <c r="Y228" s="6"/>
      <c r="Z228" s="6" t="n">
        <v>-78563.866672959106</v>
      </c>
      <c r="AA228" s="6" t="n">
        <v>-266930.06144116301</v>
      </c>
      <c r="AB228" s="6" t="n">
        <v>-346720.978813725</v>
      </c>
      <c r="AC228" s="6"/>
      <c r="AD228" s="6"/>
      <c r="AE228" s="6"/>
      <c r="AF228" s="6"/>
      <c r="AG228" s="6"/>
      <c r="AH228" s="6"/>
      <c r="AI228" s="6"/>
      <c r="AJ228" s="6" t="n">
        <v>-3144.8900752561099</v>
      </c>
      <c r="AK228" s="6"/>
      <c r="AL228" s="6"/>
      <c r="AM228" s="6"/>
      <c r="AN228" s="6"/>
    </row>
    <row r="229">
      <c r="A229" t="str">
        <f t="shared" si="33"/>
        <v>Aircraft</v>
      </c>
      <c r="B229" t="str">
        <f t="shared" si="34"/>
        <v>UH-60 UTTAS BLACK HAWK</v>
      </c>
      <c r="C229" t="n">
        <f t="shared" si="35"/>
        <v>769</v>
      </c>
      <c r="D229" s="6" t="n">
        <f t="shared" si="36"/>
        <v>0</v>
      </c>
      <c r="E229" s="6" t="n">
        <f t="shared" si="37"/>
        <v>0</v>
      </c>
      <c r="F229" s="6" t="n">
        <f t="shared" si="38"/>
        <v>0</v>
      </c>
      <c r="G229" s="6" t="n">
        <f t="shared" si="39"/>
        <v>0</v>
      </c>
      <c r="H229" s="7" t="e">
        <f t="shared" si="40"/>
        <v>#DIV/0!</v>
      </c>
      <c r="I229" s="7" t="e">
        <f t="shared" si="41"/>
        <v>#DIV/0!</v>
      </c>
      <c r="J229" s="7" t="e">
        <f t="shared" si="42"/>
        <v>#DIV/0!</v>
      </c>
      <c r="K229" s="7" t="n">
        <f t="shared" si="43"/>
        <v>0</v>
      </c>
      <c r="L229" s="7" t="n">
        <f>AN229/SUM(AN1:AN$773)</f>
        <v>0</v>
      </c>
      <c r="N229" s="6" t="s">
        <v>40</v>
      </c>
      <c r="O229" s="6" t="s">
        <v>736</v>
      </c>
      <c r="P229" s="6" t="n">
        <v>769</v>
      </c>
      <c r="Q229" s="6" t="n">
        <v>12387973.5589655</v>
      </c>
      <c r="R229" s="6" t="n">
        <v>10027940.148902001</v>
      </c>
      <c r="S229" s="6" t="n">
        <v>6455797.0240226705</v>
      </c>
      <c r="T229" s="6" t="n">
        <v>291479.796847725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>
      <c r="A230" t="str">
        <f t="shared" si="33"/>
        <v>Aircraft</v>
      </c>
      <c r="B230" t="str">
        <f t="shared" si="34"/>
        <v>V22</v>
      </c>
      <c r="C230" t="n">
        <f t="shared" si="35"/>
        <v>624</v>
      </c>
      <c r="D230" s="6" t="n">
        <f t="shared" si="36"/>
        <v>-23956534.708131202</v>
      </c>
      <c r="E230" s="6" t="n">
        <f t="shared" si="37"/>
        <v>194821371.778983</v>
      </c>
      <c r="F230" s="6" t="n">
        <f t="shared" si="38"/>
        <v>192590563.78909999</v>
      </c>
      <c r="G230" s="6" t="n">
        <f t="shared" si="39"/>
        <v>148076554.66791901</v>
      </c>
      <c r="H230" s="7" t="n">
        <f t="shared" si="40"/>
        <v>-1.1450530142112836E-2</v>
      </c>
      <c r="I230" s="7" t="n">
        <f t="shared" si="41"/>
        <v>-9.0391661872420936</v>
      </c>
      <c r="J230" s="7" t="n">
        <f t="shared" si="42"/>
        <v>0.76886713323126821</v>
      </c>
      <c r="K230" s="7" t="n">
        <f t="shared" si="43"/>
        <v>1.9620932108675962E-3</v>
      </c>
      <c r="L230" s="7" t="n">
        <f>AN230/SUM(AN1:AN$773)</f>
        <v>2.6271728776674839E-3</v>
      </c>
      <c r="N230" s="6" t="s">
        <v>40</v>
      </c>
      <c r="O230" s="6" t="s">
        <v>739</v>
      </c>
      <c r="P230" s="6" t="n">
        <v>624</v>
      </c>
      <c r="Q230" s="6"/>
      <c r="R230" s="6"/>
      <c r="S230" s="6"/>
      <c r="T230" s="6"/>
      <c r="U230" s="6"/>
      <c r="V230" s="6"/>
      <c r="W230" s="6"/>
      <c r="X230" s="6"/>
      <c r="Y230" s="6" t="n">
        <v>14684693.694790499</v>
      </c>
      <c r="Z230" s="6" t="n">
        <v>4927352.4124844801</v>
      </c>
      <c r="AA230" s="6" t="n">
        <v>16699384.005019501</v>
      </c>
      <c r="AB230" s="6" t="n">
        <v>4939038.9527150299</v>
      </c>
      <c r="AC230" s="6" t="n">
        <v>-9255033.5151613094</v>
      </c>
      <c r="AD230" s="6" t="n">
        <v>-5757111.24935064</v>
      </c>
      <c r="AE230" s="6" t="n">
        <v>-1770139.1702414099</v>
      </c>
      <c r="AF230" s="6" t="n">
        <v>-23956534.708131202</v>
      </c>
      <c r="AG230" s="6" t="n">
        <v>-15754523.2796249</v>
      </c>
      <c r="AH230" s="6" t="n">
        <v>67086055.148163199</v>
      </c>
      <c r="AI230" s="6" t="n">
        <v>254948570.63289401</v>
      </c>
      <c r="AJ230" s="6" t="n">
        <v>186514074.38367301</v>
      </c>
      <c r="AK230" s="6" t="n">
        <v>260723909.015104</v>
      </c>
      <c r="AL230" s="6" t="n">
        <v>194821371.778983</v>
      </c>
      <c r="AM230" s="6" t="n">
        <v>192590563.78909999</v>
      </c>
      <c r="AN230" s="6" t="n">
        <v>148076554.66791901</v>
      </c>
    </row>
    <row r="231">
      <c r="A231" t="str">
        <f t="shared" si="33"/>
        <v>Aircraft</v>
      </c>
      <c r="B231" t="str">
        <f t="shared" si="34"/>
        <v>V22 VERTICAL LIFT AIRCRAF</v>
      </c>
      <c r="C231" t="n">
        <f t="shared" si="35"/>
        <v>1911</v>
      </c>
      <c r="D231" s="6" t="n">
        <f t="shared" si="36"/>
        <v>0</v>
      </c>
      <c r="E231" s="6" t="n">
        <f t="shared" si="37"/>
        <v>0</v>
      </c>
      <c r="F231" s="6" t="n">
        <f t="shared" si="38"/>
        <v>0</v>
      </c>
      <c r="G231" s="6" t="n">
        <f t="shared" si="39"/>
        <v>0</v>
      </c>
      <c r="H231" s="7" t="e">
        <f t="shared" si="40"/>
        <v>#DIV/0!</v>
      </c>
      <c r="I231" s="7" t="e">
        <f t="shared" si="41"/>
        <v>#DIV/0!</v>
      </c>
      <c r="J231" s="7" t="e">
        <f t="shared" si="42"/>
        <v>#DIV/0!</v>
      </c>
      <c r="K231" s="7" t="n">
        <f t="shared" si="43"/>
        <v>0</v>
      </c>
      <c r="L231" s="7" t="n">
        <f>AN231/SUM(AN1:AN$773)</f>
        <v>0</v>
      </c>
      <c r="N231" s="6" t="s">
        <v>40</v>
      </c>
      <c r="O231" s="6" t="s">
        <v>740</v>
      </c>
      <c r="P231" s="6" t="n">
        <v>1911</v>
      </c>
      <c r="Q231" s="6"/>
      <c r="R231" s="6"/>
      <c r="S231" s="6"/>
      <c r="T231" s="6"/>
      <c r="U231" s="6"/>
      <c r="V231" s="6"/>
      <c r="W231" s="6"/>
      <c r="X231" s="6"/>
      <c r="Y231" s="6"/>
      <c r="Z231" s="6" t="n">
        <v>-10023943.654180599</v>
      </c>
      <c r="AA231" s="6" t="n">
        <v>-14168020.5210483</v>
      </c>
      <c r="AB231" s="6" t="n">
        <v>-2191742.6609012298</v>
      </c>
      <c r="AC231" s="6" t="n">
        <v>0</v>
      </c>
      <c r="AD231" s="6" t="n">
        <v>-118361.388056975</v>
      </c>
      <c r="AE231" s="6"/>
      <c r="AF231" s="6"/>
      <c r="AG231" s="6" t="n">
        <v>-721388.65521111095</v>
      </c>
      <c r="AH231" s="6" t="n">
        <v>-3796.7165735223698</v>
      </c>
      <c r="AI231" s="6"/>
      <c r="AJ231" s="6"/>
      <c r="AK231" s="6"/>
      <c r="AL231" s="6"/>
      <c r="AM231" s="6" t="n">
        <v>0</v>
      </c>
      <c r="AN231" s="6" t="n">
        <v>0</v>
      </c>
    </row>
    <row r="232">
      <c r="A232" t="str">
        <f t="shared" si="33"/>
        <v>Aircraft</v>
      </c>
      <c r="B232" t="str">
        <f t="shared" si="34"/>
        <v>VH-71</v>
      </c>
      <c r="C232" t="n">
        <f t="shared" si="35"/>
        <v>1384</v>
      </c>
      <c r="D232" s="6" t="n">
        <f t="shared" si="36"/>
        <v>0</v>
      </c>
      <c r="E232" s="6" t="n">
        <f t="shared" si="37"/>
        <v>0</v>
      </c>
      <c r="F232" s="6" t="n">
        <f t="shared" si="38"/>
        <v>0</v>
      </c>
      <c r="G232" s="6" t="n">
        <f t="shared" si="39"/>
        <v>0</v>
      </c>
      <c r="H232" s="7" t="e">
        <f t="shared" si="40"/>
        <v>#DIV/0!</v>
      </c>
      <c r="I232" s="7" t="e">
        <f t="shared" si="41"/>
        <v>#DIV/0!</v>
      </c>
      <c r="J232" s="7" t="e">
        <f t="shared" si="42"/>
        <v>#DIV/0!</v>
      </c>
      <c r="K232" s="7" t="n">
        <f t="shared" si="43"/>
        <v>0</v>
      </c>
      <c r="L232" s="7" t="n">
        <f>AN232/SUM(AN1:AN$773)</f>
        <v>0</v>
      </c>
      <c r="N232" s="6" t="s">
        <v>40</v>
      </c>
      <c r="O232" s="6" t="s">
        <v>744</v>
      </c>
      <c r="P232" s="6" t="n">
        <v>1384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 t="n">
        <v>-25185999.995194498</v>
      </c>
      <c r="AD232" s="6" t="n">
        <v>-3643195.39928874</v>
      </c>
      <c r="AE232" s="6" t="n">
        <v>-94745149.186711207</v>
      </c>
      <c r="AF232" s="6"/>
      <c r="AG232" s="6"/>
      <c r="AH232" s="6"/>
      <c r="AI232" s="6"/>
      <c r="AJ232" s="6"/>
      <c r="AK232" s="6"/>
      <c r="AL232" s="6"/>
      <c r="AM232" s="6"/>
      <c r="AN232" s="6"/>
    </row>
    <row r="233">
      <c r="A233" t="str">
        <f t="shared" si="33"/>
        <v>Aircraft</v>
      </c>
      <c r="B233" t="str">
        <f t="shared" si="34"/>
        <v>VTUAV</v>
      </c>
      <c r="C233" t="n">
        <f t="shared" si="35"/>
        <v>660</v>
      </c>
      <c r="D233" s="6" t="n">
        <f t="shared" si="36"/>
        <v>0</v>
      </c>
      <c r="E233" s="6" t="n">
        <f t="shared" si="37"/>
        <v>-243504.45318078101</v>
      </c>
      <c r="F233" s="6" t="n">
        <f t="shared" si="38"/>
        <v>-14103</v>
      </c>
      <c r="G233" s="6" t="n">
        <f t="shared" si="39"/>
        <v>0</v>
      </c>
      <c r="H233" s="7" t="n">
        <f t="shared" si="40"/>
        <v>-0.94208319471870294</v>
      </c>
      <c r="I233" s="7" t="e">
        <f t="shared" si="41"/>
        <v>#DIV/0!</v>
      </c>
      <c r="J233" s="7" t="n">
        <f t="shared" si="42"/>
        <v>0</v>
      </c>
      <c r="K233" s="7" t="n">
        <f t="shared" si="43"/>
        <v>-1.436799394967648E-7</v>
      </c>
      <c r="L233" s="7" t="n">
        <f>AN233/SUM(AN1:AN$773)</f>
        <v>0</v>
      </c>
      <c r="N233" s="6" t="s">
        <v>40</v>
      </c>
      <c r="O233" s="6" t="s">
        <v>746</v>
      </c>
      <c r="P233" s="6" t="n">
        <v>660</v>
      </c>
      <c r="Q233" s="6"/>
      <c r="R233" s="6"/>
      <c r="S233" s="6"/>
      <c r="T233" s="6"/>
      <c r="U233" s="6"/>
      <c r="V233" s="6"/>
      <c r="W233" s="6"/>
      <c r="X233" s="6"/>
      <c r="Y233" s="6"/>
      <c r="Z233" s="6" t="n">
        <v>-6352.5568665300098</v>
      </c>
      <c r="AA233" s="6"/>
      <c r="AB233" s="6"/>
      <c r="AC233" s="6"/>
      <c r="AD233" s="6"/>
      <c r="AE233" s="6"/>
      <c r="AF233" s="6"/>
      <c r="AG233" s="6"/>
      <c r="AH233" s="6"/>
      <c r="AI233" s="6" t="n">
        <v>0</v>
      </c>
      <c r="AJ233" s="6" t="n">
        <v>897649.05131193402</v>
      </c>
      <c r="AK233" s="6" t="n">
        <v>1513481.7627530701</v>
      </c>
      <c r="AL233" s="6" t="n">
        <v>-243504.45318078101</v>
      </c>
      <c r="AM233" s="6" t="n">
        <v>-14103</v>
      </c>
      <c r="AN233" s="6"/>
    </row>
    <row r="234">
      <c r="A234" t="str">
        <f t="shared" si="33"/>
        <v>Aircraft</v>
      </c>
      <c r="B234" t="str">
        <f t="shared" si="34"/>
        <v>ZBL</v>
      </c>
      <c r="C234" t="n">
        <f t="shared" si="35"/>
        <v>2015</v>
      </c>
      <c r="D234" s="6" t="n">
        <f t="shared" si="36"/>
        <v>114666186.402063</v>
      </c>
      <c r="E234" s="6" t="n">
        <f t="shared" si="37"/>
        <v>0</v>
      </c>
      <c r="F234" s="6" t="n">
        <f t="shared" si="38"/>
        <v>0</v>
      </c>
      <c r="G234" s="6" t="n">
        <f t="shared" si="39"/>
        <v>0</v>
      </c>
      <c r="H234" s="7" t="e">
        <f t="shared" si="40"/>
        <v>#DIV/0!</v>
      </c>
      <c r="I234" s="7" t="n">
        <f t="shared" si="41"/>
        <v>-1</v>
      </c>
      <c r="J234" s="7" t="e">
        <f t="shared" si="42"/>
        <v>#DIV/0!</v>
      </c>
      <c r="K234" s="7" t="n">
        <f t="shared" si="43"/>
        <v>0</v>
      </c>
      <c r="L234" s="7" t="n">
        <f>AN234/SUM(AN1:AN$773)</f>
        <v>0</v>
      </c>
      <c r="N234" s="6" t="s">
        <v>40</v>
      </c>
      <c r="O234" s="6" t="s">
        <v>753</v>
      </c>
      <c r="P234" s="6" t="n">
        <v>2015</v>
      </c>
      <c r="Q234" s="6"/>
      <c r="R234" s="6"/>
      <c r="S234" s="6"/>
      <c r="T234" s="6"/>
      <c r="U234" s="6"/>
      <c r="V234" s="6"/>
      <c r="W234" s="6"/>
      <c r="X234" s="6"/>
      <c r="Y234" s="6" t="n">
        <v>60918820.764500201</v>
      </c>
      <c r="Z234" s="6"/>
      <c r="AA234" s="6" t="n">
        <v>-2527.1950551054101</v>
      </c>
      <c r="AB234" s="6" t="n">
        <v>-4007.1900592663601</v>
      </c>
      <c r="AC234" s="6" t="n">
        <v>-169646.171557491</v>
      </c>
      <c r="AD234" s="6" t="n">
        <v>-208119.909262284</v>
      </c>
      <c r="AE234" s="6" t="n">
        <v>55397946.3219129</v>
      </c>
      <c r="AF234" s="6" t="n">
        <v>114666186.402063</v>
      </c>
      <c r="AG234" s="6" t="n">
        <v>-5411656.7438838799</v>
      </c>
      <c r="AH234" s="6" t="n">
        <v>-4890871.4608682403</v>
      </c>
      <c r="AI234" s="6" t="n">
        <v>-4504112.2394677401</v>
      </c>
      <c r="AJ234" s="6" t="n">
        <v>-10502643.830016</v>
      </c>
      <c r="AK234" s="6" t="n">
        <v>0</v>
      </c>
      <c r="AL234" s="6" t="n">
        <v>0</v>
      </c>
      <c r="AM234" s="6"/>
      <c r="AN234" s="6" t="n">
        <v>0</v>
      </c>
    </row>
    <row r="235">
      <c r="A235" t="str">
        <f t="shared" si="33"/>
        <v>Aircraft</v>
      </c>
      <c r="B235" t="n">
        <f t="shared" si="34"/>
        <v>0</v>
      </c>
      <c r="C235" t="n">
        <f t="shared" si="35"/>
        <v>0</v>
      </c>
      <c r="D235" s="6" t="n">
        <f t="shared" si="36"/>
        <v>5158023937.0325298</v>
      </c>
      <c r="E235" s="6" t="n">
        <f t="shared" si="37"/>
        <v>7095046270.1030998</v>
      </c>
      <c r="F235" s="6" t="n">
        <f t="shared" si="38"/>
        <v>6473896391.8758001</v>
      </c>
      <c r="G235" s="6" t="n">
        <f t="shared" si="39"/>
        <v>2454444026.4914699</v>
      </c>
      <c r="H235" s="7" t="n">
        <f t="shared" si="40"/>
        <v>-8.754698060880628E-2</v>
      </c>
      <c r="I235" s="7" t="n">
        <f t="shared" si="41"/>
        <v>0.25511173870207093</v>
      </c>
      <c r="J235" s="7" t="n">
        <f t="shared" si="42"/>
        <v>0.37912933385396658</v>
      </c>
      <c r="K235" s="7" t="n">
        <f t="shared" si="43"/>
        <v>6.5955402530882709E-2</v>
      </c>
      <c r="L235" s="7" t="n">
        <f>AN235/SUM(AN1:AN$773)</f>
        <v>4.3546723454043083E-2</v>
      </c>
      <c r="N235" s="6" t="s">
        <v>40</v>
      </c>
      <c r="O235" s="6"/>
      <c r="P235" s="6"/>
      <c r="Q235" s="6" t="n">
        <v>1429437115.0351501</v>
      </c>
      <c r="R235" s="6" t="n">
        <v>1448772890.6287999</v>
      </c>
      <c r="S235" s="6" t="n">
        <v>1817170007.1477001</v>
      </c>
      <c r="T235" s="6" t="n">
        <v>3105842673.6383901</v>
      </c>
      <c r="U235" s="6" t="n">
        <v>3026875881.2618098</v>
      </c>
      <c r="V235" s="6" t="n">
        <v>3451541923.8986902</v>
      </c>
      <c r="W235" s="6" t="n">
        <v>3767165756.98663</v>
      </c>
      <c r="X235" s="6" t="n">
        <v>2961223266.2111602</v>
      </c>
      <c r="Y235" s="6" t="n">
        <v>4371868077.4285803</v>
      </c>
      <c r="Z235" s="6" t="n">
        <v>4511562259.0376196</v>
      </c>
      <c r="AA235" s="6" t="n">
        <v>5643990858.4582005</v>
      </c>
      <c r="AB235" s="6" t="n">
        <v>5558207615.6838198</v>
      </c>
      <c r="AC235" s="6" t="n">
        <v>5849496709.0913296</v>
      </c>
      <c r="AD235" s="6" t="n">
        <v>4896323575.9314499</v>
      </c>
      <c r="AE235" s="6" t="n">
        <v>5086308580.7591896</v>
      </c>
      <c r="AF235" s="6" t="n">
        <v>5158023937.0325298</v>
      </c>
      <c r="AG235" s="6" t="n">
        <v>6041383371.8237896</v>
      </c>
      <c r="AH235" s="6" t="n">
        <v>6857956211.6789303</v>
      </c>
      <c r="AI235" s="6" t="n">
        <v>9181078429.6268406</v>
      </c>
      <c r="AJ235" s="6" t="n">
        <v>9697682661.0999203</v>
      </c>
      <c r="AK235" s="6" t="n">
        <v>7840733707.7367201</v>
      </c>
      <c r="AL235" s="6" t="n">
        <v>7095046270.1030998</v>
      </c>
      <c r="AM235" s="6" t="n">
        <v>6473896391.8758001</v>
      </c>
      <c r="AN235" s="6" t="n">
        <v>2454444026.4914699</v>
      </c>
    </row>
    <row r="236">
      <c r="A236" t="str">
        <f t="shared" si="33"/>
        <v>Electronics, Comms, &amp; Sensors</v>
      </c>
      <c r="B236" t="str">
        <f t="shared" si="34"/>
        <v>39A</v>
      </c>
      <c r="C236" t="n">
        <f t="shared" si="35"/>
        <v>2034</v>
      </c>
      <c r="D236" s="6" t="n">
        <f t="shared" si="36"/>
        <v>57870.946216262499</v>
      </c>
      <c r="E236" s="6" t="n">
        <f t="shared" si="37"/>
        <v>0</v>
      </c>
      <c r="F236" s="6" t="n">
        <f t="shared" si="38"/>
        <v>0</v>
      </c>
      <c r="G236" s="6" t="n">
        <f t="shared" si="39"/>
        <v>0</v>
      </c>
      <c r="H236" s="7" t="e">
        <f t="shared" si="40"/>
        <v>#DIV/0!</v>
      </c>
      <c r="I236" s="7" t="n">
        <f t="shared" si="41"/>
        <v>-1</v>
      </c>
      <c r="J236" s="7" t="e">
        <f t="shared" si="42"/>
        <v>#DIV/0!</v>
      </c>
      <c r="K236" s="7" t="n">
        <f t="shared" si="43"/>
        <v>0</v>
      </c>
      <c r="L236" s="7" t="n">
        <f>AN236/SUM(AN1:AN$773)</f>
        <v>0</v>
      </c>
      <c r="N236" s="6" t="s">
        <v>41</v>
      </c>
      <c r="O236" s="6" t="s">
        <v>83</v>
      </c>
      <c r="P236" s="6" t="n">
        <v>2034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 t="n">
        <v>57870.946216262499</v>
      </c>
      <c r="AG236" s="6"/>
      <c r="AH236" s="6"/>
      <c r="AI236" s="6"/>
      <c r="AJ236" s="6"/>
      <c r="AK236" s="6"/>
      <c r="AL236" s="6"/>
      <c r="AM236" s="6"/>
      <c r="AN236" s="6"/>
    </row>
    <row r="237">
      <c r="A237" t="str">
        <f t="shared" si="33"/>
        <v>Electronics, Comms, &amp; Sensors</v>
      </c>
      <c r="B237" t="str">
        <f t="shared" si="34"/>
        <v>404L TRAFF CNTRL &amp; LAND S</v>
      </c>
      <c r="C237" t="n">
        <f t="shared" si="35"/>
        <v>1708</v>
      </c>
      <c r="D237" s="6" t="n">
        <f t="shared" si="36"/>
        <v>0</v>
      </c>
      <c r="E237" s="6" t="n">
        <f t="shared" si="37"/>
        <v>0</v>
      </c>
      <c r="F237" s="6" t="n">
        <f t="shared" si="38"/>
        <v>0</v>
      </c>
      <c r="G237" s="6" t="n">
        <f t="shared" si="39"/>
        <v>0</v>
      </c>
      <c r="H237" s="7" t="e">
        <f t="shared" si="40"/>
        <v>#DIV/0!</v>
      </c>
      <c r="I237" s="7" t="e">
        <f t="shared" si="41"/>
        <v>#DIV/0!</v>
      </c>
      <c r="J237" s="7" t="e">
        <f t="shared" si="42"/>
        <v>#DIV/0!</v>
      </c>
      <c r="K237" s="7" t="n">
        <f t="shared" si="43"/>
        <v>0</v>
      </c>
      <c r="L237" s="7" t="n">
        <f>AN237/SUM(AN1:AN$773)</f>
        <v>0</v>
      </c>
      <c r="N237" s="6" t="s">
        <v>41</v>
      </c>
      <c r="O237" s="6" t="s">
        <v>84</v>
      </c>
      <c r="P237" s="6" t="n">
        <v>1708</v>
      </c>
      <c r="Q237" s="6" t="n">
        <v>636494.23288586806</v>
      </c>
      <c r="R237" s="6" t="n">
        <v>92834.529677273007</v>
      </c>
      <c r="S237" s="6" t="n">
        <v>468798.457144588</v>
      </c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>
      <c r="A238" t="str">
        <f t="shared" si="33"/>
        <v>Electronics, Comms, &amp; Sensors</v>
      </c>
      <c r="B238" t="str">
        <f t="shared" si="34"/>
        <v>522</v>
      </c>
      <c r="C238" t="n">
        <f t="shared" si="35"/>
        <v>2242</v>
      </c>
      <c r="D238" s="6" t="n">
        <f t="shared" si="36"/>
        <v>0</v>
      </c>
      <c r="E238" s="6" t="n">
        <f t="shared" si="37"/>
        <v>26197.546075645201</v>
      </c>
      <c r="F238" s="6" t="n">
        <f t="shared" si="38"/>
        <v>0</v>
      </c>
      <c r="G238" s="6" t="n">
        <f t="shared" si="39"/>
        <v>0</v>
      </c>
      <c r="H238" s="7" t="n">
        <f t="shared" si="40"/>
        <v>-1</v>
      </c>
      <c r="I238" s="7" t="e">
        <f t="shared" si="41"/>
        <v>#DIV/0!</v>
      </c>
      <c r="J238" s="7" t="e">
        <f t="shared" si="42"/>
        <v>#DIV/0!</v>
      </c>
      <c r="K238" s="7" t="n">
        <f t="shared" si="43"/>
        <v>0</v>
      </c>
      <c r="L238" s="7" t="n">
        <f>AN238/SUM(AN1:AN$773)</f>
        <v>0</v>
      </c>
      <c r="N238" s="6" t="s">
        <v>41</v>
      </c>
      <c r="O238" s="6" t="s">
        <v>95</v>
      </c>
      <c r="P238" s="6" t="n">
        <v>2242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 t="n">
        <v>26197.546075645201</v>
      </c>
      <c r="AM238" s="6"/>
      <c r="AN238" s="6"/>
    </row>
    <row r="239">
      <c r="A239" t="str">
        <f t="shared" si="33"/>
        <v>Electronics, Comms, &amp; Sensors</v>
      </c>
      <c r="B239" t="str">
        <f t="shared" si="34"/>
        <v>586</v>
      </c>
      <c r="C239" t="n">
        <f t="shared" si="35"/>
        <v>2249</v>
      </c>
      <c r="D239" s="6" t="n">
        <f t="shared" si="36"/>
        <v>0</v>
      </c>
      <c r="E239" s="6" t="n">
        <f t="shared" si="37"/>
        <v>0</v>
      </c>
      <c r="F239" s="6" t="n">
        <f t="shared" si="38"/>
        <v>0</v>
      </c>
      <c r="G239" s="6" t="n">
        <f t="shared" si="39"/>
        <v>0</v>
      </c>
      <c r="H239" s="7" t="e">
        <f t="shared" si="40"/>
        <v>#DIV/0!</v>
      </c>
      <c r="I239" s="7" t="e">
        <f t="shared" si="41"/>
        <v>#DIV/0!</v>
      </c>
      <c r="J239" s="7" t="e">
        <f t="shared" si="42"/>
        <v>#DIV/0!</v>
      </c>
      <c r="K239" s="7" t="n">
        <f t="shared" si="43"/>
        <v>0</v>
      </c>
      <c r="L239" s="7" t="n">
        <f>AN239/SUM(AN1:AN$773)</f>
        <v>0</v>
      </c>
      <c r="N239" s="6" t="s">
        <v>41</v>
      </c>
      <c r="O239" s="6" t="s">
        <v>96</v>
      </c>
      <c r="P239" s="6" t="n">
        <v>2249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 t="n">
        <v>0</v>
      </c>
      <c r="AL239" s="6" t="n">
        <v>0</v>
      </c>
      <c r="AM239" s="6"/>
      <c r="AN239" s="6"/>
    </row>
    <row r="240">
      <c r="A240" t="str">
        <f t="shared" si="33"/>
        <v>Electronics, Comms, &amp; Sensors</v>
      </c>
      <c r="B240" t="str">
        <f t="shared" si="34"/>
        <v>&lt;15KW 60 CYCLE DE</v>
      </c>
      <c r="C240" t="n">
        <f t="shared" si="35"/>
        <v>565</v>
      </c>
      <c r="D240" s="6" t="n">
        <f t="shared" si="36"/>
        <v>0</v>
      </c>
      <c r="E240" s="6" t="n">
        <f t="shared" si="37"/>
        <v>0</v>
      </c>
      <c r="F240" s="6" t="n">
        <f t="shared" si="38"/>
        <v>0</v>
      </c>
      <c r="G240" s="6" t="n">
        <f t="shared" si="39"/>
        <v>0</v>
      </c>
      <c r="H240" s="7" t="e">
        <f t="shared" si="40"/>
        <v>#DIV/0!</v>
      </c>
      <c r="I240" s="7" t="e">
        <f t="shared" si="41"/>
        <v>#DIV/0!</v>
      </c>
      <c r="J240" s="7" t="e">
        <f t="shared" si="42"/>
        <v>#DIV/0!</v>
      </c>
      <c r="K240" s="7" t="n">
        <f t="shared" si="43"/>
        <v>0</v>
      </c>
      <c r="L240" s="7" t="n">
        <f>AN240/SUM(AN1:AN$773)</f>
        <v>0</v>
      </c>
      <c r="N240" s="6" t="s">
        <v>41</v>
      </c>
      <c r="O240" s="6" t="s">
        <v>100</v>
      </c>
      <c r="P240" s="6" t="n">
        <v>565</v>
      </c>
      <c r="Q240" s="6"/>
      <c r="R240" s="6"/>
      <c r="S240" s="6" t="n">
        <v>67724.840300641299</v>
      </c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>
      <c r="A241" t="str">
        <f t="shared" si="33"/>
        <v>Electronics, Comms, &amp; Sensors</v>
      </c>
      <c r="B241" t="str">
        <f t="shared" si="34"/>
        <v>&lt;60 KW</v>
      </c>
      <c r="C241" t="n">
        <f t="shared" si="35"/>
        <v>568</v>
      </c>
      <c r="D241" s="6" t="n">
        <f t="shared" si="36"/>
        <v>0</v>
      </c>
      <c r="E241" s="6" t="n">
        <f t="shared" si="37"/>
        <v>0</v>
      </c>
      <c r="F241" s="6" t="n">
        <f t="shared" si="38"/>
        <v>0</v>
      </c>
      <c r="G241" s="6" t="n">
        <f t="shared" si="39"/>
        <v>0</v>
      </c>
      <c r="H241" s="7" t="e">
        <f t="shared" si="40"/>
        <v>#DIV/0!</v>
      </c>
      <c r="I241" s="7" t="e">
        <f t="shared" si="41"/>
        <v>#DIV/0!</v>
      </c>
      <c r="J241" s="7" t="e">
        <f t="shared" si="42"/>
        <v>#DIV/0!</v>
      </c>
      <c r="K241" s="7" t="n">
        <f t="shared" si="43"/>
        <v>0</v>
      </c>
      <c r="L241" s="7" t="n">
        <f>AN241/SUM(AN1:AN$773)</f>
        <v>0</v>
      </c>
      <c r="N241" s="6" t="s">
        <v>41</v>
      </c>
      <c r="O241" s="6" t="s">
        <v>102</v>
      </c>
      <c r="P241" s="6" t="n">
        <v>568</v>
      </c>
      <c r="Q241" s="6"/>
      <c r="R241" s="6"/>
      <c r="S241" s="6" t="n">
        <v>280518.43161811598</v>
      </c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>
      <c r="A242" t="str">
        <f t="shared" si="33"/>
        <v>Electronics, Comms, &amp; Sensors</v>
      </c>
      <c r="B242" t="str">
        <f t="shared" si="34"/>
        <v>ABH</v>
      </c>
      <c r="C242" t="n">
        <f t="shared" si="35"/>
        <v>1882</v>
      </c>
      <c r="D242" s="6" t="n">
        <f t="shared" si="36"/>
        <v>0</v>
      </c>
      <c r="E242" s="6" t="n">
        <f t="shared" si="37"/>
        <v>0</v>
      </c>
      <c r="F242" s="6" t="n">
        <f t="shared" si="38"/>
        <v>0</v>
      </c>
      <c r="G242" s="6" t="n">
        <f t="shared" si="39"/>
        <v>0</v>
      </c>
      <c r="H242" s="7" t="e">
        <f t="shared" si="40"/>
        <v>#DIV/0!</v>
      </c>
      <c r="I242" s="7" t="e">
        <f t="shared" si="41"/>
        <v>#DIV/0!</v>
      </c>
      <c r="J242" s="7" t="e">
        <f t="shared" si="42"/>
        <v>#DIV/0!</v>
      </c>
      <c r="K242" s="7" t="n">
        <f t="shared" si="43"/>
        <v>0</v>
      </c>
      <c r="L242" s="7" t="n">
        <f>AN242/SUM(AN1:AN$773)</f>
        <v>0</v>
      </c>
      <c r="N242" s="6" t="s">
        <v>41</v>
      </c>
      <c r="O242" s="6" t="s">
        <v>109</v>
      </c>
      <c r="P242" s="6" t="n">
        <v>1882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 t="n">
        <v>-184640.31304402501</v>
      </c>
      <c r="AF242" s="6"/>
      <c r="AG242" s="6"/>
      <c r="AH242" s="6"/>
      <c r="AI242" s="6"/>
      <c r="AJ242" s="6"/>
      <c r="AK242" s="6"/>
      <c r="AL242" s="6"/>
      <c r="AM242" s="6"/>
      <c r="AN242" s="6"/>
    </row>
    <row r="243">
      <c r="A243" t="str">
        <f t="shared" si="33"/>
        <v>Electronics, Comms, &amp; Sensors</v>
      </c>
      <c r="B243" t="str">
        <f t="shared" si="34"/>
        <v>ABMS</v>
      </c>
      <c r="C243" t="n">
        <f t="shared" si="35"/>
        <v>2255</v>
      </c>
      <c r="D243" s="6" t="n">
        <f t="shared" si="36"/>
        <v>0</v>
      </c>
      <c r="E243" s="6" t="n">
        <f t="shared" si="37"/>
        <v>0</v>
      </c>
      <c r="F243" s="6" t="n">
        <f t="shared" si="38"/>
        <v>0</v>
      </c>
      <c r="G243" s="6" t="n">
        <f t="shared" si="39"/>
        <v>0</v>
      </c>
      <c r="H243" s="7" t="e">
        <f t="shared" si="40"/>
        <v>#DIV/0!</v>
      </c>
      <c r="I243" s="7" t="e">
        <f t="shared" si="41"/>
        <v>#DIV/0!</v>
      </c>
      <c r="J243" s="7" t="e">
        <f t="shared" si="42"/>
        <v>#DIV/0!</v>
      </c>
      <c r="K243" s="7" t="n">
        <f t="shared" si="43"/>
        <v>0</v>
      </c>
      <c r="L243" s="7" t="n">
        <f>AN243/SUM(AN1:AN$773)</f>
        <v>0</v>
      </c>
      <c r="N243" s="6" t="s">
        <v>41</v>
      </c>
      <c r="O243" s="6" t="s">
        <v>111</v>
      </c>
      <c r="P243" s="6" t="n">
        <v>2255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n">
        <v>0</v>
      </c>
      <c r="AN243" s="6"/>
    </row>
    <row r="244">
      <c r="A244" t="str">
        <f t="shared" si="33"/>
        <v>Electronics, Comms, &amp; Sensors</v>
      </c>
      <c r="B244" t="str">
        <f t="shared" si="34"/>
        <v>ACD</v>
      </c>
      <c r="C244" t="n">
        <f t="shared" si="35"/>
        <v>1886</v>
      </c>
      <c r="D244" s="6" t="n">
        <f t="shared" si="36"/>
        <v>0</v>
      </c>
      <c r="E244" s="6" t="n">
        <f t="shared" si="37"/>
        <v>0</v>
      </c>
      <c r="F244" s="6" t="n">
        <f t="shared" si="38"/>
        <v>0</v>
      </c>
      <c r="G244" s="6" t="n">
        <f t="shared" si="39"/>
        <v>0</v>
      </c>
      <c r="H244" s="7" t="e">
        <f t="shared" si="40"/>
        <v>#DIV/0!</v>
      </c>
      <c r="I244" s="7" t="e">
        <f t="shared" si="41"/>
        <v>#DIV/0!</v>
      </c>
      <c r="J244" s="7" t="e">
        <f t="shared" si="42"/>
        <v>#DIV/0!</v>
      </c>
      <c r="K244" s="7" t="n">
        <f t="shared" si="43"/>
        <v>0</v>
      </c>
      <c r="L244" s="7" t="n">
        <f>AN244/SUM(AN1:AN$773)</f>
        <v>0</v>
      </c>
      <c r="N244" s="6" t="s">
        <v>41</v>
      </c>
      <c r="O244" s="6" t="s">
        <v>116</v>
      </c>
      <c r="P244" s="6" t="n">
        <v>1886</v>
      </c>
      <c r="Q244" s="6"/>
      <c r="R244" s="6"/>
      <c r="S244" s="6"/>
      <c r="T244" s="6"/>
      <c r="U244" s="6"/>
      <c r="V244" s="6"/>
      <c r="W244" s="6"/>
      <c r="X244" s="6"/>
      <c r="Y244" s="6"/>
      <c r="Z244" s="6" t="n">
        <v>-28387.389891036601</v>
      </c>
      <c r="AA244" s="6" t="n">
        <v>-5825.9174057731398</v>
      </c>
      <c r="AB244" s="6" t="n">
        <v>-10515.539710056401</v>
      </c>
      <c r="AC244" s="6"/>
      <c r="AD244" s="6" t="n">
        <v>-15791.6813530896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>
      <c r="A245" t="str">
        <f t="shared" si="33"/>
        <v>Electronics, Comms, &amp; Sensors</v>
      </c>
      <c r="B245" t="str">
        <f t="shared" si="34"/>
        <v>ACS</v>
      </c>
      <c r="C245" t="n">
        <f t="shared" si="35"/>
        <v>1365</v>
      </c>
      <c r="D245" s="6" t="n">
        <f t="shared" si="36"/>
        <v>0</v>
      </c>
      <c r="E245" s="6" t="n">
        <f t="shared" si="37"/>
        <v>0</v>
      </c>
      <c r="F245" s="6" t="n">
        <f t="shared" si="38"/>
        <v>0</v>
      </c>
      <c r="G245" s="6" t="n">
        <f t="shared" si="39"/>
        <v>-6074563.5183265898</v>
      </c>
      <c r="H245" s="7" t="e">
        <f t="shared" si="40"/>
        <v>#DIV/0!</v>
      </c>
      <c r="I245" s="7" t="e">
        <f t="shared" si="41"/>
        <v>#DIV/0!</v>
      </c>
      <c r="J245" s="7" t="e">
        <f t="shared" si="42"/>
        <v>#DIV/0!</v>
      </c>
      <c r="K245" s="7" t="n">
        <f t="shared" si="43"/>
        <v>0</v>
      </c>
      <c r="L245" s="7" t="n">
        <f>AN245/SUM(AN1:AN$773)</f>
        <v>-1.0777485034552541E-4</v>
      </c>
      <c r="N245" s="6" t="s">
        <v>41</v>
      </c>
      <c r="O245" s="6" t="s">
        <v>119</v>
      </c>
      <c r="P245" s="6" t="n">
        <v>1365</v>
      </c>
      <c r="Q245" s="6"/>
      <c r="R245" s="6"/>
      <c r="S245" s="6"/>
      <c r="T245" s="6"/>
      <c r="U245" s="6"/>
      <c r="V245" s="6"/>
      <c r="W245" s="6"/>
      <c r="X245" s="6"/>
      <c r="Y245" s="6"/>
      <c r="Z245" s="6" t="n">
        <v>-1564.1157894983701</v>
      </c>
      <c r="AA245" s="6" t="n">
        <v>-8748.9299694805995</v>
      </c>
      <c r="AB245" s="6" t="n">
        <v>-549.37283070587205</v>
      </c>
      <c r="AC245" s="6" t="n">
        <v>-2090.41281360115</v>
      </c>
      <c r="AD245" s="6"/>
      <c r="AE245" s="6"/>
      <c r="AF245" s="6"/>
      <c r="AG245" s="6"/>
      <c r="AH245" s="6" t="n">
        <v>-745.52897484978905</v>
      </c>
      <c r="AI245" s="6" t="n">
        <v>0</v>
      </c>
      <c r="AJ245" s="6"/>
      <c r="AK245" s="6" t="n">
        <v>0</v>
      </c>
      <c r="AL245" s="6"/>
      <c r="AM245" s="6"/>
      <c r="AN245" s="6" t="n">
        <v>-6074563.5183265898</v>
      </c>
    </row>
    <row r="246">
      <c r="A246" t="str">
        <f t="shared" si="33"/>
        <v>Electronics, Comms, &amp; Sensors</v>
      </c>
      <c r="B246" t="str">
        <f t="shared" si="34"/>
        <v>ADS</v>
      </c>
      <c r="C246" t="n">
        <f t="shared" si="35"/>
        <v>1379</v>
      </c>
      <c r="D246" s="6" t="n">
        <f t="shared" si="36"/>
        <v>0</v>
      </c>
      <c r="E246" s="6" t="n">
        <f t="shared" si="37"/>
        <v>0</v>
      </c>
      <c r="F246" s="6" t="n">
        <f t="shared" si="38"/>
        <v>-77522.638699999996</v>
      </c>
      <c r="G246" s="6" t="n">
        <f t="shared" si="39"/>
        <v>0</v>
      </c>
      <c r="H246" s="7" t="e">
        <f t="shared" si="40"/>
        <v>#DIV/0!</v>
      </c>
      <c r="I246" s="7" t="e">
        <f t="shared" si="41"/>
        <v>#DIV/0!</v>
      </c>
      <c r="J246" s="7" t="n">
        <f t="shared" si="42"/>
        <v>0</v>
      </c>
      <c r="K246" s="7" t="n">
        <f t="shared" si="43"/>
        <v>-7.897928127381094E-7</v>
      </c>
      <c r="L246" s="7" t="n">
        <f>AN246/SUM(AN1:AN$773)</f>
        <v>0</v>
      </c>
      <c r="N246" s="6" t="s">
        <v>41</v>
      </c>
      <c r="O246" s="6" t="s">
        <v>122</v>
      </c>
      <c r="P246" s="6" t="n">
        <v>1379</v>
      </c>
      <c r="Q246" s="6"/>
      <c r="R246" s="6"/>
      <c r="S246" s="6"/>
      <c r="T246" s="6"/>
      <c r="U246" s="6"/>
      <c r="V246" s="6"/>
      <c r="W246" s="6"/>
      <c r="X246" s="6" t="n">
        <v>16601.966715789302</v>
      </c>
      <c r="Y246" s="6"/>
      <c r="Z246" s="6"/>
      <c r="AA246" s="6"/>
      <c r="AB246" s="6"/>
      <c r="AC246" s="6" t="n">
        <v>-5481.4556010941396</v>
      </c>
      <c r="AD246" s="6" t="n">
        <v>-4399.06644899199</v>
      </c>
      <c r="AE246" s="6"/>
      <c r="AF246" s="6"/>
      <c r="AG246" s="6" t="n">
        <v>43090.519483305303</v>
      </c>
      <c r="AH246" s="6" t="n">
        <v>0</v>
      </c>
      <c r="AI246" s="6" t="n">
        <v>0</v>
      </c>
      <c r="AJ246" s="6" t="n">
        <v>0</v>
      </c>
      <c r="AK246" s="6" t="n">
        <v>-40517.762002101103</v>
      </c>
      <c r="AL246" s="6" t="n">
        <v>0</v>
      </c>
      <c r="AM246" s="6" t="n">
        <v>-77522.638699999996</v>
      </c>
      <c r="AN246" s="6"/>
    </row>
    <row r="247">
      <c r="A247" t="str">
        <f t="shared" si="33"/>
        <v>Electronics, Comms, &amp; Sensors</v>
      </c>
      <c r="B247" t="str">
        <f t="shared" si="34"/>
        <v>ADV WIDEBAND</v>
      </c>
      <c r="C247" t="n">
        <f t="shared" si="35"/>
        <v>699</v>
      </c>
      <c r="D247" s="6" t="n">
        <f t="shared" si="36"/>
        <v>0</v>
      </c>
      <c r="E247" s="6" t="n">
        <f t="shared" si="37"/>
        <v>0</v>
      </c>
      <c r="F247" s="6" t="n">
        <f t="shared" si="38"/>
        <v>0</v>
      </c>
      <c r="G247" s="6" t="n">
        <f t="shared" si="39"/>
        <v>0</v>
      </c>
      <c r="H247" s="7" t="e">
        <f t="shared" si="40"/>
        <v>#DIV/0!</v>
      </c>
      <c r="I247" s="7" t="e">
        <f t="shared" si="41"/>
        <v>#DIV/0!</v>
      </c>
      <c r="J247" s="7" t="e">
        <f t="shared" si="42"/>
        <v>#DIV/0!</v>
      </c>
      <c r="K247" s="7" t="n">
        <f t="shared" si="43"/>
        <v>0</v>
      </c>
      <c r="L247" s="7" t="n">
        <f>AN247/SUM(AN1:AN$773)</f>
        <v>0</v>
      </c>
      <c r="N247" s="6" t="s">
        <v>41</v>
      </c>
      <c r="O247" s="6" t="s">
        <v>123</v>
      </c>
      <c r="P247" s="6" t="n">
        <v>699</v>
      </c>
      <c r="Q247" s="6"/>
      <c r="R247" s="6"/>
      <c r="S247" s="6"/>
      <c r="T247" s="6"/>
      <c r="U247" s="6"/>
      <c r="V247" s="6"/>
      <c r="W247" s="6" t="n">
        <v>2002664.49536335</v>
      </c>
      <c r="X247" s="6"/>
      <c r="Y247" s="6"/>
      <c r="Z247" s="6"/>
      <c r="AA247" s="6"/>
      <c r="AB247" s="6"/>
      <c r="AC247" s="6"/>
      <c r="AD247" s="6" t="n">
        <v>-41103.141407632902</v>
      </c>
      <c r="AE247" s="6"/>
      <c r="AF247" s="6"/>
      <c r="AG247" s="6" t="n">
        <v>0</v>
      </c>
      <c r="AH247" s="6"/>
      <c r="AI247" s="6" t="n">
        <v>0</v>
      </c>
      <c r="AJ247" s="6"/>
      <c r="AK247" s="6"/>
      <c r="AL247" s="6"/>
      <c r="AM247" s="6"/>
      <c r="AN247" s="6"/>
    </row>
    <row r="248">
      <c r="A248" t="str">
        <f t="shared" si="33"/>
        <v>Electronics, Comms, &amp; Sensors</v>
      </c>
      <c r="B248" t="str">
        <f t="shared" si="34"/>
        <v>AEC</v>
      </c>
      <c r="C248" t="n">
        <f t="shared" si="35"/>
        <v>1890</v>
      </c>
      <c r="D248" s="6" t="n">
        <f t="shared" si="36"/>
        <v>-129886.96823535601</v>
      </c>
      <c r="E248" s="6" t="n">
        <f t="shared" si="37"/>
        <v>0</v>
      </c>
      <c r="F248" s="6" t="n">
        <f t="shared" si="38"/>
        <v>0</v>
      </c>
      <c r="G248" s="6" t="n">
        <f t="shared" si="39"/>
        <v>0</v>
      </c>
      <c r="H248" s="7" t="e">
        <f t="shared" si="40"/>
        <v>#DIV/0!</v>
      </c>
      <c r="I248" s="7" t="n">
        <f t="shared" si="41"/>
        <v>-1</v>
      </c>
      <c r="J248" s="7" t="e">
        <f t="shared" si="42"/>
        <v>#DIV/0!</v>
      </c>
      <c r="K248" s="7" t="n">
        <f t="shared" si="43"/>
        <v>0</v>
      </c>
      <c r="L248" s="7" t="n">
        <f>AN248/SUM(AN1:AN$773)</f>
        <v>0</v>
      </c>
      <c r="N248" s="6" t="s">
        <v>41</v>
      </c>
      <c r="O248" s="6" t="s">
        <v>125</v>
      </c>
      <c r="P248" s="6" t="n">
        <v>1890</v>
      </c>
      <c r="Q248" s="6"/>
      <c r="R248" s="6"/>
      <c r="S248" s="6"/>
      <c r="T248" s="6"/>
      <c r="U248" s="6"/>
      <c r="V248" s="6"/>
      <c r="W248" s="6"/>
      <c r="X248" s="6"/>
      <c r="Y248" s="6"/>
      <c r="Z248" s="6" t="n">
        <v>-528794.40837228904</v>
      </c>
      <c r="AA248" s="6"/>
      <c r="AB248" s="6" t="n">
        <v>-88876.152347502997</v>
      </c>
      <c r="AC248" s="6" t="n">
        <v>-16941.816748487501</v>
      </c>
      <c r="AD248" s="6" t="n">
        <v>-372988.63260448602</v>
      </c>
      <c r="AE248" s="6" t="n">
        <v>-14062.947651275101</v>
      </c>
      <c r="AF248" s="6" t="n">
        <v>-129886.96823535601</v>
      </c>
      <c r="AG248" s="6"/>
      <c r="AH248" s="6"/>
      <c r="AI248" s="6"/>
      <c r="AJ248" s="6" t="n">
        <v>0</v>
      </c>
      <c r="AK248" s="6"/>
      <c r="AL248" s="6"/>
      <c r="AM248" s="6"/>
      <c r="AN248" s="6"/>
    </row>
    <row r="249">
      <c r="A249" t="str">
        <f t="shared" si="33"/>
        <v>Electronics, Comms, &amp; Sensors</v>
      </c>
      <c r="B249" t="str">
        <f t="shared" si="34"/>
        <v>AF INT COM CTRL SYS</v>
      </c>
      <c r="C249" t="n">
        <f t="shared" si="35"/>
        <v>1728</v>
      </c>
      <c r="D249" s="6" t="n">
        <f t="shared" si="36"/>
        <v>0</v>
      </c>
      <c r="E249" s="6" t="n">
        <f t="shared" si="37"/>
        <v>0</v>
      </c>
      <c r="F249" s="6" t="n">
        <f t="shared" si="38"/>
        <v>0</v>
      </c>
      <c r="G249" s="6" t="n">
        <f t="shared" si="39"/>
        <v>0</v>
      </c>
      <c r="H249" s="7" t="e">
        <f t="shared" si="40"/>
        <v>#DIV/0!</v>
      </c>
      <c r="I249" s="7" t="e">
        <f t="shared" si="41"/>
        <v>#DIV/0!</v>
      </c>
      <c r="J249" s="7" t="e">
        <f t="shared" si="42"/>
        <v>#DIV/0!</v>
      </c>
      <c r="K249" s="7" t="n">
        <f t="shared" si="43"/>
        <v>0</v>
      </c>
      <c r="L249" s="7" t="n">
        <f>AN249/SUM(AN1:AN$773)</f>
        <v>0</v>
      </c>
      <c r="N249" s="6" t="s">
        <v>41</v>
      </c>
      <c r="O249" s="6" t="s">
        <v>129</v>
      </c>
      <c r="P249" s="6" t="n">
        <v>1728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 t="n">
        <v>-355217.79802153801</v>
      </c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>
      <c r="A250" t="str">
        <f t="shared" si="33"/>
        <v>Electronics, Comms, &amp; Sensors</v>
      </c>
      <c r="B250" t="str">
        <f t="shared" si="34"/>
        <v>AFN</v>
      </c>
      <c r="C250" t="n">
        <f t="shared" si="35"/>
        <v>2052</v>
      </c>
      <c r="D250" s="6" t="n">
        <f t="shared" si="36"/>
        <v>-2955.4388052742302</v>
      </c>
      <c r="E250" s="6" t="n">
        <f t="shared" si="37"/>
        <v>0</v>
      </c>
      <c r="F250" s="6" t="n">
        <f t="shared" si="38"/>
        <v>0</v>
      </c>
      <c r="G250" s="6" t="n">
        <f t="shared" si="39"/>
        <v>0</v>
      </c>
      <c r="H250" s="7" t="e">
        <f t="shared" si="40"/>
        <v>#DIV/0!</v>
      </c>
      <c r="I250" s="7" t="n">
        <f t="shared" si="41"/>
        <v>-1</v>
      </c>
      <c r="J250" s="7" t="e">
        <f t="shared" si="42"/>
        <v>#DIV/0!</v>
      </c>
      <c r="K250" s="7" t="n">
        <f t="shared" si="43"/>
        <v>0</v>
      </c>
      <c r="L250" s="7" t="n">
        <f>AN250/SUM(AN1:AN$773)</f>
        <v>0</v>
      </c>
      <c r="N250" s="6" t="s">
        <v>41</v>
      </c>
      <c r="O250" s="6" t="s">
        <v>130</v>
      </c>
      <c r="P250" s="6" t="n">
        <v>2052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 t="n">
        <v>-2955.4388052742302</v>
      </c>
      <c r="AG250" s="6"/>
      <c r="AH250" s="6" t="n">
        <v>-694.68948526526799</v>
      </c>
      <c r="AI250" s="6" t="n">
        <v>0</v>
      </c>
      <c r="AJ250" s="6"/>
      <c r="AK250" s="6"/>
      <c r="AL250" s="6"/>
      <c r="AM250" s="6"/>
      <c r="AN250" s="6"/>
    </row>
    <row r="251">
      <c r="A251" t="str">
        <f t="shared" si="33"/>
        <v>Electronics, Comms, &amp; Sensors</v>
      </c>
      <c r="B251" t="str">
        <f t="shared" si="34"/>
        <v>AFSATCOMM</v>
      </c>
      <c r="C251" t="n">
        <f t="shared" si="35"/>
        <v>1734</v>
      </c>
      <c r="D251" s="6" t="n">
        <f t="shared" si="36"/>
        <v>0</v>
      </c>
      <c r="E251" s="6" t="n">
        <f t="shared" si="37"/>
        <v>0</v>
      </c>
      <c r="F251" s="6" t="n">
        <f t="shared" si="38"/>
        <v>0</v>
      </c>
      <c r="G251" s="6" t="n">
        <f t="shared" si="39"/>
        <v>0</v>
      </c>
      <c r="H251" s="7" t="e">
        <f t="shared" si="40"/>
        <v>#DIV/0!</v>
      </c>
      <c r="I251" s="7" t="e">
        <f t="shared" si="41"/>
        <v>#DIV/0!</v>
      </c>
      <c r="J251" s="7" t="e">
        <f t="shared" si="42"/>
        <v>#DIV/0!</v>
      </c>
      <c r="K251" s="7" t="n">
        <f t="shared" si="43"/>
        <v>0</v>
      </c>
      <c r="L251" s="7" t="n">
        <f>AN251/SUM(AN1:AN$773)</f>
        <v>0</v>
      </c>
      <c r="N251" s="6" t="s">
        <v>41</v>
      </c>
      <c r="O251" s="6" t="s">
        <v>131</v>
      </c>
      <c r="P251" s="6" t="n">
        <v>1734</v>
      </c>
      <c r="Q251" s="6"/>
      <c r="R251" s="6"/>
      <c r="S251" s="6"/>
      <c r="T251" s="6"/>
      <c r="U251" s="6"/>
      <c r="V251" s="6"/>
      <c r="W251" s="6"/>
      <c r="X251" s="6"/>
      <c r="Y251" s="6"/>
      <c r="Z251" s="6" t="n">
        <v>-30882.687498167499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>
      <c r="A252" t="str">
        <f t="shared" si="33"/>
        <v>Electronics, Comms, &amp; Sensors</v>
      </c>
      <c r="B252" t="str">
        <f t="shared" si="34"/>
        <v>AFSCN</v>
      </c>
      <c r="C252" t="n">
        <f t="shared" si="35"/>
        <v>1745</v>
      </c>
      <c r="D252" s="6" t="n">
        <f t="shared" si="36"/>
        <v>0</v>
      </c>
      <c r="E252" s="6" t="n">
        <f t="shared" si="37"/>
        <v>0</v>
      </c>
      <c r="F252" s="6" t="n">
        <f t="shared" si="38"/>
        <v>0</v>
      </c>
      <c r="G252" s="6" t="n">
        <f t="shared" si="39"/>
        <v>0</v>
      </c>
      <c r="H252" s="7" t="e">
        <f t="shared" si="40"/>
        <v>#DIV/0!</v>
      </c>
      <c r="I252" s="7" t="e">
        <f t="shared" si="41"/>
        <v>#DIV/0!</v>
      </c>
      <c r="J252" s="7" t="e">
        <f t="shared" si="42"/>
        <v>#DIV/0!</v>
      </c>
      <c r="K252" s="7" t="n">
        <f t="shared" si="43"/>
        <v>0</v>
      </c>
      <c r="L252" s="7" t="n">
        <f>AN252/SUM(AN1:AN$773)</f>
        <v>0</v>
      </c>
      <c r="N252" s="6" t="s">
        <v>41</v>
      </c>
      <c r="O252" s="6" t="s">
        <v>132</v>
      </c>
      <c r="P252" s="6" t="n">
        <v>1745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 t="n">
        <v>63324.4737405122</v>
      </c>
      <c r="AB252" s="6"/>
      <c r="AC252" s="6"/>
      <c r="AD252" s="6"/>
      <c r="AE252" s="6"/>
      <c r="AF252" s="6"/>
      <c r="AG252" s="6"/>
      <c r="AH252" s="6"/>
      <c r="AI252" s="6"/>
      <c r="AJ252" s="6" t="n">
        <v>0</v>
      </c>
      <c r="AK252" s="6"/>
      <c r="AL252" s="6"/>
      <c r="AM252" s="6"/>
      <c r="AN252" s="6"/>
    </row>
    <row r="253">
      <c r="A253" t="str">
        <f t="shared" si="33"/>
        <v>Electronics, Comms, &amp; Sensors</v>
      </c>
      <c r="B253" t="str">
        <f t="shared" si="34"/>
        <v>AFU</v>
      </c>
      <c r="C253" t="n">
        <f t="shared" si="35"/>
        <v>1895</v>
      </c>
      <c r="D253" s="6" t="n">
        <f t="shared" si="36"/>
        <v>0</v>
      </c>
      <c r="E253" s="6" t="n">
        <f t="shared" si="37"/>
        <v>0</v>
      </c>
      <c r="F253" s="6" t="n">
        <f t="shared" si="38"/>
        <v>0</v>
      </c>
      <c r="G253" s="6" t="n">
        <f t="shared" si="39"/>
        <v>0</v>
      </c>
      <c r="H253" s="7" t="e">
        <f t="shared" si="40"/>
        <v>#DIV/0!</v>
      </c>
      <c r="I253" s="7" t="e">
        <f t="shared" si="41"/>
        <v>#DIV/0!</v>
      </c>
      <c r="J253" s="7" t="e">
        <f t="shared" si="42"/>
        <v>#DIV/0!</v>
      </c>
      <c r="K253" s="7" t="n">
        <f t="shared" si="43"/>
        <v>0</v>
      </c>
      <c r="L253" s="7" t="n">
        <f>AN253/SUM(AN1:AN$773)</f>
        <v>0</v>
      </c>
      <c r="N253" s="6" t="s">
        <v>41</v>
      </c>
      <c r="O253" s="6" t="s">
        <v>133</v>
      </c>
      <c r="P253" s="6" t="n">
        <v>1895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 t="n">
        <v>-58362.527773704402</v>
      </c>
      <c r="AC253" s="6"/>
      <c r="AD253" s="6"/>
      <c r="AE253" s="6" t="n">
        <v>0</v>
      </c>
      <c r="AF253" s="6"/>
      <c r="AG253" s="6"/>
      <c r="AH253" s="6"/>
      <c r="AI253" s="6"/>
      <c r="AJ253" s="6"/>
      <c r="AK253" s="6"/>
      <c r="AL253" s="6"/>
      <c r="AM253" s="6"/>
      <c r="AN253" s="6"/>
    </row>
    <row r="254">
      <c r="A254" t="str">
        <f t="shared" si="33"/>
        <v>Electronics, Comms, &amp; Sensors</v>
      </c>
      <c r="B254" t="str">
        <f t="shared" si="34"/>
        <v>AH-64E New Build</v>
      </c>
      <c r="C254" t="n">
        <f t="shared" si="35"/>
        <v>2040</v>
      </c>
      <c r="D254" s="6" t="n">
        <f t="shared" si="36"/>
        <v>0</v>
      </c>
      <c r="E254" s="6" t="n">
        <f t="shared" si="37"/>
        <v>0</v>
      </c>
      <c r="F254" s="6" t="n">
        <f t="shared" si="38"/>
        <v>0</v>
      </c>
      <c r="G254" s="6" t="n">
        <f t="shared" si="39"/>
        <v>2304462.7265698798</v>
      </c>
      <c r="H254" s="7" t="e">
        <f t="shared" si="40"/>
        <v>#DIV/0!</v>
      </c>
      <c r="I254" s="7" t="e">
        <f t="shared" si="41"/>
        <v>#DIV/0!</v>
      </c>
      <c r="J254" s="7" t="e">
        <f t="shared" si="42"/>
        <v>#DIV/0!</v>
      </c>
      <c r="K254" s="7" t="n">
        <f t="shared" si="43"/>
        <v>0</v>
      </c>
      <c r="L254" s="7" t="n">
        <f>AN254/SUM(AN1:AN$773)</f>
        <v>4.0885756603517894E-5</v>
      </c>
      <c r="N254" s="6" t="s">
        <v>41</v>
      </c>
      <c r="O254" s="6" t="s">
        <v>145</v>
      </c>
      <c r="P254" s="6" t="n">
        <v>2040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n">
        <v>2304462.7265698798</v>
      </c>
    </row>
    <row r="255">
      <c r="A255" t="str">
        <f t="shared" si="33"/>
        <v>Electronics, Comms, &amp; Sensors</v>
      </c>
      <c r="B255" t="str">
        <f t="shared" si="34"/>
        <v>AHJ</v>
      </c>
      <c r="C255" t="n">
        <f t="shared" si="35"/>
        <v>2055</v>
      </c>
      <c r="D255" s="6" t="n">
        <f t="shared" si="36"/>
        <v>0</v>
      </c>
      <c r="E255" s="6" t="n">
        <f t="shared" si="37"/>
        <v>0</v>
      </c>
      <c r="F255" s="6" t="n">
        <f t="shared" si="38"/>
        <v>0</v>
      </c>
      <c r="G255" s="6" t="n">
        <f t="shared" si="39"/>
        <v>0</v>
      </c>
      <c r="H255" s="7" t="e">
        <f t="shared" si="40"/>
        <v>#DIV/0!</v>
      </c>
      <c r="I255" s="7" t="e">
        <f t="shared" si="41"/>
        <v>#DIV/0!</v>
      </c>
      <c r="J255" s="7" t="e">
        <f t="shared" si="42"/>
        <v>#DIV/0!</v>
      </c>
      <c r="K255" s="7" t="n">
        <f t="shared" si="43"/>
        <v>0</v>
      </c>
      <c r="L255" s="7" t="n">
        <f>AN255/SUM(AN1:AN$773)</f>
        <v>0</v>
      </c>
      <c r="N255" s="6" t="s">
        <v>41</v>
      </c>
      <c r="O255" s="6" t="s">
        <v>148</v>
      </c>
      <c r="P255" s="6" t="n">
        <v>2055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 t="n">
        <v>-81828.505182123394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>
      <c r="A256" t="str">
        <f t="shared" si="33"/>
        <v>Electronics, Comms, &amp; Sensors</v>
      </c>
      <c r="B256" t="str">
        <f t="shared" si="34"/>
        <v>AIG</v>
      </c>
      <c r="C256" t="n">
        <f t="shared" si="35"/>
        <v>2056</v>
      </c>
      <c r="D256" s="6" t="n">
        <f t="shared" si="36"/>
        <v>0</v>
      </c>
      <c r="E256" s="6" t="n">
        <f t="shared" si="37"/>
        <v>0</v>
      </c>
      <c r="F256" s="6" t="n">
        <f t="shared" si="38"/>
        <v>0</v>
      </c>
      <c r="G256" s="6" t="n">
        <f t="shared" si="39"/>
        <v>0</v>
      </c>
      <c r="H256" s="7" t="e">
        <f t="shared" si="40"/>
        <v>#DIV/0!</v>
      </c>
      <c r="I256" s="7" t="e">
        <f t="shared" si="41"/>
        <v>#DIV/0!</v>
      </c>
      <c r="J256" s="7" t="e">
        <f t="shared" si="42"/>
        <v>#DIV/0!</v>
      </c>
      <c r="K256" s="7" t="n">
        <f t="shared" si="43"/>
        <v>0</v>
      </c>
      <c r="L256" s="7" t="n">
        <f>AN256/SUM(AN1:AN$773)</f>
        <v>0</v>
      </c>
      <c r="N256" s="6" t="s">
        <v>41</v>
      </c>
      <c r="O256" s="6" t="s">
        <v>152</v>
      </c>
      <c r="P256" s="6" t="n">
        <v>2056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 t="n">
        <v>0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>
      <c r="A257" t="str">
        <f t="shared" ref="A257:A320" si="44">N257</f>
        <v>Electronics, Comms, &amp; Sensors</v>
      </c>
      <c r="B257" t="str">
        <f t="shared" ref="B257:B320" si="45">O257</f>
        <v>AN/ALE-40 COUNTERMEASURES</v>
      </c>
      <c r="C257" t="n">
        <f t="shared" ref="C257:C320" si="46">P257</f>
        <v>1621</v>
      </c>
      <c r="D257" s="6" t="n">
        <f t="shared" ref="D257:D320" si="47">AF257</f>
        <v>0</v>
      </c>
      <c r="E257" s="6" t="n">
        <f t="shared" ref="E257:E320" si="48">AL257</f>
        <v>0</v>
      </c>
      <c r="F257" s="6" t="n">
        <f t="shared" ref="F257:F320" si="49">AM257</f>
        <v>0</v>
      </c>
      <c r="G257" s="6" t="n">
        <f t="shared" ref="G257:G320" si="50">AN257</f>
        <v>0</v>
      </c>
      <c r="H257" s="7" t="e">
        <f t="shared" si="40"/>
        <v>#DIV/0!</v>
      </c>
      <c r="I257" s="7" t="e">
        <f t="shared" si="41"/>
        <v>#DIV/0!</v>
      </c>
      <c r="J257" s="7" t="e">
        <f t="shared" si="42"/>
        <v>#DIV/0!</v>
      </c>
      <c r="K257" s="7" t="n">
        <f t="shared" si="43"/>
        <v>0</v>
      </c>
      <c r="L257" s="7" t="n">
        <f>AN257/SUM(AN1:AN$773)</f>
        <v>0</v>
      </c>
      <c r="N257" s="6" t="s">
        <v>41</v>
      </c>
      <c r="O257" s="6" t="s">
        <v>166</v>
      </c>
      <c r="P257" s="6" t="n">
        <v>1621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 t="n">
        <v>-240839.61233251501</v>
      </c>
      <c r="AB257" s="6" t="n">
        <v>-16720.080030028199</v>
      </c>
      <c r="AC257" s="6"/>
      <c r="AD257" s="6"/>
      <c r="AE257" s="6"/>
      <c r="AF257" s="6"/>
      <c r="AG257" s="6"/>
      <c r="AH257" s="6"/>
      <c r="AI257" s="6"/>
      <c r="AJ257" s="6"/>
      <c r="AK257" s="6" t="n">
        <v>0</v>
      </c>
      <c r="AL257" s="6"/>
      <c r="AM257" s="6"/>
      <c r="AN257" s="6"/>
    </row>
    <row r="258">
      <c r="A258" t="str">
        <f t="shared" si="44"/>
        <v>Electronics, Comms, &amp; Sensors</v>
      </c>
      <c r="B258" t="str">
        <f t="shared" si="45"/>
        <v>AN/ALE-50</v>
      </c>
      <c r="C258" t="n">
        <f t="shared" si="46"/>
        <v>968</v>
      </c>
      <c r="D258" s="6" t="n">
        <f t="shared" si="47"/>
        <v>0</v>
      </c>
      <c r="E258" s="6" t="n">
        <f t="shared" si="48"/>
        <v>0</v>
      </c>
      <c r="F258" s="6" t="n">
        <f t="shared" si="49"/>
        <v>0</v>
      </c>
      <c r="G258" s="6" t="n">
        <f t="shared" si="50"/>
        <v>0</v>
      </c>
      <c r="H258" s="7" t="e">
        <f t="shared" ref="H258:H321" si="51">AM258/AL258-1</f>
        <v>#DIV/0!</v>
      </c>
      <c r="I258" s="7" t="e">
        <f t="shared" ref="I258:I321" si="52">AM258/AF258-1</f>
        <v>#DIV/0!</v>
      </c>
      <c r="J258" s="7" t="e">
        <f t="shared" ref="J258:J321" si="53">AN258/AM258</f>
        <v>#DIV/0!</v>
      </c>
      <c r="K258" s="7" t="n">
        <f t="shared" ref="K258:K321" si="54">AM258/SUM(AM$1:AM$773)</f>
        <v>0</v>
      </c>
      <c r="L258" s="7" t="n">
        <f>AN258/SUM(AN1:AN$773)</f>
        <v>0</v>
      </c>
      <c r="N258" s="6" t="s">
        <v>41</v>
      </c>
      <c r="O258" s="6" t="s">
        <v>167</v>
      </c>
      <c r="P258" s="6" t="n">
        <v>968</v>
      </c>
      <c r="Q258" s="6"/>
      <c r="R258" s="6"/>
      <c r="S258" s="6"/>
      <c r="T258" s="6"/>
      <c r="U258" s="6"/>
      <c r="V258" s="6"/>
      <c r="W258" s="6"/>
      <c r="X258" s="6"/>
      <c r="Y258" s="6"/>
      <c r="Z258" s="6" t="n">
        <v>-142224.28811819101</v>
      </c>
      <c r="AA258" s="6" t="n">
        <v>-18724.676120985001</v>
      </c>
      <c r="AB258" s="6"/>
      <c r="AC258" s="6"/>
      <c r="AD258" s="6"/>
      <c r="AE258" s="6"/>
      <c r="AF258" s="6"/>
      <c r="AG258" s="6"/>
      <c r="AH258" s="6"/>
      <c r="AI258" s="6"/>
      <c r="AJ258" s="6"/>
      <c r="AK258" s="6" t="n">
        <v>-360085.44579287397</v>
      </c>
      <c r="AL258" s="6"/>
      <c r="AM258" s="6"/>
      <c r="AN258" s="6"/>
    </row>
    <row r="259">
      <c r="A259" t="str">
        <f t="shared" si="44"/>
        <v>Electronics, Comms, &amp; Sensors</v>
      </c>
      <c r="B259" t="str">
        <f t="shared" si="45"/>
        <v>AN/ALQ-122 ECM SYS</v>
      </c>
      <c r="C259" t="n">
        <f t="shared" si="46"/>
        <v>1609</v>
      </c>
      <c r="D259" s="6" t="n">
        <f t="shared" si="47"/>
        <v>0</v>
      </c>
      <c r="E259" s="6" t="n">
        <f t="shared" si="48"/>
        <v>0</v>
      </c>
      <c r="F259" s="6" t="n">
        <f t="shared" si="49"/>
        <v>0</v>
      </c>
      <c r="G259" s="6" t="n">
        <f t="shared" si="50"/>
        <v>0</v>
      </c>
      <c r="H259" s="7" t="e">
        <f t="shared" si="51"/>
        <v>#DIV/0!</v>
      </c>
      <c r="I259" s="7" t="e">
        <f t="shared" si="52"/>
        <v>#DIV/0!</v>
      </c>
      <c r="J259" s="7" t="e">
        <f t="shared" si="53"/>
        <v>#DIV/0!</v>
      </c>
      <c r="K259" s="7" t="n">
        <f t="shared" si="54"/>
        <v>0</v>
      </c>
      <c r="L259" s="7" t="n">
        <f>AN259/SUM(AN1:AN$773)</f>
        <v>0</v>
      </c>
      <c r="N259" s="6" t="s">
        <v>41</v>
      </c>
      <c r="O259" s="6" t="s">
        <v>168</v>
      </c>
      <c r="P259" s="6" t="n">
        <v>1609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 t="n">
        <v>0</v>
      </c>
      <c r="AC259" s="6"/>
      <c r="AD259" s="6"/>
      <c r="AE259" s="6"/>
      <c r="AF259" s="6"/>
      <c r="AG259" s="6"/>
      <c r="AH259" s="6"/>
      <c r="AI259" s="6"/>
      <c r="AJ259" s="6"/>
      <c r="AK259" s="6" t="n">
        <v>0</v>
      </c>
      <c r="AL259" s="6"/>
      <c r="AM259" s="6"/>
      <c r="AN259" s="6"/>
    </row>
    <row r="260">
      <c r="A260" t="str">
        <f t="shared" si="44"/>
        <v>Electronics, Comms, &amp; Sensors</v>
      </c>
      <c r="B260" t="str">
        <f t="shared" si="45"/>
        <v>AN/ALQ-131</v>
      </c>
      <c r="C260" t="n">
        <f t="shared" si="46"/>
        <v>1612</v>
      </c>
      <c r="D260" s="6" t="n">
        <f t="shared" si="47"/>
        <v>0</v>
      </c>
      <c r="E260" s="6" t="n">
        <f t="shared" si="48"/>
        <v>0</v>
      </c>
      <c r="F260" s="6" t="n">
        <f t="shared" si="49"/>
        <v>0</v>
      </c>
      <c r="G260" s="6" t="n">
        <f t="shared" si="50"/>
        <v>0</v>
      </c>
      <c r="H260" s="7" t="e">
        <f t="shared" si="51"/>
        <v>#DIV/0!</v>
      </c>
      <c r="I260" s="7" t="e">
        <f t="shared" si="52"/>
        <v>#DIV/0!</v>
      </c>
      <c r="J260" s="7" t="e">
        <f t="shared" si="53"/>
        <v>#DIV/0!</v>
      </c>
      <c r="K260" s="7" t="n">
        <f t="shared" si="54"/>
        <v>0</v>
      </c>
      <c r="L260" s="7" t="n">
        <f>AN260/SUM(AN1:AN$773)</f>
        <v>0</v>
      </c>
      <c r="N260" s="6" t="s">
        <v>41</v>
      </c>
      <c r="O260" s="6" t="s">
        <v>169</v>
      </c>
      <c r="P260" s="6" t="n">
        <v>1612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 t="n">
        <v>-86332.563440014201</v>
      </c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>
      <c r="A261" t="str">
        <f t="shared" si="44"/>
        <v>Electronics, Comms, &amp; Sensors</v>
      </c>
      <c r="B261" t="str">
        <f t="shared" si="45"/>
        <v>AN/ALQ-136 COUNTERMEASURES</v>
      </c>
      <c r="C261" t="n">
        <f t="shared" si="46"/>
        <v>2150</v>
      </c>
      <c r="D261" s="6" t="n">
        <f t="shared" si="47"/>
        <v>0</v>
      </c>
      <c r="E261" s="6" t="n">
        <f t="shared" si="48"/>
        <v>0</v>
      </c>
      <c r="F261" s="6" t="n">
        <f t="shared" si="49"/>
        <v>0</v>
      </c>
      <c r="G261" s="6" t="n">
        <f t="shared" si="50"/>
        <v>0</v>
      </c>
      <c r="H261" s="7" t="e">
        <f t="shared" si="51"/>
        <v>#DIV/0!</v>
      </c>
      <c r="I261" s="7" t="e">
        <f t="shared" si="52"/>
        <v>#DIV/0!</v>
      </c>
      <c r="J261" s="7" t="e">
        <f t="shared" si="53"/>
        <v>#DIV/0!</v>
      </c>
      <c r="K261" s="7" t="n">
        <f t="shared" si="54"/>
        <v>0</v>
      </c>
      <c r="L261" s="7" t="n">
        <f>AN261/SUM(AN1:AN$773)</f>
        <v>0</v>
      </c>
      <c r="N261" s="6" t="s">
        <v>41</v>
      </c>
      <c r="O261" s="6" t="s">
        <v>170</v>
      </c>
      <c r="P261" s="6" t="n">
        <v>2150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 t="n">
        <v>-188201.165080181</v>
      </c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>
      <c r="A262" t="str">
        <f t="shared" si="44"/>
        <v>Electronics, Comms, &amp; Sensors</v>
      </c>
      <c r="B262" t="str">
        <f t="shared" si="45"/>
        <v>AN/ALR-56 WARNING RECVR</v>
      </c>
      <c r="C262" t="n">
        <f t="shared" si="46"/>
        <v>1654</v>
      </c>
      <c r="D262" s="6" t="n">
        <f t="shared" si="47"/>
        <v>0</v>
      </c>
      <c r="E262" s="6" t="n">
        <f t="shared" si="48"/>
        <v>0</v>
      </c>
      <c r="F262" s="6" t="n">
        <f t="shared" si="49"/>
        <v>0</v>
      </c>
      <c r="G262" s="6" t="n">
        <f t="shared" si="50"/>
        <v>0</v>
      </c>
      <c r="H262" s="7" t="e">
        <f t="shared" si="51"/>
        <v>#DIV/0!</v>
      </c>
      <c r="I262" s="7" t="e">
        <f t="shared" si="52"/>
        <v>#DIV/0!</v>
      </c>
      <c r="J262" s="7" t="e">
        <f t="shared" si="53"/>
        <v>#DIV/0!</v>
      </c>
      <c r="K262" s="7" t="n">
        <f t="shared" si="54"/>
        <v>0</v>
      </c>
      <c r="L262" s="7" t="n">
        <f>AN262/SUM(AN1:AN$773)</f>
        <v>0</v>
      </c>
      <c r="N262" s="6" t="s">
        <v>41</v>
      </c>
      <c r="O262" s="6" t="s">
        <v>171</v>
      </c>
      <c r="P262" s="6" t="n">
        <v>1654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n">
        <v>-16923.233735301601</v>
      </c>
      <c r="AB262" s="6" t="n">
        <v>-68266.716446718696</v>
      </c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>
      <c r="A263" t="str">
        <f t="shared" si="44"/>
        <v>Electronics, Comms, &amp; Sensors</v>
      </c>
      <c r="B263" t="str">
        <f t="shared" si="45"/>
        <v>AN/ALR-67 COUNT WARNING S</v>
      </c>
      <c r="C263" t="n">
        <f t="shared" si="46"/>
        <v>1023</v>
      </c>
      <c r="D263" s="6" t="n">
        <f t="shared" si="47"/>
        <v>0</v>
      </c>
      <c r="E263" s="6" t="n">
        <f t="shared" si="48"/>
        <v>0</v>
      </c>
      <c r="F263" s="6" t="n">
        <f t="shared" si="49"/>
        <v>0</v>
      </c>
      <c r="G263" s="6" t="n">
        <f t="shared" si="50"/>
        <v>0</v>
      </c>
      <c r="H263" s="7" t="e">
        <f t="shared" si="51"/>
        <v>#DIV/0!</v>
      </c>
      <c r="I263" s="7" t="e">
        <f t="shared" si="52"/>
        <v>#DIV/0!</v>
      </c>
      <c r="J263" s="7" t="e">
        <f t="shared" si="53"/>
        <v>#DIV/0!</v>
      </c>
      <c r="K263" s="7" t="n">
        <f t="shared" si="54"/>
        <v>0</v>
      </c>
      <c r="L263" s="7" t="n">
        <f>AN263/SUM(AN1:AN$773)</f>
        <v>0</v>
      </c>
      <c r="N263" s="6" t="s">
        <v>41</v>
      </c>
      <c r="O263" s="6" t="s">
        <v>172</v>
      </c>
      <c r="P263" s="6" t="n">
        <v>1023</v>
      </c>
      <c r="Q263" s="6"/>
      <c r="R263" s="6"/>
      <c r="S263" s="6"/>
      <c r="T263" s="6"/>
      <c r="U263" s="6"/>
      <c r="V263" s="6"/>
      <c r="W263" s="6"/>
      <c r="X263" s="6"/>
      <c r="Y263" s="6"/>
      <c r="Z263" s="6" t="n">
        <v>-796555.55018080003</v>
      </c>
      <c r="AA263" s="6"/>
      <c r="AB263" s="6" t="n">
        <v>-217379.00824177399</v>
      </c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>
      <c r="A264" t="str">
        <f t="shared" si="44"/>
        <v>Electronics, Comms, &amp; Sensors</v>
      </c>
      <c r="B264" t="str">
        <f t="shared" si="45"/>
        <v>AN/APR-39</v>
      </c>
      <c r="C264" t="n">
        <f t="shared" si="46"/>
        <v>498</v>
      </c>
      <c r="D264" s="6" t="n">
        <f t="shared" si="47"/>
        <v>0</v>
      </c>
      <c r="E264" s="6" t="n">
        <f t="shared" si="48"/>
        <v>0</v>
      </c>
      <c r="F264" s="6" t="n">
        <f t="shared" si="49"/>
        <v>0</v>
      </c>
      <c r="G264" s="6" t="n">
        <f t="shared" si="50"/>
        <v>0</v>
      </c>
      <c r="H264" s="7" t="e">
        <f t="shared" si="51"/>
        <v>#DIV/0!</v>
      </c>
      <c r="I264" s="7" t="e">
        <f t="shared" si="52"/>
        <v>#DIV/0!</v>
      </c>
      <c r="J264" s="7" t="e">
        <f t="shared" si="53"/>
        <v>#DIV/0!</v>
      </c>
      <c r="K264" s="7" t="n">
        <f t="shared" si="54"/>
        <v>0</v>
      </c>
      <c r="L264" s="7" t="n">
        <f>AN264/SUM(AN1:AN$773)</f>
        <v>0</v>
      </c>
      <c r="N264" s="6" t="s">
        <v>41</v>
      </c>
      <c r="O264" s="6" t="s">
        <v>173</v>
      </c>
      <c r="P264" s="6" t="n">
        <v>498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 t="n">
        <v>-164837.90555177999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>
      <c r="A265" t="str">
        <f t="shared" si="44"/>
        <v>Electronics, Comms, &amp; Sensors</v>
      </c>
      <c r="B265" t="str">
        <f t="shared" si="45"/>
        <v>AN/BQS-15 SONAR</v>
      </c>
      <c r="C265" t="n">
        <f t="shared" si="46"/>
        <v>1113</v>
      </c>
      <c r="D265" s="6" t="n">
        <f t="shared" si="47"/>
        <v>0</v>
      </c>
      <c r="E265" s="6" t="n">
        <f t="shared" si="48"/>
        <v>0</v>
      </c>
      <c r="F265" s="6" t="n">
        <f t="shared" si="49"/>
        <v>0</v>
      </c>
      <c r="G265" s="6" t="n">
        <f t="shared" si="50"/>
        <v>0</v>
      </c>
      <c r="H265" s="7" t="e">
        <f t="shared" si="51"/>
        <v>#DIV/0!</v>
      </c>
      <c r="I265" s="7" t="e">
        <f t="shared" si="52"/>
        <v>#DIV/0!</v>
      </c>
      <c r="J265" s="7" t="e">
        <f t="shared" si="53"/>
        <v>#DIV/0!</v>
      </c>
      <c r="K265" s="7" t="n">
        <f t="shared" si="54"/>
        <v>0</v>
      </c>
      <c r="L265" s="7" t="n">
        <f>AN265/SUM(AN1:AN$773)</f>
        <v>0</v>
      </c>
      <c r="N265" s="6" t="s">
        <v>41</v>
      </c>
      <c r="O265" s="6" t="s">
        <v>174</v>
      </c>
      <c r="P265" s="6" t="n">
        <v>1113</v>
      </c>
      <c r="Q265" s="6" t="n">
        <v>51364.058282161903</v>
      </c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>
      <c r="A266" t="str">
        <f t="shared" si="44"/>
        <v>Electronics, Comms, &amp; Sensors</v>
      </c>
      <c r="B266" t="str">
        <f t="shared" si="45"/>
        <v>AN/BSY-1 (V) SONAR</v>
      </c>
      <c r="C266" t="n">
        <f t="shared" si="46"/>
        <v>1110</v>
      </c>
      <c r="D266" s="6" t="n">
        <f t="shared" si="47"/>
        <v>0</v>
      </c>
      <c r="E266" s="6" t="n">
        <f t="shared" si="48"/>
        <v>0</v>
      </c>
      <c r="F266" s="6" t="n">
        <f t="shared" si="49"/>
        <v>0</v>
      </c>
      <c r="G266" s="6" t="n">
        <f t="shared" si="50"/>
        <v>0</v>
      </c>
      <c r="H266" s="7" t="e">
        <f t="shared" si="51"/>
        <v>#DIV/0!</v>
      </c>
      <c r="I266" s="7" t="e">
        <f t="shared" si="52"/>
        <v>#DIV/0!</v>
      </c>
      <c r="J266" s="7" t="e">
        <f t="shared" si="53"/>
        <v>#DIV/0!</v>
      </c>
      <c r="K266" s="7" t="n">
        <f t="shared" si="54"/>
        <v>0</v>
      </c>
      <c r="L266" s="7" t="n">
        <f>AN266/SUM(AN1:AN$773)</f>
        <v>0</v>
      </c>
      <c r="N266" s="6" t="s">
        <v>41</v>
      </c>
      <c r="O266" s="6" t="s">
        <v>175</v>
      </c>
      <c r="P266" s="6" t="n">
        <v>1110</v>
      </c>
      <c r="Q266" s="6" t="n">
        <v>295680.21483780799</v>
      </c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 t="n">
        <v>0</v>
      </c>
      <c r="AJ266" s="6"/>
      <c r="AK266" s="6"/>
      <c r="AL266" s="6"/>
      <c r="AM266" s="6"/>
      <c r="AN266" s="6"/>
    </row>
    <row r="267">
      <c r="A267" t="str">
        <f t="shared" si="44"/>
        <v>Electronics, Comms, &amp; Sensors</v>
      </c>
      <c r="B267" t="str">
        <f t="shared" si="45"/>
        <v>AN/BSY-2 SUBMARINE COMBAT</v>
      </c>
      <c r="C267" t="n">
        <f t="shared" si="46"/>
        <v>1938</v>
      </c>
      <c r="D267" s="6" t="n">
        <f t="shared" si="47"/>
        <v>0</v>
      </c>
      <c r="E267" s="6" t="n">
        <f t="shared" si="48"/>
        <v>0</v>
      </c>
      <c r="F267" s="6" t="n">
        <f t="shared" si="49"/>
        <v>0</v>
      </c>
      <c r="G267" s="6" t="n">
        <f t="shared" si="50"/>
        <v>0</v>
      </c>
      <c r="H267" s="7" t="e">
        <f t="shared" si="51"/>
        <v>#DIV/0!</v>
      </c>
      <c r="I267" s="7" t="e">
        <f t="shared" si="52"/>
        <v>#DIV/0!</v>
      </c>
      <c r="J267" s="7" t="e">
        <f t="shared" si="53"/>
        <v>#DIV/0!</v>
      </c>
      <c r="K267" s="7" t="n">
        <f t="shared" si="54"/>
        <v>0</v>
      </c>
      <c r="L267" s="7" t="n">
        <f>AN267/SUM(AN1:AN$773)</f>
        <v>0</v>
      </c>
      <c r="N267" s="6" t="s">
        <v>41</v>
      </c>
      <c r="O267" s="6" t="s">
        <v>176</v>
      </c>
      <c r="P267" s="6" t="n">
        <v>1938</v>
      </c>
      <c r="Q267" s="6"/>
      <c r="R267" s="6"/>
      <c r="S267" s="6"/>
      <c r="T267" s="6"/>
      <c r="U267" s="6"/>
      <c r="V267" s="6"/>
      <c r="W267" s="6"/>
      <c r="X267" s="6"/>
      <c r="Y267" s="6"/>
      <c r="Z267" s="6" t="n">
        <v>-86892.082475274394</v>
      </c>
      <c r="AA267" s="6" t="n">
        <v>-6541.1385804350703</v>
      </c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>
      <c r="A268" t="str">
        <f t="shared" si="44"/>
        <v>Electronics, Comms, &amp; Sensors</v>
      </c>
      <c r="B268" t="str">
        <f t="shared" si="45"/>
        <v>AN/FSD JOINT STARS</v>
      </c>
      <c r="C268" t="n">
        <f t="shared" si="46"/>
        <v>1676</v>
      </c>
      <c r="D268" s="6" t="n">
        <f t="shared" si="47"/>
        <v>0</v>
      </c>
      <c r="E268" s="6" t="n">
        <f t="shared" si="48"/>
        <v>0</v>
      </c>
      <c r="F268" s="6" t="n">
        <f t="shared" si="49"/>
        <v>0</v>
      </c>
      <c r="G268" s="6" t="n">
        <f t="shared" si="50"/>
        <v>0</v>
      </c>
      <c r="H268" s="7" t="e">
        <f t="shared" si="51"/>
        <v>#DIV/0!</v>
      </c>
      <c r="I268" s="7" t="e">
        <f t="shared" si="52"/>
        <v>#DIV/0!</v>
      </c>
      <c r="J268" s="7" t="e">
        <f t="shared" si="53"/>
        <v>#DIV/0!</v>
      </c>
      <c r="K268" s="7" t="n">
        <f t="shared" si="54"/>
        <v>0</v>
      </c>
      <c r="L268" s="7" t="n">
        <f>AN268/SUM(AN1:AN$773)</f>
        <v>0</v>
      </c>
      <c r="N268" s="6" t="s">
        <v>41</v>
      </c>
      <c r="O268" s="6" t="s">
        <v>178</v>
      </c>
      <c r="P268" s="6" t="n">
        <v>1676</v>
      </c>
      <c r="Q268" s="6"/>
      <c r="R268" s="6"/>
      <c r="S268" s="6"/>
      <c r="T268" s="6"/>
      <c r="U268" s="6"/>
      <c r="V268" s="6"/>
      <c r="W268" s="6"/>
      <c r="X268" s="6"/>
      <c r="Y268" s="6"/>
      <c r="Z268" s="6" t="n">
        <v>-447068.31495853898</v>
      </c>
      <c r="AA268" s="6" t="n">
        <v>-2007569.02369361</v>
      </c>
      <c r="AB268" s="6" t="n">
        <v>-1138933.9532556899</v>
      </c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>
      <c r="A269" t="str">
        <f t="shared" si="44"/>
        <v>Electronics, Comms, &amp; Sensors</v>
      </c>
      <c r="B269" t="str">
        <f t="shared" si="45"/>
        <v>AN/GXC-7</v>
      </c>
      <c r="C269" t="n">
        <f t="shared" si="46"/>
        <v>1015</v>
      </c>
      <c r="D269" s="6" t="n">
        <f t="shared" si="47"/>
        <v>0</v>
      </c>
      <c r="E269" s="6" t="n">
        <f t="shared" si="48"/>
        <v>0</v>
      </c>
      <c r="F269" s="6" t="n">
        <f t="shared" si="49"/>
        <v>0</v>
      </c>
      <c r="G269" s="6" t="n">
        <f t="shared" si="50"/>
        <v>0</v>
      </c>
      <c r="H269" s="7" t="e">
        <f t="shared" si="51"/>
        <v>#DIV/0!</v>
      </c>
      <c r="I269" s="7" t="e">
        <f t="shared" si="52"/>
        <v>#DIV/0!</v>
      </c>
      <c r="J269" s="7" t="e">
        <f t="shared" si="53"/>
        <v>#DIV/0!</v>
      </c>
      <c r="K269" s="7" t="n">
        <f t="shared" si="54"/>
        <v>0</v>
      </c>
      <c r="L269" s="7" t="n">
        <f>AN269/SUM(AN1:AN$773)</f>
        <v>0</v>
      </c>
      <c r="N269" s="6" t="s">
        <v>41</v>
      </c>
      <c r="O269" s="6" t="s">
        <v>179</v>
      </c>
      <c r="P269" s="6" t="n">
        <v>1015</v>
      </c>
      <c r="Q269" s="6"/>
      <c r="R269" s="6"/>
      <c r="S269" s="6" t="n">
        <v>42046.550129324998</v>
      </c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>
      <c r="A270" t="str">
        <f t="shared" si="44"/>
        <v>Electronics, Comms, &amp; Sensors</v>
      </c>
      <c r="B270" t="str">
        <f t="shared" si="45"/>
        <v>AN/PRC-104</v>
      </c>
      <c r="C270" t="n">
        <f t="shared" si="46"/>
        <v>1090</v>
      </c>
      <c r="D270" s="6" t="n">
        <f t="shared" si="47"/>
        <v>0</v>
      </c>
      <c r="E270" s="6" t="n">
        <f t="shared" si="48"/>
        <v>0</v>
      </c>
      <c r="F270" s="6" t="n">
        <f t="shared" si="49"/>
        <v>0</v>
      </c>
      <c r="G270" s="6" t="n">
        <f t="shared" si="50"/>
        <v>0</v>
      </c>
      <c r="H270" s="7" t="e">
        <f t="shared" si="51"/>
        <v>#DIV/0!</v>
      </c>
      <c r="I270" s="7" t="e">
        <f t="shared" si="52"/>
        <v>#DIV/0!</v>
      </c>
      <c r="J270" s="7" t="e">
        <f t="shared" si="53"/>
        <v>#DIV/0!</v>
      </c>
      <c r="K270" s="7" t="n">
        <f t="shared" si="54"/>
        <v>0</v>
      </c>
      <c r="L270" s="7" t="n">
        <f>AN270/SUM(AN1:AN$773)</f>
        <v>0</v>
      </c>
      <c r="N270" s="6" t="s">
        <v>41</v>
      </c>
      <c r="O270" s="6" t="s">
        <v>182</v>
      </c>
      <c r="P270" s="6" t="n">
        <v>1090</v>
      </c>
      <c r="Q270" s="6" t="n">
        <v>81869.041621803903</v>
      </c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>
      <c r="A271" t="str">
        <f t="shared" si="44"/>
        <v>Electronics, Comms, &amp; Sensors</v>
      </c>
      <c r="B271" t="str">
        <f t="shared" si="45"/>
        <v>AN/SLQ-25 TORP CM TRANS S</v>
      </c>
      <c r="C271" t="n">
        <f t="shared" si="46"/>
        <v>962</v>
      </c>
      <c r="D271" s="6" t="n">
        <f t="shared" si="47"/>
        <v>0</v>
      </c>
      <c r="E271" s="6" t="n">
        <f t="shared" si="48"/>
        <v>0</v>
      </c>
      <c r="F271" s="6" t="n">
        <f t="shared" si="49"/>
        <v>0</v>
      </c>
      <c r="G271" s="6" t="n">
        <f t="shared" si="50"/>
        <v>0</v>
      </c>
      <c r="H271" s="7" t="e">
        <f t="shared" si="51"/>
        <v>#DIV/0!</v>
      </c>
      <c r="I271" s="7" t="e">
        <f t="shared" si="52"/>
        <v>#DIV/0!</v>
      </c>
      <c r="J271" s="7" t="e">
        <f t="shared" si="53"/>
        <v>#DIV/0!</v>
      </c>
      <c r="K271" s="7" t="n">
        <f t="shared" si="54"/>
        <v>0</v>
      </c>
      <c r="L271" s="7" t="n">
        <f>AN271/SUM(AN1:AN$773)</f>
        <v>0</v>
      </c>
      <c r="N271" s="6" t="s">
        <v>41</v>
      </c>
      <c r="O271" s="6" t="s">
        <v>183</v>
      </c>
      <c r="P271" s="6" t="n">
        <v>962</v>
      </c>
      <c r="Q271" s="6"/>
      <c r="R271" s="6"/>
      <c r="S271" s="6"/>
      <c r="T271" s="6"/>
      <c r="U271" s="6"/>
      <c r="V271" s="6"/>
      <c r="W271" s="6"/>
      <c r="X271" s="6"/>
      <c r="Y271" s="6"/>
      <c r="Z271" s="6" t="n">
        <v>-145156.65942074999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>
      <c r="A272" t="str">
        <f t="shared" si="44"/>
        <v>Electronics, Comms, &amp; Sensors</v>
      </c>
      <c r="B272" t="str">
        <f t="shared" si="45"/>
        <v>AN/SLQ-32</v>
      </c>
      <c r="C272" t="n">
        <f t="shared" si="46"/>
        <v>1007</v>
      </c>
      <c r="D272" s="6" t="n">
        <f t="shared" si="47"/>
        <v>0</v>
      </c>
      <c r="E272" s="6" t="n">
        <f t="shared" si="48"/>
        <v>0</v>
      </c>
      <c r="F272" s="6" t="n">
        <f t="shared" si="49"/>
        <v>0</v>
      </c>
      <c r="G272" s="6" t="n">
        <f t="shared" si="50"/>
        <v>0</v>
      </c>
      <c r="H272" s="7" t="e">
        <f t="shared" si="51"/>
        <v>#DIV/0!</v>
      </c>
      <c r="I272" s="7" t="e">
        <f t="shared" si="52"/>
        <v>#DIV/0!</v>
      </c>
      <c r="J272" s="7" t="e">
        <f t="shared" si="53"/>
        <v>#DIV/0!</v>
      </c>
      <c r="K272" s="7" t="n">
        <f t="shared" si="54"/>
        <v>0</v>
      </c>
      <c r="L272" s="7" t="n">
        <f>AN272/SUM(AN1:AN$773)</f>
        <v>0</v>
      </c>
      <c r="N272" s="6" t="s">
        <v>41</v>
      </c>
      <c r="O272" s="6" t="s">
        <v>184</v>
      </c>
      <c r="P272" s="6" t="n">
        <v>1007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 t="n">
        <v>0</v>
      </c>
      <c r="AH272" s="6"/>
      <c r="AI272" s="6"/>
      <c r="AJ272" s="6"/>
      <c r="AK272" s="6"/>
      <c r="AL272" s="6"/>
      <c r="AM272" s="6"/>
      <c r="AN272" s="6"/>
    </row>
    <row r="273">
      <c r="A273" t="str">
        <f t="shared" si="44"/>
        <v>Electronics, Comms, &amp; Sensors</v>
      </c>
      <c r="B273" t="str">
        <f t="shared" si="45"/>
        <v>AN/SPS 49</v>
      </c>
      <c r="C273" t="n">
        <f t="shared" si="46"/>
        <v>1059</v>
      </c>
      <c r="D273" s="6" t="n">
        <f t="shared" si="47"/>
        <v>0</v>
      </c>
      <c r="E273" s="6" t="n">
        <f t="shared" si="48"/>
        <v>0</v>
      </c>
      <c r="F273" s="6" t="n">
        <f t="shared" si="49"/>
        <v>0</v>
      </c>
      <c r="G273" s="6" t="n">
        <f t="shared" si="50"/>
        <v>0</v>
      </c>
      <c r="H273" s="7" t="e">
        <f t="shared" si="51"/>
        <v>#DIV/0!</v>
      </c>
      <c r="I273" s="7" t="e">
        <f t="shared" si="52"/>
        <v>#DIV/0!</v>
      </c>
      <c r="J273" s="7" t="e">
        <f t="shared" si="53"/>
        <v>#DIV/0!</v>
      </c>
      <c r="K273" s="7" t="n">
        <f t="shared" si="54"/>
        <v>0</v>
      </c>
      <c r="L273" s="7" t="n">
        <f>AN273/SUM(AN1:AN$773)</f>
        <v>0</v>
      </c>
      <c r="N273" s="6" t="s">
        <v>41</v>
      </c>
      <c r="O273" s="6" t="s">
        <v>185</v>
      </c>
      <c r="P273" s="6" t="n">
        <v>1059</v>
      </c>
      <c r="Q273" s="6" t="n">
        <v>69381.064067137995</v>
      </c>
      <c r="R273" s="6"/>
      <c r="S273" s="6" t="n">
        <v>1528216.2238195401</v>
      </c>
      <c r="T273" s="6" t="n">
        <v>109108.34867259501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>
      <c r="A274" t="str">
        <f t="shared" si="44"/>
        <v>Electronics, Comms, &amp; Sensors</v>
      </c>
      <c r="B274" t="str">
        <f t="shared" si="45"/>
        <v>AN/SQQ-89</v>
      </c>
      <c r="C274" t="n">
        <f t="shared" si="46"/>
        <v>49</v>
      </c>
      <c r="D274" s="6" t="n">
        <f t="shared" si="47"/>
        <v>0</v>
      </c>
      <c r="E274" s="6" t="n">
        <f t="shared" si="48"/>
        <v>0</v>
      </c>
      <c r="F274" s="6" t="n">
        <f t="shared" si="49"/>
        <v>0</v>
      </c>
      <c r="G274" s="6" t="n">
        <f t="shared" si="50"/>
        <v>0</v>
      </c>
      <c r="H274" s="7" t="e">
        <f t="shared" si="51"/>
        <v>#DIV/0!</v>
      </c>
      <c r="I274" s="7" t="e">
        <f t="shared" si="52"/>
        <v>#DIV/0!</v>
      </c>
      <c r="J274" s="7" t="e">
        <f t="shared" si="53"/>
        <v>#DIV/0!</v>
      </c>
      <c r="K274" s="7" t="n">
        <f t="shared" si="54"/>
        <v>0</v>
      </c>
      <c r="L274" s="7" t="n">
        <f>AN274/SUM(AN1:AN$773)</f>
        <v>0</v>
      </c>
      <c r="N274" s="6" t="s">
        <v>41</v>
      </c>
      <c r="O274" s="6" t="s">
        <v>186</v>
      </c>
      <c r="P274" s="6" t="n">
        <v>49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 t="n">
        <v>924598.06475008</v>
      </c>
      <c r="AC274" s="6" t="n">
        <v>0</v>
      </c>
      <c r="AD274" s="6"/>
      <c r="AE274" s="6" t="n">
        <v>222621.91719447399</v>
      </c>
      <c r="AF274" s="6"/>
      <c r="AG274" s="6" t="n">
        <v>0</v>
      </c>
      <c r="AH274" s="6"/>
      <c r="AI274" s="6" t="n">
        <v>-4190.8151972465603</v>
      </c>
      <c r="AJ274" s="6"/>
      <c r="AK274" s="6"/>
      <c r="AL274" s="6"/>
      <c r="AM274" s="6"/>
      <c r="AN274" s="6"/>
    </row>
    <row r="275">
      <c r="A275" t="str">
        <f t="shared" si="44"/>
        <v>Electronics, Comms, &amp; Sensors</v>
      </c>
      <c r="B275" t="str">
        <f t="shared" si="45"/>
        <v>AN/SQQ-89 SONAR</v>
      </c>
      <c r="C275" t="n">
        <f t="shared" si="46"/>
        <v>1109</v>
      </c>
      <c r="D275" s="6" t="n">
        <f t="shared" si="47"/>
        <v>0</v>
      </c>
      <c r="E275" s="6" t="n">
        <f t="shared" si="48"/>
        <v>0</v>
      </c>
      <c r="F275" s="6" t="n">
        <f t="shared" si="49"/>
        <v>0</v>
      </c>
      <c r="G275" s="6" t="n">
        <f t="shared" si="50"/>
        <v>0</v>
      </c>
      <c r="H275" s="7" t="e">
        <f t="shared" si="51"/>
        <v>#DIV/0!</v>
      </c>
      <c r="I275" s="7" t="e">
        <f t="shared" si="52"/>
        <v>#DIV/0!</v>
      </c>
      <c r="J275" s="7" t="e">
        <f t="shared" si="53"/>
        <v>#DIV/0!</v>
      </c>
      <c r="K275" s="7" t="n">
        <f t="shared" si="54"/>
        <v>0</v>
      </c>
      <c r="L275" s="7" t="n">
        <f>AN275/SUM(AN1:AN$773)</f>
        <v>0</v>
      </c>
      <c r="N275" s="6" t="s">
        <v>41</v>
      </c>
      <c r="O275" s="6" t="s">
        <v>187</v>
      </c>
      <c r="P275" s="6" t="n">
        <v>1109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 t="n">
        <v>-2856373.24054647</v>
      </c>
      <c r="AC275" s="6"/>
      <c r="AD275" s="6"/>
      <c r="AE275" s="6"/>
      <c r="AF275" s="6"/>
      <c r="AG275" s="6"/>
      <c r="AH275" s="6"/>
      <c r="AI275" s="6" t="n">
        <v>-137681.07217825099</v>
      </c>
      <c r="AJ275" s="6"/>
      <c r="AK275" s="6"/>
      <c r="AL275" s="6"/>
      <c r="AM275" s="6"/>
      <c r="AN275" s="6"/>
    </row>
    <row r="276">
      <c r="A276" t="str">
        <f t="shared" si="44"/>
        <v>Electronics, Comms, &amp; Sensors</v>
      </c>
      <c r="B276" t="str">
        <f t="shared" si="45"/>
        <v>AN/SQS-53 SONAR</v>
      </c>
      <c r="C276" t="n">
        <f t="shared" si="46"/>
        <v>1128</v>
      </c>
      <c r="D276" s="6" t="n">
        <f t="shared" si="47"/>
        <v>0</v>
      </c>
      <c r="E276" s="6" t="n">
        <f t="shared" si="48"/>
        <v>0</v>
      </c>
      <c r="F276" s="6" t="n">
        <f t="shared" si="49"/>
        <v>0</v>
      </c>
      <c r="G276" s="6" t="n">
        <f t="shared" si="50"/>
        <v>0</v>
      </c>
      <c r="H276" s="7" t="e">
        <f t="shared" si="51"/>
        <v>#DIV/0!</v>
      </c>
      <c r="I276" s="7" t="e">
        <f t="shared" si="52"/>
        <v>#DIV/0!</v>
      </c>
      <c r="J276" s="7" t="e">
        <f t="shared" si="53"/>
        <v>#DIV/0!</v>
      </c>
      <c r="K276" s="7" t="n">
        <f t="shared" si="54"/>
        <v>0</v>
      </c>
      <c r="L276" s="7" t="n">
        <f>AN276/SUM(AN1:AN$773)</f>
        <v>0</v>
      </c>
      <c r="N276" s="6" t="s">
        <v>41</v>
      </c>
      <c r="O276" s="6" t="s">
        <v>188</v>
      </c>
      <c r="P276" s="6" t="n">
        <v>1128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 t="n">
        <v>-13336.073337791</v>
      </c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>
      <c r="A277" t="str">
        <f t="shared" si="44"/>
        <v>Electronics, Comms, &amp; Sensors</v>
      </c>
      <c r="B277" t="str">
        <f t="shared" si="45"/>
        <v>AN/TPQ-37</v>
      </c>
      <c r="C277" t="n">
        <f t="shared" si="46"/>
        <v>507</v>
      </c>
      <c r="D277" s="6" t="n">
        <f t="shared" si="47"/>
        <v>0</v>
      </c>
      <c r="E277" s="6" t="n">
        <f t="shared" si="48"/>
        <v>0</v>
      </c>
      <c r="F277" s="6" t="n">
        <f t="shared" si="49"/>
        <v>0</v>
      </c>
      <c r="G277" s="6" t="n">
        <f t="shared" si="50"/>
        <v>0</v>
      </c>
      <c r="H277" s="7" t="e">
        <f t="shared" si="51"/>
        <v>#DIV/0!</v>
      </c>
      <c r="I277" s="7" t="e">
        <f t="shared" si="52"/>
        <v>#DIV/0!</v>
      </c>
      <c r="J277" s="7" t="e">
        <f t="shared" si="53"/>
        <v>#DIV/0!</v>
      </c>
      <c r="K277" s="7" t="n">
        <f t="shared" si="54"/>
        <v>0</v>
      </c>
      <c r="L277" s="7" t="n">
        <f>AN277/SUM(AN1:AN$773)</f>
        <v>0</v>
      </c>
      <c r="N277" s="6" t="s">
        <v>41</v>
      </c>
      <c r="O277" s="6" t="s">
        <v>189</v>
      </c>
      <c r="P277" s="6" t="n">
        <v>507</v>
      </c>
      <c r="Q277" s="6"/>
      <c r="R277" s="6"/>
      <c r="S277" s="6" t="n">
        <v>68151.905906756394</v>
      </c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 t="n">
        <v>0</v>
      </c>
      <c r="AH277" s="6"/>
      <c r="AI277" s="6"/>
      <c r="AJ277" s="6"/>
      <c r="AK277" s="6"/>
      <c r="AL277" s="6"/>
      <c r="AM277" s="6"/>
      <c r="AN277" s="6"/>
    </row>
    <row r="278">
      <c r="A278" t="str">
        <f t="shared" si="44"/>
        <v>Electronics, Comms, &amp; Sensors</v>
      </c>
      <c r="B278" t="str">
        <f t="shared" si="45"/>
        <v>AN/TRC-112 RADIO</v>
      </c>
      <c r="C278" t="n">
        <f t="shared" si="46"/>
        <v>519</v>
      </c>
      <c r="D278" s="6" t="n">
        <f t="shared" si="47"/>
        <v>0</v>
      </c>
      <c r="E278" s="6" t="n">
        <f t="shared" si="48"/>
        <v>0</v>
      </c>
      <c r="F278" s="6" t="n">
        <f t="shared" si="49"/>
        <v>0</v>
      </c>
      <c r="G278" s="6" t="n">
        <f t="shared" si="50"/>
        <v>0</v>
      </c>
      <c r="H278" s="7" t="e">
        <f t="shared" si="51"/>
        <v>#DIV/0!</v>
      </c>
      <c r="I278" s="7" t="e">
        <f t="shared" si="52"/>
        <v>#DIV/0!</v>
      </c>
      <c r="J278" s="7" t="e">
        <f t="shared" si="53"/>
        <v>#DIV/0!</v>
      </c>
      <c r="K278" s="7" t="n">
        <f t="shared" si="54"/>
        <v>0</v>
      </c>
      <c r="L278" s="7" t="n">
        <f>AN278/SUM(AN1:AN$773)</f>
        <v>0</v>
      </c>
      <c r="N278" s="6" t="s">
        <v>41</v>
      </c>
      <c r="O278" s="6" t="s">
        <v>192</v>
      </c>
      <c r="P278" s="6" t="n">
        <v>519</v>
      </c>
      <c r="Q278" s="6"/>
      <c r="R278" s="6"/>
      <c r="S278" s="6" t="n">
        <v>647214.04365272401</v>
      </c>
      <c r="T278" s="6" t="n">
        <v>230293.11615540599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>
      <c r="A279" t="str">
        <f t="shared" si="44"/>
        <v>Electronics, Comms, &amp; Sensors</v>
      </c>
      <c r="B279" t="str">
        <f t="shared" si="45"/>
        <v>AN/TTC-39</v>
      </c>
      <c r="C279" t="n">
        <f t="shared" si="46"/>
        <v>13</v>
      </c>
      <c r="D279" s="6" t="n">
        <f t="shared" si="47"/>
        <v>0</v>
      </c>
      <c r="E279" s="6" t="n">
        <f t="shared" si="48"/>
        <v>0</v>
      </c>
      <c r="F279" s="6" t="n">
        <f t="shared" si="49"/>
        <v>0</v>
      </c>
      <c r="G279" s="6" t="n">
        <f t="shared" si="50"/>
        <v>0</v>
      </c>
      <c r="H279" s="7" t="e">
        <f t="shared" si="51"/>
        <v>#DIV/0!</v>
      </c>
      <c r="I279" s="7" t="e">
        <f t="shared" si="52"/>
        <v>#DIV/0!</v>
      </c>
      <c r="J279" s="7" t="e">
        <f t="shared" si="53"/>
        <v>#DIV/0!</v>
      </c>
      <c r="K279" s="7" t="n">
        <f t="shared" si="54"/>
        <v>0</v>
      </c>
      <c r="L279" s="7" t="n">
        <f>AN279/SUM(AN1:AN$773)</f>
        <v>0</v>
      </c>
      <c r="N279" s="6" t="s">
        <v>41</v>
      </c>
      <c r="O279" s="6" t="s">
        <v>194</v>
      </c>
      <c r="P279" s="6" t="n">
        <v>13</v>
      </c>
      <c r="Q279" s="6"/>
      <c r="R279" s="6"/>
      <c r="S279" s="6"/>
      <c r="T279" s="6"/>
      <c r="U279" s="6"/>
      <c r="V279" s="6"/>
      <c r="W279" s="6" t="n">
        <v>1255.1755017425101</v>
      </c>
      <c r="X279" s="6"/>
      <c r="Y279" s="6"/>
      <c r="Z279" s="6"/>
      <c r="AA279" s="6"/>
      <c r="AB279" s="6"/>
      <c r="AC279" s="6" t="n">
        <v>157332.53441998101</v>
      </c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>
      <c r="A280" t="str">
        <f t="shared" si="44"/>
        <v>Electronics, Comms, &amp; Sensors</v>
      </c>
      <c r="B280" t="str">
        <f t="shared" si="45"/>
        <v>AN/TTC-39 CIRCUIT SWITCH</v>
      </c>
      <c r="C280" t="n">
        <f t="shared" si="46"/>
        <v>434</v>
      </c>
      <c r="D280" s="6" t="n">
        <f t="shared" si="47"/>
        <v>0</v>
      </c>
      <c r="E280" s="6" t="n">
        <f t="shared" si="48"/>
        <v>0</v>
      </c>
      <c r="F280" s="6" t="n">
        <f t="shared" si="49"/>
        <v>0</v>
      </c>
      <c r="G280" s="6" t="n">
        <f t="shared" si="50"/>
        <v>0</v>
      </c>
      <c r="H280" s="7" t="e">
        <f t="shared" si="51"/>
        <v>#DIV/0!</v>
      </c>
      <c r="I280" s="7" t="e">
        <f t="shared" si="52"/>
        <v>#DIV/0!</v>
      </c>
      <c r="J280" s="7" t="e">
        <f t="shared" si="53"/>
        <v>#DIV/0!</v>
      </c>
      <c r="K280" s="7" t="n">
        <f t="shared" si="54"/>
        <v>0</v>
      </c>
      <c r="L280" s="7" t="n">
        <f>AN280/SUM(AN1:AN$773)</f>
        <v>0</v>
      </c>
      <c r="N280" s="6" t="s">
        <v>41</v>
      </c>
      <c r="O280" s="6" t="s">
        <v>195</v>
      </c>
      <c r="P280" s="6" t="n">
        <v>434</v>
      </c>
      <c r="Q280" s="6"/>
      <c r="R280" s="6"/>
      <c r="S280" s="6"/>
      <c r="T280" s="6"/>
      <c r="U280" s="6"/>
      <c r="V280" s="6"/>
      <c r="W280" s="6"/>
      <c r="X280" s="6"/>
      <c r="Y280" s="6"/>
      <c r="Z280" s="6" t="n">
        <v>-695337.34759324405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>
      <c r="A281" t="str">
        <f t="shared" si="44"/>
        <v>Electronics, Comms, &amp; Sensors</v>
      </c>
      <c r="B281" t="str">
        <f t="shared" si="45"/>
        <v>AN/TYQ-3 TDC</v>
      </c>
      <c r="C281" t="n">
        <f t="shared" si="46"/>
        <v>990</v>
      </c>
      <c r="D281" s="6" t="n">
        <f t="shared" si="47"/>
        <v>0</v>
      </c>
      <c r="E281" s="6" t="n">
        <f t="shared" si="48"/>
        <v>0</v>
      </c>
      <c r="F281" s="6" t="n">
        <f t="shared" si="49"/>
        <v>0</v>
      </c>
      <c r="G281" s="6" t="n">
        <f t="shared" si="50"/>
        <v>0</v>
      </c>
      <c r="H281" s="7" t="e">
        <f t="shared" si="51"/>
        <v>#DIV/0!</v>
      </c>
      <c r="I281" s="7" t="e">
        <f t="shared" si="52"/>
        <v>#DIV/0!</v>
      </c>
      <c r="J281" s="7" t="e">
        <f t="shared" si="53"/>
        <v>#DIV/0!</v>
      </c>
      <c r="K281" s="7" t="n">
        <f t="shared" si="54"/>
        <v>0</v>
      </c>
      <c r="L281" s="7" t="n">
        <f>AN281/SUM(AN1:AN$773)</f>
        <v>0</v>
      </c>
      <c r="N281" s="6" t="s">
        <v>41</v>
      </c>
      <c r="O281" s="6" t="s">
        <v>196</v>
      </c>
      <c r="P281" s="6" t="n">
        <v>990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 t="n">
        <v>-12996.2097512614</v>
      </c>
      <c r="AI281" s="6"/>
      <c r="AJ281" s="6"/>
      <c r="AK281" s="6"/>
      <c r="AL281" s="6"/>
      <c r="AM281" s="6"/>
      <c r="AN281" s="6"/>
    </row>
    <row r="282">
      <c r="A282" t="str">
        <f t="shared" si="44"/>
        <v>Electronics, Comms, &amp; Sensors</v>
      </c>
      <c r="B282" t="str">
        <f t="shared" si="45"/>
        <v>AN/UYH/K-3 MEMORY UNITS</v>
      </c>
      <c r="C282" t="n">
        <f t="shared" si="46"/>
        <v>927</v>
      </c>
      <c r="D282" s="6" t="n">
        <f t="shared" si="47"/>
        <v>0</v>
      </c>
      <c r="E282" s="6" t="n">
        <f t="shared" si="48"/>
        <v>0</v>
      </c>
      <c r="F282" s="6" t="n">
        <f t="shared" si="49"/>
        <v>0</v>
      </c>
      <c r="G282" s="6" t="n">
        <f t="shared" si="50"/>
        <v>0</v>
      </c>
      <c r="H282" s="7" t="e">
        <f t="shared" si="51"/>
        <v>#DIV/0!</v>
      </c>
      <c r="I282" s="7" t="e">
        <f t="shared" si="52"/>
        <v>#DIV/0!</v>
      </c>
      <c r="J282" s="7" t="e">
        <f t="shared" si="53"/>
        <v>#DIV/0!</v>
      </c>
      <c r="K282" s="7" t="n">
        <f t="shared" si="54"/>
        <v>0</v>
      </c>
      <c r="L282" s="7" t="n">
        <f>AN282/SUM(AN1:AN$773)</f>
        <v>0</v>
      </c>
      <c r="N282" s="6" t="s">
        <v>41</v>
      </c>
      <c r="O282" s="6" t="s">
        <v>197</v>
      </c>
      <c r="P282" s="6" t="n">
        <v>927</v>
      </c>
      <c r="Q282" s="6" t="n">
        <v>191405.84461585499</v>
      </c>
      <c r="R282" s="6" t="n">
        <v>263926.12278292101</v>
      </c>
      <c r="S282" s="6" t="n">
        <v>636787.43100015505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>
      <c r="A283" t="str">
        <f t="shared" si="44"/>
        <v>Electronics, Comms, &amp; Sensors</v>
      </c>
      <c r="B283" t="str">
        <f t="shared" si="45"/>
        <v>AN/UYK-43</v>
      </c>
      <c r="C283" t="n">
        <f t="shared" si="46"/>
        <v>1008</v>
      </c>
      <c r="D283" s="6" t="n">
        <f t="shared" si="47"/>
        <v>0</v>
      </c>
      <c r="E283" s="6" t="n">
        <f t="shared" si="48"/>
        <v>0</v>
      </c>
      <c r="F283" s="6" t="n">
        <f t="shared" si="49"/>
        <v>0</v>
      </c>
      <c r="G283" s="6" t="n">
        <f t="shared" si="50"/>
        <v>0</v>
      </c>
      <c r="H283" s="7" t="e">
        <f t="shared" si="51"/>
        <v>#DIV/0!</v>
      </c>
      <c r="I283" s="7" t="e">
        <f t="shared" si="52"/>
        <v>#DIV/0!</v>
      </c>
      <c r="J283" s="7" t="e">
        <f t="shared" si="53"/>
        <v>#DIV/0!</v>
      </c>
      <c r="K283" s="7" t="n">
        <f t="shared" si="54"/>
        <v>0</v>
      </c>
      <c r="L283" s="7" t="n">
        <f>AN283/SUM(AN1:AN$773)</f>
        <v>0</v>
      </c>
      <c r="N283" s="6" t="s">
        <v>41</v>
      </c>
      <c r="O283" s="6" t="s">
        <v>198</v>
      </c>
      <c r="P283" s="6" t="n">
        <v>1008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 t="n">
        <v>0</v>
      </c>
      <c r="AK283" s="6"/>
      <c r="AL283" s="6"/>
      <c r="AM283" s="6"/>
      <c r="AN283" s="6"/>
    </row>
    <row r="284">
      <c r="A284" t="str">
        <f t="shared" si="44"/>
        <v>Electronics, Comms, &amp; Sensors</v>
      </c>
      <c r="B284" t="str">
        <f t="shared" si="45"/>
        <v>AN/UYQ-21 NTDS</v>
      </c>
      <c r="C284" t="n">
        <f t="shared" si="46"/>
        <v>1018</v>
      </c>
      <c r="D284" s="6" t="n">
        <f t="shared" si="47"/>
        <v>0</v>
      </c>
      <c r="E284" s="6" t="n">
        <f t="shared" si="48"/>
        <v>0</v>
      </c>
      <c r="F284" s="6" t="n">
        <f t="shared" si="49"/>
        <v>0</v>
      </c>
      <c r="G284" s="6" t="n">
        <f t="shared" si="50"/>
        <v>0</v>
      </c>
      <c r="H284" s="7" t="e">
        <f t="shared" si="51"/>
        <v>#DIV/0!</v>
      </c>
      <c r="I284" s="7" t="e">
        <f t="shared" si="52"/>
        <v>#DIV/0!</v>
      </c>
      <c r="J284" s="7" t="e">
        <f t="shared" si="53"/>
        <v>#DIV/0!</v>
      </c>
      <c r="K284" s="7" t="n">
        <f t="shared" si="54"/>
        <v>0</v>
      </c>
      <c r="L284" s="7" t="n">
        <f>AN284/SUM(AN1:AN$773)</f>
        <v>0</v>
      </c>
      <c r="N284" s="6" t="s">
        <v>41</v>
      </c>
      <c r="O284" s="6" t="s">
        <v>199</v>
      </c>
      <c r="P284" s="6" t="n">
        <v>1018</v>
      </c>
      <c r="Q284" s="6"/>
      <c r="R284" s="6"/>
      <c r="S284" s="6" t="n">
        <v>62211.811567156401</v>
      </c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>
      <c r="A285" t="str">
        <f t="shared" si="44"/>
        <v>Electronics, Comms, &amp; Sensors</v>
      </c>
      <c r="B285" t="str">
        <f t="shared" si="45"/>
        <v>AN/VRC-12 RADIO</v>
      </c>
      <c r="C285" t="n">
        <f t="shared" si="46"/>
        <v>523</v>
      </c>
      <c r="D285" s="6" t="n">
        <f t="shared" si="47"/>
        <v>0</v>
      </c>
      <c r="E285" s="6" t="n">
        <f t="shared" si="48"/>
        <v>0</v>
      </c>
      <c r="F285" s="6" t="n">
        <f t="shared" si="49"/>
        <v>0</v>
      </c>
      <c r="G285" s="6" t="n">
        <f t="shared" si="50"/>
        <v>0</v>
      </c>
      <c r="H285" s="7" t="e">
        <f t="shared" si="51"/>
        <v>#DIV/0!</v>
      </c>
      <c r="I285" s="7" t="e">
        <f t="shared" si="52"/>
        <v>#DIV/0!</v>
      </c>
      <c r="J285" s="7" t="e">
        <f t="shared" si="53"/>
        <v>#DIV/0!</v>
      </c>
      <c r="K285" s="7" t="n">
        <f t="shared" si="54"/>
        <v>0</v>
      </c>
      <c r="L285" s="7" t="n">
        <f>AN285/SUM(AN1:AN$773)</f>
        <v>0</v>
      </c>
      <c r="N285" s="6" t="s">
        <v>41</v>
      </c>
      <c r="O285" s="6" t="s">
        <v>200</v>
      </c>
      <c r="P285" s="6" t="n">
        <v>523</v>
      </c>
      <c r="Q285" s="6"/>
      <c r="R285" s="6" t="n">
        <v>100023.093003345</v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>
      <c r="A286" t="str">
        <f t="shared" si="44"/>
        <v>Electronics, Comms, &amp; Sensors</v>
      </c>
      <c r="B286" t="str">
        <f t="shared" si="45"/>
        <v>AN/WLR-8</v>
      </c>
      <c r="C286" t="n">
        <f t="shared" si="46"/>
        <v>973</v>
      </c>
      <c r="D286" s="6" t="n">
        <f t="shared" si="47"/>
        <v>0</v>
      </c>
      <c r="E286" s="6" t="n">
        <f t="shared" si="48"/>
        <v>0</v>
      </c>
      <c r="F286" s="6" t="n">
        <f t="shared" si="49"/>
        <v>0</v>
      </c>
      <c r="G286" s="6" t="n">
        <f t="shared" si="50"/>
        <v>0</v>
      </c>
      <c r="H286" s="7" t="e">
        <f t="shared" si="51"/>
        <v>#DIV/0!</v>
      </c>
      <c r="I286" s="7" t="e">
        <f t="shared" si="52"/>
        <v>#DIV/0!</v>
      </c>
      <c r="J286" s="7" t="e">
        <f t="shared" si="53"/>
        <v>#DIV/0!</v>
      </c>
      <c r="K286" s="7" t="n">
        <f t="shared" si="54"/>
        <v>0</v>
      </c>
      <c r="L286" s="7" t="n">
        <f>AN286/SUM(AN1:AN$773)</f>
        <v>0</v>
      </c>
      <c r="N286" s="6" t="s">
        <v>41</v>
      </c>
      <c r="O286" s="6" t="s">
        <v>201</v>
      </c>
      <c r="P286" s="6" t="n">
        <v>973</v>
      </c>
      <c r="Q286" s="6"/>
      <c r="R286" s="6"/>
      <c r="S286" s="6" t="n">
        <v>91454.158342232695</v>
      </c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>
      <c r="A287" t="str">
        <f t="shared" si="44"/>
        <v>Electronics, Comms, &amp; Sensors</v>
      </c>
      <c r="B287" t="str">
        <f t="shared" si="45"/>
        <v>AOC-WS</v>
      </c>
      <c r="C287" t="n">
        <f t="shared" si="46"/>
        <v>1363</v>
      </c>
      <c r="D287" s="6" t="n">
        <f t="shared" si="47"/>
        <v>-547958.16937164997</v>
      </c>
      <c r="E287" s="6" t="n">
        <f t="shared" si="48"/>
        <v>-395.43324547895401</v>
      </c>
      <c r="F287" s="6" t="n">
        <f t="shared" si="49"/>
        <v>-17039.970499999999</v>
      </c>
      <c r="G287" s="6" t="n">
        <f t="shared" si="50"/>
        <v>0</v>
      </c>
      <c r="H287" s="7" t="n">
        <f t="shared" si="51"/>
        <v>42.09190159102824</v>
      </c>
      <c r="I287" s="7" t="n">
        <f t="shared" si="52"/>
        <v>-0.96890278956961273</v>
      </c>
      <c r="J287" s="7" t="n">
        <f t="shared" si="53"/>
        <v>0</v>
      </c>
      <c r="K287" s="7" t="n">
        <f t="shared" si="54"/>
        <v>-1.7360149829587017E-7</v>
      </c>
      <c r="L287" s="7" t="n">
        <f>AN287/SUM(AN1:AN$773)</f>
        <v>0</v>
      </c>
      <c r="N287" s="6" t="s">
        <v>41</v>
      </c>
      <c r="O287" s="6" t="s">
        <v>202</v>
      </c>
      <c r="P287" s="6" t="n">
        <v>1363</v>
      </c>
      <c r="Q287" s="6"/>
      <c r="R287" s="6"/>
      <c r="S287" s="6"/>
      <c r="T287" s="6"/>
      <c r="U287" s="6" t="n">
        <v>52338.4476591352</v>
      </c>
      <c r="V287" s="6"/>
      <c r="W287" s="6"/>
      <c r="X287" s="6"/>
      <c r="Y287" s="6"/>
      <c r="Z287" s="6" t="n">
        <v>-74780.806747274299</v>
      </c>
      <c r="AA287" s="6" t="n">
        <v>-115294.76639564399</v>
      </c>
      <c r="AB287" s="6" t="n">
        <v>-251885.647542594</v>
      </c>
      <c r="AC287" s="6" t="n">
        <v>-322464.12668610399</v>
      </c>
      <c r="AD287" s="6" t="n">
        <v>-14239.3155440969</v>
      </c>
      <c r="AE287" s="6" t="n">
        <v>-221747.674253059</v>
      </c>
      <c r="AF287" s="6" t="n">
        <v>-547958.16937164997</v>
      </c>
      <c r="AG287" s="6" t="n">
        <v>-62525.946623875898</v>
      </c>
      <c r="AH287" s="6" t="n">
        <v>-317976.621693291</v>
      </c>
      <c r="AI287" s="6" t="n">
        <v>-645069.47080666095</v>
      </c>
      <c r="AJ287" s="6" t="n">
        <v>-74889.475005456901</v>
      </c>
      <c r="AK287" s="6"/>
      <c r="AL287" s="6" t="n">
        <v>-395.43324547895401</v>
      </c>
      <c r="AM287" s="6" t="n">
        <v>-17039.970499999999</v>
      </c>
      <c r="AN287" s="6" t="n">
        <v>0</v>
      </c>
    </row>
    <row r="288">
      <c r="A288" t="str">
        <f t="shared" si="44"/>
        <v>Electronics, Comms, &amp; Sensors</v>
      </c>
      <c r="B288" t="str">
        <f t="shared" si="45"/>
        <v>APC</v>
      </c>
      <c r="C288" t="n">
        <f t="shared" si="46"/>
        <v>2057</v>
      </c>
      <c r="D288" s="6" t="n">
        <f t="shared" si="47"/>
        <v>0</v>
      </c>
      <c r="E288" s="6" t="n">
        <f t="shared" si="48"/>
        <v>0</v>
      </c>
      <c r="F288" s="6" t="n">
        <f t="shared" si="49"/>
        <v>0</v>
      </c>
      <c r="G288" s="6" t="n">
        <f t="shared" si="50"/>
        <v>0</v>
      </c>
      <c r="H288" s="7" t="e">
        <f t="shared" si="51"/>
        <v>#DIV/0!</v>
      </c>
      <c r="I288" s="7" t="e">
        <f t="shared" si="52"/>
        <v>#DIV/0!</v>
      </c>
      <c r="J288" s="7" t="e">
        <f t="shared" si="53"/>
        <v>#DIV/0!</v>
      </c>
      <c r="K288" s="7" t="n">
        <f t="shared" si="54"/>
        <v>0</v>
      </c>
      <c r="L288" s="7" t="n">
        <f>AN288/SUM(AN1:AN$773)</f>
        <v>0</v>
      </c>
      <c r="N288" s="6" t="s">
        <v>41</v>
      </c>
      <c r="O288" s="6" t="s">
        <v>205</v>
      </c>
      <c r="P288" s="6" t="n">
        <v>2057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 t="n">
        <v>-65000.028787597999</v>
      </c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>
      <c r="A289" t="str">
        <f t="shared" si="44"/>
        <v>Electronics, Comms, &amp; Sensors</v>
      </c>
      <c r="B289" t="str">
        <f t="shared" si="45"/>
        <v>ARL</v>
      </c>
      <c r="C289" t="n">
        <f t="shared" si="46"/>
        <v>1942</v>
      </c>
      <c r="D289" s="6" t="n">
        <f t="shared" si="47"/>
        <v>0</v>
      </c>
      <c r="E289" s="6" t="n">
        <f t="shared" si="48"/>
        <v>0</v>
      </c>
      <c r="F289" s="6" t="n">
        <f t="shared" si="49"/>
        <v>0</v>
      </c>
      <c r="G289" s="6" t="n">
        <f t="shared" si="50"/>
        <v>0</v>
      </c>
      <c r="H289" s="7" t="e">
        <f t="shared" si="51"/>
        <v>#DIV/0!</v>
      </c>
      <c r="I289" s="7" t="e">
        <f t="shared" si="52"/>
        <v>#DIV/0!</v>
      </c>
      <c r="J289" s="7" t="e">
        <f t="shared" si="53"/>
        <v>#DIV/0!</v>
      </c>
      <c r="K289" s="7" t="n">
        <f t="shared" si="54"/>
        <v>0</v>
      </c>
      <c r="L289" s="7" t="n">
        <f>AN289/SUM(AN1:AN$773)</f>
        <v>0</v>
      </c>
      <c r="N289" s="6" t="s">
        <v>41</v>
      </c>
      <c r="O289" s="6" t="s">
        <v>209</v>
      </c>
      <c r="P289" s="6" t="n">
        <v>1942</v>
      </c>
      <c r="Q289" s="6"/>
      <c r="R289" s="6"/>
      <c r="S289" s="6"/>
      <c r="T289" s="6"/>
      <c r="U289" s="6"/>
      <c r="V289" s="6"/>
      <c r="W289" s="6"/>
      <c r="X289" s="6"/>
      <c r="Y289" s="6"/>
      <c r="Z289" s="6" t="n">
        <v>-87840.232842472004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 t="n">
        <v>0</v>
      </c>
      <c r="AK289" s="6"/>
      <c r="AL289" s="6"/>
      <c r="AM289" s="6"/>
      <c r="AN289" s="6"/>
    </row>
    <row r="290">
      <c r="A290" t="str">
        <f t="shared" si="44"/>
        <v>Electronics, Comms, &amp; Sensors</v>
      </c>
      <c r="B290" t="str">
        <f t="shared" si="45"/>
        <v>ASAS (ATCCS)</v>
      </c>
      <c r="C290" t="n">
        <f t="shared" si="46"/>
        <v>655</v>
      </c>
      <c r="D290" s="6" t="n">
        <f t="shared" si="47"/>
        <v>0</v>
      </c>
      <c r="E290" s="6" t="n">
        <f t="shared" si="48"/>
        <v>0</v>
      </c>
      <c r="F290" s="6" t="n">
        <f t="shared" si="49"/>
        <v>0</v>
      </c>
      <c r="G290" s="6" t="n">
        <f t="shared" si="50"/>
        <v>0</v>
      </c>
      <c r="H290" s="7" t="e">
        <f t="shared" si="51"/>
        <v>#DIV/0!</v>
      </c>
      <c r="I290" s="7" t="e">
        <f t="shared" si="52"/>
        <v>#DIV/0!</v>
      </c>
      <c r="J290" s="7" t="e">
        <f t="shared" si="53"/>
        <v>#DIV/0!</v>
      </c>
      <c r="K290" s="7" t="n">
        <f t="shared" si="54"/>
        <v>0</v>
      </c>
      <c r="L290" s="7" t="n">
        <f>AN290/SUM(AN1:AN$773)</f>
        <v>0</v>
      </c>
      <c r="N290" s="6" t="s">
        <v>41</v>
      </c>
      <c r="O290" s="6" t="s">
        <v>211</v>
      </c>
      <c r="P290" s="6" t="n">
        <v>655</v>
      </c>
      <c r="Q290" s="6"/>
      <c r="R290" s="6"/>
      <c r="S290" s="6"/>
      <c r="T290" s="6"/>
      <c r="U290" s="6"/>
      <c r="V290" s="6"/>
      <c r="W290" s="6"/>
      <c r="X290" s="6" t="n">
        <v>5429092.1455638204</v>
      </c>
      <c r="Y290" s="6"/>
      <c r="Z290" s="6"/>
      <c r="AA290" s="6" t="n">
        <v>-259677.948324055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>
      <c r="A291" t="str">
        <f t="shared" si="44"/>
        <v>Electronics, Comms, &amp; Sensors</v>
      </c>
      <c r="B291" t="str">
        <f t="shared" si="45"/>
        <v>ASF</v>
      </c>
      <c r="C291" t="n">
        <f t="shared" si="46"/>
        <v>1908</v>
      </c>
      <c r="D291" s="6" t="n">
        <f t="shared" si="47"/>
        <v>0</v>
      </c>
      <c r="E291" s="6" t="n">
        <f t="shared" si="48"/>
        <v>0</v>
      </c>
      <c r="F291" s="6" t="n">
        <f t="shared" si="49"/>
        <v>0</v>
      </c>
      <c r="G291" s="6" t="n">
        <f t="shared" si="50"/>
        <v>0</v>
      </c>
      <c r="H291" s="7" t="e">
        <f t="shared" si="51"/>
        <v>#DIV/0!</v>
      </c>
      <c r="I291" s="7" t="e">
        <f t="shared" si="52"/>
        <v>#DIV/0!</v>
      </c>
      <c r="J291" s="7" t="e">
        <f t="shared" si="53"/>
        <v>#DIV/0!</v>
      </c>
      <c r="K291" s="7" t="n">
        <f t="shared" si="54"/>
        <v>0</v>
      </c>
      <c r="L291" s="7" t="n">
        <f>AN291/SUM(AN1:AN$773)</f>
        <v>0</v>
      </c>
      <c r="N291" s="6" t="s">
        <v>41</v>
      </c>
      <c r="O291" s="6" t="s">
        <v>212</v>
      </c>
      <c r="P291" s="6" t="n">
        <v>1908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 t="n">
        <v>-482212.736149673</v>
      </c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>
      <c r="A292" t="str">
        <f t="shared" si="44"/>
        <v>Electronics, Comms, &amp; Sensors</v>
      </c>
      <c r="B292" t="str">
        <f t="shared" si="45"/>
        <v>ATIRCMS/CMWS</v>
      </c>
      <c r="C292" t="n">
        <f t="shared" si="46"/>
        <v>630</v>
      </c>
      <c r="D292" s="6" t="n">
        <f t="shared" si="47"/>
        <v>-699453.59166081902</v>
      </c>
      <c r="E292" s="6" t="n">
        <f t="shared" si="48"/>
        <v>0</v>
      </c>
      <c r="F292" s="6" t="n">
        <f t="shared" si="49"/>
        <v>0</v>
      </c>
      <c r="G292" s="6" t="n">
        <f t="shared" si="50"/>
        <v>0</v>
      </c>
      <c r="H292" s="7" t="e">
        <f t="shared" si="51"/>
        <v>#DIV/0!</v>
      </c>
      <c r="I292" s="7" t="n">
        <f t="shared" si="52"/>
        <v>-1</v>
      </c>
      <c r="J292" s="7" t="e">
        <f t="shared" si="53"/>
        <v>#DIV/0!</v>
      </c>
      <c r="K292" s="7" t="n">
        <f t="shared" si="54"/>
        <v>0</v>
      </c>
      <c r="L292" s="7" t="n">
        <f>AN292/SUM(AN1:AN$773)</f>
        <v>0</v>
      </c>
      <c r="N292" s="6" t="s">
        <v>41</v>
      </c>
      <c r="O292" s="6" t="s">
        <v>215</v>
      </c>
      <c r="P292" s="6" t="n">
        <v>630</v>
      </c>
      <c r="Q292" s="6"/>
      <c r="R292" s="6"/>
      <c r="S292" s="6"/>
      <c r="T292" s="6"/>
      <c r="U292" s="6"/>
      <c r="V292" s="6"/>
      <c r="W292" s="6"/>
      <c r="X292" s="6"/>
      <c r="Y292" s="6"/>
      <c r="Z292" s="6" t="n">
        <v>26168120.7358936</v>
      </c>
      <c r="AA292" s="6" t="n">
        <v>-2107356.0000033299</v>
      </c>
      <c r="AB292" s="6"/>
      <c r="AC292" s="6" t="n">
        <v>-13585.3160562679</v>
      </c>
      <c r="AD292" s="6"/>
      <c r="AE292" s="6"/>
      <c r="AF292" s="6" t="n">
        <v>-699453.59166081902</v>
      </c>
      <c r="AG292" s="6" t="n">
        <v>-1448331.89132024</v>
      </c>
      <c r="AH292" s="6" t="n">
        <v>-27936.919300977501</v>
      </c>
      <c r="AI292" s="6" t="n">
        <v>-245167.32143129699</v>
      </c>
      <c r="AJ292" s="6" t="n">
        <v>0</v>
      </c>
      <c r="AK292" s="6"/>
      <c r="AL292" s="6"/>
      <c r="AM292" s="6"/>
      <c r="AN292" s="6"/>
    </row>
    <row r="293">
      <c r="A293" t="str">
        <f t="shared" si="44"/>
        <v>Electronics, Comms, &amp; Sensors</v>
      </c>
      <c r="B293" t="str">
        <f t="shared" si="45"/>
        <v>ATS</v>
      </c>
      <c r="C293" t="n">
        <f t="shared" si="46"/>
        <v>2058</v>
      </c>
      <c r="D293" s="6" t="n">
        <f t="shared" si="47"/>
        <v>-555878.42643667699</v>
      </c>
      <c r="E293" s="6" t="n">
        <f t="shared" si="48"/>
        <v>0</v>
      </c>
      <c r="F293" s="6" t="n">
        <f t="shared" si="49"/>
        <v>0</v>
      </c>
      <c r="G293" s="6" t="n">
        <f t="shared" si="50"/>
        <v>0</v>
      </c>
      <c r="H293" s="7" t="e">
        <f t="shared" si="51"/>
        <v>#DIV/0!</v>
      </c>
      <c r="I293" s="7" t="n">
        <f t="shared" si="52"/>
        <v>-1</v>
      </c>
      <c r="J293" s="7" t="e">
        <f t="shared" si="53"/>
        <v>#DIV/0!</v>
      </c>
      <c r="K293" s="7" t="n">
        <f t="shared" si="54"/>
        <v>0</v>
      </c>
      <c r="L293" s="7" t="n">
        <f>AN293/SUM(AN1:AN$773)</f>
        <v>0</v>
      </c>
      <c r="N293" s="6" t="s">
        <v>41</v>
      </c>
      <c r="O293" s="6" t="s">
        <v>218</v>
      </c>
      <c r="P293" s="6" t="n">
        <v>2058</v>
      </c>
      <c r="Q293" s="6"/>
      <c r="R293" s="6"/>
      <c r="S293" s="6"/>
      <c r="T293" s="6"/>
      <c r="U293" s="6"/>
      <c r="V293" s="6"/>
      <c r="W293" s="6"/>
      <c r="X293" s="6"/>
      <c r="Y293" s="6"/>
      <c r="Z293" s="6" t="n">
        <v>2423514.5078862002</v>
      </c>
      <c r="AA293" s="6" t="n">
        <v>-298107.15789246402</v>
      </c>
      <c r="AB293" s="6" t="n">
        <v>-43582.115729693003</v>
      </c>
      <c r="AC293" s="6" t="n">
        <v>-21547.580063888701</v>
      </c>
      <c r="AD293" s="6" t="n">
        <v>-203438.412356774</v>
      </c>
      <c r="AE293" s="6" t="n">
        <v>-47698.013551305499</v>
      </c>
      <c r="AF293" s="6" t="n">
        <v>-555878.42643667699</v>
      </c>
      <c r="AG293" s="6" t="n">
        <v>-20669.126688083001</v>
      </c>
      <c r="AH293" s="6"/>
      <c r="AI293" s="6" t="n">
        <v>-26520.8945384336</v>
      </c>
      <c r="AJ293" s="6"/>
      <c r="AK293" s="6"/>
      <c r="AL293" s="6"/>
      <c r="AM293" s="6"/>
      <c r="AN293" s="6"/>
    </row>
    <row r="294">
      <c r="A294" t="str">
        <f t="shared" si="44"/>
        <v>Electronics, Comms, &amp; Sensors</v>
      </c>
      <c r="B294" t="str">
        <f t="shared" si="45"/>
        <v>AUJ</v>
      </c>
      <c r="C294" t="n">
        <f t="shared" si="46"/>
        <v>2059</v>
      </c>
      <c r="D294" s="6" t="n">
        <f t="shared" si="47"/>
        <v>0</v>
      </c>
      <c r="E294" s="6" t="n">
        <f t="shared" si="48"/>
        <v>0</v>
      </c>
      <c r="F294" s="6" t="n">
        <f t="shared" si="49"/>
        <v>0</v>
      </c>
      <c r="G294" s="6" t="n">
        <f t="shared" si="50"/>
        <v>0</v>
      </c>
      <c r="H294" s="7" t="e">
        <f t="shared" si="51"/>
        <v>#DIV/0!</v>
      </c>
      <c r="I294" s="7" t="e">
        <f t="shared" si="52"/>
        <v>#DIV/0!</v>
      </c>
      <c r="J294" s="7" t="e">
        <f t="shared" si="53"/>
        <v>#DIV/0!</v>
      </c>
      <c r="K294" s="7" t="n">
        <f t="shared" si="54"/>
        <v>0</v>
      </c>
      <c r="L294" s="7" t="n">
        <f>AN294/SUM(AN1:AN$773)</f>
        <v>0</v>
      </c>
      <c r="N294" s="6" t="s">
        <v>41</v>
      </c>
      <c r="O294" s="6" t="s">
        <v>219</v>
      </c>
      <c r="P294" s="6" t="n">
        <v>2059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 t="n">
        <v>-69573.773536156397</v>
      </c>
      <c r="AB294" s="6"/>
      <c r="AC294" s="6"/>
      <c r="AD294" s="6" t="n">
        <v>-25868.010552184602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>
      <c r="A295" t="str">
        <f t="shared" si="44"/>
        <v>Electronics, Comms, &amp; Sensors</v>
      </c>
      <c r="B295" t="str">
        <f t="shared" si="45"/>
        <v>AVG</v>
      </c>
      <c r="C295" t="n">
        <f t="shared" si="46"/>
        <v>1910</v>
      </c>
      <c r="D295" s="6" t="n">
        <f t="shared" si="47"/>
        <v>-14863.5542512006</v>
      </c>
      <c r="E295" s="6" t="n">
        <f t="shared" si="48"/>
        <v>0</v>
      </c>
      <c r="F295" s="6" t="n">
        <f t="shared" si="49"/>
        <v>0</v>
      </c>
      <c r="G295" s="6" t="n">
        <f t="shared" si="50"/>
        <v>0</v>
      </c>
      <c r="H295" s="7" t="e">
        <f t="shared" si="51"/>
        <v>#DIV/0!</v>
      </c>
      <c r="I295" s="7" t="n">
        <f t="shared" si="52"/>
        <v>-1</v>
      </c>
      <c r="J295" s="7" t="e">
        <f t="shared" si="53"/>
        <v>#DIV/0!</v>
      </c>
      <c r="K295" s="7" t="n">
        <f t="shared" si="54"/>
        <v>0</v>
      </c>
      <c r="L295" s="7" t="n">
        <f>AN295/SUM(AN1:AN$773)</f>
        <v>0</v>
      </c>
      <c r="N295" s="6" t="s">
        <v>41</v>
      </c>
      <c r="O295" s="6" t="s">
        <v>224</v>
      </c>
      <c r="P295" s="6" t="n">
        <v>1910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 t="n">
        <v>-14863.5542512006</v>
      </c>
      <c r="AG295" s="6"/>
      <c r="AH295" s="6"/>
      <c r="AI295" s="6"/>
      <c r="AJ295" s="6"/>
      <c r="AK295" s="6"/>
      <c r="AL295" s="6"/>
      <c r="AM295" s="6"/>
      <c r="AN295" s="6"/>
    </row>
    <row r="296">
      <c r="A296" t="str">
        <f t="shared" si="44"/>
        <v>Electronics, Comms, &amp; Sensors</v>
      </c>
      <c r="B296" t="str">
        <f t="shared" si="45"/>
        <v>AVIONICS</v>
      </c>
      <c r="C296" t="n">
        <f t="shared" si="46"/>
        <v>488</v>
      </c>
      <c r="D296" s="6" t="n">
        <f t="shared" si="47"/>
        <v>0</v>
      </c>
      <c r="E296" s="6" t="n">
        <f t="shared" si="48"/>
        <v>0</v>
      </c>
      <c r="F296" s="6" t="n">
        <f t="shared" si="49"/>
        <v>0</v>
      </c>
      <c r="G296" s="6" t="n">
        <f t="shared" si="50"/>
        <v>0</v>
      </c>
      <c r="H296" s="7" t="e">
        <f t="shared" si="51"/>
        <v>#DIV/0!</v>
      </c>
      <c r="I296" s="7" t="e">
        <f t="shared" si="52"/>
        <v>#DIV/0!</v>
      </c>
      <c r="J296" s="7" t="e">
        <f t="shared" si="53"/>
        <v>#DIV/0!</v>
      </c>
      <c r="K296" s="7" t="n">
        <f t="shared" si="54"/>
        <v>0</v>
      </c>
      <c r="L296" s="7" t="n">
        <f>AN296/SUM(AN1:AN$773)</f>
        <v>0</v>
      </c>
      <c r="N296" s="6" t="s">
        <v>41</v>
      </c>
      <c r="O296" s="6" t="s">
        <v>225</v>
      </c>
      <c r="P296" s="6" t="n">
        <v>488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 t="n">
        <v>-24742.5107943537</v>
      </c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>
      <c r="A297" t="str">
        <f t="shared" si="44"/>
        <v>Electronics, Comms, &amp; Sensors</v>
      </c>
      <c r="B297" t="str">
        <f t="shared" si="45"/>
        <v>BAT FLD CMBT ID SYS - NEAR TRM</v>
      </c>
      <c r="C297" t="n">
        <f t="shared" si="46"/>
        <v>2152</v>
      </c>
      <c r="D297" s="6" t="n">
        <f t="shared" si="47"/>
        <v>0</v>
      </c>
      <c r="E297" s="6" t="n">
        <f t="shared" si="48"/>
        <v>0</v>
      </c>
      <c r="F297" s="6" t="n">
        <f t="shared" si="49"/>
        <v>0</v>
      </c>
      <c r="G297" s="6" t="n">
        <f t="shared" si="50"/>
        <v>0</v>
      </c>
      <c r="H297" s="7" t="e">
        <f t="shared" si="51"/>
        <v>#DIV/0!</v>
      </c>
      <c r="I297" s="7" t="e">
        <f t="shared" si="52"/>
        <v>#DIV/0!</v>
      </c>
      <c r="J297" s="7" t="e">
        <f t="shared" si="53"/>
        <v>#DIV/0!</v>
      </c>
      <c r="K297" s="7" t="n">
        <f t="shared" si="54"/>
        <v>0</v>
      </c>
      <c r="L297" s="7" t="n">
        <f>AN297/SUM(AN1:AN$773)</f>
        <v>0</v>
      </c>
      <c r="N297" s="6" t="s">
        <v>41</v>
      </c>
      <c r="O297" s="6" t="s">
        <v>242</v>
      </c>
      <c r="P297" s="6" t="n">
        <v>2152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 t="n">
        <v>-6.4119144573514503E-2</v>
      </c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>
      <c r="A298" t="str">
        <f t="shared" si="44"/>
        <v>Electronics, Comms, &amp; Sensors</v>
      </c>
      <c r="B298" t="str">
        <f t="shared" si="45"/>
        <v>BSM</v>
      </c>
      <c r="C298" t="n">
        <f t="shared" si="46"/>
        <v>1972</v>
      </c>
      <c r="D298" s="6" t="n">
        <f t="shared" si="47"/>
        <v>-1150502.0188237799</v>
      </c>
      <c r="E298" s="6" t="n">
        <f t="shared" si="48"/>
        <v>0</v>
      </c>
      <c r="F298" s="6" t="n">
        <f t="shared" si="49"/>
        <v>0</v>
      </c>
      <c r="G298" s="6" t="n">
        <f t="shared" si="50"/>
        <v>0</v>
      </c>
      <c r="H298" s="7" t="e">
        <f t="shared" si="51"/>
        <v>#DIV/0!</v>
      </c>
      <c r="I298" s="7" t="n">
        <f t="shared" si="52"/>
        <v>-1</v>
      </c>
      <c r="J298" s="7" t="e">
        <f t="shared" si="53"/>
        <v>#DIV/0!</v>
      </c>
      <c r="K298" s="7" t="n">
        <f t="shared" si="54"/>
        <v>0</v>
      </c>
      <c r="L298" s="7" t="n">
        <f>AN298/SUM(AN1:AN$773)</f>
        <v>0</v>
      </c>
      <c r="N298" s="6" t="s">
        <v>41</v>
      </c>
      <c r="O298" s="6" t="s">
        <v>258</v>
      </c>
      <c r="P298" s="6" t="n">
        <v>1972</v>
      </c>
      <c r="Q298" s="6"/>
      <c r="R298" s="6"/>
      <c r="S298" s="6"/>
      <c r="T298" s="6"/>
      <c r="U298" s="6"/>
      <c r="V298" s="6" t="n">
        <v>3127615.8436790402</v>
      </c>
      <c r="W298" s="6"/>
      <c r="X298" s="6" t="n">
        <v>67708.807861541805</v>
      </c>
      <c r="Y298" s="6" t="n">
        <v>108375.873832329</v>
      </c>
      <c r="Z298" s="6" t="n">
        <v>1271836.25772471</v>
      </c>
      <c r="AA298" s="6"/>
      <c r="AB298" s="6"/>
      <c r="AC298" s="6"/>
      <c r="AD298" s="6"/>
      <c r="AE298" s="6" t="n">
        <v>-227613.80423308001</v>
      </c>
      <c r="AF298" s="6" t="n">
        <v>-1150502.0188237799</v>
      </c>
      <c r="AG298" s="6" t="n">
        <v>-798014.01490268903</v>
      </c>
      <c r="AH298" s="6"/>
      <c r="AI298" s="6" t="n">
        <v>-94751.614202953206</v>
      </c>
      <c r="AJ298" s="6" t="n">
        <v>0</v>
      </c>
      <c r="AK298" s="6"/>
      <c r="AL298" s="6"/>
      <c r="AM298" s="6"/>
      <c r="AN298" s="6"/>
    </row>
    <row r="299">
      <c r="A299" t="str">
        <f t="shared" si="44"/>
        <v>Electronics, Comms, &amp; Sensors</v>
      </c>
      <c r="B299" t="str">
        <f t="shared" si="45"/>
        <v>BSM ENERGY</v>
      </c>
      <c r="C299" t="n">
        <f t="shared" si="46"/>
        <v>1962</v>
      </c>
      <c r="D299" s="6" t="n">
        <f t="shared" si="47"/>
        <v>-21280.5987350549</v>
      </c>
      <c r="E299" s="6" t="n">
        <f t="shared" si="48"/>
        <v>0</v>
      </c>
      <c r="F299" s="6" t="n">
        <f t="shared" si="49"/>
        <v>0</v>
      </c>
      <c r="G299" s="6" t="n">
        <f t="shared" si="50"/>
        <v>0</v>
      </c>
      <c r="H299" s="7" t="e">
        <f t="shared" si="51"/>
        <v>#DIV/0!</v>
      </c>
      <c r="I299" s="7" t="n">
        <f t="shared" si="52"/>
        <v>-1</v>
      </c>
      <c r="J299" s="7" t="e">
        <f t="shared" si="53"/>
        <v>#DIV/0!</v>
      </c>
      <c r="K299" s="7" t="n">
        <f t="shared" si="54"/>
        <v>0</v>
      </c>
      <c r="L299" s="7" t="n">
        <f>AN299/SUM(AN1:AN$773)</f>
        <v>0</v>
      </c>
      <c r="N299" s="6" t="s">
        <v>41</v>
      </c>
      <c r="O299" s="6" t="s">
        <v>259</v>
      </c>
      <c r="P299" s="6" t="n">
        <v>1962</v>
      </c>
      <c r="Q299" s="6"/>
      <c r="R299" s="6"/>
      <c r="S299" s="6"/>
      <c r="T299" s="6"/>
      <c r="U299" s="6"/>
      <c r="V299" s="6"/>
      <c r="W299" s="6"/>
      <c r="X299" s="6"/>
      <c r="Y299" s="6" t="n">
        <v>134309.73286096001</v>
      </c>
      <c r="Z299" s="6" t="n">
        <v>2280334.3134165802</v>
      </c>
      <c r="AA299" s="6" t="n">
        <v>436837.37129657401</v>
      </c>
      <c r="AB299" s="6" t="n">
        <v>1673996.06555439</v>
      </c>
      <c r="AC299" s="6" t="n">
        <v>10076154.7540471</v>
      </c>
      <c r="AD299" s="6" t="n">
        <v>56886.772045809099</v>
      </c>
      <c r="AE299" s="6" t="n">
        <v>-708.60495583078</v>
      </c>
      <c r="AF299" s="6" t="n">
        <v>-21280.5987350549</v>
      </c>
      <c r="AG299" s="6" t="n">
        <v>-18996.742026972701</v>
      </c>
      <c r="AH299" s="6"/>
      <c r="AI299" s="6"/>
      <c r="AJ299" s="6"/>
      <c r="AK299" s="6"/>
      <c r="AL299" s="6"/>
      <c r="AM299" s="6"/>
      <c r="AN299" s="6"/>
    </row>
    <row r="300">
      <c r="A300" t="str">
        <f t="shared" si="44"/>
        <v>Electronics, Comms, &amp; Sensors</v>
      </c>
      <c r="B300" t="str">
        <f t="shared" si="45"/>
        <v>BTLFLD DIGITALIZATION</v>
      </c>
      <c r="C300" t="n">
        <f t="shared" si="46"/>
        <v>633</v>
      </c>
      <c r="D300" s="6" t="n">
        <f t="shared" si="47"/>
        <v>0</v>
      </c>
      <c r="E300" s="6" t="n">
        <f t="shared" si="48"/>
        <v>0</v>
      </c>
      <c r="F300" s="6" t="n">
        <f t="shared" si="49"/>
        <v>0</v>
      </c>
      <c r="G300" s="6" t="n">
        <f t="shared" si="50"/>
        <v>0</v>
      </c>
      <c r="H300" s="7" t="e">
        <f t="shared" si="51"/>
        <v>#DIV/0!</v>
      </c>
      <c r="I300" s="7" t="e">
        <f t="shared" si="52"/>
        <v>#DIV/0!</v>
      </c>
      <c r="J300" s="7" t="e">
        <f t="shared" si="53"/>
        <v>#DIV/0!</v>
      </c>
      <c r="K300" s="7" t="n">
        <f t="shared" si="54"/>
        <v>0</v>
      </c>
      <c r="L300" s="7" t="n">
        <f>AN300/SUM(AN1:AN$773)</f>
        <v>0</v>
      </c>
      <c r="N300" s="6" t="s">
        <v>41</v>
      </c>
      <c r="O300" s="6" t="s">
        <v>261</v>
      </c>
      <c r="P300" s="6" t="n">
        <v>633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 t="n">
        <v>181724.99714746699</v>
      </c>
      <c r="AF300" s="6"/>
      <c r="AG300" s="6"/>
      <c r="AH300" s="6"/>
      <c r="AI300" s="6"/>
      <c r="AJ300" s="6"/>
      <c r="AK300" s="6"/>
      <c r="AL300" s="6"/>
      <c r="AM300" s="6"/>
      <c r="AN300" s="6"/>
    </row>
    <row r="301">
      <c r="A301" t="str">
        <f t="shared" si="44"/>
        <v>Electronics, Comms, &amp; Sensors</v>
      </c>
      <c r="B301" t="str">
        <f t="shared" si="45"/>
        <v>CAC2S INC 1</v>
      </c>
      <c r="C301" t="n">
        <f t="shared" si="46"/>
        <v>2153</v>
      </c>
      <c r="D301" s="6" t="n">
        <f t="shared" si="47"/>
        <v>0</v>
      </c>
      <c r="E301" s="6" t="n">
        <f t="shared" si="48"/>
        <v>0</v>
      </c>
      <c r="F301" s="6" t="n">
        <f t="shared" si="49"/>
        <v>0</v>
      </c>
      <c r="G301" s="6" t="n">
        <f t="shared" si="50"/>
        <v>0</v>
      </c>
      <c r="H301" s="7" t="e">
        <f t="shared" si="51"/>
        <v>#DIV/0!</v>
      </c>
      <c r="I301" s="7" t="e">
        <f t="shared" si="52"/>
        <v>#DIV/0!</v>
      </c>
      <c r="J301" s="7" t="e">
        <f t="shared" si="53"/>
        <v>#DIV/0!</v>
      </c>
      <c r="K301" s="7" t="n">
        <f t="shared" si="54"/>
        <v>0</v>
      </c>
      <c r="L301" s="7" t="n">
        <f>AN301/SUM(AN1:AN$773)</f>
        <v>0</v>
      </c>
      <c r="N301" s="6" t="s">
        <v>41</v>
      </c>
      <c r="O301" s="6" t="s">
        <v>279</v>
      </c>
      <c r="P301" s="6" t="n">
        <v>2153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 t="n">
        <v>0</v>
      </c>
      <c r="AI301" s="6"/>
      <c r="AJ301" s="6"/>
      <c r="AK301" s="6"/>
      <c r="AL301" s="6"/>
      <c r="AM301" s="6"/>
      <c r="AN301" s="6"/>
    </row>
    <row r="302">
      <c r="A302" t="str">
        <f t="shared" si="44"/>
        <v>Electronics, Comms, &amp; Sensors</v>
      </c>
      <c r="B302" t="str">
        <f t="shared" si="45"/>
        <v>CANES</v>
      </c>
      <c r="C302" t="n">
        <f t="shared" si="46"/>
        <v>2035</v>
      </c>
      <c r="D302" s="6" t="n">
        <f t="shared" si="47"/>
        <v>0</v>
      </c>
      <c r="E302" s="6" t="n">
        <f t="shared" si="48"/>
        <v>0</v>
      </c>
      <c r="F302" s="6" t="n">
        <f t="shared" si="49"/>
        <v>0</v>
      </c>
      <c r="G302" s="6" t="n">
        <f t="shared" si="50"/>
        <v>0</v>
      </c>
      <c r="H302" s="7" t="e">
        <f t="shared" si="51"/>
        <v>#DIV/0!</v>
      </c>
      <c r="I302" s="7" t="e">
        <f t="shared" si="52"/>
        <v>#DIV/0!</v>
      </c>
      <c r="J302" s="7" t="e">
        <f t="shared" si="53"/>
        <v>#DIV/0!</v>
      </c>
      <c r="K302" s="7" t="n">
        <f t="shared" si="54"/>
        <v>0</v>
      </c>
      <c r="L302" s="7" t="n">
        <f>AN302/SUM(AN1:AN$773)</f>
        <v>0</v>
      </c>
      <c r="N302" s="6" t="s">
        <v>41</v>
      </c>
      <c r="O302" s="6" t="s">
        <v>280</v>
      </c>
      <c r="P302" s="6" t="n">
        <v>2035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 t="n">
        <v>0</v>
      </c>
      <c r="AL302" s="6"/>
      <c r="AM302" s="6"/>
      <c r="AN302" s="6" t="n">
        <v>0</v>
      </c>
    </row>
    <row r="303">
      <c r="A303" t="str">
        <f t="shared" si="44"/>
        <v>Electronics, Comms, &amp; Sensors</v>
      </c>
      <c r="B303" t="str">
        <f t="shared" si="45"/>
        <v>CBDP</v>
      </c>
      <c r="C303" t="n">
        <f t="shared" si="46"/>
        <v>1344</v>
      </c>
      <c r="D303" s="6" t="n">
        <f t="shared" si="47"/>
        <v>0</v>
      </c>
      <c r="E303" s="6" t="n">
        <f t="shared" si="48"/>
        <v>0</v>
      </c>
      <c r="F303" s="6" t="n">
        <f t="shared" si="49"/>
        <v>1098716</v>
      </c>
      <c r="G303" s="6" t="n">
        <f t="shared" si="50"/>
        <v>0</v>
      </c>
      <c r="H303" s="7" t="e">
        <f t="shared" si="51"/>
        <v>#DIV/0!</v>
      </c>
      <c r="I303" s="7" t="e">
        <f t="shared" si="52"/>
        <v>#DIV/0!</v>
      </c>
      <c r="J303" s="7" t="n">
        <f t="shared" si="53"/>
        <v>0</v>
      </c>
      <c r="K303" s="7" t="n">
        <f t="shared" si="54"/>
        <v>1.1193607629875021E-5</v>
      </c>
      <c r="L303" s="7" t="n">
        <f>AN303/SUM(AN1:AN$773)</f>
        <v>0</v>
      </c>
      <c r="N303" s="6" t="s">
        <v>41</v>
      </c>
      <c r="O303" s="6" t="s">
        <v>282</v>
      </c>
      <c r="P303" s="6" t="n">
        <v>1344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n">
        <v>1098716</v>
      </c>
      <c r="AN303" s="6"/>
    </row>
    <row r="304">
      <c r="A304" t="str">
        <f t="shared" si="44"/>
        <v>Electronics, Comms, &amp; Sensors</v>
      </c>
      <c r="B304" t="str">
        <f t="shared" si="45"/>
        <v>CCIC2S</v>
      </c>
      <c r="C304" t="n">
        <f t="shared" si="46"/>
        <v>1989</v>
      </c>
      <c r="D304" s="6" t="n">
        <f t="shared" si="47"/>
        <v>0</v>
      </c>
      <c r="E304" s="6" t="n">
        <f t="shared" si="48"/>
        <v>0</v>
      </c>
      <c r="F304" s="6" t="n">
        <f t="shared" si="49"/>
        <v>0</v>
      </c>
      <c r="G304" s="6" t="n">
        <f t="shared" si="50"/>
        <v>0</v>
      </c>
      <c r="H304" s="7" t="e">
        <f t="shared" si="51"/>
        <v>#DIV/0!</v>
      </c>
      <c r="I304" s="7" t="e">
        <f t="shared" si="52"/>
        <v>#DIV/0!</v>
      </c>
      <c r="J304" s="7" t="e">
        <f t="shared" si="53"/>
        <v>#DIV/0!</v>
      </c>
      <c r="K304" s="7" t="n">
        <f t="shared" si="54"/>
        <v>0</v>
      </c>
      <c r="L304" s="7" t="n">
        <f>AN304/SUM(AN1:AN$773)</f>
        <v>0</v>
      </c>
      <c r="N304" s="6" t="s">
        <v>41</v>
      </c>
      <c r="O304" s="6" t="s">
        <v>283</v>
      </c>
      <c r="P304" s="6" t="n">
        <v>1989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 t="n">
        <v>0</v>
      </c>
      <c r="AH304" s="6"/>
      <c r="AI304" s="6"/>
      <c r="AJ304" s="6"/>
      <c r="AK304" s="6"/>
      <c r="AL304" s="6" t="n">
        <v>0</v>
      </c>
      <c r="AM304" s="6" t="n">
        <v>0</v>
      </c>
      <c r="AN304" s="6"/>
    </row>
    <row r="305">
      <c r="A305" t="str">
        <f t="shared" si="44"/>
        <v>Electronics, Comms, &amp; Sensors</v>
      </c>
      <c r="B305" t="str">
        <f t="shared" si="45"/>
        <v>CEC</v>
      </c>
      <c r="C305" t="n">
        <f t="shared" si="46"/>
        <v>1843</v>
      </c>
      <c r="D305" s="6" t="n">
        <f t="shared" si="47"/>
        <v>0</v>
      </c>
      <c r="E305" s="6" t="n">
        <f t="shared" si="48"/>
        <v>-313685.795353478</v>
      </c>
      <c r="F305" s="6" t="n">
        <f t="shared" si="49"/>
        <v>-1291986.8515999999</v>
      </c>
      <c r="G305" s="6" t="n">
        <f t="shared" si="50"/>
        <v>0</v>
      </c>
      <c r="H305" s="7" t="n">
        <f t="shared" si="51"/>
        <v>3.1187292212072268</v>
      </c>
      <c r="I305" s="7" t="e">
        <f t="shared" si="52"/>
        <v>#DIV/0!</v>
      </c>
      <c r="J305" s="7" t="n">
        <f t="shared" si="53"/>
        <v>0</v>
      </c>
      <c r="K305" s="7" t="n">
        <f t="shared" si="54"/>
        <v>-1.3162631544246163E-5</v>
      </c>
      <c r="L305" s="7" t="n">
        <f>AN305/SUM(AN1:AN$773)</f>
        <v>0</v>
      </c>
      <c r="N305" s="6" t="s">
        <v>41</v>
      </c>
      <c r="O305" s="6" t="s">
        <v>285</v>
      </c>
      <c r="P305" s="6" t="n">
        <v>1843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 t="n">
        <v>-253288.76496011199</v>
      </c>
      <c r="AD305" s="6" t="n">
        <v>-370988.06086521997</v>
      </c>
      <c r="AE305" s="6" t="n">
        <v>-1480.3326274742501</v>
      </c>
      <c r="AF305" s="6"/>
      <c r="AG305" s="6" t="n">
        <v>0</v>
      </c>
      <c r="AH305" s="6" t="n">
        <v>0</v>
      </c>
      <c r="AI305" s="6" t="n">
        <v>0</v>
      </c>
      <c r="AJ305" s="6" t="n">
        <v>-2.1503521882093102</v>
      </c>
      <c r="AK305" s="6" t="n">
        <v>0</v>
      </c>
      <c r="AL305" s="6" t="n">
        <v>-313685.795353478</v>
      </c>
      <c r="AM305" s="6" t="n">
        <v>-1291986.8515999999</v>
      </c>
      <c r="AN305" s="6"/>
    </row>
    <row r="306">
      <c r="A306" t="str">
        <f t="shared" si="44"/>
        <v>Electronics, Comms, &amp; Sensors</v>
      </c>
      <c r="B306" t="str">
        <f t="shared" si="45"/>
        <v>CGS</v>
      </c>
      <c r="C306" t="n">
        <f t="shared" si="46"/>
        <v>1816</v>
      </c>
      <c r="D306" s="6" t="n">
        <f t="shared" si="47"/>
        <v>0</v>
      </c>
      <c r="E306" s="6" t="n">
        <f t="shared" si="48"/>
        <v>0</v>
      </c>
      <c r="F306" s="6" t="n">
        <f t="shared" si="49"/>
        <v>0</v>
      </c>
      <c r="G306" s="6" t="n">
        <f t="shared" si="50"/>
        <v>0</v>
      </c>
      <c r="H306" s="7" t="e">
        <f t="shared" si="51"/>
        <v>#DIV/0!</v>
      </c>
      <c r="I306" s="7" t="e">
        <f t="shared" si="52"/>
        <v>#DIV/0!</v>
      </c>
      <c r="J306" s="7" t="e">
        <f t="shared" si="53"/>
        <v>#DIV/0!</v>
      </c>
      <c r="K306" s="7" t="n">
        <f t="shared" si="54"/>
        <v>0</v>
      </c>
      <c r="L306" s="7" t="n">
        <f>AN306/SUM(AN1:AN$773)</f>
        <v>0</v>
      </c>
      <c r="N306" s="6" t="s">
        <v>41</v>
      </c>
      <c r="O306" s="6" t="s">
        <v>290</v>
      </c>
      <c r="P306" s="6" t="n">
        <v>1816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 t="n">
        <v>-5189.5752990098299</v>
      </c>
      <c r="AD306" s="6" t="n">
        <v>0</v>
      </c>
      <c r="AE306" s="6"/>
      <c r="AF306" s="6"/>
      <c r="AG306" s="6" t="n">
        <v>-17368.014368115801</v>
      </c>
      <c r="AH306" s="6" t="n">
        <v>-530684.55272215302</v>
      </c>
      <c r="AI306" s="6" t="n">
        <v>-12574.6723191606</v>
      </c>
      <c r="AJ306" s="6" t="n">
        <v>-5018.3396202295498</v>
      </c>
      <c r="AK306" s="6" t="n">
        <v>-496943.81362596998</v>
      </c>
      <c r="AL306" s="6"/>
      <c r="AM306" s="6"/>
      <c r="AN306" s="6"/>
    </row>
    <row r="307">
      <c r="A307" t="str">
        <f t="shared" si="44"/>
        <v>Electronics, Comms, &amp; Sensors</v>
      </c>
      <c r="B307" t="str">
        <f t="shared" si="45"/>
        <v>CHCS II</v>
      </c>
      <c r="C307" t="n">
        <f t="shared" si="46"/>
        <v>1958</v>
      </c>
      <c r="D307" s="6" t="n">
        <f t="shared" si="47"/>
        <v>0</v>
      </c>
      <c r="E307" s="6" t="n">
        <f t="shared" si="48"/>
        <v>0</v>
      </c>
      <c r="F307" s="6" t="n">
        <f t="shared" si="49"/>
        <v>0</v>
      </c>
      <c r="G307" s="6" t="n">
        <f t="shared" si="50"/>
        <v>0</v>
      </c>
      <c r="H307" s="7" t="e">
        <f t="shared" si="51"/>
        <v>#DIV/0!</v>
      </c>
      <c r="I307" s="7" t="e">
        <f t="shared" si="52"/>
        <v>#DIV/0!</v>
      </c>
      <c r="J307" s="7" t="e">
        <f t="shared" si="53"/>
        <v>#DIV/0!</v>
      </c>
      <c r="K307" s="7" t="n">
        <f t="shared" si="54"/>
        <v>0</v>
      </c>
      <c r="L307" s="7" t="n">
        <f>AN307/SUM(AN1:AN$773)</f>
        <v>0</v>
      </c>
      <c r="N307" s="6" t="s">
        <v>41</v>
      </c>
      <c r="O307" s="6" t="s">
        <v>297</v>
      </c>
      <c r="P307" s="6" t="n">
        <v>1958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 t="n">
        <v>-68983.378177429506</v>
      </c>
      <c r="AC307" s="6" t="n">
        <v>-37754.342772866497</v>
      </c>
      <c r="AD307" s="6"/>
      <c r="AE307" s="6" t="n">
        <v>-18698.821602139</v>
      </c>
      <c r="AF307" s="6"/>
      <c r="AG307" s="6" t="n">
        <v>0</v>
      </c>
      <c r="AH307" s="6"/>
      <c r="AI307" s="6"/>
      <c r="AJ307" s="6" t="n">
        <v>0</v>
      </c>
      <c r="AK307" s="6"/>
      <c r="AL307" s="6"/>
      <c r="AM307" s="6" t="n">
        <v>0</v>
      </c>
      <c r="AN307" s="6"/>
    </row>
    <row r="308">
      <c r="A308" t="str">
        <f t="shared" si="44"/>
        <v>Electronics, Comms, &amp; Sensors</v>
      </c>
      <c r="B308" t="str">
        <f t="shared" si="45"/>
        <v>CITS</v>
      </c>
      <c r="C308" t="n">
        <f t="shared" si="46"/>
        <v>1993</v>
      </c>
      <c r="D308" s="6" t="n">
        <f t="shared" si="47"/>
        <v>0</v>
      </c>
      <c r="E308" s="6" t="n">
        <f t="shared" si="48"/>
        <v>0</v>
      </c>
      <c r="F308" s="6" t="n">
        <f t="shared" si="49"/>
        <v>0</v>
      </c>
      <c r="G308" s="6" t="n">
        <f t="shared" si="50"/>
        <v>0</v>
      </c>
      <c r="H308" s="7" t="e">
        <f t="shared" si="51"/>
        <v>#DIV/0!</v>
      </c>
      <c r="I308" s="7" t="e">
        <f t="shared" si="52"/>
        <v>#DIV/0!</v>
      </c>
      <c r="J308" s="7" t="e">
        <f t="shared" si="53"/>
        <v>#DIV/0!</v>
      </c>
      <c r="K308" s="7" t="n">
        <f t="shared" si="54"/>
        <v>0</v>
      </c>
      <c r="L308" s="7" t="n">
        <f>AN308/SUM(AN1:AN$773)</f>
        <v>0</v>
      </c>
      <c r="N308" s="6" t="s">
        <v>41</v>
      </c>
      <c r="O308" s="6" t="s">
        <v>302</v>
      </c>
      <c r="P308" s="6" t="n">
        <v>1993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 t="n">
        <v>-869625.84743300499</v>
      </c>
      <c r="AH308" s="6" t="n">
        <v>-20026.3168105078</v>
      </c>
      <c r="AI308" s="6" t="n">
        <v>0</v>
      </c>
      <c r="AJ308" s="6"/>
      <c r="AK308" s="6"/>
      <c r="AL308" s="6"/>
      <c r="AM308" s="6"/>
      <c r="AN308" s="6"/>
    </row>
    <row r="309">
      <c r="A309" t="str">
        <f t="shared" si="44"/>
        <v>Electronics, Comms, &amp; Sensors</v>
      </c>
      <c r="B309" t="str">
        <f t="shared" si="45"/>
        <v>CNN</v>
      </c>
      <c r="C309" t="n">
        <f t="shared" si="46"/>
        <v>2067</v>
      </c>
      <c r="D309" s="6" t="n">
        <f t="shared" si="47"/>
        <v>0</v>
      </c>
      <c r="E309" s="6" t="n">
        <f t="shared" si="48"/>
        <v>0</v>
      </c>
      <c r="F309" s="6" t="n">
        <f t="shared" si="49"/>
        <v>0</v>
      </c>
      <c r="G309" s="6" t="n">
        <f t="shared" si="50"/>
        <v>0</v>
      </c>
      <c r="H309" s="7" t="e">
        <f t="shared" si="51"/>
        <v>#DIV/0!</v>
      </c>
      <c r="I309" s="7" t="e">
        <f t="shared" si="52"/>
        <v>#DIV/0!</v>
      </c>
      <c r="J309" s="7" t="e">
        <f t="shared" si="53"/>
        <v>#DIV/0!</v>
      </c>
      <c r="K309" s="7" t="n">
        <f t="shared" si="54"/>
        <v>0</v>
      </c>
      <c r="L309" s="7" t="n">
        <f>AN309/SUM(AN1:AN$773)</f>
        <v>0</v>
      </c>
      <c r="N309" s="6" t="s">
        <v>41</v>
      </c>
      <c r="O309" s="6" t="s">
        <v>305</v>
      </c>
      <c r="P309" s="6" t="n">
        <v>2067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 t="n">
        <v>-30984.784491403101</v>
      </c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>
      <c r="A310" t="str">
        <f t="shared" si="44"/>
        <v>Electronics, Comms, &amp; Sensors</v>
      </c>
      <c r="B310" t="str">
        <f t="shared" si="45"/>
        <v>DCGS ARMY</v>
      </c>
      <c r="C310" t="n">
        <f t="shared" si="46"/>
        <v>1381</v>
      </c>
      <c r="D310" s="6" t="n">
        <f t="shared" si="47"/>
        <v>0</v>
      </c>
      <c r="E310" s="6" t="n">
        <f t="shared" si="48"/>
        <v>0</v>
      </c>
      <c r="F310" s="6" t="n">
        <f t="shared" si="49"/>
        <v>0</v>
      </c>
      <c r="G310" s="6" t="n">
        <f t="shared" si="50"/>
        <v>0</v>
      </c>
      <c r="H310" s="7" t="e">
        <f t="shared" si="51"/>
        <v>#DIV/0!</v>
      </c>
      <c r="I310" s="7" t="e">
        <f t="shared" si="52"/>
        <v>#DIV/0!</v>
      </c>
      <c r="J310" s="7" t="e">
        <f t="shared" si="53"/>
        <v>#DIV/0!</v>
      </c>
      <c r="K310" s="7" t="n">
        <f t="shared" si="54"/>
        <v>0</v>
      </c>
      <c r="L310" s="7" t="n">
        <f>AN310/SUM(AN1:AN$773)</f>
        <v>0</v>
      </c>
      <c r="N310" s="6" t="s">
        <v>41</v>
      </c>
      <c r="O310" s="6" t="s">
        <v>323</v>
      </c>
      <c r="P310" s="6" t="n">
        <v>1381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 t="n">
        <v>22242.705446790002</v>
      </c>
      <c r="AK310" s="6"/>
      <c r="AL310" s="6"/>
      <c r="AM310" s="6"/>
      <c r="AN310" s="6"/>
    </row>
    <row r="311">
      <c r="A311" t="str">
        <f t="shared" si="44"/>
        <v>Electronics, Comms, &amp; Sensors</v>
      </c>
      <c r="B311" t="str">
        <f t="shared" si="45"/>
        <v>DGTL TOPOGRAPHIC SPPT SYS</v>
      </c>
      <c r="C311" t="n">
        <f t="shared" si="46"/>
        <v>469</v>
      </c>
      <c r="D311" s="6" t="n">
        <f t="shared" si="47"/>
        <v>0</v>
      </c>
      <c r="E311" s="6" t="n">
        <f t="shared" si="48"/>
        <v>0</v>
      </c>
      <c r="F311" s="6" t="n">
        <f t="shared" si="49"/>
        <v>0</v>
      </c>
      <c r="G311" s="6" t="n">
        <f t="shared" si="50"/>
        <v>0</v>
      </c>
      <c r="H311" s="7" t="e">
        <f t="shared" si="51"/>
        <v>#DIV/0!</v>
      </c>
      <c r="I311" s="7" t="e">
        <f t="shared" si="52"/>
        <v>#DIV/0!</v>
      </c>
      <c r="J311" s="7" t="e">
        <f t="shared" si="53"/>
        <v>#DIV/0!</v>
      </c>
      <c r="K311" s="7" t="n">
        <f t="shared" si="54"/>
        <v>0</v>
      </c>
      <c r="L311" s="7" t="n">
        <f>AN311/SUM(AN1:AN$773)</f>
        <v>0</v>
      </c>
      <c r="N311" s="6" t="s">
        <v>41</v>
      </c>
      <c r="O311" s="6" t="s">
        <v>333</v>
      </c>
      <c r="P311" s="6" t="n">
        <v>469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 t="n">
        <v>-20881.930804180902</v>
      </c>
      <c r="AB311" s="6" t="n">
        <v>-152431.724777508</v>
      </c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>
      <c r="A312" t="str">
        <f t="shared" si="44"/>
        <v>Electronics, Comms, &amp; Sensors</v>
      </c>
      <c r="B312" t="str">
        <f t="shared" si="45"/>
        <v>DIMHRS</v>
      </c>
      <c r="C312" t="n">
        <f t="shared" si="46"/>
        <v>1967</v>
      </c>
      <c r="D312" s="6" t="n">
        <f t="shared" si="47"/>
        <v>0</v>
      </c>
      <c r="E312" s="6" t="n">
        <f t="shared" si="48"/>
        <v>0</v>
      </c>
      <c r="F312" s="6" t="n">
        <f t="shared" si="49"/>
        <v>0</v>
      </c>
      <c r="G312" s="6" t="n">
        <f t="shared" si="50"/>
        <v>0</v>
      </c>
      <c r="H312" s="7" t="e">
        <f t="shared" si="51"/>
        <v>#DIV/0!</v>
      </c>
      <c r="I312" s="7" t="e">
        <f t="shared" si="52"/>
        <v>#DIV/0!</v>
      </c>
      <c r="J312" s="7" t="e">
        <f t="shared" si="53"/>
        <v>#DIV/0!</v>
      </c>
      <c r="K312" s="7" t="n">
        <f t="shared" si="54"/>
        <v>0</v>
      </c>
      <c r="L312" s="7" t="n">
        <f>AN312/SUM(AN1:AN$773)</f>
        <v>0</v>
      </c>
      <c r="N312" s="6" t="s">
        <v>41</v>
      </c>
      <c r="O312" s="6" t="s">
        <v>334</v>
      </c>
      <c r="P312" s="6" t="n">
        <v>1967</v>
      </c>
      <c r="Q312" s="6"/>
      <c r="R312" s="6"/>
      <c r="S312" s="6"/>
      <c r="T312" s="6"/>
      <c r="U312" s="6" t="n">
        <v>86742.357052306805</v>
      </c>
      <c r="V312" s="6"/>
      <c r="W312" s="6" t="n">
        <v>-5.59253913335567</v>
      </c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>
      <c r="A313" t="str">
        <f t="shared" si="44"/>
        <v>Electronics, Comms, &amp; Sensors</v>
      </c>
      <c r="B313" t="str">
        <f t="shared" si="45"/>
        <v>DJC2</v>
      </c>
      <c r="C313" t="n">
        <f t="shared" si="46"/>
        <v>1982</v>
      </c>
      <c r="D313" s="6" t="n">
        <f t="shared" si="47"/>
        <v>0</v>
      </c>
      <c r="E313" s="6" t="n">
        <f t="shared" si="48"/>
        <v>0</v>
      </c>
      <c r="F313" s="6" t="n">
        <f t="shared" si="49"/>
        <v>0</v>
      </c>
      <c r="G313" s="6" t="n">
        <f t="shared" si="50"/>
        <v>0</v>
      </c>
      <c r="H313" s="7" t="e">
        <f t="shared" si="51"/>
        <v>#DIV/0!</v>
      </c>
      <c r="I313" s="7" t="e">
        <f t="shared" si="52"/>
        <v>#DIV/0!</v>
      </c>
      <c r="J313" s="7" t="e">
        <f t="shared" si="53"/>
        <v>#DIV/0!</v>
      </c>
      <c r="K313" s="7" t="n">
        <f t="shared" si="54"/>
        <v>0</v>
      </c>
      <c r="L313" s="7" t="n">
        <f>AN313/SUM(AN1:AN$773)</f>
        <v>0</v>
      </c>
      <c r="N313" s="6" t="s">
        <v>41</v>
      </c>
      <c r="O313" s="6" t="s">
        <v>335</v>
      </c>
      <c r="P313" s="6" t="n">
        <v>1982</v>
      </c>
      <c r="Q313" s="6"/>
      <c r="R313" s="6"/>
      <c r="S313" s="6"/>
      <c r="T313" s="6"/>
      <c r="U313" s="6"/>
      <c r="V313" s="6"/>
      <c r="W313" s="6" t="n">
        <v>10929.219601360301</v>
      </c>
      <c r="X313" s="6"/>
      <c r="Y313" s="6"/>
      <c r="Z313" s="6" t="n">
        <v>4023815.9197512702</v>
      </c>
      <c r="AA313" s="6" t="n">
        <v>557546.18354214798</v>
      </c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>
      <c r="A314" t="str">
        <f t="shared" si="44"/>
        <v>Electronics, Comms, &amp; Sensors</v>
      </c>
      <c r="B314" t="str">
        <f t="shared" si="45"/>
        <v>DJN</v>
      </c>
      <c r="C314" t="n">
        <f t="shared" si="46"/>
        <v>1931</v>
      </c>
      <c r="D314" s="6" t="n">
        <f t="shared" si="47"/>
        <v>0</v>
      </c>
      <c r="E314" s="6" t="n">
        <f t="shared" si="48"/>
        <v>0</v>
      </c>
      <c r="F314" s="6" t="n">
        <f t="shared" si="49"/>
        <v>0</v>
      </c>
      <c r="G314" s="6" t="n">
        <f t="shared" si="50"/>
        <v>0</v>
      </c>
      <c r="H314" s="7" t="e">
        <f t="shared" si="51"/>
        <v>#DIV/0!</v>
      </c>
      <c r="I314" s="7" t="e">
        <f t="shared" si="52"/>
        <v>#DIV/0!</v>
      </c>
      <c r="J314" s="7" t="e">
        <f t="shared" si="53"/>
        <v>#DIV/0!</v>
      </c>
      <c r="K314" s="7" t="n">
        <f t="shared" si="54"/>
        <v>0</v>
      </c>
      <c r="L314" s="7" t="n">
        <f>AN314/SUM(AN1:AN$773)</f>
        <v>0</v>
      </c>
      <c r="N314" s="6" t="s">
        <v>41</v>
      </c>
      <c r="O314" s="6" t="s">
        <v>337</v>
      </c>
      <c r="P314" s="6" t="n">
        <v>1931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 t="n">
        <v>-251703.01257514101</v>
      </c>
      <c r="AB314" s="6" t="n">
        <v>-2432.9496455263502</v>
      </c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>
      <c r="A315" t="str">
        <f t="shared" si="44"/>
        <v>Electronics, Comms, &amp; Sensors</v>
      </c>
      <c r="B315" t="str">
        <f t="shared" si="45"/>
        <v>DMLSS</v>
      </c>
      <c r="C315" t="n">
        <f t="shared" si="46"/>
        <v>1959</v>
      </c>
      <c r="D315" s="6" t="n">
        <f t="shared" si="47"/>
        <v>0</v>
      </c>
      <c r="E315" s="6" t="n">
        <f t="shared" si="48"/>
        <v>0</v>
      </c>
      <c r="F315" s="6" t="n">
        <f t="shared" si="49"/>
        <v>0</v>
      </c>
      <c r="G315" s="6" t="n">
        <f t="shared" si="50"/>
        <v>0</v>
      </c>
      <c r="H315" s="7" t="e">
        <f t="shared" si="51"/>
        <v>#DIV/0!</v>
      </c>
      <c r="I315" s="7" t="e">
        <f t="shared" si="52"/>
        <v>#DIV/0!</v>
      </c>
      <c r="J315" s="7" t="e">
        <f t="shared" si="53"/>
        <v>#DIV/0!</v>
      </c>
      <c r="K315" s="7" t="n">
        <f t="shared" si="54"/>
        <v>0</v>
      </c>
      <c r="L315" s="7" t="n">
        <f>AN315/SUM(AN1:AN$773)</f>
        <v>0</v>
      </c>
      <c r="N315" s="6" t="s">
        <v>41</v>
      </c>
      <c r="O315" s="6" t="s">
        <v>339</v>
      </c>
      <c r="P315" s="6" t="n">
        <v>1959</v>
      </c>
      <c r="Q315" s="6"/>
      <c r="R315" s="6"/>
      <c r="S315" s="6"/>
      <c r="T315" s="6"/>
      <c r="U315" s="6"/>
      <c r="V315" s="6"/>
      <c r="W315" s="6"/>
      <c r="X315" s="6"/>
      <c r="Y315" s="6"/>
      <c r="Z315" s="6" t="n">
        <v>-58237.614623830297</v>
      </c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>
      <c r="A316" t="str">
        <f t="shared" si="44"/>
        <v>Electronics, Comms, &amp; Sensors</v>
      </c>
      <c r="B316" t="str">
        <f t="shared" si="45"/>
        <v>DMS</v>
      </c>
      <c r="C316" t="n">
        <f t="shared" si="46"/>
        <v>1960</v>
      </c>
      <c r="D316" s="6" t="n">
        <f t="shared" si="47"/>
        <v>0</v>
      </c>
      <c r="E316" s="6" t="n">
        <f t="shared" si="48"/>
        <v>0</v>
      </c>
      <c r="F316" s="6" t="n">
        <f t="shared" si="49"/>
        <v>0</v>
      </c>
      <c r="G316" s="6" t="n">
        <f t="shared" si="50"/>
        <v>0</v>
      </c>
      <c r="H316" s="7" t="e">
        <f t="shared" si="51"/>
        <v>#DIV/0!</v>
      </c>
      <c r="I316" s="7" t="e">
        <f t="shared" si="52"/>
        <v>#DIV/0!</v>
      </c>
      <c r="J316" s="7" t="e">
        <f t="shared" si="53"/>
        <v>#DIV/0!</v>
      </c>
      <c r="K316" s="7" t="n">
        <f t="shared" si="54"/>
        <v>0</v>
      </c>
      <c r="L316" s="7" t="n">
        <f>AN316/SUM(AN1:AN$773)</f>
        <v>0</v>
      </c>
      <c r="N316" s="6" t="s">
        <v>41</v>
      </c>
      <c r="O316" s="6" t="s">
        <v>340</v>
      </c>
      <c r="P316" s="6" t="n">
        <v>1960</v>
      </c>
      <c r="Q316" s="6"/>
      <c r="R316" s="6"/>
      <c r="S316" s="6"/>
      <c r="T316" s="6"/>
      <c r="U316" s="6"/>
      <c r="V316" s="6" t="n">
        <v>100721.479576646</v>
      </c>
      <c r="W316" s="6"/>
      <c r="X316" s="6"/>
      <c r="Y316" s="6"/>
      <c r="Z316" s="6" t="n">
        <v>-100192.644792511</v>
      </c>
      <c r="AA316" s="6" t="n">
        <v>-18148.0229493021</v>
      </c>
      <c r="AB316" s="6" t="n">
        <v>-47138.613475896796</v>
      </c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>
      <c r="A317" t="str">
        <f t="shared" si="44"/>
        <v>Electronics, Comms, &amp; Sensors</v>
      </c>
      <c r="B317" t="str">
        <f t="shared" si="45"/>
        <v>DPPS</v>
      </c>
      <c r="C317" t="n">
        <f t="shared" si="46"/>
        <v>1950</v>
      </c>
      <c r="D317" s="6" t="n">
        <f t="shared" si="47"/>
        <v>0</v>
      </c>
      <c r="E317" s="6" t="n">
        <f t="shared" si="48"/>
        <v>0</v>
      </c>
      <c r="F317" s="6" t="n">
        <f t="shared" si="49"/>
        <v>0</v>
      </c>
      <c r="G317" s="6" t="n">
        <f t="shared" si="50"/>
        <v>0</v>
      </c>
      <c r="H317" s="7" t="e">
        <f t="shared" si="51"/>
        <v>#DIV/0!</v>
      </c>
      <c r="I317" s="7" t="e">
        <f t="shared" si="52"/>
        <v>#DIV/0!</v>
      </c>
      <c r="J317" s="7" t="e">
        <f t="shared" si="53"/>
        <v>#DIV/0!</v>
      </c>
      <c r="K317" s="7" t="n">
        <f t="shared" si="54"/>
        <v>0</v>
      </c>
      <c r="L317" s="7" t="n">
        <f>AN317/SUM(AN1:AN$773)</f>
        <v>0</v>
      </c>
      <c r="N317" s="6" t="s">
        <v>41</v>
      </c>
      <c r="O317" s="6" t="s">
        <v>344</v>
      </c>
      <c r="P317" s="6" t="n">
        <v>1950</v>
      </c>
      <c r="Q317" s="6"/>
      <c r="R317" s="6"/>
      <c r="S317" s="6"/>
      <c r="T317" s="6"/>
      <c r="U317" s="6" t="n">
        <v>1427839.0309369699</v>
      </c>
      <c r="V317" s="6" t="n">
        <v>32727.119335022999</v>
      </c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>
      <c r="A318" t="str">
        <f t="shared" si="44"/>
        <v>Electronics, Comms, &amp; Sensors</v>
      </c>
      <c r="B318" t="str">
        <f t="shared" si="45"/>
        <v>DTS</v>
      </c>
      <c r="C318" t="n">
        <f t="shared" si="46"/>
        <v>1970</v>
      </c>
      <c r="D318" s="6" t="n">
        <f t="shared" si="47"/>
        <v>-597411.98424966098</v>
      </c>
      <c r="E318" s="6" t="n">
        <f t="shared" si="48"/>
        <v>0</v>
      </c>
      <c r="F318" s="6" t="n">
        <f t="shared" si="49"/>
        <v>0</v>
      </c>
      <c r="G318" s="6" t="n">
        <f t="shared" si="50"/>
        <v>0</v>
      </c>
      <c r="H318" s="7" t="e">
        <f t="shared" si="51"/>
        <v>#DIV/0!</v>
      </c>
      <c r="I318" s="7" t="n">
        <f t="shared" si="52"/>
        <v>-1</v>
      </c>
      <c r="J318" s="7" t="e">
        <f t="shared" si="53"/>
        <v>#DIV/0!</v>
      </c>
      <c r="K318" s="7" t="n">
        <f t="shared" si="54"/>
        <v>0</v>
      </c>
      <c r="L318" s="7" t="n">
        <f>AN318/SUM(AN1:AN$773)</f>
        <v>0</v>
      </c>
      <c r="N318" s="6" t="s">
        <v>41</v>
      </c>
      <c r="O318" s="6" t="s">
        <v>348</v>
      </c>
      <c r="P318" s="6" t="n">
        <v>1970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 t="n">
        <v>-14666.477488586999</v>
      </c>
      <c r="AF318" s="6" t="n">
        <v>-597411.98424966098</v>
      </c>
      <c r="AG318" s="6" t="n">
        <v>-151183.17932456799</v>
      </c>
      <c r="AH318" s="6" t="n">
        <v>-16048.215807280099</v>
      </c>
      <c r="AI318" s="6"/>
      <c r="AJ318" s="6"/>
      <c r="AK318" s="6"/>
      <c r="AL318" s="6"/>
      <c r="AM318" s="6"/>
      <c r="AN318" s="6"/>
    </row>
    <row r="319">
      <c r="A319" t="str">
        <f t="shared" si="44"/>
        <v>Electronics, Comms, &amp; Sensors</v>
      </c>
      <c r="B319" t="str">
        <f t="shared" si="45"/>
        <v>Defense Enterprise Office Solution (DEOS)</v>
      </c>
      <c r="C319" t="n">
        <f t="shared" si="46"/>
        <v>2251</v>
      </c>
      <c r="D319" s="6" t="n">
        <f t="shared" si="47"/>
        <v>0</v>
      </c>
      <c r="E319" s="6" t="n">
        <f t="shared" si="48"/>
        <v>0</v>
      </c>
      <c r="F319" s="6" t="n">
        <f t="shared" si="49"/>
        <v>0</v>
      </c>
      <c r="G319" s="6" t="n">
        <f t="shared" si="50"/>
        <v>0</v>
      </c>
      <c r="H319" s="7" t="e">
        <f t="shared" si="51"/>
        <v>#DIV/0!</v>
      </c>
      <c r="I319" s="7" t="e">
        <f t="shared" si="52"/>
        <v>#DIV/0!</v>
      </c>
      <c r="J319" s="7" t="e">
        <f t="shared" si="53"/>
        <v>#DIV/0!</v>
      </c>
      <c r="K319" s="7" t="n">
        <f t="shared" si="54"/>
        <v>0</v>
      </c>
      <c r="L319" s="7" t="n">
        <f>AN319/SUM(AN1:AN$773)</f>
        <v>0</v>
      </c>
      <c r="N319" s="6" t="s">
        <v>41</v>
      </c>
      <c r="O319" s="6" t="s">
        <v>349</v>
      </c>
      <c r="P319" s="6" t="n">
        <v>2251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 t="n">
        <v>578495.50060364103</v>
      </c>
      <c r="AK319" s="6"/>
      <c r="AL319" s="6"/>
      <c r="AM319" s="6"/>
      <c r="AN319" s="6"/>
    </row>
    <row r="320">
      <c r="A320" t="str">
        <f t="shared" si="44"/>
        <v>Electronics, Comms, &amp; Sensors</v>
      </c>
      <c r="B320" t="str">
        <f t="shared" si="45"/>
        <v>Department of Defense Healthcare Management System Modernization (DHMSM)</v>
      </c>
      <c r="C320" t="n">
        <f t="shared" si="46"/>
        <v>2237</v>
      </c>
      <c r="D320" s="6" t="n">
        <f t="shared" si="47"/>
        <v>0</v>
      </c>
      <c r="E320" s="6" t="n">
        <f t="shared" si="48"/>
        <v>523083958.134435</v>
      </c>
      <c r="F320" s="6" t="n">
        <f t="shared" si="49"/>
        <v>678232070.75</v>
      </c>
      <c r="G320" s="6" t="n">
        <f t="shared" si="50"/>
        <v>135729964.295349</v>
      </c>
      <c r="H320" s="7" t="n">
        <f t="shared" si="51"/>
        <v>0.29660269676190532</v>
      </c>
      <c r="I320" s="7" t="e">
        <f t="shared" si="52"/>
        <v>#DIV/0!</v>
      </c>
      <c r="J320" s="7" t="n">
        <f t="shared" si="53"/>
        <v>0.20012318813714694</v>
      </c>
      <c r="K320" s="7" t="n">
        <f t="shared" si="54"/>
        <v>6.9097598305414096E-3</v>
      </c>
      <c r="L320" s="7" t="n">
        <f>AN320/SUM(AN1:AN$773)</f>
        <v>2.4081197842778534E-3</v>
      </c>
      <c r="N320" s="6" t="s">
        <v>41</v>
      </c>
      <c r="O320" s="6" t="s">
        <v>350</v>
      </c>
      <c r="P320" s="6" t="n">
        <v>2237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 t="n">
        <v>297445252.803271</v>
      </c>
      <c r="AK320" s="6" t="n">
        <v>538691933.66757405</v>
      </c>
      <c r="AL320" s="6" t="n">
        <v>523083958.134435</v>
      </c>
      <c r="AM320" s="6" t="n">
        <v>678232070.75</v>
      </c>
      <c r="AN320" s="6" t="n">
        <v>135729964.295349</v>
      </c>
    </row>
    <row r="321">
      <c r="A321" t="str">
        <f t="shared" ref="A321:A384" si="55">N321</f>
        <v>Electronics, Comms, &amp; Sensors</v>
      </c>
      <c r="B321" t="str">
        <f t="shared" ref="B321:B384" si="56">O321</f>
        <v>ELECTRONICS ALL SOURCE AN</v>
      </c>
      <c r="C321" t="n">
        <f t="shared" ref="C321:C384" si="57">P321</f>
        <v>1940</v>
      </c>
      <c r="D321" s="6" t="n">
        <f t="shared" ref="D321:D384" si="58">AF321</f>
        <v>0</v>
      </c>
      <c r="E321" s="6" t="n">
        <f t="shared" ref="E321:E384" si="59">AL321</f>
        <v>0</v>
      </c>
      <c r="F321" s="6" t="n">
        <f t="shared" ref="F321:F384" si="60">AM321</f>
        <v>0</v>
      </c>
      <c r="G321" s="6" t="n">
        <f t="shared" ref="G321:G384" si="61">AN321</f>
        <v>0</v>
      </c>
      <c r="H321" s="7" t="e">
        <f t="shared" si="51"/>
        <v>#DIV/0!</v>
      </c>
      <c r="I321" s="7" t="e">
        <f t="shared" si="52"/>
        <v>#DIV/0!</v>
      </c>
      <c r="J321" s="7" t="e">
        <f t="shared" si="53"/>
        <v>#DIV/0!</v>
      </c>
      <c r="K321" s="7" t="n">
        <f t="shared" si="54"/>
        <v>0</v>
      </c>
      <c r="L321" s="7" t="n">
        <f>AN321/SUM(AN1:AN$773)</f>
        <v>0</v>
      </c>
      <c r="N321" s="6" t="s">
        <v>41</v>
      </c>
      <c r="O321" s="6" t="s">
        <v>368</v>
      </c>
      <c r="P321" s="6" t="n">
        <v>1940</v>
      </c>
      <c r="Q321" s="6"/>
      <c r="R321" s="6"/>
      <c r="S321" s="6"/>
      <c r="T321" s="6"/>
      <c r="U321" s="6"/>
      <c r="V321" s="6"/>
      <c r="W321" s="6"/>
      <c r="X321" s="6"/>
      <c r="Y321" s="6"/>
      <c r="Z321" s="6" t="n">
        <v>-624070.41764380399</v>
      </c>
      <c r="AA321" s="6" t="n">
        <v>-212720.647567173</v>
      </c>
      <c r="AB321" s="6" t="n">
        <v>-7733.7944854024499</v>
      </c>
      <c r="AC321" s="6" t="n">
        <v>-424604.67424757499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>
      <c r="A322" t="str">
        <f t="shared" si="55"/>
        <v>Electronics, Comms, &amp; Sensors</v>
      </c>
      <c r="B322" t="str">
        <f t="shared" si="56"/>
        <v>FAAD C2I(ATCCS)</v>
      </c>
      <c r="C322" t="n">
        <f t="shared" si="57"/>
        <v>1841</v>
      </c>
      <c r="D322" s="6" t="n">
        <f t="shared" si="58"/>
        <v>0</v>
      </c>
      <c r="E322" s="6" t="n">
        <f t="shared" si="59"/>
        <v>0</v>
      </c>
      <c r="F322" s="6" t="n">
        <f t="shared" si="60"/>
        <v>0</v>
      </c>
      <c r="G322" s="6" t="n">
        <f t="shared" si="61"/>
        <v>0</v>
      </c>
      <c r="H322" s="7" t="e">
        <f t="shared" ref="H322:H385" si="62">AM322/AL322-1</f>
        <v>#DIV/0!</v>
      </c>
      <c r="I322" s="7" t="e">
        <f t="shared" ref="I322:I385" si="63">AM322/AF322-1</f>
        <v>#DIV/0!</v>
      </c>
      <c r="J322" s="7" t="e">
        <f t="shared" ref="J322:J385" si="64">AN322/AM322</f>
        <v>#DIV/0!</v>
      </c>
      <c r="K322" s="7" t="n">
        <f t="shared" ref="K322:K385" si="65">AM322/SUM(AM$1:AM$773)</f>
        <v>0</v>
      </c>
      <c r="L322" s="7" t="n">
        <f>AN322/SUM(AN1:AN$773)</f>
        <v>0</v>
      </c>
      <c r="N322" s="6" t="s">
        <v>41</v>
      </c>
      <c r="O322" s="6" t="s">
        <v>393</v>
      </c>
      <c r="P322" s="6" t="n">
        <v>1841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 t="n">
        <v>-289298.89268891898</v>
      </c>
      <c r="AC322" s="6" t="n">
        <v>-13204.5659457606</v>
      </c>
      <c r="AD322" s="6"/>
      <c r="AE322" s="6"/>
      <c r="AF322" s="6"/>
      <c r="AG322" s="6" t="n">
        <v>0</v>
      </c>
      <c r="AH322" s="6"/>
      <c r="AI322" s="6" t="n">
        <v>-3.4257344936620401E-2</v>
      </c>
      <c r="AJ322" s="6"/>
      <c r="AK322" s="6"/>
      <c r="AL322" s="6"/>
      <c r="AM322" s="6"/>
      <c r="AN322" s="6"/>
    </row>
    <row r="323">
      <c r="A323" t="str">
        <f t="shared" si="55"/>
        <v>Electronics, Comms, &amp; Sensors</v>
      </c>
      <c r="B323" t="str">
        <f t="shared" si="56"/>
        <v>FAB-T</v>
      </c>
      <c r="C323" t="n">
        <f t="shared" si="57"/>
        <v>88</v>
      </c>
      <c r="D323" s="6" t="n">
        <f t="shared" si="58"/>
        <v>0</v>
      </c>
      <c r="E323" s="6" t="n">
        <f t="shared" si="59"/>
        <v>0</v>
      </c>
      <c r="F323" s="6" t="n">
        <f t="shared" si="60"/>
        <v>0</v>
      </c>
      <c r="G323" s="6" t="n">
        <f t="shared" si="61"/>
        <v>0</v>
      </c>
      <c r="H323" s="7" t="e">
        <f t="shared" si="62"/>
        <v>#DIV/0!</v>
      </c>
      <c r="I323" s="7" t="e">
        <f t="shared" si="63"/>
        <v>#DIV/0!</v>
      </c>
      <c r="J323" s="7" t="e">
        <f t="shared" si="64"/>
        <v>#DIV/0!</v>
      </c>
      <c r="K323" s="7" t="n">
        <f t="shared" si="65"/>
        <v>0</v>
      </c>
      <c r="L323" s="7" t="n">
        <f>AN323/SUM(AN1:AN$773)</f>
        <v>0</v>
      </c>
      <c r="N323" s="6" t="s">
        <v>41</v>
      </c>
      <c r="O323" s="6" t="s">
        <v>395</v>
      </c>
      <c r="P323" s="6" t="n">
        <v>88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 t="n">
        <v>56586.282366309497</v>
      </c>
      <c r="AJ323" s="6"/>
      <c r="AK323" s="6" t="n">
        <v>0</v>
      </c>
      <c r="AL323" s="6"/>
      <c r="AM323" s="6"/>
      <c r="AN323" s="6"/>
    </row>
    <row r="324">
      <c r="A324" t="str">
        <f t="shared" si="55"/>
        <v>Electronics, Comms, &amp; Sensors</v>
      </c>
      <c r="B324" t="str">
        <f t="shared" si="56"/>
        <v>FBCB2</v>
      </c>
      <c r="C324" t="n">
        <f t="shared" si="57"/>
        <v>698</v>
      </c>
      <c r="D324" s="6" t="n">
        <f t="shared" si="58"/>
        <v>-309651.80835959897</v>
      </c>
      <c r="E324" s="6" t="n">
        <f t="shared" si="59"/>
        <v>0</v>
      </c>
      <c r="F324" s="6" t="n">
        <f t="shared" si="60"/>
        <v>0</v>
      </c>
      <c r="G324" s="6" t="n">
        <f t="shared" si="61"/>
        <v>0</v>
      </c>
      <c r="H324" s="7" t="e">
        <f t="shared" si="62"/>
        <v>#DIV/0!</v>
      </c>
      <c r="I324" s="7" t="n">
        <f t="shared" si="63"/>
        <v>-1</v>
      </c>
      <c r="J324" s="7" t="e">
        <f t="shared" si="64"/>
        <v>#DIV/0!</v>
      </c>
      <c r="K324" s="7" t="n">
        <f t="shared" si="65"/>
        <v>0</v>
      </c>
      <c r="L324" s="7" t="n">
        <f>AN324/SUM(AN1:AN$773)</f>
        <v>0</v>
      </c>
      <c r="N324" s="6" t="s">
        <v>41</v>
      </c>
      <c r="O324" s="6" t="s">
        <v>397</v>
      </c>
      <c r="P324" s="6" t="n">
        <v>698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 t="n">
        <v>-485619.884304684</v>
      </c>
      <c r="AD324" s="6" t="n">
        <v>-19699.5181587765</v>
      </c>
      <c r="AE324" s="6" t="n">
        <v>-338016.72017983999</v>
      </c>
      <c r="AF324" s="6" t="n">
        <v>-309651.80835959897</v>
      </c>
      <c r="AG324" s="6" t="n">
        <v>-9516.0775851756407</v>
      </c>
      <c r="AH324" s="6" t="n">
        <v>-110988.63661207</v>
      </c>
      <c r="AI324" s="6" t="n">
        <v>-380168.85580064799</v>
      </c>
      <c r="AJ324" s="6"/>
      <c r="AK324" s="6" t="n">
        <v>-81.378145559593605</v>
      </c>
      <c r="AL324" s="6"/>
      <c r="AM324" s="6"/>
      <c r="AN324" s="6"/>
    </row>
    <row r="325">
      <c r="A325" t="str">
        <f t="shared" si="55"/>
        <v>Electronics, Comms, &amp; Sensors</v>
      </c>
      <c r="B325" t="str">
        <f t="shared" si="56"/>
        <v>GAE</v>
      </c>
      <c r="C325" t="n">
        <f t="shared" si="57"/>
        <v>2081</v>
      </c>
      <c r="D325" s="6" t="n">
        <f t="shared" si="58"/>
        <v>0</v>
      </c>
      <c r="E325" s="6" t="n">
        <f t="shared" si="59"/>
        <v>0</v>
      </c>
      <c r="F325" s="6" t="n">
        <f t="shared" si="60"/>
        <v>0</v>
      </c>
      <c r="G325" s="6" t="n">
        <f t="shared" si="61"/>
        <v>0</v>
      </c>
      <c r="H325" s="7" t="e">
        <f t="shared" si="62"/>
        <v>#DIV/0!</v>
      </c>
      <c r="I325" s="7" t="e">
        <f t="shared" si="63"/>
        <v>#DIV/0!</v>
      </c>
      <c r="J325" s="7" t="e">
        <f t="shared" si="64"/>
        <v>#DIV/0!</v>
      </c>
      <c r="K325" s="7" t="n">
        <f t="shared" si="65"/>
        <v>0</v>
      </c>
      <c r="L325" s="7" t="n">
        <f>AN325/SUM(AN1:AN$773)</f>
        <v>0</v>
      </c>
      <c r="N325" s="6" t="s">
        <v>41</v>
      </c>
      <c r="O325" s="6" t="s">
        <v>407</v>
      </c>
      <c r="P325" s="6" t="n">
        <v>2081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 t="n">
        <v>-258479.05287334701</v>
      </c>
      <c r="AK325" s="6"/>
      <c r="AL325" s="6"/>
      <c r="AM325" s="6"/>
      <c r="AN325" s="6"/>
    </row>
    <row r="326">
      <c r="A326" t="str">
        <f t="shared" si="55"/>
        <v>Electronics, Comms, &amp; Sensors</v>
      </c>
      <c r="B326" t="str">
        <f t="shared" si="56"/>
        <v>GAJ</v>
      </c>
      <c r="C326" t="n">
        <f t="shared" si="57"/>
        <v>1937</v>
      </c>
      <c r="D326" s="6" t="n">
        <f t="shared" si="58"/>
        <v>0</v>
      </c>
      <c r="E326" s="6" t="n">
        <f t="shared" si="59"/>
        <v>0</v>
      </c>
      <c r="F326" s="6" t="n">
        <f t="shared" si="60"/>
        <v>0</v>
      </c>
      <c r="G326" s="6" t="n">
        <f t="shared" si="61"/>
        <v>0</v>
      </c>
      <c r="H326" s="7" t="e">
        <f t="shared" si="62"/>
        <v>#DIV/0!</v>
      </c>
      <c r="I326" s="7" t="e">
        <f t="shared" si="63"/>
        <v>#DIV/0!</v>
      </c>
      <c r="J326" s="7" t="e">
        <f t="shared" si="64"/>
        <v>#DIV/0!</v>
      </c>
      <c r="K326" s="7" t="n">
        <f t="shared" si="65"/>
        <v>0</v>
      </c>
      <c r="L326" s="7" t="n">
        <f>AN326/SUM(AN1:AN$773)</f>
        <v>0</v>
      </c>
      <c r="N326" s="6" t="s">
        <v>41</v>
      </c>
      <c r="O326" s="6" t="s">
        <v>408</v>
      </c>
      <c r="P326" s="6" t="n">
        <v>1937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 t="n">
        <v>-17.932431996578501</v>
      </c>
      <c r="AD326" s="6"/>
      <c r="AE326" s="6" t="n">
        <v>-2183.7572258858499</v>
      </c>
      <c r="AF326" s="6"/>
      <c r="AG326" s="6"/>
      <c r="AH326" s="6"/>
      <c r="AI326" s="6"/>
      <c r="AJ326" s="6"/>
      <c r="AK326" s="6"/>
      <c r="AL326" s="6"/>
      <c r="AM326" s="6"/>
      <c r="AN326" s="6"/>
    </row>
    <row r="327">
      <c r="A327" t="str">
        <f t="shared" si="55"/>
        <v>Electronics, Comms, &amp; Sensors</v>
      </c>
      <c r="B327" t="str">
        <f t="shared" si="56"/>
        <v>GAV</v>
      </c>
      <c r="C327" t="n">
        <f t="shared" si="57"/>
        <v>2082</v>
      </c>
      <c r="D327" s="6" t="n">
        <f t="shared" si="58"/>
        <v>0</v>
      </c>
      <c r="E327" s="6" t="n">
        <f t="shared" si="59"/>
        <v>0</v>
      </c>
      <c r="F327" s="6" t="n">
        <f t="shared" si="60"/>
        <v>0</v>
      </c>
      <c r="G327" s="6" t="n">
        <f t="shared" si="61"/>
        <v>0</v>
      </c>
      <c r="H327" s="7" t="e">
        <f t="shared" si="62"/>
        <v>#DIV/0!</v>
      </c>
      <c r="I327" s="7" t="e">
        <f t="shared" si="63"/>
        <v>#DIV/0!</v>
      </c>
      <c r="J327" s="7" t="e">
        <f t="shared" si="64"/>
        <v>#DIV/0!</v>
      </c>
      <c r="K327" s="7" t="n">
        <f t="shared" si="65"/>
        <v>0</v>
      </c>
      <c r="L327" s="7" t="n">
        <f>AN327/SUM(AN1:AN$773)</f>
        <v>0</v>
      </c>
      <c r="N327" s="6" t="s">
        <v>41</v>
      </c>
      <c r="O327" s="6" t="s">
        <v>409</v>
      </c>
      <c r="P327" s="6" t="n">
        <v>2082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 t="n">
        <v>-24733.3791503518</v>
      </c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>
      <c r="A328" t="str">
        <f t="shared" si="55"/>
        <v>Electronics, Comms, &amp; Sensors</v>
      </c>
      <c r="B328" t="str">
        <f t="shared" si="56"/>
        <v>GBW</v>
      </c>
      <c r="C328" t="n">
        <f t="shared" si="57"/>
        <v>2151</v>
      </c>
      <c r="D328" s="6" t="n">
        <f t="shared" si="58"/>
        <v>0</v>
      </c>
      <c r="E328" s="6" t="n">
        <f t="shared" si="59"/>
        <v>0</v>
      </c>
      <c r="F328" s="6" t="n">
        <f t="shared" si="60"/>
        <v>0</v>
      </c>
      <c r="G328" s="6" t="n">
        <f t="shared" si="61"/>
        <v>0</v>
      </c>
      <c r="H328" s="7" t="e">
        <f t="shared" si="62"/>
        <v>#DIV/0!</v>
      </c>
      <c r="I328" s="7" t="e">
        <f t="shared" si="63"/>
        <v>#DIV/0!</v>
      </c>
      <c r="J328" s="7" t="e">
        <f t="shared" si="64"/>
        <v>#DIV/0!</v>
      </c>
      <c r="K328" s="7" t="n">
        <f t="shared" si="65"/>
        <v>0</v>
      </c>
      <c r="L328" s="7" t="n">
        <f>AN328/SUM(AN1:AN$773)</f>
        <v>0</v>
      </c>
      <c r="N328" s="6" t="s">
        <v>41</v>
      </c>
      <c r="O328" s="6" t="s">
        <v>414</v>
      </c>
      <c r="P328" s="6" t="n">
        <v>2151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 t="n">
        <v>0</v>
      </c>
      <c r="AH328" s="6"/>
      <c r="AI328" s="6"/>
      <c r="AJ328" s="6"/>
      <c r="AK328" s="6"/>
      <c r="AL328" s="6"/>
      <c r="AM328" s="6"/>
      <c r="AN328" s="6"/>
    </row>
    <row r="329">
      <c r="A329" t="str">
        <f t="shared" si="55"/>
        <v>Electronics, Comms, &amp; Sensors</v>
      </c>
      <c r="B329" t="str">
        <f t="shared" si="56"/>
        <v>GCA</v>
      </c>
      <c r="C329" t="n">
        <f t="shared" si="57"/>
        <v>1939</v>
      </c>
      <c r="D329" s="6" t="n">
        <f t="shared" si="58"/>
        <v>0</v>
      </c>
      <c r="E329" s="6" t="n">
        <f t="shared" si="59"/>
        <v>0</v>
      </c>
      <c r="F329" s="6" t="n">
        <f t="shared" si="60"/>
        <v>0</v>
      </c>
      <c r="G329" s="6" t="n">
        <f t="shared" si="61"/>
        <v>0</v>
      </c>
      <c r="H329" s="7" t="e">
        <f t="shared" si="62"/>
        <v>#DIV/0!</v>
      </c>
      <c r="I329" s="7" t="e">
        <f t="shared" si="63"/>
        <v>#DIV/0!</v>
      </c>
      <c r="J329" s="7" t="e">
        <f t="shared" si="64"/>
        <v>#DIV/0!</v>
      </c>
      <c r="K329" s="7" t="n">
        <f t="shared" si="65"/>
        <v>0</v>
      </c>
      <c r="L329" s="7" t="n">
        <f>AN329/SUM(AN1:AN$773)</f>
        <v>0</v>
      </c>
      <c r="N329" s="6" t="s">
        <v>41</v>
      </c>
      <c r="O329" s="6" t="s">
        <v>415</v>
      </c>
      <c r="P329" s="6" t="n">
        <v>1939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 t="n">
        <v>-928083.47581843694</v>
      </c>
      <c r="AF329" s="6"/>
      <c r="AG329" s="6"/>
      <c r="AH329" s="6"/>
      <c r="AI329" s="6"/>
      <c r="AJ329" s="6"/>
      <c r="AK329" s="6"/>
      <c r="AL329" s="6"/>
      <c r="AM329" s="6"/>
      <c r="AN329" s="6"/>
    </row>
    <row r="330">
      <c r="A330" t="str">
        <f t="shared" si="55"/>
        <v>Electronics, Comms, &amp; Sensors</v>
      </c>
      <c r="B330" t="str">
        <f t="shared" si="56"/>
        <v>GCCS-AF</v>
      </c>
      <c r="C330" t="n">
        <f t="shared" si="57"/>
        <v>1997</v>
      </c>
      <c r="D330" s="6" t="n">
        <f t="shared" si="58"/>
        <v>-2222433.0531458999</v>
      </c>
      <c r="E330" s="6" t="n">
        <f t="shared" si="59"/>
        <v>-20999.5787905078</v>
      </c>
      <c r="F330" s="6" t="n">
        <f t="shared" si="60"/>
        <v>0</v>
      </c>
      <c r="G330" s="6" t="n">
        <f t="shared" si="61"/>
        <v>0</v>
      </c>
      <c r="H330" s="7" t="n">
        <f t="shared" si="62"/>
        <v>-1</v>
      </c>
      <c r="I330" s="7" t="n">
        <f t="shared" si="63"/>
        <v>-1</v>
      </c>
      <c r="J330" s="7" t="e">
        <f t="shared" si="64"/>
        <v>#DIV/0!</v>
      </c>
      <c r="K330" s="7" t="n">
        <f t="shared" si="65"/>
        <v>0</v>
      </c>
      <c r="L330" s="7" t="n">
        <f>AN330/SUM(AN1:AN$773)</f>
        <v>0</v>
      </c>
      <c r="N330" s="6" t="s">
        <v>41</v>
      </c>
      <c r="O330" s="6" t="s">
        <v>416</v>
      </c>
      <c r="P330" s="6" t="n">
        <v>1997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 t="n">
        <v>-1406.4406123911299</v>
      </c>
      <c r="AC330" s="6" t="n">
        <v>-467699.16442775301</v>
      </c>
      <c r="AD330" s="6" t="n">
        <v>-1107789.2795094801</v>
      </c>
      <c r="AE330" s="6" t="n">
        <v>-3001185.2904054401</v>
      </c>
      <c r="AF330" s="6" t="n">
        <v>-2222433.0531458999</v>
      </c>
      <c r="AG330" s="6" t="n">
        <v>-1435567.0915546</v>
      </c>
      <c r="AH330" s="6" t="n">
        <v>-782083.54269366304</v>
      </c>
      <c r="AI330" s="6" t="n">
        <v>-431329.33963261498</v>
      </c>
      <c r="AJ330" s="6" t="n">
        <v>1283885.74777873</v>
      </c>
      <c r="AK330" s="6" t="n">
        <v>-157925.933296751</v>
      </c>
      <c r="AL330" s="6" t="n">
        <v>-20999.5787905078</v>
      </c>
      <c r="AM330" s="6"/>
      <c r="AN330" s="6"/>
    </row>
    <row r="331">
      <c r="A331" t="str">
        <f t="shared" si="55"/>
        <v>Electronics, Comms, &amp; Sensors</v>
      </c>
      <c r="B331" t="str">
        <f t="shared" si="56"/>
        <v>GCCS-J</v>
      </c>
      <c r="C331" t="n">
        <f t="shared" si="57"/>
        <v>1949</v>
      </c>
      <c r="D331" s="6" t="n">
        <f t="shared" si="58"/>
        <v>0</v>
      </c>
      <c r="E331" s="6" t="n">
        <f t="shared" si="59"/>
        <v>0</v>
      </c>
      <c r="F331" s="6" t="n">
        <f t="shared" si="60"/>
        <v>0</v>
      </c>
      <c r="G331" s="6" t="n">
        <f t="shared" si="61"/>
        <v>0</v>
      </c>
      <c r="H331" s="7" t="e">
        <f t="shared" si="62"/>
        <v>#DIV/0!</v>
      </c>
      <c r="I331" s="7" t="e">
        <f t="shared" si="63"/>
        <v>#DIV/0!</v>
      </c>
      <c r="J331" s="7" t="e">
        <f t="shared" si="64"/>
        <v>#DIV/0!</v>
      </c>
      <c r="K331" s="7" t="n">
        <f t="shared" si="65"/>
        <v>0</v>
      </c>
      <c r="L331" s="7" t="n">
        <f>AN331/SUM(AN1:AN$773)</f>
        <v>0</v>
      </c>
      <c r="N331" s="6" t="s">
        <v>41</v>
      </c>
      <c r="O331" s="6" t="s">
        <v>417</v>
      </c>
      <c r="P331" s="6" t="n">
        <v>1949</v>
      </c>
      <c r="Q331" s="6"/>
      <c r="R331" s="6"/>
      <c r="S331" s="6"/>
      <c r="T331" s="6"/>
      <c r="U331" s="6"/>
      <c r="V331" s="6"/>
      <c r="W331" s="6"/>
      <c r="X331" s="6" t="n">
        <v>5146342.96177366</v>
      </c>
      <c r="Y331" s="6"/>
      <c r="Z331" s="6" t="n">
        <v>-17381.0846591999</v>
      </c>
      <c r="AA331" s="6"/>
      <c r="AB331" s="6" t="n">
        <v>-1037.9094170403901</v>
      </c>
      <c r="AC331" s="6" t="n">
        <v>-64125.936820344803</v>
      </c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>
      <c r="A332" t="str">
        <f t="shared" si="55"/>
        <v>Electronics, Comms, &amp; Sensors</v>
      </c>
      <c r="B332" t="str">
        <f t="shared" si="56"/>
        <v>GCCS-M</v>
      </c>
      <c r="C332" t="n">
        <f t="shared" si="57"/>
        <v>1975</v>
      </c>
      <c r="D332" s="6" t="n">
        <f t="shared" si="58"/>
        <v>4505466.90449249</v>
      </c>
      <c r="E332" s="6" t="n">
        <f t="shared" si="59"/>
        <v>-95597.335038479199</v>
      </c>
      <c r="F332" s="6" t="n">
        <f t="shared" si="60"/>
        <v>0</v>
      </c>
      <c r="G332" s="6" t="n">
        <f t="shared" si="61"/>
        <v>0</v>
      </c>
      <c r="H332" s="7" t="n">
        <f t="shared" si="62"/>
        <v>-1</v>
      </c>
      <c r="I332" s="7" t="n">
        <f t="shared" si="63"/>
        <v>-1</v>
      </c>
      <c r="J332" s="7" t="e">
        <f t="shared" si="64"/>
        <v>#DIV/0!</v>
      </c>
      <c r="K332" s="7" t="n">
        <f t="shared" si="65"/>
        <v>0</v>
      </c>
      <c r="L332" s="7" t="n">
        <f>AN332/SUM(AN1:AN$773)</f>
        <v>0</v>
      </c>
      <c r="N332" s="6" t="s">
        <v>41</v>
      </c>
      <c r="O332" s="6" t="s">
        <v>418</v>
      </c>
      <c r="P332" s="6" t="n">
        <v>1975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 t="n">
        <v>-9053.6745090959103</v>
      </c>
      <c r="AC332" s="6"/>
      <c r="AD332" s="6" t="n">
        <v>-474519.31478364399</v>
      </c>
      <c r="AE332" s="6" t="n">
        <v>-58191.428037101301</v>
      </c>
      <c r="AF332" s="6" t="n">
        <v>4505466.90449249</v>
      </c>
      <c r="AG332" s="6" t="n">
        <v>1241946.2138195001</v>
      </c>
      <c r="AH332" s="6" t="n">
        <v>45887.606426598599</v>
      </c>
      <c r="AI332" s="6" t="n">
        <v>-30732.458153405601</v>
      </c>
      <c r="AJ332" s="6"/>
      <c r="AK332" s="6" t="n">
        <v>0</v>
      </c>
      <c r="AL332" s="6" t="n">
        <v>-95597.335038479199</v>
      </c>
      <c r="AM332" s="6" t="n">
        <v>0</v>
      </c>
      <c r="AN332" s="6"/>
    </row>
    <row r="333">
      <c r="A333" t="str">
        <f t="shared" si="55"/>
        <v>Electronics, Comms, &amp; Sensors</v>
      </c>
      <c r="B333" t="str">
        <f t="shared" si="56"/>
        <v>GCH</v>
      </c>
      <c r="C333" t="n">
        <f t="shared" si="57"/>
        <v>2083</v>
      </c>
      <c r="D333" s="6" t="n">
        <f t="shared" si="58"/>
        <v>0</v>
      </c>
      <c r="E333" s="6" t="n">
        <f t="shared" si="59"/>
        <v>0</v>
      </c>
      <c r="F333" s="6" t="n">
        <f t="shared" si="60"/>
        <v>0</v>
      </c>
      <c r="G333" s="6" t="n">
        <f t="shared" si="61"/>
        <v>0</v>
      </c>
      <c r="H333" s="7" t="e">
        <f t="shared" si="62"/>
        <v>#DIV/0!</v>
      </c>
      <c r="I333" s="7" t="e">
        <f t="shared" si="63"/>
        <v>#DIV/0!</v>
      </c>
      <c r="J333" s="7" t="e">
        <f t="shared" si="64"/>
        <v>#DIV/0!</v>
      </c>
      <c r="K333" s="7" t="n">
        <f t="shared" si="65"/>
        <v>0</v>
      </c>
      <c r="L333" s="7" t="n">
        <f>AN333/SUM(AN1:AN$773)</f>
        <v>0</v>
      </c>
      <c r="N333" s="6" t="s">
        <v>41</v>
      </c>
      <c r="O333" s="6" t="s">
        <v>419</v>
      </c>
      <c r="P333" s="6" t="n">
        <v>2083</v>
      </c>
      <c r="Q333" s="6"/>
      <c r="R333" s="6"/>
      <c r="S333" s="6"/>
      <c r="T333" s="6"/>
      <c r="U333" s="6"/>
      <c r="V333" s="6"/>
      <c r="W333" s="6"/>
      <c r="X333" s="6"/>
      <c r="Y333" s="6"/>
      <c r="Z333" s="6" t="n">
        <v>-261.26879089740203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>
      <c r="A334" t="str">
        <f t="shared" si="55"/>
        <v>Electronics, Comms, &amp; Sensors</v>
      </c>
      <c r="B334" t="str">
        <f t="shared" si="56"/>
        <v>GCI</v>
      </c>
      <c r="C334" t="n">
        <f t="shared" si="57"/>
        <v>1941</v>
      </c>
      <c r="D334" s="6" t="n">
        <f t="shared" si="58"/>
        <v>0</v>
      </c>
      <c r="E334" s="6" t="n">
        <f t="shared" si="59"/>
        <v>0</v>
      </c>
      <c r="F334" s="6" t="n">
        <f t="shared" si="60"/>
        <v>0</v>
      </c>
      <c r="G334" s="6" t="n">
        <f t="shared" si="61"/>
        <v>0</v>
      </c>
      <c r="H334" s="7" t="e">
        <f t="shared" si="62"/>
        <v>#DIV/0!</v>
      </c>
      <c r="I334" s="7" t="e">
        <f t="shared" si="63"/>
        <v>#DIV/0!</v>
      </c>
      <c r="J334" s="7" t="e">
        <f t="shared" si="64"/>
        <v>#DIV/0!</v>
      </c>
      <c r="K334" s="7" t="n">
        <f t="shared" si="65"/>
        <v>0</v>
      </c>
      <c r="L334" s="7" t="n">
        <f>AN334/SUM(AN1:AN$773)</f>
        <v>0</v>
      </c>
      <c r="N334" s="6" t="s">
        <v>41</v>
      </c>
      <c r="O334" s="6" t="s">
        <v>420</v>
      </c>
      <c r="P334" s="6" t="n">
        <v>1941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n">
        <v>-461424.71006177599</v>
      </c>
      <c r="AB334" s="6"/>
      <c r="AC334" s="6" t="n">
        <v>-75557.999985583505</v>
      </c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>
      <c r="A335" t="str">
        <f t="shared" si="55"/>
        <v>Electronics, Comms, &amp; Sensors</v>
      </c>
      <c r="B335" t="str">
        <f t="shared" si="56"/>
        <v>GCSS ARMY</v>
      </c>
      <c r="C335" t="n">
        <f t="shared" si="57"/>
        <v>1345</v>
      </c>
      <c r="D335" s="6" t="n">
        <f t="shared" si="58"/>
        <v>0</v>
      </c>
      <c r="E335" s="6" t="n">
        <f t="shared" si="59"/>
        <v>0</v>
      </c>
      <c r="F335" s="6" t="n">
        <f t="shared" si="60"/>
        <v>0</v>
      </c>
      <c r="G335" s="6" t="n">
        <f t="shared" si="61"/>
        <v>0</v>
      </c>
      <c r="H335" s="7" t="e">
        <f t="shared" si="62"/>
        <v>#DIV/0!</v>
      </c>
      <c r="I335" s="7" t="e">
        <f t="shared" si="63"/>
        <v>#DIV/0!</v>
      </c>
      <c r="J335" s="7" t="e">
        <f t="shared" si="64"/>
        <v>#DIV/0!</v>
      </c>
      <c r="K335" s="7" t="n">
        <f t="shared" si="65"/>
        <v>0</v>
      </c>
      <c r="L335" s="7" t="n">
        <f>AN335/SUM(AN1:AN$773)</f>
        <v>0</v>
      </c>
      <c r="N335" s="6" t="s">
        <v>41</v>
      </c>
      <c r="O335" s="6" t="s">
        <v>421</v>
      </c>
      <c r="P335" s="6" t="n">
        <v>1345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 t="n">
        <v>-74016.590733762103</v>
      </c>
      <c r="AC335" s="6" t="n">
        <v>21282.169995939399</v>
      </c>
      <c r="AD335" s="6"/>
      <c r="AE335" s="6"/>
      <c r="AF335" s="6"/>
      <c r="AG335" s="6" t="n">
        <v>0</v>
      </c>
      <c r="AH335" s="6"/>
      <c r="AI335" s="6"/>
      <c r="AJ335" s="6"/>
      <c r="AK335" s="6"/>
      <c r="AL335" s="6"/>
      <c r="AM335" s="6"/>
      <c r="AN335" s="6"/>
    </row>
    <row r="336">
      <c r="A336" t="str">
        <f t="shared" si="55"/>
        <v>Electronics, Comms, &amp; Sensors</v>
      </c>
      <c r="B336" t="str">
        <f t="shared" si="56"/>
        <v>GCSS DOD</v>
      </c>
      <c r="C336" t="n">
        <f t="shared" si="57"/>
        <v>1352</v>
      </c>
      <c r="D336" s="6" t="n">
        <f t="shared" si="58"/>
        <v>0</v>
      </c>
      <c r="E336" s="6" t="n">
        <f t="shared" si="59"/>
        <v>0</v>
      </c>
      <c r="F336" s="6" t="n">
        <f t="shared" si="60"/>
        <v>0</v>
      </c>
      <c r="G336" s="6" t="n">
        <f t="shared" si="61"/>
        <v>0</v>
      </c>
      <c r="H336" s="7" t="e">
        <f t="shared" si="62"/>
        <v>#DIV/0!</v>
      </c>
      <c r="I336" s="7" t="e">
        <f t="shared" si="63"/>
        <v>#DIV/0!</v>
      </c>
      <c r="J336" s="7" t="e">
        <f t="shared" si="64"/>
        <v>#DIV/0!</v>
      </c>
      <c r="K336" s="7" t="n">
        <f t="shared" si="65"/>
        <v>0</v>
      </c>
      <c r="L336" s="7" t="n">
        <f>AN336/SUM(AN1:AN$773)</f>
        <v>0</v>
      </c>
      <c r="N336" s="6" t="s">
        <v>41</v>
      </c>
      <c r="O336" s="6" t="s">
        <v>422</v>
      </c>
      <c r="P336" s="6" t="n">
        <v>1352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n">
        <v>-2048.6846033922602</v>
      </c>
      <c r="AB336" s="6" t="n">
        <v>-50607.677971845202</v>
      </c>
      <c r="AC336" s="6"/>
      <c r="AD336" s="6" t="n">
        <v>-1852086.7525400801</v>
      </c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>
      <c r="A337" t="str">
        <f t="shared" si="55"/>
        <v>Electronics, Comms, &amp; Sensors</v>
      </c>
      <c r="B337" t="str">
        <f t="shared" si="56"/>
        <v>GCSS-AF</v>
      </c>
      <c r="C337" t="n">
        <f t="shared" si="57"/>
        <v>1346</v>
      </c>
      <c r="D337" s="6" t="n">
        <f t="shared" si="58"/>
        <v>-287396.40803164302</v>
      </c>
      <c r="E337" s="6" t="n">
        <f t="shared" si="59"/>
        <v>143366.049834003</v>
      </c>
      <c r="F337" s="6" t="n">
        <f t="shared" si="60"/>
        <v>222064</v>
      </c>
      <c r="G337" s="6" t="n">
        <f t="shared" si="61"/>
        <v>-5652.3140189756004</v>
      </c>
      <c r="H337" s="7" t="n">
        <f t="shared" si="62"/>
        <v>0.54893017040727399</v>
      </c>
      <c r="I337" s="7" t="n">
        <f t="shared" si="63"/>
        <v>-1.7726749318855448</v>
      </c>
      <c r="J337" s="7" t="n">
        <f t="shared" si="64"/>
        <v>-2.5453536003024354E-2</v>
      </c>
      <c r="K337" s="7" t="n">
        <f t="shared" si="65"/>
        <v>2.2623656019577094E-6</v>
      </c>
      <c r="L337" s="7" t="n">
        <f>AN337/SUM(AN1:AN$773)</f>
        <v>-1.0028330359262186E-7</v>
      </c>
      <c r="N337" s="6" t="s">
        <v>41</v>
      </c>
      <c r="O337" s="6" t="s">
        <v>424</v>
      </c>
      <c r="P337" s="6" t="n">
        <v>1346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 t="n">
        <v>224038.67266184301</v>
      </c>
      <c r="AC337" s="6" t="n">
        <v>-594714.88815836795</v>
      </c>
      <c r="AD337" s="6" t="n">
        <v>-169591.51262420299</v>
      </c>
      <c r="AE337" s="6" t="n">
        <v>-740247.57376989699</v>
      </c>
      <c r="AF337" s="6" t="n">
        <v>-287396.40803164302</v>
      </c>
      <c r="AG337" s="6" t="n">
        <v>3755342.99601465</v>
      </c>
      <c r="AH337" s="6" t="n">
        <v>0</v>
      </c>
      <c r="AI337" s="6" t="n">
        <v>0</v>
      </c>
      <c r="AJ337" s="6" t="n">
        <v>13196168.8314077</v>
      </c>
      <c r="AK337" s="6" t="n">
        <v>-207708.33202593701</v>
      </c>
      <c r="AL337" s="6" t="n">
        <v>143366.049834003</v>
      </c>
      <c r="AM337" s="6" t="n">
        <v>222064</v>
      </c>
      <c r="AN337" s="6" t="n">
        <v>-5652.3140189756004</v>
      </c>
    </row>
    <row r="338">
      <c r="A338" t="str">
        <f t="shared" si="55"/>
        <v>Electronics, Comms, &amp; Sensors</v>
      </c>
      <c r="B338" t="str">
        <f t="shared" si="56"/>
        <v>GCSS-CC/JTF</v>
      </c>
      <c r="C338" t="n">
        <f t="shared" si="57"/>
        <v>1998</v>
      </c>
      <c r="D338" s="6" t="n">
        <f t="shared" si="58"/>
        <v>0</v>
      </c>
      <c r="E338" s="6" t="n">
        <f t="shared" si="59"/>
        <v>0</v>
      </c>
      <c r="F338" s="6" t="n">
        <f t="shared" si="60"/>
        <v>0</v>
      </c>
      <c r="G338" s="6" t="n">
        <f t="shared" si="61"/>
        <v>0</v>
      </c>
      <c r="H338" s="7" t="e">
        <f t="shared" si="62"/>
        <v>#DIV/0!</v>
      </c>
      <c r="I338" s="7" t="e">
        <f t="shared" si="63"/>
        <v>#DIV/0!</v>
      </c>
      <c r="J338" s="7" t="e">
        <f t="shared" si="64"/>
        <v>#DIV/0!</v>
      </c>
      <c r="K338" s="7" t="n">
        <f t="shared" si="65"/>
        <v>0</v>
      </c>
      <c r="L338" s="7" t="n">
        <f>AN338/SUM(AN1:AN$773)</f>
        <v>0</v>
      </c>
      <c r="N338" s="6" t="s">
        <v>41</v>
      </c>
      <c r="O338" s="6" t="s">
        <v>425</v>
      </c>
      <c r="P338" s="6" t="n">
        <v>1998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 t="n">
        <v>929.59322930276596</v>
      </c>
      <c r="AH338" s="6"/>
      <c r="AI338" s="6"/>
      <c r="AJ338" s="6"/>
      <c r="AK338" s="6"/>
      <c r="AL338" s="6"/>
      <c r="AM338" s="6"/>
      <c r="AN338" s="6"/>
    </row>
    <row r="339">
      <c r="A339" t="str">
        <f t="shared" si="55"/>
        <v>Electronics, Comms, &amp; Sensors</v>
      </c>
      <c r="B339" t="str">
        <f t="shared" si="56"/>
        <v>GCSS-MC</v>
      </c>
      <c r="C339" t="n">
        <f t="shared" si="57"/>
        <v>1990</v>
      </c>
      <c r="D339" s="6" t="n">
        <f t="shared" si="58"/>
        <v>0</v>
      </c>
      <c r="E339" s="6" t="n">
        <f t="shared" si="59"/>
        <v>-64214.257920140502</v>
      </c>
      <c r="F339" s="6" t="n">
        <f t="shared" si="60"/>
        <v>0</v>
      </c>
      <c r="G339" s="6" t="n">
        <f t="shared" si="61"/>
        <v>0</v>
      </c>
      <c r="H339" s="7" t="n">
        <f t="shared" si="62"/>
        <v>-1</v>
      </c>
      <c r="I339" s="7" t="e">
        <f t="shared" si="63"/>
        <v>#DIV/0!</v>
      </c>
      <c r="J339" s="7" t="e">
        <f t="shared" si="64"/>
        <v>#DIV/0!</v>
      </c>
      <c r="K339" s="7" t="n">
        <f t="shared" si="65"/>
        <v>0</v>
      </c>
      <c r="L339" s="7" t="n">
        <f>AN339/SUM(AN1:AN$773)</f>
        <v>0</v>
      </c>
      <c r="N339" s="6" t="s">
        <v>41</v>
      </c>
      <c r="O339" s="6" t="s">
        <v>426</v>
      </c>
      <c r="P339" s="6" t="n">
        <v>1990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 t="n">
        <v>-420610.54646021</v>
      </c>
      <c r="AI339" s="6" t="n">
        <v>-227806.75836871401</v>
      </c>
      <c r="AJ339" s="6" t="n">
        <v>-336742.807781715</v>
      </c>
      <c r="AK339" s="6" t="n">
        <v>-26211.785851262499</v>
      </c>
      <c r="AL339" s="6" t="n">
        <v>-64214.257920140502</v>
      </c>
      <c r="AM339" s="6"/>
      <c r="AN339" s="6"/>
    </row>
    <row r="340">
      <c r="A340" t="str">
        <f t="shared" si="55"/>
        <v>Electronics, Comms, &amp; Sensors</v>
      </c>
      <c r="B340" t="str">
        <f t="shared" si="56"/>
        <v>GFD</v>
      </c>
      <c r="C340" t="n">
        <f t="shared" si="57"/>
        <v>2084</v>
      </c>
      <c r="D340" s="6" t="n">
        <f t="shared" si="58"/>
        <v>0</v>
      </c>
      <c r="E340" s="6" t="n">
        <f t="shared" si="59"/>
        <v>0</v>
      </c>
      <c r="F340" s="6" t="n">
        <f t="shared" si="60"/>
        <v>0</v>
      </c>
      <c r="G340" s="6" t="n">
        <f t="shared" si="61"/>
        <v>0</v>
      </c>
      <c r="H340" s="7" t="e">
        <f t="shared" si="62"/>
        <v>#DIV/0!</v>
      </c>
      <c r="I340" s="7" t="e">
        <f t="shared" si="63"/>
        <v>#DIV/0!</v>
      </c>
      <c r="J340" s="7" t="e">
        <f t="shared" si="64"/>
        <v>#DIV/0!</v>
      </c>
      <c r="K340" s="7" t="n">
        <f t="shared" si="65"/>
        <v>0</v>
      </c>
      <c r="L340" s="7" t="n">
        <f>AN340/SUM(AN1:AN$773)</f>
        <v>0</v>
      </c>
      <c r="N340" s="6" t="s">
        <v>41</v>
      </c>
      <c r="O340" s="6" t="s">
        <v>428</v>
      </c>
      <c r="P340" s="6" t="n">
        <v>2084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 t="n">
        <v>-25751.318469353198</v>
      </c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>
      <c r="A341" t="str">
        <f t="shared" si="55"/>
        <v>Electronics, Comms, &amp; Sensors</v>
      </c>
      <c r="B341" t="str">
        <f t="shared" si="56"/>
        <v>GFEBS</v>
      </c>
      <c r="C341" t="n">
        <f t="shared" si="57"/>
        <v>1986</v>
      </c>
      <c r="D341" s="6" t="n">
        <f t="shared" si="58"/>
        <v>0</v>
      </c>
      <c r="E341" s="6" t="n">
        <f t="shared" si="59"/>
        <v>0</v>
      </c>
      <c r="F341" s="6" t="n">
        <f t="shared" si="60"/>
        <v>0</v>
      </c>
      <c r="G341" s="6" t="n">
        <f t="shared" si="61"/>
        <v>0</v>
      </c>
      <c r="H341" s="7" t="e">
        <f t="shared" si="62"/>
        <v>#DIV/0!</v>
      </c>
      <c r="I341" s="7" t="e">
        <f t="shared" si="63"/>
        <v>#DIV/0!</v>
      </c>
      <c r="J341" s="7" t="e">
        <f t="shared" si="64"/>
        <v>#DIV/0!</v>
      </c>
      <c r="K341" s="7" t="n">
        <f t="shared" si="65"/>
        <v>0</v>
      </c>
      <c r="L341" s="7" t="n">
        <f>AN341/SUM(AN1:AN$773)</f>
        <v>0</v>
      </c>
      <c r="N341" s="6" t="s">
        <v>41</v>
      </c>
      <c r="O341" s="6" t="s">
        <v>429</v>
      </c>
      <c r="P341" s="6" t="n">
        <v>1986</v>
      </c>
      <c r="Q341" s="6"/>
      <c r="R341" s="6"/>
      <c r="S341" s="6"/>
      <c r="T341" s="6"/>
      <c r="U341" s="6"/>
      <c r="V341" s="6"/>
      <c r="W341" s="6"/>
      <c r="X341" s="6"/>
      <c r="Y341" s="6" t="n">
        <v>14844.6641186897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>
      <c r="A342" t="str">
        <f t="shared" si="55"/>
        <v>Electronics, Comms, &amp; Sensors</v>
      </c>
      <c r="B342" t="str">
        <f t="shared" si="56"/>
        <v>GHI</v>
      </c>
      <c r="C342" t="n">
        <f t="shared" si="57"/>
        <v>2085</v>
      </c>
      <c r="D342" s="6" t="n">
        <f t="shared" si="58"/>
        <v>0</v>
      </c>
      <c r="E342" s="6" t="n">
        <f t="shared" si="59"/>
        <v>0</v>
      </c>
      <c r="F342" s="6" t="n">
        <f t="shared" si="60"/>
        <v>0</v>
      </c>
      <c r="G342" s="6" t="n">
        <f t="shared" si="61"/>
        <v>0</v>
      </c>
      <c r="H342" s="7" t="e">
        <f t="shared" si="62"/>
        <v>#DIV/0!</v>
      </c>
      <c r="I342" s="7" t="e">
        <f t="shared" si="63"/>
        <v>#DIV/0!</v>
      </c>
      <c r="J342" s="7" t="e">
        <f t="shared" si="64"/>
        <v>#DIV/0!</v>
      </c>
      <c r="K342" s="7" t="n">
        <f t="shared" si="65"/>
        <v>0</v>
      </c>
      <c r="L342" s="7" t="n">
        <f>AN342/SUM(AN1:AN$773)</f>
        <v>0</v>
      </c>
      <c r="N342" s="6" t="s">
        <v>41</v>
      </c>
      <c r="O342" s="6" t="s">
        <v>430</v>
      </c>
      <c r="P342" s="6" t="n">
        <v>2085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 t="n">
        <v>-67097.490060517506</v>
      </c>
      <c r="AE342" s="6"/>
      <c r="AF342" s="6"/>
      <c r="AG342" s="6"/>
      <c r="AH342" s="6" t="n">
        <v>-14534.904653318799</v>
      </c>
      <c r="AI342" s="6"/>
      <c r="AJ342" s="6"/>
      <c r="AK342" s="6"/>
      <c r="AL342" s="6"/>
      <c r="AM342" s="6"/>
      <c r="AN342" s="6"/>
    </row>
    <row r="343">
      <c r="A343" t="str">
        <f t="shared" si="55"/>
        <v>Electronics, Comms, &amp; Sensors</v>
      </c>
      <c r="B343" t="str">
        <f t="shared" si="56"/>
        <v>GHR</v>
      </c>
      <c r="C343" t="n">
        <f t="shared" si="57"/>
        <v>1943</v>
      </c>
      <c r="D343" s="6" t="n">
        <f t="shared" si="58"/>
        <v>0</v>
      </c>
      <c r="E343" s="6" t="n">
        <f t="shared" si="59"/>
        <v>0</v>
      </c>
      <c r="F343" s="6" t="n">
        <f t="shared" si="60"/>
        <v>0</v>
      </c>
      <c r="G343" s="6" t="n">
        <f t="shared" si="61"/>
        <v>0</v>
      </c>
      <c r="H343" s="7" t="e">
        <f t="shared" si="62"/>
        <v>#DIV/0!</v>
      </c>
      <c r="I343" s="7" t="e">
        <f t="shared" si="63"/>
        <v>#DIV/0!</v>
      </c>
      <c r="J343" s="7" t="e">
        <f t="shared" si="64"/>
        <v>#DIV/0!</v>
      </c>
      <c r="K343" s="7" t="n">
        <f t="shared" si="65"/>
        <v>0</v>
      </c>
      <c r="L343" s="7" t="n">
        <f>AN343/SUM(AN1:AN$773)</f>
        <v>0</v>
      </c>
      <c r="N343" s="6" t="s">
        <v>41</v>
      </c>
      <c r="O343" s="6" t="s">
        <v>431</v>
      </c>
      <c r="P343" s="6" t="n">
        <v>1943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 t="n">
        <v>-607.39994039555995</v>
      </c>
      <c r="AF343" s="6" t="n">
        <v>0</v>
      </c>
      <c r="AG343" s="6"/>
      <c r="AH343" s="6"/>
      <c r="AI343" s="6"/>
      <c r="AJ343" s="6"/>
      <c r="AK343" s="6"/>
      <c r="AL343" s="6"/>
      <c r="AM343" s="6"/>
      <c r="AN343" s="6"/>
    </row>
    <row r="344">
      <c r="A344" t="str">
        <f t="shared" si="55"/>
        <v>Electronics, Comms, &amp; Sensors</v>
      </c>
      <c r="B344" t="str">
        <f t="shared" si="56"/>
        <v>GHT</v>
      </c>
      <c r="C344" t="n">
        <f t="shared" si="57"/>
        <v>2086</v>
      </c>
      <c r="D344" s="6" t="n">
        <f t="shared" si="58"/>
        <v>0</v>
      </c>
      <c r="E344" s="6" t="n">
        <f t="shared" si="59"/>
        <v>0</v>
      </c>
      <c r="F344" s="6" t="n">
        <f t="shared" si="60"/>
        <v>0</v>
      </c>
      <c r="G344" s="6" t="n">
        <f t="shared" si="61"/>
        <v>0</v>
      </c>
      <c r="H344" s="7" t="e">
        <f t="shared" si="62"/>
        <v>#DIV/0!</v>
      </c>
      <c r="I344" s="7" t="e">
        <f t="shared" si="63"/>
        <v>#DIV/0!</v>
      </c>
      <c r="J344" s="7" t="e">
        <f t="shared" si="64"/>
        <v>#DIV/0!</v>
      </c>
      <c r="K344" s="7" t="n">
        <f t="shared" si="65"/>
        <v>0</v>
      </c>
      <c r="L344" s="7" t="n">
        <f>AN344/SUM(AN1:AN$773)</f>
        <v>0</v>
      </c>
      <c r="N344" s="6" t="s">
        <v>41</v>
      </c>
      <c r="O344" s="6" t="s">
        <v>432</v>
      </c>
      <c r="P344" s="6" t="n">
        <v>2086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 t="n">
        <v>-32648.8773665589</v>
      </c>
      <c r="AC344" s="6"/>
      <c r="AD344" s="6"/>
      <c r="AE344" s="6"/>
      <c r="AF344" s="6" t="n">
        <v>0</v>
      </c>
      <c r="AG344" s="6"/>
      <c r="AH344" s="6"/>
      <c r="AI344" s="6"/>
      <c r="AJ344" s="6" t="n">
        <v>0</v>
      </c>
      <c r="AK344" s="6"/>
      <c r="AL344" s="6"/>
      <c r="AM344" s="6"/>
      <c r="AN344" s="6"/>
    </row>
    <row r="345">
      <c r="A345" t="str">
        <f t="shared" si="55"/>
        <v>Electronics, Comms, &amp; Sensors</v>
      </c>
      <c r="B345" t="str">
        <f t="shared" si="56"/>
        <v>GHY</v>
      </c>
      <c r="C345" t="n">
        <f t="shared" si="57"/>
        <v>2087</v>
      </c>
      <c r="D345" s="6" t="n">
        <f t="shared" si="58"/>
        <v>0</v>
      </c>
      <c r="E345" s="6" t="n">
        <f t="shared" si="59"/>
        <v>0</v>
      </c>
      <c r="F345" s="6" t="n">
        <f t="shared" si="60"/>
        <v>0</v>
      </c>
      <c r="G345" s="6" t="n">
        <f t="shared" si="61"/>
        <v>0</v>
      </c>
      <c r="H345" s="7" t="e">
        <f t="shared" si="62"/>
        <v>#DIV/0!</v>
      </c>
      <c r="I345" s="7" t="e">
        <f t="shared" si="63"/>
        <v>#DIV/0!</v>
      </c>
      <c r="J345" s="7" t="e">
        <f t="shared" si="64"/>
        <v>#DIV/0!</v>
      </c>
      <c r="K345" s="7" t="n">
        <f t="shared" si="65"/>
        <v>0</v>
      </c>
      <c r="L345" s="7" t="n">
        <f>AN345/SUM(AN1:AN$773)</f>
        <v>0</v>
      </c>
      <c r="N345" s="6" t="s">
        <v>41</v>
      </c>
      <c r="O345" s="6" t="s">
        <v>433</v>
      </c>
      <c r="P345" s="6" t="n">
        <v>2087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 t="n">
        <v>-213565.35385060401</v>
      </c>
      <c r="AB345" s="6" t="n">
        <v>-333168.14459178998</v>
      </c>
      <c r="AC345" s="6"/>
      <c r="AD345" s="6"/>
      <c r="AE345" s="6"/>
      <c r="AF345" s="6" t="n">
        <v>0</v>
      </c>
      <c r="AG345" s="6"/>
      <c r="AH345" s="6"/>
      <c r="AI345" s="6"/>
      <c r="AJ345" s="6"/>
      <c r="AK345" s="6"/>
      <c r="AL345" s="6" t="n">
        <v>0</v>
      </c>
      <c r="AM345" s="6"/>
      <c r="AN345" s="6"/>
    </row>
    <row r="346">
      <c r="A346" t="str">
        <f t="shared" si="55"/>
        <v>Electronics, Comms, &amp; Sensors</v>
      </c>
      <c r="B346" t="str">
        <f t="shared" si="56"/>
        <v>GIB</v>
      </c>
      <c r="C346" t="n">
        <f t="shared" si="57"/>
        <v>1944</v>
      </c>
      <c r="D346" s="6" t="n">
        <f t="shared" si="58"/>
        <v>0</v>
      </c>
      <c r="E346" s="6" t="n">
        <f t="shared" si="59"/>
        <v>0</v>
      </c>
      <c r="F346" s="6" t="n">
        <f t="shared" si="60"/>
        <v>0</v>
      </c>
      <c r="G346" s="6" t="n">
        <f t="shared" si="61"/>
        <v>0</v>
      </c>
      <c r="H346" s="7" t="e">
        <f t="shared" si="62"/>
        <v>#DIV/0!</v>
      </c>
      <c r="I346" s="7" t="e">
        <f t="shared" si="63"/>
        <v>#DIV/0!</v>
      </c>
      <c r="J346" s="7" t="e">
        <f t="shared" si="64"/>
        <v>#DIV/0!</v>
      </c>
      <c r="K346" s="7" t="n">
        <f t="shared" si="65"/>
        <v>0</v>
      </c>
      <c r="L346" s="7" t="n">
        <f>AN346/SUM(AN1:AN$773)</f>
        <v>0</v>
      </c>
      <c r="N346" s="6" t="s">
        <v>41</v>
      </c>
      <c r="O346" s="6" t="s">
        <v>434</v>
      </c>
      <c r="P346" s="6" t="n">
        <v>1944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 t="n">
        <v>-72722.936381300504</v>
      </c>
      <c r="AE346" s="6" t="n">
        <v>-362931.94642103103</v>
      </c>
      <c r="AF346" s="6"/>
      <c r="AG346" s="6"/>
      <c r="AH346" s="6"/>
      <c r="AI346" s="6"/>
      <c r="AJ346" s="6"/>
      <c r="AK346" s="6"/>
      <c r="AL346" s="6"/>
      <c r="AM346" s="6"/>
      <c r="AN346" s="6"/>
    </row>
    <row r="347">
      <c r="A347" t="str">
        <f t="shared" si="55"/>
        <v>Electronics, Comms, &amp; Sensors</v>
      </c>
      <c r="B347" t="str">
        <f t="shared" si="56"/>
        <v>GIH</v>
      </c>
      <c r="C347" t="n">
        <f t="shared" si="57"/>
        <v>2088</v>
      </c>
      <c r="D347" s="6" t="n">
        <f t="shared" si="58"/>
        <v>0</v>
      </c>
      <c r="E347" s="6" t="n">
        <f t="shared" si="59"/>
        <v>0</v>
      </c>
      <c r="F347" s="6" t="n">
        <f t="shared" si="60"/>
        <v>0</v>
      </c>
      <c r="G347" s="6" t="n">
        <f t="shared" si="61"/>
        <v>0</v>
      </c>
      <c r="H347" s="7" t="e">
        <f t="shared" si="62"/>
        <v>#DIV/0!</v>
      </c>
      <c r="I347" s="7" t="e">
        <f t="shared" si="63"/>
        <v>#DIV/0!</v>
      </c>
      <c r="J347" s="7" t="e">
        <f t="shared" si="64"/>
        <v>#DIV/0!</v>
      </c>
      <c r="K347" s="7" t="n">
        <f t="shared" si="65"/>
        <v>0</v>
      </c>
      <c r="L347" s="7" t="n">
        <f>AN347/SUM(AN1:AN$773)</f>
        <v>0</v>
      </c>
      <c r="N347" s="6" t="s">
        <v>41</v>
      </c>
      <c r="O347" s="6" t="s">
        <v>435</v>
      </c>
      <c r="P347" s="6" t="n">
        <v>2088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 t="n">
        <v>0</v>
      </c>
      <c r="AH347" s="6" t="n">
        <v>0</v>
      </c>
      <c r="AI347" s="6"/>
      <c r="AJ347" s="6"/>
      <c r="AK347" s="6"/>
      <c r="AL347" s="6"/>
      <c r="AM347" s="6"/>
      <c r="AN347" s="6"/>
    </row>
    <row r="348">
      <c r="A348" t="str">
        <f t="shared" si="55"/>
        <v>Electronics, Comms, &amp; Sensors</v>
      </c>
      <c r="B348" t="str">
        <f t="shared" si="56"/>
        <v>GNF</v>
      </c>
      <c r="C348" t="n">
        <f t="shared" si="57"/>
        <v>2090</v>
      </c>
      <c r="D348" s="6" t="n">
        <f t="shared" si="58"/>
        <v>0</v>
      </c>
      <c r="E348" s="6" t="n">
        <f t="shared" si="59"/>
        <v>0</v>
      </c>
      <c r="F348" s="6" t="n">
        <f t="shared" si="60"/>
        <v>0</v>
      </c>
      <c r="G348" s="6" t="n">
        <f t="shared" si="61"/>
        <v>0</v>
      </c>
      <c r="H348" s="7" t="e">
        <f t="shared" si="62"/>
        <v>#DIV/0!</v>
      </c>
      <c r="I348" s="7" t="e">
        <f t="shared" si="63"/>
        <v>#DIV/0!</v>
      </c>
      <c r="J348" s="7" t="e">
        <f t="shared" si="64"/>
        <v>#DIV/0!</v>
      </c>
      <c r="K348" s="7" t="n">
        <f t="shared" si="65"/>
        <v>0</v>
      </c>
      <c r="L348" s="7" t="n">
        <f>AN348/SUM(AN1:AN$773)</f>
        <v>0</v>
      </c>
      <c r="N348" s="6" t="s">
        <v>41</v>
      </c>
      <c r="O348" s="6" t="s">
        <v>438</v>
      </c>
      <c r="P348" s="6" t="n">
        <v>2090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n">
        <v>-421955.44048977603</v>
      </c>
      <c r="AB348" s="6"/>
      <c r="AC348" s="6" t="n">
        <v>-295935.49994353502</v>
      </c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>
      <c r="A349" t="str">
        <f t="shared" si="55"/>
        <v>Electronics, Comms, &amp; Sensors</v>
      </c>
      <c r="B349" t="str">
        <f t="shared" si="56"/>
        <v>GNL</v>
      </c>
      <c r="C349" t="n">
        <f t="shared" si="57"/>
        <v>2091</v>
      </c>
      <c r="D349" s="6" t="n">
        <f t="shared" si="58"/>
        <v>0</v>
      </c>
      <c r="E349" s="6" t="n">
        <f t="shared" si="59"/>
        <v>0</v>
      </c>
      <c r="F349" s="6" t="n">
        <f t="shared" si="60"/>
        <v>0</v>
      </c>
      <c r="G349" s="6" t="n">
        <f t="shared" si="61"/>
        <v>0</v>
      </c>
      <c r="H349" s="7" t="e">
        <f t="shared" si="62"/>
        <v>#DIV/0!</v>
      </c>
      <c r="I349" s="7" t="e">
        <f t="shared" si="63"/>
        <v>#DIV/0!</v>
      </c>
      <c r="J349" s="7" t="e">
        <f t="shared" si="64"/>
        <v>#DIV/0!</v>
      </c>
      <c r="K349" s="7" t="n">
        <f t="shared" si="65"/>
        <v>0</v>
      </c>
      <c r="L349" s="7" t="n">
        <f>AN349/SUM(AN1:AN$773)</f>
        <v>0</v>
      </c>
      <c r="N349" s="6" t="s">
        <v>41</v>
      </c>
      <c r="O349" s="6" t="s">
        <v>439</v>
      </c>
      <c r="P349" s="6" t="n">
        <v>2091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 t="n">
        <v>-109823.62344130701</v>
      </c>
      <c r="AE349" s="6"/>
      <c r="AF349" s="6"/>
      <c r="AG349" s="6"/>
      <c r="AH349" s="6"/>
      <c r="AI349" s="6"/>
      <c r="AJ349" s="6"/>
      <c r="AK349" s="6"/>
      <c r="AL349" s="6"/>
      <c r="AM349" s="6" t="n">
        <v>0</v>
      </c>
      <c r="AN349" s="6"/>
    </row>
    <row r="350">
      <c r="A350" t="str">
        <f t="shared" si="55"/>
        <v>Electronics, Comms, &amp; Sensors</v>
      </c>
      <c r="B350" t="str">
        <f t="shared" si="56"/>
        <v>GNP</v>
      </c>
      <c r="C350" t="n">
        <f t="shared" si="57"/>
        <v>2092</v>
      </c>
      <c r="D350" s="6" t="n">
        <f t="shared" si="58"/>
        <v>-55569.1103792391</v>
      </c>
      <c r="E350" s="6" t="n">
        <f t="shared" si="59"/>
        <v>0</v>
      </c>
      <c r="F350" s="6" t="n">
        <f t="shared" si="60"/>
        <v>0</v>
      </c>
      <c r="G350" s="6" t="n">
        <f t="shared" si="61"/>
        <v>0</v>
      </c>
      <c r="H350" s="7" t="e">
        <f t="shared" si="62"/>
        <v>#DIV/0!</v>
      </c>
      <c r="I350" s="7" t="n">
        <f t="shared" si="63"/>
        <v>-1</v>
      </c>
      <c r="J350" s="7" t="e">
        <f t="shared" si="64"/>
        <v>#DIV/0!</v>
      </c>
      <c r="K350" s="7" t="n">
        <f t="shared" si="65"/>
        <v>0</v>
      </c>
      <c r="L350" s="7" t="n">
        <f>AN350/SUM(AN1:AN$773)</f>
        <v>0</v>
      </c>
      <c r="N350" s="6" t="s">
        <v>41</v>
      </c>
      <c r="O350" s="6" t="s">
        <v>440</v>
      </c>
      <c r="P350" s="6" t="n">
        <v>2092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 t="n">
        <v>-148.49920841871199</v>
      </c>
      <c r="AE350" s="6"/>
      <c r="AF350" s="6" t="n">
        <v>-55569.1103792391</v>
      </c>
      <c r="AG350" s="6" t="n">
        <v>0</v>
      </c>
      <c r="AH350" s="6"/>
      <c r="AI350" s="6"/>
      <c r="AJ350" s="6"/>
      <c r="AK350" s="6"/>
      <c r="AL350" s="6"/>
      <c r="AM350" s="6"/>
      <c r="AN350" s="6"/>
    </row>
    <row r="351">
      <c r="A351" t="str">
        <f t="shared" si="55"/>
        <v>Electronics, Comms, &amp; Sensors</v>
      </c>
      <c r="B351" t="str">
        <f t="shared" si="56"/>
        <v>GNW</v>
      </c>
      <c r="C351" t="n">
        <f t="shared" si="57"/>
        <v>2093</v>
      </c>
      <c r="D351" s="6" t="n">
        <f t="shared" si="58"/>
        <v>0</v>
      </c>
      <c r="E351" s="6" t="n">
        <f t="shared" si="59"/>
        <v>0</v>
      </c>
      <c r="F351" s="6" t="n">
        <f t="shared" si="60"/>
        <v>0</v>
      </c>
      <c r="G351" s="6" t="n">
        <f t="shared" si="61"/>
        <v>0</v>
      </c>
      <c r="H351" s="7" t="e">
        <f t="shared" si="62"/>
        <v>#DIV/0!</v>
      </c>
      <c r="I351" s="7" t="e">
        <f t="shared" si="63"/>
        <v>#DIV/0!</v>
      </c>
      <c r="J351" s="7" t="e">
        <f t="shared" si="64"/>
        <v>#DIV/0!</v>
      </c>
      <c r="K351" s="7" t="n">
        <f t="shared" si="65"/>
        <v>0</v>
      </c>
      <c r="L351" s="7" t="n">
        <f>AN351/SUM(AN1:AN$773)</f>
        <v>0</v>
      </c>
      <c r="N351" s="6" t="s">
        <v>41</v>
      </c>
      <c r="O351" s="6" t="s">
        <v>441</v>
      </c>
      <c r="P351" s="6" t="n">
        <v>2093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 t="n">
        <v>0</v>
      </c>
      <c r="AG351" s="6"/>
      <c r="AH351" s="6"/>
      <c r="AI351" s="6"/>
      <c r="AJ351" s="6"/>
      <c r="AK351" s="6"/>
      <c r="AL351" s="6"/>
      <c r="AM351" s="6"/>
      <c r="AN351" s="6"/>
    </row>
    <row r="352">
      <c r="A352" t="str">
        <f t="shared" si="55"/>
        <v>Electronics, Comms, &amp; Sensors</v>
      </c>
      <c r="B352" t="str">
        <f t="shared" si="56"/>
        <v>GRU</v>
      </c>
      <c r="C352" t="n">
        <f t="shared" si="57"/>
        <v>1945</v>
      </c>
      <c r="D352" s="6" t="n">
        <f t="shared" si="58"/>
        <v>0</v>
      </c>
      <c r="E352" s="6" t="n">
        <f t="shared" si="59"/>
        <v>0</v>
      </c>
      <c r="F352" s="6" t="n">
        <f t="shared" si="60"/>
        <v>0</v>
      </c>
      <c r="G352" s="6" t="n">
        <f t="shared" si="61"/>
        <v>0</v>
      </c>
      <c r="H352" s="7" t="e">
        <f t="shared" si="62"/>
        <v>#DIV/0!</v>
      </c>
      <c r="I352" s="7" t="e">
        <f t="shared" si="63"/>
        <v>#DIV/0!</v>
      </c>
      <c r="J352" s="7" t="e">
        <f t="shared" si="64"/>
        <v>#DIV/0!</v>
      </c>
      <c r="K352" s="7" t="n">
        <f t="shared" si="65"/>
        <v>0</v>
      </c>
      <c r="L352" s="7" t="n">
        <f>AN352/SUM(AN1:AN$773)</f>
        <v>0</v>
      </c>
      <c r="N352" s="6" t="s">
        <v>41</v>
      </c>
      <c r="O352" s="6" t="s">
        <v>444</v>
      </c>
      <c r="P352" s="6" t="n">
        <v>1945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 t="n">
        <v>-2.51179721488707</v>
      </c>
      <c r="AB352" s="6" t="n">
        <v>-5351513.3267775597</v>
      </c>
      <c r="AC352" s="6" t="n">
        <v>0</v>
      </c>
      <c r="AD352" s="6"/>
      <c r="AE352" s="6" t="n">
        <v>-157324.518880371</v>
      </c>
      <c r="AF352" s="6"/>
      <c r="AG352" s="6" t="n">
        <v>0</v>
      </c>
      <c r="AH352" s="6" t="n">
        <v>0</v>
      </c>
      <c r="AI352" s="6" t="n">
        <v>0</v>
      </c>
      <c r="AJ352" s="6"/>
      <c r="AK352" s="6" t="n">
        <v>0</v>
      </c>
      <c r="AL352" s="6"/>
      <c r="AM352" s="6"/>
      <c r="AN352" s="6"/>
    </row>
    <row r="353">
      <c r="A353" t="str">
        <f t="shared" si="55"/>
        <v>Electronics, Comms, &amp; Sensors</v>
      </c>
      <c r="B353" t="str">
        <f t="shared" si="56"/>
        <v>GSS</v>
      </c>
      <c r="C353" t="n">
        <f t="shared" si="57"/>
        <v>2094</v>
      </c>
      <c r="D353" s="6" t="n">
        <f t="shared" si="58"/>
        <v>0</v>
      </c>
      <c r="E353" s="6" t="n">
        <f t="shared" si="59"/>
        <v>0</v>
      </c>
      <c r="F353" s="6" t="n">
        <f t="shared" si="60"/>
        <v>0</v>
      </c>
      <c r="G353" s="6" t="n">
        <f t="shared" si="61"/>
        <v>0</v>
      </c>
      <c r="H353" s="7" t="e">
        <f t="shared" si="62"/>
        <v>#DIV/0!</v>
      </c>
      <c r="I353" s="7" t="e">
        <f t="shared" si="63"/>
        <v>#DIV/0!</v>
      </c>
      <c r="J353" s="7" t="e">
        <f t="shared" si="64"/>
        <v>#DIV/0!</v>
      </c>
      <c r="K353" s="7" t="n">
        <f t="shared" si="65"/>
        <v>0</v>
      </c>
      <c r="L353" s="7" t="n">
        <f>AN353/SUM(AN1:AN$773)</f>
        <v>0</v>
      </c>
      <c r="N353" s="6" t="s">
        <v>41</v>
      </c>
      <c r="O353" s="6" t="s">
        <v>445</v>
      </c>
      <c r="P353" s="6" t="n">
        <v>2094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 t="n">
        <v>-149915.88707139599</v>
      </c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>
      <c r="A354" t="str">
        <f t="shared" si="55"/>
        <v>Electronics, Comms, &amp; Sensors</v>
      </c>
      <c r="B354" t="str">
        <f t="shared" si="56"/>
        <v>GTP</v>
      </c>
      <c r="C354" t="n">
        <f t="shared" si="57"/>
        <v>2095</v>
      </c>
      <c r="D354" s="6" t="n">
        <f t="shared" si="58"/>
        <v>0</v>
      </c>
      <c r="E354" s="6" t="n">
        <f t="shared" si="59"/>
        <v>0</v>
      </c>
      <c r="F354" s="6" t="n">
        <f t="shared" si="60"/>
        <v>0</v>
      </c>
      <c r="G354" s="6" t="n">
        <f t="shared" si="61"/>
        <v>0</v>
      </c>
      <c r="H354" s="7" t="e">
        <f t="shared" si="62"/>
        <v>#DIV/0!</v>
      </c>
      <c r="I354" s="7" t="e">
        <f t="shared" si="63"/>
        <v>#DIV/0!</v>
      </c>
      <c r="J354" s="7" t="e">
        <f t="shared" si="64"/>
        <v>#DIV/0!</v>
      </c>
      <c r="K354" s="7" t="n">
        <f t="shared" si="65"/>
        <v>0</v>
      </c>
      <c r="L354" s="7" t="n">
        <f>AN354/SUM(AN1:AN$773)</f>
        <v>0</v>
      </c>
      <c r="N354" s="6" t="s">
        <v>41</v>
      </c>
      <c r="O354" s="6" t="s">
        <v>446</v>
      </c>
      <c r="P354" s="6" t="n">
        <v>2095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 t="n">
        <v>-146433.09621940099</v>
      </c>
      <c r="AD354" s="6"/>
      <c r="AE354" s="6"/>
      <c r="AF354" s="6"/>
      <c r="AG354" s="6"/>
      <c r="AH354" s="6" t="n">
        <v>0</v>
      </c>
      <c r="AI354" s="6" t="n">
        <v>-337875.69683336403</v>
      </c>
      <c r="AJ354" s="6" t="n">
        <v>-331382.781902674</v>
      </c>
      <c r="AK354" s="6"/>
      <c r="AL354" s="6"/>
      <c r="AM354" s="6"/>
      <c r="AN354" s="6"/>
    </row>
    <row r="355">
      <c r="A355" t="str">
        <f t="shared" si="55"/>
        <v>Electronics, Comms, &amp; Sensors</v>
      </c>
      <c r="B355" t="str">
        <f t="shared" si="56"/>
        <v>GUARDRAIL COMMON SENSOR</v>
      </c>
      <c r="C355" t="n">
        <f t="shared" si="57"/>
        <v>440</v>
      </c>
      <c r="D355" s="6" t="n">
        <f t="shared" si="58"/>
        <v>0</v>
      </c>
      <c r="E355" s="6" t="n">
        <f t="shared" si="59"/>
        <v>0</v>
      </c>
      <c r="F355" s="6" t="n">
        <f t="shared" si="60"/>
        <v>0</v>
      </c>
      <c r="G355" s="6" t="n">
        <f t="shared" si="61"/>
        <v>0</v>
      </c>
      <c r="H355" s="7" t="e">
        <f t="shared" si="62"/>
        <v>#DIV/0!</v>
      </c>
      <c r="I355" s="7" t="e">
        <f t="shared" si="63"/>
        <v>#DIV/0!</v>
      </c>
      <c r="J355" s="7" t="e">
        <f t="shared" si="64"/>
        <v>#DIV/0!</v>
      </c>
      <c r="K355" s="7" t="n">
        <f t="shared" si="65"/>
        <v>0</v>
      </c>
      <c r="L355" s="7" t="n">
        <f>AN355/SUM(AN1:AN$773)</f>
        <v>0</v>
      </c>
      <c r="N355" s="6" t="s">
        <v>41</v>
      </c>
      <c r="O355" s="6" t="s">
        <v>447</v>
      </c>
      <c r="P355" s="6" t="n">
        <v>440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 t="n">
        <v>-279360.23431258497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>
      <c r="A356" t="str">
        <f t="shared" si="55"/>
        <v>Electronics, Comms, &amp; Sensors</v>
      </c>
      <c r="B356" t="str">
        <f t="shared" si="56"/>
        <v>GYI</v>
      </c>
      <c r="C356" t="n">
        <f t="shared" si="57"/>
        <v>1947</v>
      </c>
      <c r="D356" s="6" t="n">
        <f t="shared" si="58"/>
        <v>0</v>
      </c>
      <c r="E356" s="6" t="n">
        <f t="shared" si="59"/>
        <v>0</v>
      </c>
      <c r="F356" s="6" t="n">
        <f t="shared" si="60"/>
        <v>0</v>
      </c>
      <c r="G356" s="6" t="n">
        <f t="shared" si="61"/>
        <v>0</v>
      </c>
      <c r="H356" s="7" t="e">
        <f t="shared" si="62"/>
        <v>#DIV/0!</v>
      </c>
      <c r="I356" s="7" t="e">
        <f t="shared" si="63"/>
        <v>#DIV/0!</v>
      </c>
      <c r="J356" s="7" t="e">
        <f t="shared" si="64"/>
        <v>#DIV/0!</v>
      </c>
      <c r="K356" s="7" t="n">
        <f t="shared" si="65"/>
        <v>0</v>
      </c>
      <c r="L356" s="7" t="n">
        <f>AN356/SUM(AN1:AN$773)</f>
        <v>0</v>
      </c>
      <c r="N356" s="6" t="s">
        <v>41</v>
      </c>
      <c r="O356" s="6" t="s">
        <v>450</v>
      </c>
      <c r="P356" s="6" t="n">
        <v>1947</v>
      </c>
      <c r="Q356" s="6"/>
      <c r="R356" s="6"/>
      <c r="S356" s="6"/>
      <c r="T356" s="6"/>
      <c r="U356" s="6"/>
      <c r="V356" s="6"/>
      <c r="W356" s="6"/>
      <c r="X356" s="6"/>
      <c r="Y356" s="6"/>
      <c r="Z356" s="6" t="n">
        <v>-15835.2719368091</v>
      </c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>
      <c r="A357" t="str">
        <f t="shared" si="55"/>
        <v>Electronics, Comms, &amp; Sensors</v>
      </c>
      <c r="B357" t="str">
        <f t="shared" si="56"/>
        <v>GYY</v>
      </c>
      <c r="C357" t="n">
        <f t="shared" si="57"/>
        <v>1948</v>
      </c>
      <c r="D357" s="6" t="n">
        <f t="shared" si="58"/>
        <v>-18740.168787988801</v>
      </c>
      <c r="E357" s="6" t="n">
        <f t="shared" si="59"/>
        <v>0</v>
      </c>
      <c r="F357" s="6" t="n">
        <f t="shared" si="60"/>
        <v>0</v>
      </c>
      <c r="G357" s="6" t="n">
        <f t="shared" si="61"/>
        <v>0</v>
      </c>
      <c r="H357" s="7" t="e">
        <f t="shared" si="62"/>
        <v>#DIV/0!</v>
      </c>
      <c r="I357" s="7" t="n">
        <f t="shared" si="63"/>
        <v>-1</v>
      </c>
      <c r="J357" s="7" t="e">
        <f t="shared" si="64"/>
        <v>#DIV/0!</v>
      </c>
      <c r="K357" s="7" t="n">
        <f t="shared" si="65"/>
        <v>0</v>
      </c>
      <c r="L357" s="7" t="n">
        <f>AN357/SUM(AN1:AN$773)</f>
        <v>0</v>
      </c>
      <c r="N357" s="6" t="s">
        <v>41</v>
      </c>
      <c r="O357" s="6" t="s">
        <v>451</v>
      </c>
      <c r="P357" s="6" t="n">
        <v>1948</v>
      </c>
      <c r="Q357" s="6"/>
      <c r="R357" s="6"/>
      <c r="S357" s="6"/>
      <c r="T357" s="6"/>
      <c r="U357" s="6"/>
      <c r="V357" s="6"/>
      <c r="W357" s="6"/>
      <c r="X357" s="6"/>
      <c r="Y357" s="6"/>
      <c r="Z357" s="6" t="n">
        <v>-207148.20261224601</v>
      </c>
      <c r="AA357" s="6" t="n">
        <v>-1648818.2404233301</v>
      </c>
      <c r="AB357" s="6" t="n">
        <v>-474977.362255115</v>
      </c>
      <c r="AC357" s="6" t="n">
        <v>-25108.073377839399</v>
      </c>
      <c r="AD357" s="6"/>
      <c r="AE357" s="6" t="n">
        <v>0</v>
      </c>
      <c r="AF357" s="6" t="n">
        <v>-18740.168787988801</v>
      </c>
      <c r="AG357" s="6"/>
      <c r="AH357" s="6"/>
      <c r="AI357" s="6"/>
      <c r="AJ357" s="6"/>
      <c r="AK357" s="6"/>
      <c r="AL357" s="6"/>
      <c r="AM357" s="6"/>
      <c r="AN357" s="6"/>
    </row>
    <row r="358">
      <c r="A358" t="str">
        <f t="shared" si="55"/>
        <v>Electronics, Comms, &amp; Sensors</v>
      </c>
      <c r="B358" t="str">
        <f t="shared" si="56"/>
        <v>HELMET SYSTEM HGU-51/PCD</v>
      </c>
      <c r="C358" t="n">
        <f t="shared" si="57"/>
        <v>1773</v>
      </c>
      <c r="D358" s="6" t="n">
        <f t="shared" si="58"/>
        <v>0</v>
      </c>
      <c r="E358" s="6" t="n">
        <f t="shared" si="59"/>
        <v>0</v>
      </c>
      <c r="F358" s="6" t="n">
        <f t="shared" si="60"/>
        <v>0</v>
      </c>
      <c r="G358" s="6" t="n">
        <f t="shared" si="61"/>
        <v>0</v>
      </c>
      <c r="H358" s="7" t="e">
        <f t="shared" si="62"/>
        <v>#DIV/0!</v>
      </c>
      <c r="I358" s="7" t="e">
        <f t="shared" si="63"/>
        <v>#DIV/0!</v>
      </c>
      <c r="J358" s="7" t="e">
        <f t="shared" si="64"/>
        <v>#DIV/0!</v>
      </c>
      <c r="K358" s="7" t="n">
        <f t="shared" si="65"/>
        <v>0</v>
      </c>
      <c r="L358" s="7" t="n">
        <f>AN358/SUM(AN1:AN$773)</f>
        <v>0</v>
      </c>
      <c r="N358" s="6" t="s">
        <v>41</v>
      </c>
      <c r="O358" s="6" t="s">
        <v>461</v>
      </c>
      <c r="P358" s="6" t="n">
        <v>1773</v>
      </c>
      <c r="Q358" s="6"/>
      <c r="R358" s="6"/>
      <c r="S358" s="6"/>
      <c r="T358" s="6"/>
      <c r="U358" s="6"/>
      <c r="V358" s="6"/>
      <c r="W358" s="6"/>
      <c r="X358" s="6"/>
      <c r="Y358" s="6"/>
      <c r="Z358" s="6" t="n">
        <v>-535963.99546360096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>
      <c r="A359" t="str">
        <f t="shared" si="55"/>
        <v>Electronics, Comms, &amp; Sensors</v>
      </c>
      <c r="B359" t="str">
        <f t="shared" si="56"/>
        <v>HPCM</v>
      </c>
      <c r="C359" t="n">
        <f t="shared" si="57"/>
        <v>1349</v>
      </c>
      <c r="D359" s="6" t="n">
        <f t="shared" si="58"/>
        <v>0</v>
      </c>
      <c r="E359" s="6" t="n">
        <f t="shared" si="59"/>
        <v>0</v>
      </c>
      <c r="F359" s="6" t="n">
        <f t="shared" si="60"/>
        <v>0</v>
      </c>
      <c r="G359" s="6" t="n">
        <f t="shared" si="61"/>
        <v>0</v>
      </c>
      <c r="H359" s="7" t="e">
        <f t="shared" si="62"/>
        <v>#DIV/0!</v>
      </c>
      <c r="I359" s="7" t="e">
        <f t="shared" si="63"/>
        <v>#DIV/0!</v>
      </c>
      <c r="J359" s="7" t="e">
        <f t="shared" si="64"/>
        <v>#DIV/0!</v>
      </c>
      <c r="K359" s="7" t="n">
        <f t="shared" si="65"/>
        <v>0</v>
      </c>
      <c r="L359" s="7" t="n">
        <f>AN359/SUM(AN1:AN$773)</f>
        <v>0</v>
      </c>
      <c r="N359" s="6" t="s">
        <v>41</v>
      </c>
      <c r="O359" s="6" t="s">
        <v>467</v>
      </c>
      <c r="P359" s="6" t="n">
        <v>1349</v>
      </c>
      <c r="Q359" s="6"/>
      <c r="R359" s="6"/>
      <c r="S359" s="6"/>
      <c r="T359" s="6"/>
      <c r="U359" s="6" t="n">
        <v>17253648.4149234</v>
      </c>
      <c r="V359" s="6" t="n">
        <v>84655480.224498093</v>
      </c>
      <c r="W359" s="6" t="n">
        <v>30355377.799821701</v>
      </c>
      <c r="X359" s="6" t="n">
        <v>33425937.107400902</v>
      </c>
      <c r="Y359" s="6" t="n">
        <v>29322160.7337594</v>
      </c>
      <c r="Z359" s="6" t="n">
        <v>19467091.926721402</v>
      </c>
      <c r="AA359" s="6" t="n">
        <v>20289957.7748181</v>
      </c>
      <c r="AB359" s="6" t="n">
        <v>12832100.286532899</v>
      </c>
      <c r="AC359" s="6" t="n">
        <v>12761208.6454632</v>
      </c>
      <c r="AD359" s="6" t="n">
        <v>6042690.3021344095</v>
      </c>
      <c r="AE359" s="6" t="n">
        <v>3468058.0556711298</v>
      </c>
      <c r="AF359" s="6" t="n">
        <v>0</v>
      </c>
      <c r="AG359" s="6"/>
      <c r="AH359" s="6"/>
      <c r="AI359" s="6"/>
      <c r="AJ359" s="6"/>
      <c r="AK359" s="6"/>
      <c r="AL359" s="6"/>
      <c r="AM359" s="6"/>
      <c r="AN359" s="6"/>
    </row>
    <row r="360">
      <c r="A360" t="str">
        <f t="shared" si="55"/>
        <v>Electronics, Comms, &amp; Sensors</v>
      </c>
      <c r="B360" t="str">
        <f t="shared" si="56"/>
        <v>IDECM</v>
      </c>
      <c r="C360" t="n">
        <f t="shared" si="57"/>
        <v>1803</v>
      </c>
      <c r="D360" s="6" t="n">
        <f t="shared" si="58"/>
        <v>0</v>
      </c>
      <c r="E360" s="6" t="n">
        <f t="shared" si="59"/>
        <v>0</v>
      </c>
      <c r="F360" s="6" t="n">
        <f t="shared" si="60"/>
        <v>0</v>
      </c>
      <c r="G360" s="6" t="n">
        <f t="shared" si="61"/>
        <v>0</v>
      </c>
      <c r="H360" s="7" t="e">
        <f t="shared" si="62"/>
        <v>#DIV/0!</v>
      </c>
      <c r="I360" s="7" t="e">
        <f t="shared" si="63"/>
        <v>#DIV/0!</v>
      </c>
      <c r="J360" s="7" t="e">
        <f t="shared" si="64"/>
        <v>#DIV/0!</v>
      </c>
      <c r="K360" s="7" t="n">
        <f t="shared" si="65"/>
        <v>0</v>
      </c>
      <c r="L360" s="7" t="n">
        <f>AN360/SUM(AN1:AN$773)</f>
        <v>0</v>
      </c>
      <c r="N360" s="6" t="s">
        <v>41</v>
      </c>
      <c r="O360" s="6" t="s">
        <v>471</v>
      </c>
      <c r="P360" s="6" t="n">
        <v>1803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 t="n">
        <v>0</v>
      </c>
      <c r="AH360" s="6" t="n">
        <v>0</v>
      </c>
      <c r="AI360" s="6"/>
      <c r="AJ360" s="6"/>
      <c r="AK360" s="6"/>
      <c r="AL360" s="6" t="n">
        <v>0</v>
      </c>
      <c r="AM360" s="6" t="n">
        <v>0</v>
      </c>
      <c r="AN360" s="6"/>
    </row>
    <row r="361">
      <c r="A361" t="str">
        <f t="shared" si="55"/>
        <v>Electronics, Comms, &amp; Sensors</v>
      </c>
      <c r="B361" t="str">
        <f t="shared" si="56"/>
        <v>IDHS INTELLIGENCE DATA HA</v>
      </c>
      <c r="C361" t="n">
        <f t="shared" si="57"/>
        <v>1729</v>
      </c>
      <c r="D361" s="6" t="n">
        <f t="shared" si="58"/>
        <v>0</v>
      </c>
      <c r="E361" s="6" t="n">
        <f t="shared" si="59"/>
        <v>0</v>
      </c>
      <c r="F361" s="6" t="n">
        <f t="shared" si="60"/>
        <v>0</v>
      </c>
      <c r="G361" s="6" t="n">
        <f t="shared" si="61"/>
        <v>0</v>
      </c>
      <c r="H361" s="7" t="e">
        <f t="shared" si="62"/>
        <v>#DIV/0!</v>
      </c>
      <c r="I361" s="7" t="e">
        <f t="shared" si="63"/>
        <v>#DIV/0!</v>
      </c>
      <c r="J361" s="7" t="e">
        <f t="shared" si="64"/>
        <v>#DIV/0!</v>
      </c>
      <c r="K361" s="7" t="n">
        <f t="shared" si="65"/>
        <v>0</v>
      </c>
      <c r="L361" s="7" t="n">
        <f>AN361/SUM(AN1:AN$773)</f>
        <v>0</v>
      </c>
      <c r="N361" s="6" t="s">
        <v>41</v>
      </c>
      <c r="O361" s="6" t="s">
        <v>472</v>
      </c>
      <c r="P361" s="6" t="n">
        <v>1729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 t="n">
        <v>0</v>
      </c>
      <c r="AH361" s="6"/>
      <c r="AI361" s="6" t="n">
        <v>0</v>
      </c>
      <c r="AJ361" s="6"/>
      <c r="AK361" s="6"/>
      <c r="AL361" s="6"/>
      <c r="AM361" s="6"/>
      <c r="AN361" s="6"/>
    </row>
    <row r="362">
      <c r="A362" t="str">
        <f t="shared" si="55"/>
        <v>Electronics, Comms, &amp; Sensors</v>
      </c>
      <c r="B362" t="str">
        <f t="shared" si="56"/>
        <v>JCALS</v>
      </c>
      <c r="C362" t="n">
        <f t="shared" si="57"/>
        <v>1954</v>
      </c>
      <c r="D362" s="6" t="n">
        <f t="shared" si="58"/>
        <v>2402104.2561168699</v>
      </c>
      <c r="E362" s="6" t="n">
        <f t="shared" si="59"/>
        <v>0</v>
      </c>
      <c r="F362" s="6" t="n">
        <f t="shared" si="60"/>
        <v>0</v>
      </c>
      <c r="G362" s="6" t="n">
        <f t="shared" si="61"/>
        <v>0</v>
      </c>
      <c r="H362" s="7" t="e">
        <f t="shared" si="62"/>
        <v>#DIV/0!</v>
      </c>
      <c r="I362" s="7" t="n">
        <f t="shared" si="63"/>
        <v>-1</v>
      </c>
      <c r="J362" s="7" t="e">
        <f t="shared" si="64"/>
        <v>#DIV/0!</v>
      </c>
      <c r="K362" s="7" t="n">
        <f t="shared" si="65"/>
        <v>0</v>
      </c>
      <c r="L362" s="7" t="n">
        <f>AN362/SUM(AN1:AN$773)</f>
        <v>0</v>
      </c>
      <c r="N362" s="6" t="s">
        <v>41</v>
      </c>
      <c r="O362" s="6" t="s">
        <v>485</v>
      </c>
      <c r="P362" s="6" t="n">
        <v>1954</v>
      </c>
      <c r="Q362" s="6"/>
      <c r="R362" s="6"/>
      <c r="S362" s="6"/>
      <c r="T362" s="6"/>
      <c r="U362" s="6"/>
      <c r="V362" s="6"/>
      <c r="W362" s="6"/>
      <c r="X362" s="6"/>
      <c r="Y362" s="6"/>
      <c r="Z362" s="6" t="n">
        <v>-83249.838629011807</v>
      </c>
      <c r="AA362" s="6" t="n">
        <v>-280599.72709035402</v>
      </c>
      <c r="AB362" s="6"/>
      <c r="AC362" s="6" t="n">
        <v>-446.88779091473401</v>
      </c>
      <c r="AD362" s="6"/>
      <c r="AE362" s="6"/>
      <c r="AF362" s="6" t="n">
        <v>2402104.2561168699</v>
      </c>
      <c r="AG362" s="6" t="n">
        <v>2317794.2311507398</v>
      </c>
      <c r="AH362" s="6" t="n">
        <v>2043988.9250461201</v>
      </c>
      <c r="AI362" s="6" t="n">
        <v>566102.01849426399</v>
      </c>
      <c r="AJ362" s="6"/>
      <c r="AK362" s="6"/>
      <c r="AL362" s="6"/>
      <c r="AM362" s="6"/>
      <c r="AN362" s="6"/>
    </row>
    <row r="363">
      <c r="A363" t="str">
        <f t="shared" si="55"/>
        <v>Electronics, Comms, &amp; Sensors</v>
      </c>
      <c r="B363" t="str">
        <f t="shared" si="56"/>
        <v>JMPS</v>
      </c>
      <c r="C363" t="n">
        <f t="shared" si="57"/>
        <v>1988</v>
      </c>
      <c r="D363" s="6" t="n">
        <f t="shared" si="58"/>
        <v>0</v>
      </c>
      <c r="E363" s="6" t="n">
        <f t="shared" si="59"/>
        <v>0</v>
      </c>
      <c r="F363" s="6" t="n">
        <f t="shared" si="60"/>
        <v>0</v>
      </c>
      <c r="G363" s="6" t="n">
        <f t="shared" si="61"/>
        <v>-319155.27458863897</v>
      </c>
      <c r="H363" s="7" t="e">
        <f t="shared" si="62"/>
        <v>#DIV/0!</v>
      </c>
      <c r="I363" s="7" t="e">
        <f t="shared" si="63"/>
        <v>#DIV/0!</v>
      </c>
      <c r="J363" s="7" t="e">
        <f t="shared" si="64"/>
        <v>#DIV/0!</v>
      </c>
      <c r="K363" s="7" t="n">
        <f t="shared" si="65"/>
        <v>0</v>
      </c>
      <c r="L363" s="7" t="n">
        <f>AN363/SUM(AN1:AN$773)</f>
        <v>-5.6624499607259413E-6</v>
      </c>
      <c r="N363" s="6" t="s">
        <v>41</v>
      </c>
      <c r="O363" s="6" t="s">
        <v>488</v>
      </c>
      <c r="P363" s="6" t="n">
        <v>1988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 t="n">
        <v>-251745.66483417101</v>
      </c>
      <c r="AH363" s="6"/>
      <c r="AI363" s="6" t="n">
        <v>-59935.553438352697</v>
      </c>
      <c r="AJ363" s="6"/>
      <c r="AK363" s="6"/>
      <c r="AL363" s="6"/>
      <c r="AM363" s="6"/>
      <c r="AN363" s="6" t="n">
        <v>-319155.27458863897</v>
      </c>
    </row>
    <row r="364">
      <c r="A364" t="str">
        <f t="shared" si="55"/>
        <v>Electronics, Comms, &amp; Sensors</v>
      </c>
      <c r="B364" t="str">
        <f t="shared" si="56"/>
        <v>JPALS</v>
      </c>
      <c r="C364" t="n">
        <f t="shared" si="57"/>
        <v>649</v>
      </c>
      <c r="D364" s="6" t="n">
        <f t="shared" si="58"/>
        <v>-11410.4887592428</v>
      </c>
      <c r="E364" s="6" t="n">
        <f t="shared" si="59"/>
        <v>0</v>
      </c>
      <c r="F364" s="6" t="n">
        <f t="shared" si="60"/>
        <v>0</v>
      </c>
      <c r="G364" s="6" t="n">
        <f t="shared" si="61"/>
        <v>0</v>
      </c>
      <c r="H364" s="7" t="e">
        <f t="shared" si="62"/>
        <v>#DIV/0!</v>
      </c>
      <c r="I364" s="7" t="n">
        <f t="shared" si="63"/>
        <v>-1</v>
      </c>
      <c r="J364" s="7" t="e">
        <f t="shared" si="64"/>
        <v>#DIV/0!</v>
      </c>
      <c r="K364" s="7" t="n">
        <f t="shared" si="65"/>
        <v>0</v>
      </c>
      <c r="L364" s="7" t="n">
        <f>AN364/SUM(AN1:AN$773)</f>
        <v>0</v>
      </c>
      <c r="N364" s="6" t="s">
        <v>41</v>
      </c>
      <c r="O364" s="6" t="s">
        <v>491</v>
      </c>
      <c r="P364" s="6" t="n">
        <v>649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 t="n">
        <v>36926016.915854499</v>
      </c>
      <c r="AD364" s="6" t="n">
        <v>17394568.799003702</v>
      </c>
      <c r="AE364" s="6" t="n">
        <v>805539.51269093505</v>
      </c>
      <c r="AF364" s="6" t="n">
        <v>-11410.4887592428</v>
      </c>
      <c r="AG364" s="6"/>
      <c r="AH364" s="6"/>
      <c r="AI364" s="6"/>
      <c r="AJ364" s="6" t="n">
        <v>103620.096069336</v>
      </c>
      <c r="AK364" s="6"/>
      <c r="AL364" s="6"/>
      <c r="AM364" s="6"/>
      <c r="AN364" s="6"/>
    </row>
    <row r="365">
      <c r="A365" t="str">
        <f t="shared" si="55"/>
        <v>Electronics, Comms, &amp; Sensors</v>
      </c>
      <c r="B365" t="str">
        <f t="shared" si="56"/>
        <v>JSIMS</v>
      </c>
      <c r="C365" t="n">
        <f t="shared" si="57"/>
        <v>1337</v>
      </c>
      <c r="D365" s="6" t="n">
        <f t="shared" si="58"/>
        <v>0</v>
      </c>
      <c r="E365" s="6" t="n">
        <f t="shared" si="59"/>
        <v>0</v>
      </c>
      <c r="F365" s="6" t="n">
        <f t="shared" si="60"/>
        <v>0</v>
      </c>
      <c r="G365" s="6" t="n">
        <f t="shared" si="61"/>
        <v>0</v>
      </c>
      <c r="H365" s="7" t="e">
        <f t="shared" si="62"/>
        <v>#DIV/0!</v>
      </c>
      <c r="I365" s="7" t="e">
        <f t="shared" si="63"/>
        <v>#DIV/0!</v>
      </c>
      <c r="J365" s="7" t="e">
        <f t="shared" si="64"/>
        <v>#DIV/0!</v>
      </c>
      <c r="K365" s="7" t="n">
        <f t="shared" si="65"/>
        <v>0</v>
      </c>
      <c r="L365" s="7" t="n">
        <f>AN365/SUM(AN1:AN$773)</f>
        <v>0</v>
      </c>
      <c r="N365" s="6" t="s">
        <v>41</v>
      </c>
      <c r="O365" s="6" t="s">
        <v>494</v>
      </c>
      <c r="P365" s="6" t="n">
        <v>1337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 t="n">
        <v>0</v>
      </c>
      <c r="AG365" s="6" t="n">
        <v>-224712.366172788</v>
      </c>
      <c r="AH365" s="6"/>
      <c r="AI365" s="6"/>
      <c r="AJ365" s="6"/>
      <c r="AK365" s="6"/>
      <c r="AL365" s="6"/>
      <c r="AM365" s="6"/>
      <c r="AN365" s="6"/>
    </row>
    <row r="366">
      <c r="A366" t="str">
        <f t="shared" si="55"/>
        <v>Electronics, Comms, &amp; Sensors</v>
      </c>
      <c r="B366" t="str">
        <f t="shared" si="56"/>
        <v>JTIDS (ARMY)</v>
      </c>
      <c r="C366" t="n">
        <f t="shared" si="57"/>
        <v>66</v>
      </c>
      <c r="D366" s="6" t="n">
        <f t="shared" si="58"/>
        <v>0</v>
      </c>
      <c r="E366" s="6" t="n">
        <f t="shared" si="59"/>
        <v>0</v>
      </c>
      <c r="F366" s="6" t="n">
        <f t="shared" si="60"/>
        <v>0</v>
      </c>
      <c r="G366" s="6" t="n">
        <f t="shared" si="61"/>
        <v>0</v>
      </c>
      <c r="H366" s="7" t="e">
        <f t="shared" si="62"/>
        <v>#DIV/0!</v>
      </c>
      <c r="I366" s="7" t="e">
        <f t="shared" si="63"/>
        <v>#DIV/0!</v>
      </c>
      <c r="J366" s="7" t="e">
        <f t="shared" si="64"/>
        <v>#DIV/0!</v>
      </c>
      <c r="K366" s="7" t="n">
        <f t="shared" si="65"/>
        <v>0</v>
      </c>
      <c r="L366" s="7" t="n">
        <f>AN366/SUM(AN1:AN$773)</f>
        <v>0</v>
      </c>
      <c r="N366" s="6" t="s">
        <v>41</v>
      </c>
      <c r="O366" s="6" t="s">
        <v>498</v>
      </c>
      <c r="P366" s="6" t="n">
        <v>66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 t="n">
        <v>0</v>
      </c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>
      <c r="A367" t="str">
        <f t="shared" si="55"/>
        <v>Electronics, Comms, &amp; Sensors</v>
      </c>
      <c r="B367" t="str">
        <f t="shared" si="56"/>
        <v>JTIDS (NAVY)</v>
      </c>
      <c r="C367" t="n">
        <f t="shared" si="57"/>
        <v>67</v>
      </c>
      <c r="D367" s="6" t="n">
        <f t="shared" si="58"/>
        <v>0</v>
      </c>
      <c r="E367" s="6" t="n">
        <f t="shared" si="59"/>
        <v>0</v>
      </c>
      <c r="F367" s="6" t="n">
        <f t="shared" si="60"/>
        <v>-85361.156300000002</v>
      </c>
      <c r="G367" s="6" t="n">
        <f t="shared" si="61"/>
        <v>0</v>
      </c>
      <c r="H367" s="7" t="e">
        <f t="shared" si="62"/>
        <v>#DIV/0!</v>
      </c>
      <c r="I367" s="7" t="e">
        <f t="shared" si="63"/>
        <v>#DIV/0!</v>
      </c>
      <c r="J367" s="7" t="n">
        <f t="shared" si="64"/>
        <v>0</v>
      </c>
      <c r="K367" s="7" t="n">
        <f t="shared" si="65"/>
        <v>-8.6965083830092061E-7</v>
      </c>
      <c r="L367" s="7" t="n">
        <f>AN367/SUM(AN1:AN$773)</f>
        <v>0</v>
      </c>
      <c r="N367" s="6" t="s">
        <v>41</v>
      </c>
      <c r="O367" s="6" t="s">
        <v>499</v>
      </c>
      <c r="P367" s="6" t="n">
        <v>67</v>
      </c>
      <c r="Q367" s="6"/>
      <c r="R367" s="6"/>
      <c r="S367" s="6"/>
      <c r="T367" s="6"/>
      <c r="U367" s="6"/>
      <c r="V367" s="6"/>
      <c r="W367" s="6"/>
      <c r="X367" s="6"/>
      <c r="Y367" s="6"/>
      <c r="Z367" s="6" t="n">
        <v>-20467.088978325701</v>
      </c>
      <c r="AA367" s="6"/>
      <c r="AB367" s="6" t="n">
        <v>-1222.11089557119</v>
      </c>
      <c r="AC367" s="6"/>
      <c r="AD367" s="6"/>
      <c r="AE367" s="6" t="n">
        <v>-5525.9976601041299</v>
      </c>
      <c r="AF367" s="6"/>
      <c r="AG367" s="6"/>
      <c r="AH367" s="6" t="n">
        <v>-248378.718626124</v>
      </c>
      <c r="AI367" s="6"/>
      <c r="AJ367" s="6"/>
      <c r="AK367" s="6" t="n">
        <v>0</v>
      </c>
      <c r="AL367" s="6"/>
      <c r="AM367" s="6" t="n">
        <v>-85361.156300000002</v>
      </c>
      <c r="AN367" s="6"/>
    </row>
    <row r="368">
      <c r="A368" t="str">
        <f t="shared" si="55"/>
        <v>Electronics, Comms, &amp; Sensors</v>
      </c>
      <c r="B368" t="str">
        <f t="shared" si="56"/>
        <v>JTIDY (AIR FORCE)</v>
      </c>
      <c r="C368" t="n">
        <f t="shared" si="57"/>
        <v>68</v>
      </c>
      <c r="D368" s="6" t="n">
        <f t="shared" si="58"/>
        <v>0</v>
      </c>
      <c r="E368" s="6" t="n">
        <f t="shared" si="59"/>
        <v>0</v>
      </c>
      <c r="F368" s="6" t="n">
        <f t="shared" si="60"/>
        <v>0</v>
      </c>
      <c r="G368" s="6" t="n">
        <f t="shared" si="61"/>
        <v>0</v>
      </c>
      <c r="H368" s="7" t="e">
        <f t="shared" si="62"/>
        <v>#DIV/0!</v>
      </c>
      <c r="I368" s="7" t="e">
        <f t="shared" si="63"/>
        <v>#DIV/0!</v>
      </c>
      <c r="J368" s="7" t="e">
        <f t="shared" si="64"/>
        <v>#DIV/0!</v>
      </c>
      <c r="K368" s="7" t="n">
        <f t="shared" si="65"/>
        <v>0</v>
      </c>
      <c r="L368" s="7" t="n">
        <f>AN368/SUM(AN1:AN$773)</f>
        <v>0</v>
      </c>
      <c r="N368" s="6" t="s">
        <v>41</v>
      </c>
      <c r="O368" s="6" t="s">
        <v>500</v>
      </c>
      <c r="P368" s="6" t="n">
        <v>68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 t="n">
        <v>-4749.9462300059604</v>
      </c>
      <c r="AC368" s="6" t="n">
        <v>-47532.278490930803</v>
      </c>
      <c r="AD368" s="6" t="n">
        <v>-7131146.4266637797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>
      <c r="A369" t="str">
        <f t="shared" si="55"/>
        <v>Electronics, Comms, &amp; Sensors</v>
      </c>
      <c r="B369" t="str">
        <f t="shared" si="56"/>
        <v>JTRS AMF</v>
      </c>
      <c r="C369" t="n">
        <f t="shared" si="57"/>
        <v>1374</v>
      </c>
      <c r="D369" s="6" t="n">
        <f t="shared" si="58"/>
        <v>0</v>
      </c>
      <c r="E369" s="6" t="n">
        <f t="shared" si="59"/>
        <v>0</v>
      </c>
      <c r="F369" s="6" t="n">
        <f t="shared" si="60"/>
        <v>0</v>
      </c>
      <c r="G369" s="6" t="n">
        <f t="shared" si="61"/>
        <v>0</v>
      </c>
      <c r="H369" s="7" t="e">
        <f t="shared" si="62"/>
        <v>#DIV/0!</v>
      </c>
      <c r="I369" s="7" t="e">
        <f t="shared" si="63"/>
        <v>#DIV/0!</v>
      </c>
      <c r="J369" s="7" t="e">
        <f t="shared" si="64"/>
        <v>#DIV/0!</v>
      </c>
      <c r="K369" s="7" t="n">
        <f t="shared" si="65"/>
        <v>0</v>
      </c>
      <c r="L369" s="7" t="n">
        <f>AN369/SUM(AN1:AN$773)</f>
        <v>0</v>
      </c>
      <c r="N369" s="6" t="s">
        <v>41</v>
      </c>
      <c r="O369" s="6" t="s">
        <v>501</v>
      </c>
      <c r="P369" s="6" t="n">
        <v>1374</v>
      </c>
      <c r="Q369" s="6"/>
      <c r="R369" s="6"/>
      <c r="S369" s="6"/>
      <c r="T369" s="6"/>
      <c r="U369" s="6"/>
      <c r="V369" s="6" t="n">
        <v>149501.99405744701</v>
      </c>
      <c r="W369" s="6"/>
      <c r="X369" s="6"/>
      <c r="Y369" s="6" t="n">
        <v>937384.60540689004</v>
      </c>
      <c r="Z369" s="6" t="n">
        <v>25402.415398631201</v>
      </c>
      <c r="AA369" s="6" t="n">
        <v>-37719.345324598296</v>
      </c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>
      <c r="A370" t="str">
        <f t="shared" si="55"/>
        <v>Electronics, Comms, &amp; Sensors</v>
      </c>
      <c r="B370" t="str">
        <f t="shared" si="56"/>
        <v>JTRS CLUSTER 1</v>
      </c>
      <c r="C370" t="n">
        <f t="shared" si="57"/>
        <v>1356</v>
      </c>
      <c r="D370" s="6" t="n">
        <f t="shared" si="58"/>
        <v>-1575012.5658924901</v>
      </c>
      <c r="E370" s="6" t="n">
        <f t="shared" si="59"/>
        <v>0</v>
      </c>
      <c r="F370" s="6" t="n">
        <f t="shared" si="60"/>
        <v>0</v>
      </c>
      <c r="G370" s="6" t="n">
        <f t="shared" si="61"/>
        <v>0</v>
      </c>
      <c r="H370" s="7" t="e">
        <f t="shared" si="62"/>
        <v>#DIV/0!</v>
      </c>
      <c r="I370" s="7" t="n">
        <f t="shared" si="63"/>
        <v>-1</v>
      </c>
      <c r="J370" s="7" t="e">
        <f t="shared" si="64"/>
        <v>#DIV/0!</v>
      </c>
      <c r="K370" s="7" t="n">
        <f t="shared" si="65"/>
        <v>0</v>
      </c>
      <c r="L370" s="7" t="n">
        <f>AN370/SUM(AN1:AN$773)</f>
        <v>0</v>
      </c>
      <c r="N370" s="6" t="s">
        <v>41</v>
      </c>
      <c r="O370" s="6" t="s">
        <v>502</v>
      </c>
      <c r="P370" s="6" t="n">
        <v>1356</v>
      </c>
      <c r="Q370" s="6"/>
      <c r="R370" s="6"/>
      <c r="S370" s="6"/>
      <c r="T370" s="6"/>
      <c r="U370" s="6" t="n">
        <v>0</v>
      </c>
      <c r="V370" s="6" t="n">
        <v>40350.149036343202</v>
      </c>
      <c r="W370" s="6"/>
      <c r="X370" s="6" t="n">
        <v>210588008.78373599</v>
      </c>
      <c r="Y370" s="6" t="n">
        <v>315048561.86120498</v>
      </c>
      <c r="Z370" s="6" t="n">
        <v>105410570.751591</v>
      </c>
      <c r="AA370" s="6" t="n">
        <v>244052107.314464</v>
      </c>
      <c r="AB370" s="6" t="n">
        <v>79370922.335595101</v>
      </c>
      <c r="AC370" s="6" t="n">
        <v>1661845.6407081401</v>
      </c>
      <c r="AD370" s="6" t="n">
        <v>-103978.08714615399</v>
      </c>
      <c r="AE370" s="6" t="n">
        <v>-22539651.9782505</v>
      </c>
      <c r="AF370" s="6" t="n">
        <v>-1575012.5658924901</v>
      </c>
      <c r="AG370" s="6" t="n">
        <v>-2026931.30939849</v>
      </c>
      <c r="AH370" s="6" t="n">
        <v>-214492.89078225399</v>
      </c>
      <c r="AI370" s="6" t="n">
        <v>-2133477.5005734698</v>
      </c>
      <c r="AJ370" s="6" t="n">
        <v>-2120347.1201539901</v>
      </c>
      <c r="AK370" s="6"/>
      <c r="AL370" s="6" t="n">
        <v>0</v>
      </c>
      <c r="AM370" s="6"/>
      <c r="AN370" s="6"/>
    </row>
    <row r="371">
      <c r="A371" t="str">
        <f t="shared" si="55"/>
        <v>Electronics, Comms, &amp; Sensors</v>
      </c>
      <c r="B371" t="str">
        <f t="shared" si="56"/>
        <v>JTRS CLUSTER 5</v>
      </c>
      <c r="C371" t="n">
        <f t="shared" si="57"/>
        <v>1378</v>
      </c>
      <c r="D371" s="6" t="n">
        <f t="shared" si="58"/>
        <v>5613.4146139137101</v>
      </c>
      <c r="E371" s="6" t="n">
        <f t="shared" si="59"/>
        <v>0</v>
      </c>
      <c r="F371" s="6" t="n">
        <f t="shared" si="60"/>
        <v>0</v>
      </c>
      <c r="G371" s="6" t="n">
        <f t="shared" si="61"/>
        <v>0</v>
      </c>
      <c r="H371" s="7" t="e">
        <f t="shared" si="62"/>
        <v>#DIV/0!</v>
      </c>
      <c r="I371" s="7" t="n">
        <f t="shared" si="63"/>
        <v>-1</v>
      </c>
      <c r="J371" s="7" t="e">
        <f t="shared" si="64"/>
        <v>#DIV/0!</v>
      </c>
      <c r="K371" s="7" t="n">
        <f t="shared" si="65"/>
        <v>0</v>
      </c>
      <c r="L371" s="7" t="n">
        <f>AN371/SUM(AN1:AN$773)</f>
        <v>0</v>
      </c>
      <c r="N371" s="6" t="s">
        <v>41</v>
      </c>
      <c r="O371" s="6" t="s">
        <v>503</v>
      </c>
      <c r="P371" s="6" t="n">
        <v>1378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 t="n">
        <v>5613.4146139137101</v>
      </c>
      <c r="AG371" s="6" t="n">
        <v>7423.0417573316699</v>
      </c>
      <c r="AH371" s="6" t="n">
        <v>6837.0348061941704</v>
      </c>
      <c r="AI371" s="6" t="n">
        <v>0</v>
      </c>
      <c r="AJ371" s="6"/>
      <c r="AK371" s="6"/>
      <c r="AL371" s="6" t="n">
        <v>0</v>
      </c>
      <c r="AM371" s="6"/>
      <c r="AN371" s="6"/>
    </row>
    <row r="372">
      <c r="A372" t="str">
        <f t="shared" si="55"/>
        <v>Electronics, Comms, &amp; Sensors</v>
      </c>
      <c r="B372" t="str">
        <f t="shared" si="56"/>
        <v>JTRS WAVEFORM</v>
      </c>
      <c r="C372" t="n">
        <f t="shared" si="57"/>
        <v>689</v>
      </c>
      <c r="D372" s="6" t="n">
        <f t="shared" si="58"/>
        <v>-14518.0056414913</v>
      </c>
      <c r="E372" s="6" t="n">
        <f t="shared" si="59"/>
        <v>0</v>
      </c>
      <c r="F372" s="6" t="n">
        <f t="shared" si="60"/>
        <v>0</v>
      </c>
      <c r="G372" s="6" t="n">
        <f t="shared" si="61"/>
        <v>68221.382887490705</v>
      </c>
      <c r="H372" s="7" t="e">
        <f t="shared" si="62"/>
        <v>#DIV/0!</v>
      </c>
      <c r="I372" s="7" t="n">
        <f t="shared" si="63"/>
        <v>-1</v>
      </c>
      <c r="J372" s="7" t="e">
        <f t="shared" si="64"/>
        <v>#DIV/0!</v>
      </c>
      <c r="K372" s="7" t="n">
        <f t="shared" si="65"/>
        <v>0</v>
      </c>
      <c r="L372" s="7" t="n">
        <f>AN372/SUM(AN1:AN$773)</f>
        <v>1.210383150802836E-6</v>
      </c>
      <c r="N372" s="6" t="s">
        <v>41</v>
      </c>
      <c r="O372" s="6" t="s">
        <v>504</v>
      </c>
      <c r="P372" s="6" t="n">
        <v>689</v>
      </c>
      <c r="Q372" s="6"/>
      <c r="R372" s="6"/>
      <c r="S372" s="6"/>
      <c r="T372" s="6"/>
      <c r="U372" s="6"/>
      <c r="V372" s="6"/>
      <c r="W372" s="6"/>
      <c r="X372" s="6" t="n">
        <v>0</v>
      </c>
      <c r="Y372" s="6"/>
      <c r="Z372" s="6"/>
      <c r="AA372" s="6"/>
      <c r="AB372" s="6" t="n">
        <v>-1778910.1458942499</v>
      </c>
      <c r="AC372" s="6" t="n">
        <v>845579.67100223305</v>
      </c>
      <c r="AD372" s="6" t="n">
        <v>-35233.935268633599</v>
      </c>
      <c r="AE372" s="6" t="n">
        <v>-301531.69338422897</v>
      </c>
      <c r="AF372" s="6" t="n">
        <v>-14518.0056414913</v>
      </c>
      <c r="AG372" s="6" t="n">
        <v>-399437.154639413</v>
      </c>
      <c r="AH372" s="6" t="n">
        <v>2507656.4325075601</v>
      </c>
      <c r="AI372" s="6" t="n">
        <v>-3766.51502778541</v>
      </c>
      <c r="AJ372" s="6"/>
      <c r="AK372" s="6" t="n">
        <v>-243672.05153765599</v>
      </c>
      <c r="AL372" s="6"/>
      <c r="AM372" s="6"/>
      <c r="AN372" s="6" t="n">
        <v>68221.382887490705</v>
      </c>
    </row>
    <row r="373">
      <c r="A373" t="str">
        <f t="shared" si="55"/>
        <v>Electronics, Comms, &amp; Sensors</v>
      </c>
      <c r="B373" t="str">
        <f t="shared" si="56"/>
        <v>Joint Operational Medicine Information Systems (OMIS)</v>
      </c>
      <c r="C373" t="n">
        <f t="shared" si="57"/>
        <v>2241</v>
      </c>
      <c r="D373" s="6" t="n">
        <f t="shared" si="58"/>
        <v>0</v>
      </c>
      <c r="E373" s="6" t="n">
        <f t="shared" si="59"/>
        <v>36056955.784453198</v>
      </c>
      <c r="F373" s="6" t="n">
        <f t="shared" si="60"/>
        <v>66104298.015600003</v>
      </c>
      <c r="G373" s="6" t="n">
        <f t="shared" si="61"/>
        <v>43091269.384691797</v>
      </c>
      <c r="H373" s="7" t="n">
        <f t="shared" si="62"/>
        <v>0.83332997967905054</v>
      </c>
      <c r="I373" s="7" t="e">
        <f t="shared" si="63"/>
        <v>#DIV/0!</v>
      </c>
      <c r="J373" s="7" t="n">
        <f t="shared" si="64"/>
        <v>0.65186789177494409</v>
      </c>
      <c r="K373" s="7" t="n">
        <f t="shared" si="65"/>
        <v>6.7346391117900574E-4</v>
      </c>
      <c r="L373" s="7" t="n">
        <f>AN373/SUM(AN1:AN$773)</f>
        <v>7.64524907036159E-4</v>
      </c>
      <c r="N373" s="6" t="s">
        <v>41</v>
      </c>
      <c r="O373" s="6" t="s">
        <v>505</v>
      </c>
      <c r="P373" s="6" t="n">
        <v>2241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 t="n">
        <v>1916270.6728713501</v>
      </c>
      <c r="AK373" s="6" t="n">
        <v>22180187.705086499</v>
      </c>
      <c r="AL373" s="6" t="n">
        <v>36056955.784453198</v>
      </c>
      <c r="AM373" s="6" t="n">
        <v>66104298.015600003</v>
      </c>
      <c r="AN373" s="6" t="n">
        <v>43091269.384691797</v>
      </c>
    </row>
    <row r="374">
      <c r="A374" t="str">
        <f t="shared" si="55"/>
        <v>Electronics, Comms, &amp; Sensors</v>
      </c>
      <c r="B374" t="str">
        <f t="shared" si="56"/>
        <v>LAND WARRIOR</v>
      </c>
      <c r="C374" t="n">
        <f t="shared" si="57"/>
        <v>692</v>
      </c>
      <c r="D374" s="6" t="n">
        <f t="shared" si="58"/>
        <v>-126822.389057169</v>
      </c>
      <c r="E374" s="6" t="n">
        <f t="shared" si="59"/>
        <v>0</v>
      </c>
      <c r="F374" s="6" t="n">
        <f t="shared" si="60"/>
        <v>0</v>
      </c>
      <c r="G374" s="6" t="n">
        <f t="shared" si="61"/>
        <v>0</v>
      </c>
      <c r="H374" s="7" t="e">
        <f t="shared" si="62"/>
        <v>#DIV/0!</v>
      </c>
      <c r="I374" s="7" t="n">
        <f t="shared" si="63"/>
        <v>-1</v>
      </c>
      <c r="J374" s="7" t="e">
        <f t="shared" si="64"/>
        <v>#DIV/0!</v>
      </c>
      <c r="K374" s="7" t="n">
        <f t="shared" si="65"/>
        <v>0</v>
      </c>
      <c r="L374" s="7" t="n">
        <f>AN374/SUM(AN1:AN$773)</f>
        <v>0</v>
      </c>
      <c r="N374" s="6" t="s">
        <v>41</v>
      </c>
      <c r="O374" s="6" t="s">
        <v>512</v>
      </c>
      <c r="P374" s="6" t="n">
        <v>692</v>
      </c>
      <c r="Q374" s="6"/>
      <c r="R374" s="6"/>
      <c r="S374" s="6"/>
      <c r="T374" s="6"/>
      <c r="U374" s="6" t="n">
        <v>0</v>
      </c>
      <c r="V374" s="6"/>
      <c r="W374" s="6"/>
      <c r="X374" s="6"/>
      <c r="Y374" s="6"/>
      <c r="Z374" s="6"/>
      <c r="AA374" s="6" t="n">
        <v>-202325.73583619401</v>
      </c>
      <c r="AB374" s="6"/>
      <c r="AC374" s="6" t="n">
        <v>-823494.44237412699</v>
      </c>
      <c r="AD374" s="6" t="n">
        <v>-1014318.69856115</v>
      </c>
      <c r="AE374" s="6" t="n">
        <v>-658532.43385990802</v>
      </c>
      <c r="AF374" s="6" t="n">
        <v>-126822.389057169</v>
      </c>
      <c r="AG374" s="6" t="n">
        <v>0</v>
      </c>
      <c r="AH374" s="6"/>
      <c r="AI374" s="6"/>
      <c r="AJ374" s="6"/>
      <c r="AK374" s="6"/>
      <c r="AL374" s="6" t="n">
        <v>0</v>
      </c>
      <c r="AM374" s="6"/>
      <c r="AN374" s="6"/>
    </row>
    <row r="375">
      <c r="A375" t="str">
        <f t="shared" si="55"/>
        <v>Electronics, Comms, &amp; Sensors</v>
      </c>
      <c r="B375" t="str">
        <f t="shared" si="56"/>
        <v>LANTIRN</v>
      </c>
      <c r="C375" t="n">
        <f t="shared" si="57"/>
        <v>1627</v>
      </c>
      <c r="D375" s="6" t="n">
        <f t="shared" si="58"/>
        <v>0</v>
      </c>
      <c r="E375" s="6" t="n">
        <f t="shared" si="59"/>
        <v>0</v>
      </c>
      <c r="F375" s="6" t="n">
        <f t="shared" si="60"/>
        <v>0</v>
      </c>
      <c r="G375" s="6" t="n">
        <f t="shared" si="61"/>
        <v>0</v>
      </c>
      <c r="H375" s="7" t="e">
        <f t="shared" si="62"/>
        <v>#DIV/0!</v>
      </c>
      <c r="I375" s="7" t="e">
        <f t="shared" si="63"/>
        <v>#DIV/0!</v>
      </c>
      <c r="J375" s="7" t="e">
        <f t="shared" si="64"/>
        <v>#DIV/0!</v>
      </c>
      <c r="K375" s="7" t="n">
        <f t="shared" si="65"/>
        <v>0</v>
      </c>
      <c r="L375" s="7" t="n">
        <f>AN375/SUM(AN1:AN$773)</f>
        <v>0</v>
      </c>
      <c r="N375" s="6" t="s">
        <v>41</v>
      </c>
      <c r="O375" s="6" t="s">
        <v>513</v>
      </c>
      <c r="P375" s="6" t="n">
        <v>1627</v>
      </c>
      <c r="Q375" s="6" t="n">
        <v>464368.89495390898</v>
      </c>
      <c r="R375" s="6" t="n">
        <v>540345.86451306299</v>
      </c>
      <c r="S375" s="6" t="n">
        <v>384081.06461808999</v>
      </c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 t="n">
        <v>-139594.60114166001</v>
      </c>
      <c r="AI375" s="6"/>
      <c r="AJ375" s="6"/>
      <c r="AK375" s="6"/>
      <c r="AL375" s="6"/>
      <c r="AM375" s="6"/>
      <c r="AN375" s="6"/>
    </row>
    <row r="376">
      <c r="A376" t="str">
        <f t="shared" si="55"/>
        <v>Electronics, Comms, &amp; Sensors</v>
      </c>
      <c r="B376" t="str">
        <f t="shared" si="56"/>
        <v>LANTRIN</v>
      </c>
      <c r="C376" t="n">
        <f t="shared" si="57"/>
        <v>82</v>
      </c>
      <c r="D376" s="6" t="n">
        <f t="shared" si="58"/>
        <v>-609715.83774940297</v>
      </c>
      <c r="E376" s="6" t="n">
        <f t="shared" si="59"/>
        <v>0</v>
      </c>
      <c r="F376" s="6" t="n">
        <f t="shared" si="60"/>
        <v>0</v>
      </c>
      <c r="G376" s="6" t="n">
        <f t="shared" si="61"/>
        <v>0</v>
      </c>
      <c r="H376" s="7" t="e">
        <f t="shared" si="62"/>
        <v>#DIV/0!</v>
      </c>
      <c r="I376" s="7" t="n">
        <f t="shared" si="63"/>
        <v>-1</v>
      </c>
      <c r="J376" s="7" t="e">
        <f t="shared" si="64"/>
        <v>#DIV/0!</v>
      </c>
      <c r="K376" s="7" t="n">
        <f t="shared" si="65"/>
        <v>0</v>
      </c>
      <c r="L376" s="7" t="n">
        <f>AN376/SUM(AN1:AN$773)</f>
        <v>0</v>
      </c>
      <c r="N376" s="6" t="s">
        <v>41</v>
      </c>
      <c r="O376" s="6" t="s">
        <v>514</v>
      </c>
      <c r="P376" s="6" t="n">
        <v>82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 t="n">
        <v>-10553.0494096319</v>
      </c>
      <c r="AC376" s="6"/>
      <c r="AD376" s="6"/>
      <c r="AE376" s="6" t="n">
        <v>11798.403540015999</v>
      </c>
      <c r="AF376" s="6" t="n">
        <v>-609715.83774940297</v>
      </c>
      <c r="AG376" s="6"/>
      <c r="AH376" s="6" t="n">
        <v>-908337.32707716001</v>
      </c>
      <c r="AI376" s="6"/>
      <c r="AJ376" s="6"/>
      <c r="AK376" s="6"/>
      <c r="AL376" s="6"/>
      <c r="AM376" s="6"/>
      <c r="AN376" s="6"/>
    </row>
    <row r="377">
      <c r="A377" t="str">
        <f t="shared" si="55"/>
        <v>Electronics, Comms, &amp; Sensors</v>
      </c>
      <c r="B377" t="str">
        <f t="shared" si="56"/>
        <v>MARK XII PROGRAM</v>
      </c>
      <c r="C377" t="n">
        <f t="shared" si="57"/>
        <v>981</v>
      </c>
      <c r="D377" s="6" t="n">
        <f t="shared" si="58"/>
        <v>0</v>
      </c>
      <c r="E377" s="6" t="n">
        <f t="shared" si="59"/>
        <v>0</v>
      </c>
      <c r="F377" s="6" t="n">
        <f t="shared" si="60"/>
        <v>0</v>
      </c>
      <c r="G377" s="6" t="n">
        <f t="shared" si="61"/>
        <v>0</v>
      </c>
      <c r="H377" s="7" t="e">
        <f t="shared" si="62"/>
        <v>#DIV/0!</v>
      </c>
      <c r="I377" s="7" t="e">
        <f t="shared" si="63"/>
        <v>#DIV/0!</v>
      </c>
      <c r="J377" s="7" t="e">
        <f t="shared" si="64"/>
        <v>#DIV/0!</v>
      </c>
      <c r="K377" s="7" t="n">
        <f t="shared" si="65"/>
        <v>0</v>
      </c>
      <c r="L377" s="7" t="n">
        <f>AN377/SUM(AN1:AN$773)</f>
        <v>0</v>
      </c>
      <c r="N377" s="6" t="s">
        <v>41</v>
      </c>
      <c r="O377" s="6" t="s">
        <v>544</v>
      </c>
      <c r="P377" s="6" t="n">
        <v>981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 t="n">
        <v>-8504.2652220180098</v>
      </c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>
      <c r="A378" t="str">
        <f t="shared" si="55"/>
        <v>Electronics, Comms, &amp; Sensors</v>
      </c>
      <c r="B378" t="str">
        <f t="shared" si="56"/>
        <v>MCS (ATCCS)</v>
      </c>
      <c r="C378" t="n">
        <f t="shared" si="57"/>
        <v>1854</v>
      </c>
      <c r="D378" s="6" t="n">
        <f t="shared" si="58"/>
        <v>2733.01324843573</v>
      </c>
      <c r="E378" s="6" t="n">
        <f t="shared" si="59"/>
        <v>0</v>
      </c>
      <c r="F378" s="6" t="n">
        <f t="shared" si="60"/>
        <v>0</v>
      </c>
      <c r="G378" s="6" t="n">
        <f t="shared" si="61"/>
        <v>0</v>
      </c>
      <c r="H378" s="7" t="e">
        <f t="shared" si="62"/>
        <v>#DIV/0!</v>
      </c>
      <c r="I378" s="7" t="n">
        <f t="shared" si="63"/>
        <v>-1</v>
      </c>
      <c r="J378" s="7" t="e">
        <f t="shared" si="64"/>
        <v>#DIV/0!</v>
      </c>
      <c r="K378" s="7" t="n">
        <f t="shared" si="65"/>
        <v>0</v>
      </c>
      <c r="L378" s="7" t="n">
        <f>AN378/SUM(AN1:AN$773)</f>
        <v>0</v>
      </c>
      <c r="N378" s="6" t="s">
        <v>41</v>
      </c>
      <c r="O378" s="6" t="s">
        <v>546</v>
      </c>
      <c r="P378" s="6" t="n">
        <v>1854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 t="n">
        <v>2733.01324843573</v>
      </c>
      <c r="AG378" s="6" t="n">
        <v>132896.23925674101</v>
      </c>
      <c r="AH378" s="6" t="n">
        <v>18535.797876270201</v>
      </c>
      <c r="AI378" s="6"/>
      <c r="AJ378" s="6"/>
      <c r="AK378" s="6"/>
      <c r="AL378" s="6"/>
      <c r="AM378" s="6"/>
      <c r="AN378" s="6"/>
    </row>
    <row r="379">
      <c r="A379" t="str">
        <f t="shared" si="55"/>
        <v>Electronics, Comms, &amp; Sensors</v>
      </c>
      <c r="B379" t="str">
        <f t="shared" si="56"/>
        <v>MIDS-LVT</v>
      </c>
      <c r="C379" t="n">
        <f t="shared" si="57"/>
        <v>1831</v>
      </c>
      <c r="D379" s="6" t="n">
        <f t="shared" si="58"/>
        <v>-4074898.9490613099</v>
      </c>
      <c r="E379" s="6" t="n">
        <f t="shared" si="59"/>
        <v>-290417.51538161602</v>
      </c>
      <c r="F379" s="6" t="n">
        <f t="shared" si="60"/>
        <v>-636972.0662</v>
      </c>
      <c r="G379" s="6" t="n">
        <f t="shared" si="61"/>
        <v>-368082.65558383701</v>
      </c>
      <c r="H379" s="7" t="n">
        <f t="shared" si="62"/>
        <v>1.1932976919901077</v>
      </c>
      <c r="I379" s="7" t="n">
        <f t="shared" si="63"/>
        <v>-0.84368396022514069</v>
      </c>
      <c r="J379" s="7" t="n">
        <f t="shared" si="64"/>
        <v>0.57786310438967414</v>
      </c>
      <c r="K379" s="7" t="n">
        <f t="shared" si="65"/>
        <v>-6.489407071739719E-6</v>
      </c>
      <c r="L379" s="7" t="n">
        <f>AN379/SUM(AN1:AN$773)</f>
        <v>-6.530519106541476E-6</v>
      </c>
      <c r="N379" s="6" t="s">
        <v>41</v>
      </c>
      <c r="O379" s="6" t="s">
        <v>550</v>
      </c>
      <c r="P379" s="6" t="n">
        <v>1831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n">
        <v>-121007.972657601</v>
      </c>
      <c r="AB379" s="6" t="n">
        <v>-1192353.1659502799</v>
      </c>
      <c r="AC379" s="6" t="n">
        <v>-899442.17530897597</v>
      </c>
      <c r="AD379" s="6" t="n">
        <v>-279133.62074402103</v>
      </c>
      <c r="AE379" s="6" t="n">
        <v>-88397.655396922404</v>
      </c>
      <c r="AF379" s="6" t="n">
        <v>-4074898.9490613099</v>
      </c>
      <c r="AG379" s="6" t="n">
        <v>-1551870.7213182801</v>
      </c>
      <c r="AH379" s="6" t="n">
        <v>-799592.76365057204</v>
      </c>
      <c r="AI379" s="6" t="n">
        <v>-1641977.0731828299</v>
      </c>
      <c r="AJ379" s="6" t="n">
        <v>-255018.40833070199</v>
      </c>
      <c r="AK379" s="6" t="n">
        <v>-1171581.8395341099</v>
      </c>
      <c r="AL379" s="6" t="n">
        <v>-290417.51538161602</v>
      </c>
      <c r="AM379" s="6" t="n">
        <v>-636972.0662</v>
      </c>
      <c r="AN379" s="6" t="n">
        <v>-368082.65558383701</v>
      </c>
    </row>
    <row r="380">
      <c r="A380" t="str">
        <f t="shared" si="55"/>
        <v>Electronics, Comms, &amp; Sensors</v>
      </c>
      <c r="B380" t="str">
        <f t="shared" si="56"/>
        <v>MK30 MOBILE TARGET</v>
      </c>
      <c r="C380" t="n">
        <f t="shared" si="57"/>
        <v>918</v>
      </c>
      <c r="D380" s="6" t="n">
        <f t="shared" si="58"/>
        <v>0</v>
      </c>
      <c r="E380" s="6" t="n">
        <f t="shared" si="59"/>
        <v>0</v>
      </c>
      <c r="F380" s="6" t="n">
        <f t="shared" si="60"/>
        <v>0</v>
      </c>
      <c r="G380" s="6" t="n">
        <f t="shared" si="61"/>
        <v>0</v>
      </c>
      <c r="H380" s="7" t="e">
        <f t="shared" si="62"/>
        <v>#DIV/0!</v>
      </c>
      <c r="I380" s="7" t="e">
        <f t="shared" si="63"/>
        <v>#DIV/0!</v>
      </c>
      <c r="J380" s="7" t="e">
        <f t="shared" si="64"/>
        <v>#DIV/0!</v>
      </c>
      <c r="K380" s="7" t="n">
        <f t="shared" si="65"/>
        <v>0</v>
      </c>
      <c r="L380" s="7" t="n">
        <f>AN380/SUM(AN1:AN$773)</f>
        <v>0</v>
      </c>
      <c r="N380" s="6" t="s">
        <v>41</v>
      </c>
      <c r="O380" s="6" t="s">
        <v>563</v>
      </c>
      <c r="P380" s="6" t="n">
        <v>918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 t="n">
        <v>-364972.96586017398</v>
      </c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>
      <c r="A381" t="str">
        <f t="shared" si="55"/>
        <v>Electronics, Comms, &amp; Sensors</v>
      </c>
      <c r="B381" t="str">
        <f t="shared" si="56"/>
        <v>MK74 FIRE CONTROLS SYS</v>
      </c>
      <c r="C381" t="n">
        <f t="shared" si="57"/>
        <v>977</v>
      </c>
      <c r="D381" s="6" t="n">
        <f t="shared" si="58"/>
        <v>0</v>
      </c>
      <c r="E381" s="6" t="n">
        <f t="shared" si="59"/>
        <v>0</v>
      </c>
      <c r="F381" s="6" t="n">
        <f t="shared" si="60"/>
        <v>0</v>
      </c>
      <c r="G381" s="6" t="n">
        <f t="shared" si="61"/>
        <v>0</v>
      </c>
      <c r="H381" s="7" t="e">
        <f t="shared" si="62"/>
        <v>#DIV/0!</v>
      </c>
      <c r="I381" s="7" t="e">
        <f t="shared" si="63"/>
        <v>#DIV/0!</v>
      </c>
      <c r="J381" s="7" t="e">
        <f t="shared" si="64"/>
        <v>#DIV/0!</v>
      </c>
      <c r="K381" s="7" t="n">
        <f t="shared" si="65"/>
        <v>0</v>
      </c>
      <c r="L381" s="7" t="n">
        <f>AN381/SUM(AN1:AN$773)</f>
        <v>0</v>
      </c>
      <c r="N381" s="6" t="s">
        <v>41</v>
      </c>
      <c r="O381" s="6" t="s">
        <v>567</v>
      </c>
      <c r="P381" s="6" t="n">
        <v>977</v>
      </c>
      <c r="Q381" s="6" t="n">
        <v>62548.141686664203</v>
      </c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>
      <c r="A382" t="str">
        <f t="shared" si="55"/>
        <v>Electronics, Comms, &amp; Sensors</v>
      </c>
      <c r="B382" t="str">
        <f t="shared" si="56"/>
        <v>MK92 FIRE CONTROL SYS</v>
      </c>
      <c r="C382" t="n">
        <f t="shared" si="57"/>
        <v>975</v>
      </c>
      <c r="D382" s="6" t="n">
        <f t="shared" si="58"/>
        <v>0</v>
      </c>
      <c r="E382" s="6" t="n">
        <f t="shared" si="59"/>
        <v>0</v>
      </c>
      <c r="F382" s="6" t="n">
        <f t="shared" si="60"/>
        <v>0</v>
      </c>
      <c r="G382" s="6" t="n">
        <f t="shared" si="61"/>
        <v>0</v>
      </c>
      <c r="H382" s="7" t="e">
        <f t="shared" si="62"/>
        <v>#DIV/0!</v>
      </c>
      <c r="I382" s="7" t="e">
        <f t="shared" si="63"/>
        <v>#DIV/0!</v>
      </c>
      <c r="J382" s="7" t="e">
        <f t="shared" si="64"/>
        <v>#DIV/0!</v>
      </c>
      <c r="K382" s="7" t="n">
        <f t="shared" si="65"/>
        <v>0</v>
      </c>
      <c r="L382" s="7" t="n">
        <f>AN382/SUM(AN1:AN$773)</f>
        <v>0</v>
      </c>
      <c r="N382" s="6" t="s">
        <v>41</v>
      </c>
      <c r="O382" s="6" t="s">
        <v>570</v>
      </c>
      <c r="P382" s="6" t="n">
        <v>975</v>
      </c>
      <c r="Q382" s="6"/>
      <c r="R382" s="6" t="n">
        <v>46535.5756241216</v>
      </c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>
      <c r="A383" t="str">
        <f t="shared" si="55"/>
        <v>Electronics, Comms, &amp; Sensors</v>
      </c>
      <c r="B383" t="str">
        <f t="shared" si="56"/>
        <v>MOBILE SUBSCRIBER EQUIP</v>
      </c>
      <c r="C383" t="n">
        <f t="shared" si="57"/>
        <v>535</v>
      </c>
      <c r="D383" s="6" t="n">
        <f t="shared" si="58"/>
        <v>0</v>
      </c>
      <c r="E383" s="6" t="n">
        <f t="shared" si="59"/>
        <v>0</v>
      </c>
      <c r="F383" s="6" t="n">
        <f t="shared" si="60"/>
        <v>0</v>
      </c>
      <c r="G383" s="6" t="n">
        <f t="shared" si="61"/>
        <v>0</v>
      </c>
      <c r="H383" s="7" t="e">
        <f t="shared" si="62"/>
        <v>#DIV/0!</v>
      </c>
      <c r="I383" s="7" t="e">
        <f t="shared" si="63"/>
        <v>#DIV/0!</v>
      </c>
      <c r="J383" s="7" t="e">
        <f t="shared" si="64"/>
        <v>#DIV/0!</v>
      </c>
      <c r="K383" s="7" t="n">
        <f t="shared" si="65"/>
        <v>0</v>
      </c>
      <c r="L383" s="7" t="n">
        <f>AN383/SUM(AN1:AN$773)</f>
        <v>0</v>
      </c>
      <c r="N383" s="6" t="s">
        <v>41</v>
      </c>
      <c r="O383" s="6" t="s">
        <v>576</v>
      </c>
      <c r="P383" s="6" t="n">
        <v>535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 t="n">
        <v>-9964.3911273971207</v>
      </c>
      <c r="AB383" s="6"/>
      <c r="AC383" s="6"/>
      <c r="AD383" s="6"/>
      <c r="AE383" s="6"/>
      <c r="AF383" s="6"/>
      <c r="AG383" s="6" t="n">
        <v>0</v>
      </c>
      <c r="AH383" s="6"/>
      <c r="AI383" s="6"/>
      <c r="AJ383" s="6"/>
      <c r="AK383" s="6"/>
      <c r="AL383" s="6"/>
      <c r="AM383" s="6"/>
      <c r="AN383" s="6"/>
    </row>
    <row r="384">
      <c r="A384" t="str">
        <f t="shared" si="55"/>
        <v>Electronics, Comms, &amp; Sensors</v>
      </c>
      <c r="B384" t="str">
        <f t="shared" si="56"/>
        <v>MP RTIP</v>
      </c>
      <c r="C384" t="n">
        <f t="shared" si="57"/>
        <v>697</v>
      </c>
      <c r="D384" s="6" t="n">
        <f t="shared" si="58"/>
        <v>0</v>
      </c>
      <c r="E384" s="6" t="n">
        <f t="shared" si="59"/>
        <v>0</v>
      </c>
      <c r="F384" s="6" t="n">
        <f t="shared" si="60"/>
        <v>0</v>
      </c>
      <c r="G384" s="6" t="n">
        <f t="shared" si="61"/>
        <v>0</v>
      </c>
      <c r="H384" s="7" t="e">
        <f t="shared" si="62"/>
        <v>#DIV/0!</v>
      </c>
      <c r="I384" s="7" t="e">
        <f t="shared" si="63"/>
        <v>#DIV/0!</v>
      </c>
      <c r="J384" s="7" t="e">
        <f t="shared" si="64"/>
        <v>#DIV/0!</v>
      </c>
      <c r="K384" s="7" t="n">
        <f t="shared" si="65"/>
        <v>0</v>
      </c>
      <c r="L384" s="7" t="n">
        <f>AN384/SUM(AN1:AN$773)</f>
        <v>0</v>
      </c>
      <c r="N384" s="6" t="s">
        <v>41</v>
      </c>
      <c r="O384" s="6" t="s">
        <v>577</v>
      </c>
      <c r="P384" s="6" t="n">
        <v>697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 t="n">
        <v>0</v>
      </c>
      <c r="AE384" s="6" t="n">
        <v>0</v>
      </c>
      <c r="AF384" s="6"/>
      <c r="AG384" s="6"/>
      <c r="AH384" s="6" t="n">
        <v>-50451.683269905101</v>
      </c>
      <c r="AI384" s="6"/>
      <c r="AJ384" s="6"/>
      <c r="AK384" s="6"/>
      <c r="AL384" s="6" t="n">
        <v>0</v>
      </c>
      <c r="AM384" s="6"/>
      <c r="AN384" s="6"/>
    </row>
    <row r="385">
      <c r="A385" t="str">
        <f t="shared" ref="A385:A448" si="66">N385</f>
        <v>Electronics, Comms, &amp; Sensors</v>
      </c>
      <c r="B385" t="str">
        <f t="shared" ref="B385:B448" si="67">O385</f>
        <v>MQ-9 Reaper</v>
      </c>
      <c r="C385" t="n">
        <f t="shared" ref="C385:C448" si="68">P385</f>
        <v>1805</v>
      </c>
      <c r="D385" s="6" t="n">
        <f t="shared" ref="D385:D448" si="69">AF385</f>
        <v>-26159.027743347</v>
      </c>
      <c r="E385" s="6" t="n">
        <f t="shared" ref="E385:E448" si="70">AL385</f>
        <v>0</v>
      </c>
      <c r="F385" s="6" t="n">
        <f t="shared" ref="F385:F448" si="71">AM385</f>
        <v>0</v>
      </c>
      <c r="G385" s="6" t="n">
        <f t="shared" ref="G385:G448" si="72">AN385</f>
        <v>0</v>
      </c>
      <c r="H385" s="7" t="e">
        <f t="shared" si="62"/>
        <v>#DIV/0!</v>
      </c>
      <c r="I385" s="7" t="n">
        <f t="shared" si="63"/>
        <v>-1</v>
      </c>
      <c r="J385" s="7" t="e">
        <f t="shared" si="64"/>
        <v>#DIV/0!</v>
      </c>
      <c r="K385" s="7" t="n">
        <f t="shared" si="65"/>
        <v>0</v>
      </c>
      <c r="L385" s="7" t="n">
        <f>AN385/SUM(AN1:AN$773)</f>
        <v>0</v>
      </c>
      <c r="N385" s="6" t="s">
        <v>41</v>
      </c>
      <c r="O385" s="6" t="s">
        <v>582</v>
      </c>
      <c r="P385" s="6" t="n">
        <v>1805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 t="n">
        <v>-52740.3057268267</v>
      </c>
      <c r="AC385" s="6"/>
      <c r="AD385" s="6" t="n">
        <v>-23.3359432283569</v>
      </c>
      <c r="AE385" s="6" t="n">
        <v>-150405.162790306</v>
      </c>
      <c r="AF385" s="6" t="n">
        <v>-26159.027743347</v>
      </c>
      <c r="AG385" s="6" t="n">
        <v>-140281.785731273</v>
      </c>
      <c r="AH385" s="6"/>
      <c r="AI385" s="6"/>
      <c r="AJ385" s="6"/>
      <c r="AK385" s="6"/>
      <c r="AL385" s="6" t="n">
        <v>0</v>
      </c>
      <c r="AM385" s="6"/>
      <c r="AN385" s="6"/>
    </row>
    <row r="386">
      <c r="A386" t="str">
        <f t="shared" si="66"/>
        <v>Electronics, Comms, &amp; Sensors</v>
      </c>
      <c r="B386" t="str">
        <f t="shared" si="67"/>
        <v>MSE</v>
      </c>
      <c r="C386" t="n">
        <f t="shared" si="68"/>
        <v>662</v>
      </c>
      <c r="D386" s="6" t="n">
        <f t="shared" si="69"/>
        <v>0</v>
      </c>
      <c r="E386" s="6" t="n">
        <f t="shared" si="70"/>
        <v>0</v>
      </c>
      <c r="F386" s="6" t="n">
        <f t="shared" si="71"/>
        <v>0</v>
      </c>
      <c r="G386" s="6" t="n">
        <f t="shared" si="72"/>
        <v>0</v>
      </c>
      <c r="H386" s="7" t="e">
        <f t="shared" ref="H386:H449" si="73">AM386/AL386-1</f>
        <v>#DIV/0!</v>
      </c>
      <c r="I386" s="7" t="e">
        <f t="shared" ref="I386:I449" si="74">AM386/AF386-1</f>
        <v>#DIV/0!</v>
      </c>
      <c r="J386" s="7" t="e">
        <f t="shared" ref="J386:J449" si="75">AN386/AM386</f>
        <v>#DIV/0!</v>
      </c>
      <c r="K386" s="7" t="n">
        <f t="shared" ref="K386:K449" si="76">AM386/SUM(AM$1:AM$773)</f>
        <v>0</v>
      </c>
      <c r="L386" s="7" t="n">
        <f>AN386/SUM(AN1:AN$773)</f>
        <v>0</v>
      </c>
      <c r="N386" s="6" t="s">
        <v>41</v>
      </c>
      <c r="O386" s="6" t="s">
        <v>585</v>
      </c>
      <c r="P386" s="6" t="n">
        <v>662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 t="n">
        <v>-38293.631781520002</v>
      </c>
      <c r="AB386" s="6"/>
      <c r="AC386" s="6" t="n">
        <v>-261362.77610146199</v>
      </c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>
      <c r="A387" t="str">
        <f t="shared" si="66"/>
        <v>Electronics, Comms, &amp; Sensors</v>
      </c>
      <c r="B387" t="str">
        <f t="shared" si="67"/>
        <v>NAS</v>
      </c>
      <c r="C387" t="n">
        <f t="shared" si="68"/>
        <v>1823</v>
      </c>
      <c r="D387" s="6" t="n">
        <f t="shared" si="69"/>
        <v>0</v>
      </c>
      <c r="E387" s="6" t="n">
        <f t="shared" si="70"/>
        <v>0</v>
      </c>
      <c r="F387" s="6" t="n">
        <f t="shared" si="71"/>
        <v>0</v>
      </c>
      <c r="G387" s="6" t="n">
        <f t="shared" si="72"/>
        <v>0</v>
      </c>
      <c r="H387" s="7" t="e">
        <f t="shared" si="73"/>
        <v>#DIV/0!</v>
      </c>
      <c r="I387" s="7" t="e">
        <f t="shared" si="74"/>
        <v>#DIV/0!</v>
      </c>
      <c r="J387" s="7" t="e">
        <f t="shared" si="75"/>
        <v>#DIV/0!</v>
      </c>
      <c r="K387" s="7" t="n">
        <f t="shared" si="76"/>
        <v>0</v>
      </c>
      <c r="L387" s="7" t="n">
        <f>AN387/SUM(AN1:AN$773)</f>
        <v>0</v>
      </c>
      <c r="N387" s="6" t="s">
        <v>41</v>
      </c>
      <c r="O387" s="6" t="s">
        <v>592</v>
      </c>
      <c r="P387" s="6" t="n">
        <v>1823</v>
      </c>
      <c r="Q387" s="6"/>
      <c r="R387" s="6"/>
      <c r="S387" s="6"/>
      <c r="T387" s="6"/>
      <c r="U387" s="6" t="n">
        <v>0</v>
      </c>
      <c r="V387" s="6"/>
      <c r="W387" s="6"/>
      <c r="X387" s="6"/>
      <c r="Y387" s="6"/>
      <c r="Z387" s="6"/>
      <c r="AA387" s="6" t="n">
        <v>61734.912962308401</v>
      </c>
      <c r="AB387" s="6" t="n">
        <v>-57903.858782580202</v>
      </c>
      <c r="AC387" s="6" t="n">
        <v>-41098.187626018502</v>
      </c>
      <c r="AD387" s="6" t="n">
        <v>-666789.25848487101</v>
      </c>
      <c r="AE387" s="6"/>
      <c r="AF387" s="6"/>
      <c r="AG387" s="6" t="n">
        <v>0</v>
      </c>
      <c r="AH387" s="6"/>
      <c r="AI387" s="6" t="n">
        <v>-7106.5032728799297</v>
      </c>
      <c r="AJ387" s="6"/>
      <c r="AK387" s="6"/>
      <c r="AL387" s="6"/>
      <c r="AM387" s="6"/>
      <c r="AN387" s="6"/>
    </row>
    <row r="388">
      <c r="A388" t="str">
        <f t="shared" si="66"/>
        <v>Electronics, Comms, &amp; Sensors</v>
      </c>
      <c r="B388" t="str">
        <f t="shared" si="67"/>
        <v>NAVY EPS</v>
      </c>
      <c r="C388" t="n">
        <f t="shared" si="68"/>
        <v>2194</v>
      </c>
      <c r="D388" s="6" t="n">
        <f t="shared" si="69"/>
        <v>0</v>
      </c>
      <c r="E388" s="6" t="n">
        <f t="shared" si="70"/>
        <v>-11307.7163163244</v>
      </c>
      <c r="F388" s="6" t="n">
        <f t="shared" si="71"/>
        <v>329024</v>
      </c>
      <c r="G388" s="6" t="n">
        <f t="shared" si="72"/>
        <v>0</v>
      </c>
      <c r="H388" s="7" t="n">
        <f t="shared" si="73"/>
        <v>-30.097298764473251</v>
      </c>
      <c r="I388" s="7" t="e">
        <f t="shared" si="74"/>
        <v>#DIV/0!</v>
      </c>
      <c r="J388" s="7" t="n">
        <f t="shared" si="75"/>
        <v>0</v>
      </c>
      <c r="K388" s="7" t="n">
        <f t="shared" si="76"/>
        <v>3.3520632782375055E-6</v>
      </c>
      <c r="L388" s="7" t="n">
        <f>AN388/SUM(AN1:AN$773)</f>
        <v>0</v>
      </c>
      <c r="N388" s="6" t="s">
        <v>41</v>
      </c>
      <c r="O388" s="6" t="s">
        <v>597</v>
      </c>
      <c r="P388" s="6" t="n">
        <v>2194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 t="n">
        <v>188195.01559674501</v>
      </c>
      <c r="AK388" s="6" t="n">
        <v>0</v>
      </c>
      <c r="AL388" s="6" t="n">
        <v>-11307.7163163244</v>
      </c>
      <c r="AM388" s="6" t="n">
        <v>329024</v>
      </c>
      <c r="AN388" s="6" t="n">
        <v>0</v>
      </c>
    </row>
    <row r="389">
      <c r="A389" t="str">
        <f t="shared" si="66"/>
        <v>Electronics, Comms, &amp; Sensors</v>
      </c>
      <c r="B389" t="str">
        <f t="shared" si="67"/>
        <v>NAVY ERP</v>
      </c>
      <c r="C389" t="n">
        <f t="shared" si="68"/>
        <v>1987</v>
      </c>
      <c r="D389" s="6" t="n">
        <f t="shared" si="69"/>
        <v>-40227.648239413</v>
      </c>
      <c r="E389" s="6" t="n">
        <f t="shared" si="70"/>
        <v>0</v>
      </c>
      <c r="F389" s="6" t="n">
        <f t="shared" si="71"/>
        <v>0</v>
      </c>
      <c r="G389" s="6" t="n">
        <f t="shared" si="72"/>
        <v>0</v>
      </c>
      <c r="H389" s="7" t="e">
        <f t="shared" si="73"/>
        <v>#DIV/0!</v>
      </c>
      <c r="I389" s="7" t="n">
        <f t="shared" si="74"/>
        <v>-1</v>
      </c>
      <c r="J389" s="7" t="e">
        <f t="shared" si="75"/>
        <v>#DIV/0!</v>
      </c>
      <c r="K389" s="7" t="n">
        <f t="shared" si="76"/>
        <v>0</v>
      </c>
      <c r="L389" s="7" t="n">
        <f>AN389/SUM(AN1:AN$773)</f>
        <v>0</v>
      </c>
      <c r="N389" s="6" t="s">
        <v>41</v>
      </c>
      <c r="O389" s="6" t="s">
        <v>598</v>
      </c>
      <c r="P389" s="6" t="n">
        <v>1987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 t="n">
        <v>-156996.00607362701</v>
      </c>
      <c r="AC389" s="6" t="n">
        <v>-2518.5999995194502</v>
      </c>
      <c r="AD389" s="6"/>
      <c r="AE389" s="6" t="n">
        <v>-385872.59511460701</v>
      </c>
      <c r="AF389" s="6" t="n">
        <v>-40227.648239413</v>
      </c>
      <c r="AG389" s="6" t="n">
        <v>-131297.025921205</v>
      </c>
      <c r="AH389" s="6"/>
      <c r="AI389" s="6"/>
      <c r="AJ389" s="6"/>
      <c r="AK389" s="6"/>
      <c r="AL389" s="6"/>
      <c r="AM389" s="6" t="n">
        <v>0</v>
      </c>
      <c r="AN389" s="6"/>
    </row>
    <row r="390">
      <c r="A390" t="str">
        <f t="shared" si="66"/>
        <v>Electronics, Comms, &amp; Sensors</v>
      </c>
      <c r="B390" t="str">
        <f t="shared" si="67"/>
        <v>NCES</v>
      </c>
      <c r="C390" t="n">
        <f t="shared" si="68"/>
        <v>664</v>
      </c>
      <c r="D390" s="6" t="n">
        <f t="shared" si="69"/>
        <v>0</v>
      </c>
      <c r="E390" s="6" t="n">
        <f t="shared" si="70"/>
        <v>0</v>
      </c>
      <c r="F390" s="6" t="n">
        <f t="shared" si="71"/>
        <v>0</v>
      </c>
      <c r="G390" s="6" t="n">
        <f t="shared" si="72"/>
        <v>0</v>
      </c>
      <c r="H390" s="7" t="e">
        <f t="shared" si="73"/>
        <v>#DIV/0!</v>
      </c>
      <c r="I390" s="7" t="e">
        <f t="shared" si="74"/>
        <v>#DIV/0!</v>
      </c>
      <c r="J390" s="7" t="e">
        <f t="shared" si="75"/>
        <v>#DIV/0!</v>
      </c>
      <c r="K390" s="7" t="n">
        <f t="shared" si="76"/>
        <v>0</v>
      </c>
      <c r="L390" s="7" t="n">
        <f>AN390/SUM(AN1:AN$773)</f>
        <v>0</v>
      </c>
      <c r="N390" s="6" t="s">
        <v>41</v>
      </c>
      <c r="O390" s="6" t="s">
        <v>599</v>
      </c>
      <c r="P390" s="6" t="n">
        <v>664</v>
      </c>
      <c r="Q390" s="6"/>
      <c r="R390" s="6"/>
      <c r="S390" s="6"/>
      <c r="T390" s="6"/>
      <c r="U390" s="6"/>
      <c r="V390" s="6"/>
      <c r="W390" s="6"/>
      <c r="X390" s="6" t="n">
        <v>22055407.9589306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>
      <c r="A391" t="str">
        <f t="shared" si="66"/>
        <v>Electronics, Comms, &amp; Sensors</v>
      </c>
      <c r="B391" t="str">
        <f t="shared" si="67"/>
        <v>NV LASER SYSTEMS</v>
      </c>
      <c r="C391" t="n">
        <f t="shared" si="68"/>
        <v>547</v>
      </c>
      <c r="D391" s="6" t="n">
        <f t="shared" si="69"/>
        <v>0</v>
      </c>
      <c r="E391" s="6" t="n">
        <f t="shared" si="70"/>
        <v>0</v>
      </c>
      <c r="F391" s="6" t="n">
        <f t="shared" si="71"/>
        <v>0</v>
      </c>
      <c r="G391" s="6" t="n">
        <f t="shared" si="72"/>
        <v>0</v>
      </c>
      <c r="H391" s="7" t="e">
        <f t="shared" si="73"/>
        <v>#DIV/0!</v>
      </c>
      <c r="I391" s="7" t="e">
        <f t="shared" si="74"/>
        <v>#DIV/0!</v>
      </c>
      <c r="J391" s="7" t="e">
        <f t="shared" si="75"/>
        <v>#DIV/0!</v>
      </c>
      <c r="K391" s="7" t="n">
        <f t="shared" si="76"/>
        <v>0</v>
      </c>
      <c r="L391" s="7" t="n">
        <f>AN391/SUM(AN1:AN$773)</f>
        <v>0</v>
      </c>
      <c r="N391" s="6" t="s">
        <v>41</v>
      </c>
      <c r="O391" s="6" t="s">
        <v>605</v>
      </c>
      <c r="P391" s="6" t="n">
        <v>547</v>
      </c>
      <c r="Q391" s="6"/>
      <c r="R391" s="6" t="n">
        <v>65367.497719062703</v>
      </c>
      <c r="S391" s="6" t="n">
        <v>66622.234553944305</v>
      </c>
      <c r="T391" s="6" t="n">
        <v>67658.422103926001</v>
      </c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>
      <c r="A392" t="str">
        <f t="shared" si="66"/>
        <v>Electronics, Comms, &amp; Sensors</v>
      </c>
      <c r="B392" t="str">
        <f t="shared" si="67"/>
        <v>OCX</v>
      </c>
      <c r="C392" t="n">
        <f t="shared" si="68"/>
        <v>2181</v>
      </c>
      <c r="D392" s="6" t="n">
        <f t="shared" si="69"/>
        <v>0</v>
      </c>
      <c r="E392" s="6" t="n">
        <f t="shared" si="70"/>
        <v>0</v>
      </c>
      <c r="F392" s="6" t="n">
        <f t="shared" si="71"/>
        <v>0</v>
      </c>
      <c r="G392" s="6" t="n">
        <f t="shared" si="72"/>
        <v>0</v>
      </c>
      <c r="H392" s="7" t="e">
        <f t="shared" si="73"/>
        <v>#DIV/0!</v>
      </c>
      <c r="I392" s="7" t="e">
        <f t="shared" si="74"/>
        <v>#DIV/0!</v>
      </c>
      <c r="J392" s="7" t="e">
        <f t="shared" si="75"/>
        <v>#DIV/0!</v>
      </c>
      <c r="K392" s="7" t="n">
        <f t="shared" si="76"/>
        <v>0</v>
      </c>
      <c r="L392" s="7" t="n">
        <f>AN392/SUM(AN1:AN$773)</f>
        <v>0</v>
      </c>
      <c r="N392" s="6" t="s">
        <v>41</v>
      </c>
      <c r="O392" s="6" t="s">
        <v>606</v>
      </c>
      <c r="P392" s="6" t="n">
        <v>2181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 t="n">
        <v>0</v>
      </c>
      <c r="AL392" s="6"/>
      <c r="AM392" s="6"/>
      <c r="AN392" s="6"/>
    </row>
    <row r="393">
      <c r="A393" t="str">
        <f t="shared" si="66"/>
        <v>Electronics, Comms, &amp; Sensors</v>
      </c>
      <c r="B393" t="str">
        <f t="shared" si="67"/>
        <v>Other UAS</v>
      </c>
      <c r="C393" t="n">
        <f t="shared" si="68"/>
        <v>2258</v>
      </c>
      <c r="D393" s="6" t="n">
        <f t="shared" si="69"/>
        <v>0</v>
      </c>
      <c r="E393" s="6" t="n">
        <f t="shared" si="70"/>
        <v>0</v>
      </c>
      <c r="F393" s="6" t="n">
        <f t="shared" si="71"/>
        <v>0</v>
      </c>
      <c r="G393" s="6" t="n">
        <f t="shared" si="72"/>
        <v>0</v>
      </c>
      <c r="H393" s="7" t="e">
        <f t="shared" si="73"/>
        <v>#DIV/0!</v>
      </c>
      <c r="I393" s="7" t="e">
        <f t="shared" si="74"/>
        <v>#DIV/0!</v>
      </c>
      <c r="J393" s="7" t="e">
        <f t="shared" si="75"/>
        <v>#DIV/0!</v>
      </c>
      <c r="K393" s="7" t="n">
        <f t="shared" si="76"/>
        <v>0</v>
      </c>
      <c r="L393" s="7" t="n">
        <f>AN393/SUM(AN1:AN$773)</f>
        <v>0</v>
      </c>
      <c r="N393" s="6" t="s">
        <v>41</v>
      </c>
      <c r="O393" s="6" t="s">
        <v>613</v>
      </c>
      <c r="P393" s="6" t="n">
        <v>2258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 t="n">
        <v>12364068.0315958</v>
      </c>
      <c r="AI393" s="6"/>
      <c r="AJ393" s="6"/>
      <c r="AK393" s="6"/>
      <c r="AL393" s="6"/>
      <c r="AM393" s="6"/>
      <c r="AN393" s="6"/>
    </row>
    <row r="394">
      <c r="A394" t="str">
        <f t="shared" si="66"/>
        <v>Electronics, Comms, &amp; Sensors</v>
      </c>
      <c r="B394" t="str">
        <f t="shared" si="67"/>
        <v>PAVEPAWS</v>
      </c>
      <c r="C394" t="n">
        <f t="shared" si="68"/>
        <v>1684</v>
      </c>
      <c r="D394" s="6" t="n">
        <f t="shared" si="69"/>
        <v>0</v>
      </c>
      <c r="E394" s="6" t="n">
        <f t="shared" si="70"/>
        <v>0</v>
      </c>
      <c r="F394" s="6" t="n">
        <f t="shared" si="71"/>
        <v>0</v>
      </c>
      <c r="G394" s="6" t="n">
        <f t="shared" si="72"/>
        <v>0</v>
      </c>
      <c r="H394" s="7" t="e">
        <f t="shared" si="73"/>
        <v>#DIV/0!</v>
      </c>
      <c r="I394" s="7" t="e">
        <f t="shared" si="74"/>
        <v>#DIV/0!</v>
      </c>
      <c r="J394" s="7" t="e">
        <f t="shared" si="75"/>
        <v>#DIV/0!</v>
      </c>
      <c r="K394" s="7" t="n">
        <f t="shared" si="76"/>
        <v>0</v>
      </c>
      <c r="L394" s="7" t="n">
        <f>AN394/SUM(AN1:AN$773)</f>
        <v>0</v>
      </c>
      <c r="N394" s="6" t="s">
        <v>41</v>
      </c>
      <c r="O394" s="6" t="s">
        <v>621</v>
      </c>
      <c r="P394" s="6" t="n">
        <v>1684</v>
      </c>
      <c r="Q394" s="6" t="n">
        <v>318428.07820850803</v>
      </c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>
      <c r="A395" t="str">
        <f t="shared" si="66"/>
        <v>Electronics, Comms, &amp; Sensors</v>
      </c>
      <c r="B395" t="str">
        <f t="shared" si="67"/>
        <v>PHOENIX (AIM-54A/B)</v>
      </c>
      <c r="C395" t="n">
        <f t="shared" si="68"/>
        <v>40</v>
      </c>
      <c r="D395" s="6" t="n">
        <f t="shared" si="69"/>
        <v>0</v>
      </c>
      <c r="E395" s="6" t="n">
        <f t="shared" si="70"/>
        <v>0</v>
      </c>
      <c r="F395" s="6" t="n">
        <f t="shared" si="71"/>
        <v>0</v>
      </c>
      <c r="G395" s="6" t="n">
        <f t="shared" si="72"/>
        <v>0</v>
      </c>
      <c r="H395" s="7" t="e">
        <f t="shared" si="73"/>
        <v>#DIV/0!</v>
      </c>
      <c r="I395" s="7" t="e">
        <f t="shared" si="74"/>
        <v>#DIV/0!</v>
      </c>
      <c r="J395" s="7" t="e">
        <f t="shared" si="75"/>
        <v>#DIV/0!</v>
      </c>
      <c r="K395" s="7" t="n">
        <f t="shared" si="76"/>
        <v>0</v>
      </c>
      <c r="L395" s="7" t="n">
        <f>AN395/SUM(AN1:AN$773)</f>
        <v>0</v>
      </c>
      <c r="N395" s="6" t="s">
        <v>41</v>
      </c>
      <c r="O395" s="6" t="s">
        <v>623</v>
      </c>
      <c r="P395" s="6" t="n">
        <v>40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 t="n">
        <v>-43579.335791685102</v>
      </c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>
      <c r="A396" t="str">
        <f t="shared" si="66"/>
        <v>Electronics, Comms, &amp; Sensors</v>
      </c>
      <c r="B396" t="str">
        <f t="shared" si="67"/>
        <v>PKI</v>
      </c>
      <c r="C396" t="n">
        <f t="shared" si="68"/>
        <v>1979</v>
      </c>
      <c r="D396" s="6" t="n">
        <f t="shared" si="69"/>
        <v>0</v>
      </c>
      <c r="E396" s="6" t="n">
        <f t="shared" si="70"/>
        <v>0</v>
      </c>
      <c r="F396" s="6" t="n">
        <f t="shared" si="71"/>
        <v>0</v>
      </c>
      <c r="G396" s="6" t="n">
        <f t="shared" si="72"/>
        <v>0</v>
      </c>
      <c r="H396" s="7" t="e">
        <f t="shared" si="73"/>
        <v>#DIV/0!</v>
      </c>
      <c r="I396" s="7" t="e">
        <f t="shared" si="74"/>
        <v>#DIV/0!</v>
      </c>
      <c r="J396" s="7" t="e">
        <f t="shared" si="75"/>
        <v>#DIV/0!</v>
      </c>
      <c r="K396" s="7" t="n">
        <f t="shared" si="76"/>
        <v>0</v>
      </c>
      <c r="L396" s="7" t="n">
        <f>AN396/SUM(AN1:AN$773)</f>
        <v>0</v>
      </c>
      <c r="N396" s="6" t="s">
        <v>41</v>
      </c>
      <c r="O396" s="6" t="s">
        <v>625</v>
      </c>
      <c r="P396" s="6" t="n">
        <v>1979</v>
      </c>
      <c r="Q396" s="6"/>
      <c r="R396" s="6"/>
      <c r="S396" s="6"/>
      <c r="T396" s="6"/>
      <c r="U396" s="6"/>
      <c r="V396" s="6"/>
      <c r="W396" s="6"/>
      <c r="X396" s="6"/>
      <c r="Y396" s="6" t="n">
        <v>17899.735781744199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>
      <c r="A397" t="str">
        <f t="shared" si="66"/>
        <v>Electronics, Comms, &amp; Sensors</v>
      </c>
      <c r="B397" t="str">
        <f t="shared" si="67"/>
        <v>PROPHET SYSTEM</v>
      </c>
      <c r="C397" t="n">
        <f t="shared" si="68"/>
        <v>1327</v>
      </c>
      <c r="D397" s="6" t="n">
        <f t="shared" si="69"/>
        <v>0</v>
      </c>
      <c r="E397" s="6" t="n">
        <f t="shared" si="70"/>
        <v>0</v>
      </c>
      <c r="F397" s="6" t="n">
        <f t="shared" si="71"/>
        <v>0</v>
      </c>
      <c r="G397" s="6" t="n">
        <f t="shared" si="72"/>
        <v>0</v>
      </c>
      <c r="H397" s="7" t="e">
        <f t="shared" si="73"/>
        <v>#DIV/0!</v>
      </c>
      <c r="I397" s="7" t="e">
        <f t="shared" si="74"/>
        <v>#DIV/0!</v>
      </c>
      <c r="J397" s="7" t="e">
        <f t="shared" si="75"/>
        <v>#DIV/0!</v>
      </c>
      <c r="K397" s="7" t="n">
        <f t="shared" si="76"/>
        <v>0</v>
      </c>
      <c r="L397" s="7" t="n">
        <f>AN397/SUM(AN1:AN$773)</f>
        <v>0</v>
      </c>
      <c r="N397" s="6" t="s">
        <v>41</v>
      </c>
      <c r="O397" s="6" t="s">
        <v>630</v>
      </c>
      <c r="P397" s="6" t="n">
        <v>1327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 t="n">
        <v>-2152.15233345758</v>
      </c>
      <c r="AB397" s="6"/>
      <c r="AC397" s="6"/>
      <c r="AD397" s="6" t="n">
        <v>-9893.3516601406991</v>
      </c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>
      <c r="A398" t="str">
        <f t="shared" si="66"/>
        <v>Electronics, Comms, &amp; Sensors</v>
      </c>
      <c r="B398" t="str">
        <f t="shared" si="67"/>
        <v>PRV</v>
      </c>
      <c r="C398" t="n">
        <f t="shared" si="68"/>
        <v>1328</v>
      </c>
      <c r="D398" s="6" t="n">
        <f t="shared" si="69"/>
        <v>0</v>
      </c>
      <c r="E398" s="6" t="n">
        <f t="shared" si="70"/>
        <v>0</v>
      </c>
      <c r="F398" s="6" t="n">
        <f t="shared" si="71"/>
        <v>0</v>
      </c>
      <c r="G398" s="6" t="n">
        <f t="shared" si="72"/>
        <v>0</v>
      </c>
      <c r="H398" s="7" t="e">
        <f t="shared" si="73"/>
        <v>#DIV/0!</v>
      </c>
      <c r="I398" s="7" t="e">
        <f t="shared" si="74"/>
        <v>#DIV/0!</v>
      </c>
      <c r="J398" s="7" t="e">
        <f t="shared" si="75"/>
        <v>#DIV/0!</v>
      </c>
      <c r="K398" s="7" t="n">
        <f t="shared" si="76"/>
        <v>0</v>
      </c>
      <c r="L398" s="7" t="n">
        <f>AN398/SUM(AN1:AN$773)</f>
        <v>0</v>
      </c>
      <c r="N398" s="6" t="s">
        <v>41</v>
      </c>
      <c r="O398" s="6" t="s">
        <v>631</v>
      </c>
      <c r="P398" s="6" t="n">
        <v>1328</v>
      </c>
      <c r="Q398" s="6"/>
      <c r="R398" s="6"/>
      <c r="S398" s="6"/>
      <c r="T398" s="6"/>
      <c r="U398" s="6"/>
      <c r="V398" s="6"/>
      <c r="W398" s="6"/>
      <c r="X398" s="6"/>
      <c r="Y398" s="6"/>
      <c r="Z398" s="6" t="n">
        <v>-168037.92309571899</v>
      </c>
      <c r="AA398" s="6"/>
      <c r="AB398" s="6" t="n">
        <v>-82221.301608093694</v>
      </c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>
      <c r="A399" t="str">
        <f t="shared" si="66"/>
        <v>Electronics, Comms, &amp; Sensors</v>
      </c>
      <c r="B399" t="str">
        <f t="shared" si="67"/>
        <v>RMS</v>
      </c>
      <c r="C399" t="n">
        <f t="shared" si="68"/>
        <v>691</v>
      </c>
      <c r="D399" s="6" t="n">
        <f t="shared" si="69"/>
        <v>0</v>
      </c>
      <c r="E399" s="6" t="n">
        <f t="shared" si="70"/>
        <v>0</v>
      </c>
      <c r="F399" s="6" t="n">
        <f t="shared" si="71"/>
        <v>0</v>
      </c>
      <c r="G399" s="6" t="n">
        <f t="shared" si="72"/>
        <v>0</v>
      </c>
      <c r="H399" s="7" t="e">
        <f t="shared" si="73"/>
        <v>#DIV/0!</v>
      </c>
      <c r="I399" s="7" t="e">
        <f t="shared" si="74"/>
        <v>#DIV/0!</v>
      </c>
      <c r="J399" s="7" t="e">
        <f t="shared" si="75"/>
        <v>#DIV/0!</v>
      </c>
      <c r="K399" s="7" t="n">
        <f t="shared" si="76"/>
        <v>0</v>
      </c>
      <c r="L399" s="7" t="n">
        <f>AN399/SUM(AN1:AN$773)</f>
        <v>0</v>
      </c>
      <c r="N399" s="6" t="s">
        <v>41</v>
      </c>
      <c r="O399" s="6" t="s">
        <v>638</v>
      </c>
      <c r="P399" s="6" t="n">
        <v>691</v>
      </c>
      <c r="Q399" s="6"/>
      <c r="R399" s="6"/>
      <c r="S399" s="6"/>
      <c r="T399" s="6"/>
      <c r="U399" s="6"/>
      <c r="V399" s="6"/>
      <c r="W399" s="6"/>
      <c r="X399" s="6"/>
      <c r="Y399" s="6"/>
      <c r="Z399" s="6" t="n">
        <v>715853.26199337502</v>
      </c>
      <c r="AA399" s="6" t="n">
        <v>6057909.3513499899</v>
      </c>
      <c r="AB399" s="6"/>
      <c r="AC399" s="6" t="n">
        <v>-66701.240832113399</v>
      </c>
      <c r="AD399" s="6" t="n">
        <v>-24796.968668147299</v>
      </c>
      <c r="AE399" s="6" t="n">
        <v>-63899.041506491601</v>
      </c>
      <c r="AF399" s="6"/>
      <c r="AG399" s="6" t="n">
        <v>-190365.51930772199</v>
      </c>
      <c r="AH399" s="6" t="n">
        <v>0</v>
      </c>
      <c r="AI399" s="6"/>
      <c r="AJ399" s="6"/>
      <c r="AK399" s="6"/>
      <c r="AL399" s="6"/>
      <c r="AM399" s="6"/>
      <c r="AN399" s="6"/>
    </row>
    <row r="400">
      <c r="A400" t="str">
        <f t="shared" si="66"/>
        <v>Electronics, Comms, &amp; Sensors</v>
      </c>
      <c r="B400" t="str">
        <f t="shared" si="67"/>
        <v>SCY</v>
      </c>
      <c r="C400" t="n">
        <f t="shared" si="68"/>
        <v>2008</v>
      </c>
      <c r="D400" s="6" t="n">
        <f t="shared" si="69"/>
        <v>0</v>
      </c>
      <c r="E400" s="6" t="n">
        <f t="shared" si="70"/>
        <v>0</v>
      </c>
      <c r="F400" s="6" t="n">
        <f t="shared" si="71"/>
        <v>0</v>
      </c>
      <c r="G400" s="6" t="n">
        <f t="shared" si="72"/>
        <v>0</v>
      </c>
      <c r="H400" s="7" t="e">
        <f t="shared" si="73"/>
        <v>#DIV/0!</v>
      </c>
      <c r="I400" s="7" t="e">
        <f t="shared" si="74"/>
        <v>#DIV/0!</v>
      </c>
      <c r="J400" s="7" t="e">
        <f t="shared" si="75"/>
        <v>#DIV/0!</v>
      </c>
      <c r="K400" s="7" t="n">
        <f t="shared" si="76"/>
        <v>0</v>
      </c>
      <c r="L400" s="7" t="n">
        <f>AN400/SUM(AN1:AN$773)</f>
        <v>0</v>
      </c>
      <c r="N400" s="6" t="s">
        <v>41</v>
      </c>
      <c r="O400" s="6" t="s">
        <v>650</v>
      </c>
      <c r="P400" s="6" t="n">
        <v>2008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 t="n">
        <v>-906269.88418958394</v>
      </c>
      <c r="AD400" s="6" t="n">
        <v>-523467.933524527</v>
      </c>
      <c r="AE400" s="6"/>
      <c r="AF400" s="6"/>
      <c r="AG400" s="6"/>
      <c r="AH400" s="6"/>
      <c r="AI400" s="6" t="n">
        <v>0</v>
      </c>
      <c r="AJ400" s="6"/>
      <c r="AK400" s="6"/>
      <c r="AL400" s="6"/>
      <c r="AM400" s="6"/>
      <c r="AN400" s="6"/>
    </row>
    <row r="401">
      <c r="A401" t="str">
        <f t="shared" si="66"/>
        <v>Electronics, Comms, &amp; Sensors</v>
      </c>
      <c r="B401" t="str">
        <f t="shared" si="67"/>
        <v>SIGHT CREW SRVD WPNS AN/T</v>
      </c>
      <c r="C401" t="n">
        <f t="shared" si="68"/>
        <v>551</v>
      </c>
      <c r="D401" s="6" t="n">
        <f t="shared" si="69"/>
        <v>0</v>
      </c>
      <c r="E401" s="6" t="n">
        <f t="shared" si="70"/>
        <v>0</v>
      </c>
      <c r="F401" s="6" t="n">
        <f t="shared" si="71"/>
        <v>0</v>
      </c>
      <c r="G401" s="6" t="n">
        <f t="shared" si="72"/>
        <v>0</v>
      </c>
      <c r="H401" s="7" t="e">
        <f t="shared" si="73"/>
        <v>#DIV/0!</v>
      </c>
      <c r="I401" s="7" t="e">
        <f t="shared" si="74"/>
        <v>#DIV/0!</v>
      </c>
      <c r="J401" s="7" t="e">
        <f t="shared" si="75"/>
        <v>#DIV/0!</v>
      </c>
      <c r="K401" s="7" t="n">
        <f t="shared" si="76"/>
        <v>0</v>
      </c>
      <c r="L401" s="7" t="n">
        <f>AN401/SUM(AN1:AN$773)</f>
        <v>0</v>
      </c>
      <c r="N401" s="6" t="s">
        <v>41</v>
      </c>
      <c r="O401" s="6" t="s">
        <v>659</v>
      </c>
      <c r="P401" s="6" t="n">
        <v>551</v>
      </c>
      <c r="Q401" s="6" t="n">
        <v>650806.369666724</v>
      </c>
      <c r="R401" s="6" t="n">
        <v>1027839.93493424</v>
      </c>
      <c r="S401" s="6" t="n">
        <v>367218.96152282797</v>
      </c>
      <c r="T401" s="6" t="n">
        <v>140209.88910370099</v>
      </c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>
      <c r="A402" t="str">
        <f t="shared" si="66"/>
        <v>Electronics, Comms, &amp; Sensors</v>
      </c>
      <c r="B402" t="str">
        <f t="shared" si="67"/>
        <v>SINCGARS</v>
      </c>
      <c r="C402" t="n">
        <f t="shared" si="68"/>
        <v>2112</v>
      </c>
      <c r="D402" s="6" t="n">
        <f t="shared" si="69"/>
        <v>-1417591.4858001301</v>
      </c>
      <c r="E402" s="6" t="n">
        <f t="shared" si="70"/>
        <v>0</v>
      </c>
      <c r="F402" s="6" t="n">
        <f t="shared" si="71"/>
        <v>0</v>
      </c>
      <c r="G402" s="6" t="n">
        <f t="shared" si="72"/>
        <v>3415592.5331890001</v>
      </c>
      <c r="H402" s="7" t="e">
        <f t="shared" si="73"/>
        <v>#DIV/0!</v>
      </c>
      <c r="I402" s="7" t="n">
        <f t="shared" si="74"/>
        <v>-1</v>
      </c>
      <c r="J402" s="7" t="e">
        <f t="shared" si="75"/>
        <v>#DIV/0!</v>
      </c>
      <c r="K402" s="7" t="n">
        <f t="shared" si="76"/>
        <v>0</v>
      </c>
      <c r="L402" s="7" t="n">
        <f>AN402/SUM(AN1:AN$773)</f>
        <v>6.0599411463088333E-5</v>
      </c>
      <c r="N402" s="6" t="s">
        <v>41</v>
      </c>
      <c r="O402" s="6" t="s">
        <v>660</v>
      </c>
      <c r="P402" s="6" t="n">
        <v>2112</v>
      </c>
      <c r="Q402" s="6" t="n">
        <v>295226.194693823</v>
      </c>
      <c r="R402" s="6" t="n">
        <v>382733.81356701301</v>
      </c>
      <c r="S402" s="6" t="n">
        <v>247757.06424865199</v>
      </c>
      <c r="T402" s="6"/>
      <c r="U402" s="6" t="n">
        <v>4449.0506720989397</v>
      </c>
      <c r="V402" s="6"/>
      <c r="W402" s="6"/>
      <c r="X402" s="6"/>
      <c r="Y402" s="6"/>
      <c r="Z402" s="6"/>
      <c r="AA402" s="6" t="n">
        <v>-334589.70421098202</v>
      </c>
      <c r="AB402" s="6" t="n">
        <v>-936139.51077331195</v>
      </c>
      <c r="AC402" s="6" t="n">
        <v>184235.58996484801</v>
      </c>
      <c r="AD402" s="6" t="n">
        <v>-9036992.3165225908</v>
      </c>
      <c r="AE402" s="6" t="n">
        <v>29192178.3154242</v>
      </c>
      <c r="AF402" s="6" t="n">
        <v>-1417591.4858001301</v>
      </c>
      <c r="AG402" s="6" t="n">
        <v>0</v>
      </c>
      <c r="AH402" s="6" t="n">
        <v>0</v>
      </c>
      <c r="AI402" s="6" t="n">
        <v>0</v>
      </c>
      <c r="AJ402" s="6"/>
      <c r="AK402" s="6"/>
      <c r="AL402" s="6"/>
      <c r="AM402" s="6" t="n">
        <v>0</v>
      </c>
      <c r="AN402" s="6" t="n">
        <v>3415592.5331890001</v>
      </c>
    </row>
    <row r="403">
      <c r="A403" t="str">
        <f t="shared" si="66"/>
        <v>Electronics, Comms, &amp; Sensors</v>
      </c>
      <c r="B403" t="str">
        <f t="shared" si="67"/>
        <v>SMART-T</v>
      </c>
      <c r="C403" t="n">
        <f t="shared" si="68"/>
        <v>1837</v>
      </c>
      <c r="D403" s="6" t="n">
        <f t="shared" si="69"/>
        <v>0</v>
      </c>
      <c r="E403" s="6" t="n">
        <f t="shared" si="70"/>
        <v>0</v>
      </c>
      <c r="F403" s="6" t="n">
        <f t="shared" si="71"/>
        <v>0</v>
      </c>
      <c r="G403" s="6" t="n">
        <f t="shared" si="72"/>
        <v>0</v>
      </c>
      <c r="H403" s="7" t="e">
        <f t="shared" si="73"/>
        <v>#DIV/0!</v>
      </c>
      <c r="I403" s="7" t="e">
        <f t="shared" si="74"/>
        <v>#DIV/0!</v>
      </c>
      <c r="J403" s="7" t="e">
        <f t="shared" si="75"/>
        <v>#DIV/0!</v>
      </c>
      <c r="K403" s="7" t="n">
        <f t="shared" si="76"/>
        <v>0</v>
      </c>
      <c r="L403" s="7" t="n">
        <f>AN403/SUM(AN1:AN$773)</f>
        <v>0</v>
      </c>
      <c r="N403" s="6" t="s">
        <v>41</v>
      </c>
      <c r="O403" s="6" t="s">
        <v>663</v>
      </c>
      <c r="P403" s="6" t="n">
        <v>1837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 t="n">
        <v>-16551.8938213814</v>
      </c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>
      <c r="A404" t="str">
        <f t="shared" si="66"/>
        <v>Electronics, Comms, &amp; Sensors</v>
      </c>
      <c r="B404" t="str">
        <f t="shared" si="67"/>
        <v>SPS</v>
      </c>
      <c r="C404" t="n">
        <f t="shared" si="68"/>
        <v>1961</v>
      </c>
      <c r="D404" s="6" t="n">
        <f t="shared" si="69"/>
        <v>0</v>
      </c>
      <c r="E404" s="6" t="n">
        <f t="shared" si="70"/>
        <v>0</v>
      </c>
      <c r="F404" s="6" t="n">
        <f t="shared" si="71"/>
        <v>0</v>
      </c>
      <c r="G404" s="6" t="n">
        <f t="shared" si="72"/>
        <v>0</v>
      </c>
      <c r="H404" s="7" t="e">
        <f t="shared" si="73"/>
        <v>#DIV/0!</v>
      </c>
      <c r="I404" s="7" t="e">
        <f t="shared" si="74"/>
        <v>#DIV/0!</v>
      </c>
      <c r="J404" s="7" t="e">
        <f t="shared" si="75"/>
        <v>#DIV/0!</v>
      </c>
      <c r="K404" s="7" t="n">
        <f t="shared" si="76"/>
        <v>0</v>
      </c>
      <c r="L404" s="7" t="n">
        <f>AN404/SUM(AN1:AN$773)</f>
        <v>0</v>
      </c>
      <c r="N404" s="6" t="s">
        <v>41</v>
      </c>
      <c r="O404" s="6" t="s">
        <v>668</v>
      </c>
      <c r="P404" s="6" t="n">
        <v>1961</v>
      </c>
      <c r="Q404" s="6"/>
      <c r="R404" s="6"/>
      <c r="S404" s="6"/>
      <c r="T404" s="6"/>
      <c r="U404" s="6" t="n">
        <v>57760.367972636297</v>
      </c>
      <c r="V404" s="6"/>
      <c r="W404" s="6"/>
      <c r="X404" s="6"/>
      <c r="Y404" s="6" t="n">
        <v>14439.2268385354</v>
      </c>
      <c r="Z404" s="6"/>
      <c r="AA404" s="6" t="n">
        <v>-15535.518757299</v>
      </c>
      <c r="AB404" s="6"/>
      <c r="AC404" s="6" t="n">
        <v>-121110.658876892</v>
      </c>
      <c r="AD404" s="6" t="n">
        <v>0</v>
      </c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>
      <c r="A405" t="str">
        <f t="shared" si="66"/>
        <v>Electronics, Comms, &amp; Sensors</v>
      </c>
      <c r="B405" t="str">
        <f t="shared" si="67"/>
        <v>STATUS OF FORCES AGREEMENT</v>
      </c>
      <c r="C405" t="n">
        <f t="shared" si="68"/>
        <v>2202</v>
      </c>
      <c r="D405" s="6" t="n">
        <f t="shared" si="69"/>
        <v>0</v>
      </c>
      <c r="E405" s="6" t="n">
        <f t="shared" si="70"/>
        <v>0</v>
      </c>
      <c r="F405" s="6" t="n">
        <f t="shared" si="71"/>
        <v>2600.0700000000002</v>
      </c>
      <c r="G405" s="6" t="n">
        <f t="shared" si="72"/>
        <v>-242.264788376571</v>
      </c>
      <c r="H405" s="7" t="e">
        <f t="shared" si="73"/>
        <v>#DIV/0!</v>
      </c>
      <c r="I405" s="7" t="e">
        <f t="shared" si="74"/>
        <v>#DIV/0!</v>
      </c>
      <c r="J405" s="7" t="n">
        <f t="shared" si="75"/>
        <v>-9.317625616870738E-2</v>
      </c>
      <c r="K405" s="7" t="n">
        <f t="shared" si="76"/>
        <v>2.6489250534450351E-8</v>
      </c>
      <c r="L405" s="7" t="n">
        <f>AN405/SUM(AN1:AN$773)</f>
        <v>-4.2982596580812567E-9</v>
      </c>
      <c r="N405" s="6" t="s">
        <v>41</v>
      </c>
      <c r="O405" s="6" t="s">
        <v>678</v>
      </c>
      <c r="P405" s="6" t="n">
        <v>2202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 t="n">
        <v>0</v>
      </c>
      <c r="AK405" s="6"/>
      <c r="AL405" s="6"/>
      <c r="AM405" s="6" t="n">
        <v>2600.0700000000002</v>
      </c>
      <c r="AN405" s="6" t="n">
        <v>-242.264788376571</v>
      </c>
    </row>
    <row r="406">
      <c r="A406" t="str">
        <f t="shared" si="66"/>
        <v>Electronics, Comms, &amp; Sensors</v>
      </c>
      <c r="B406" t="str">
        <f t="shared" si="67"/>
        <v>SURTASS</v>
      </c>
      <c r="C406" t="n">
        <f t="shared" si="68"/>
        <v>47</v>
      </c>
      <c r="D406" s="6" t="n">
        <f t="shared" si="69"/>
        <v>0</v>
      </c>
      <c r="E406" s="6" t="n">
        <f t="shared" si="70"/>
        <v>0</v>
      </c>
      <c r="F406" s="6" t="n">
        <f t="shared" si="71"/>
        <v>0</v>
      </c>
      <c r="G406" s="6" t="n">
        <f t="shared" si="72"/>
        <v>0</v>
      </c>
      <c r="H406" s="7" t="e">
        <f t="shared" si="73"/>
        <v>#DIV/0!</v>
      </c>
      <c r="I406" s="7" t="e">
        <f t="shared" si="74"/>
        <v>#DIV/0!</v>
      </c>
      <c r="J406" s="7" t="e">
        <f t="shared" si="75"/>
        <v>#DIV/0!</v>
      </c>
      <c r="K406" s="7" t="n">
        <f t="shared" si="76"/>
        <v>0</v>
      </c>
      <c r="L406" s="7" t="n">
        <f>AN406/SUM(AN1:AN$773)</f>
        <v>0</v>
      </c>
      <c r="N406" s="6" t="s">
        <v>41</v>
      </c>
      <c r="O406" s="6" t="s">
        <v>683</v>
      </c>
      <c r="P406" s="6" t="n">
        <v>47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 t="n">
        <v>-1463.5928396495101</v>
      </c>
      <c r="AB406" s="6"/>
      <c r="AC406" s="6"/>
      <c r="AD406" s="6" t="n">
        <v>0</v>
      </c>
      <c r="AE406" s="6"/>
      <c r="AF406" s="6"/>
      <c r="AG406" s="6"/>
      <c r="AH406" s="6" t="n">
        <v>-42767.661515381304</v>
      </c>
      <c r="AI406" s="6" t="n">
        <v>0</v>
      </c>
      <c r="AJ406" s="6"/>
      <c r="AK406" s="6"/>
      <c r="AL406" s="6"/>
      <c r="AM406" s="6" t="n">
        <v>0</v>
      </c>
      <c r="AN406" s="6"/>
    </row>
    <row r="407">
      <c r="A407" t="str">
        <f t="shared" si="66"/>
        <v>Electronics, Comms, &amp; Sensors</v>
      </c>
      <c r="B407" t="str">
        <f t="shared" si="67"/>
        <v>SURTASS (T-AGOS)</v>
      </c>
      <c r="C407" t="n">
        <f t="shared" si="68"/>
        <v>1866</v>
      </c>
      <c r="D407" s="6" t="n">
        <f t="shared" si="69"/>
        <v>0</v>
      </c>
      <c r="E407" s="6" t="n">
        <f t="shared" si="70"/>
        <v>0</v>
      </c>
      <c r="F407" s="6" t="n">
        <f t="shared" si="71"/>
        <v>0</v>
      </c>
      <c r="G407" s="6" t="n">
        <f t="shared" si="72"/>
        <v>0</v>
      </c>
      <c r="H407" s="7" t="e">
        <f t="shared" si="73"/>
        <v>#DIV/0!</v>
      </c>
      <c r="I407" s="7" t="e">
        <f t="shared" si="74"/>
        <v>#DIV/0!</v>
      </c>
      <c r="J407" s="7" t="e">
        <f t="shared" si="75"/>
        <v>#DIV/0!</v>
      </c>
      <c r="K407" s="7" t="n">
        <f t="shared" si="76"/>
        <v>0</v>
      </c>
      <c r="L407" s="7" t="n">
        <f>AN407/SUM(AN1:AN$773)</f>
        <v>0</v>
      </c>
      <c r="N407" s="6" t="s">
        <v>41</v>
      </c>
      <c r="O407" s="6" t="s">
        <v>684</v>
      </c>
      <c r="P407" s="6" t="n">
        <v>1866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 t="n">
        <v>-209211.89544200501</v>
      </c>
      <c r="AI407" s="6" t="n">
        <v>0</v>
      </c>
      <c r="AJ407" s="6"/>
      <c r="AK407" s="6" t="n">
        <v>0</v>
      </c>
      <c r="AL407" s="6"/>
      <c r="AM407" s="6"/>
      <c r="AN407" s="6"/>
    </row>
    <row r="408">
      <c r="A408" t="str">
        <f t="shared" si="66"/>
        <v>Electronics, Comms, &amp; Sensors</v>
      </c>
      <c r="B408" t="str">
        <f t="shared" si="67"/>
        <v>TACTICAL CONTROL SYSTEM</v>
      </c>
      <c r="C408" t="n">
        <f t="shared" si="68"/>
        <v>1027</v>
      </c>
      <c r="D408" s="6" t="n">
        <f t="shared" si="69"/>
        <v>0</v>
      </c>
      <c r="E408" s="6" t="n">
        <f t="shared" si="70"/>
        <v>0</v>
      </c>
      <c r="F408" s="6" t="n">
        <f t="shared" si="71"/>
        <v>0</v>
      </c>
      <c r="G408" s="6" t="n">
        <f t="shared" si="72"/>
        <v>0</v>
      </c>
      <c r="H408" s="7" t="e">
        <f t="shared" si="73"/>
        <v>#DIV/0!</v>
      </c>
      <c r="I408" s="7" t="e">
        <f t="shared" si="74"/>
        <v>#DIV/0!</v>
      </c>
      <c r="J408" s="7" t="e">
        <f t="shared" si="75"/>
        <v>#DIV/0!</v>
      </c>
      <c r="K408" s="7" t="n">
        <f t="shared" si="76"/>
        <v>0</v>
      </c>
      <c r="L408" s="7" t="n">
        <f>AN408/SUM(AN1:AN$773)</f>
        <v>0</v>
      </c>
      <c r="N408" s="6" t="s">
        <v>41</v>
      </c>
      <c r="O408" s="6" t="s">
        <v>698</v>
      </c>
      <c r="P408" s="6" t="n">
        <v>1027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 t="n">
        <v>-94629.544559843998</v>
      </c>
      <c r="AH408" s="6"/>
      <c r="AI408" s="6"/>
      <c r="AJ408" s="6"/>
      <c r="AK408" s="6"/>
      <c r="AL408" s="6"/>
      <c r="AM408" s="6"/>
      <c r="AN408" s="6"/>
    </row>
    <row r="409">
      <c r="A409" t="str">
        <f t="shared" si="66"/>
        <v>Electronics, Comms, &amp; Sensors</v>
      </c>
      <c r="B409" t="str">
        <f t="shared" si="67"/>
        <v>TBMCS</v>
      </c>
      <c r="C409" t="n">
        <f t="shared" si="68"/>
        <v>1971</v>
      </c>
      <c r="D409" s="6" t="n">
        <f t="shared" si="69"/>
        <v>-422182.93222479301</v>
      </c>
      <c r="E409" s="6" t="n">
        <f t="shared" si="70"/>
        <v>-132109.521704921</v>
      </c>
      <c r="F409" s="6" t="n">
        <f t="shared" si="71"/>
        <v>-3512920.7266000002</v>
      </c>
      <c r="G409" s="6" t="n">
        <f t="shared" si="72"/>
        <v>-248082.95849112701</v>
      </c>
      <c r="H409" s="7" t="n">
        <f t="shared" si="73"/>
        <v>25.590973014393601</v>
      </c>
      <c r="I409" s="7" t="n">
        <f t="shared" si="74"/>
        <v>7.3208497039134954</v>
      </c>
      <c r="J409" s="7" t="n">
        <f t="shared" si="75"/>
        <v>7.0620141414701229E-2</v>
      </c>
      <c r="K409" s="7" t="n">
        <f t="shared" si="76"/>
        <v>-3.5789281532639797E-5</v>
      </c>
      <c r="L409" s="7" t="n">
        <f>AN409/SUM(AN1:AN$773)</f>
        <v>-4.401485579003691E-6</v>
      </c>
      <c r="N409" s="6" t="s">
        <v>41</v>
      </c>
      <c r="O409" s="6" t="s">
        <v>702</v>
      </c>
      <c r="P409" s="6" t="n">
        <v>1971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 t="n">
        <v>-37569.715351303399</v>
      </c>
      <c r="AC409" s="6"/>
      <c r="AD409" s="6" t="n">
        <v>-2594122.6424812302</v>
      </c>
      <c r="AE409" s="6" t="n">
        <v>-72323.746376252006</v>
      </c>
      <c r="AF409" s="6" t="n">
        <v>-422182.93222479301</v>
      </c>
      <c r="AG409" s="6"/>
      <c r="AH409" s="6" t="n">
        <v>-133769.97574998401</v>
      </c>
      <c r="AI409" s="6" t="n">
        <v>-46692.076458479401</v>
      </c>
      <c r="AJ409" s="6"/>
      <c r="AK409" s="6" t="n">
        <v>-36472.617186834002</v>
      </c>
      <c r="AL409" s="6" t="n">
        <v>-132109.521704921</v>
      </c>
      <c r="AM409" s="6" t="n">
        <v>-3512920.7266000002</v>
      </c>
      <c r="AN409" s="6" t="n">
        <v>-248082.95849112701</v>
      </c>
    </row>
    <row r="410">
      <c r="A410" t="str">
        <f t="shared" si="66"/>
        <v>Electronics, Comms, &amp; Sensors</v>
      </c>
      <c r="B410" t="str">
        <f t="shared" si="67"/>
        <v>TCAIMS II</v>
      </c>
      <c r="C410" t="n">
        <f t="shared" si="68"/>
        <v>1957</v>
      </c>
      <c r="D410" s="6" t="n">
        <f t="shared" si="69"/>
        <v>0</v>
      </c>
      <c r="E410" s="6" t="n">
        <f t="shared" si="70"/>
        <v>0</v>
      </c>
      <c r="F410" s="6" t="n">
        <f t="shared" si="71"/>
        <v>0</v>
      </c>
      <c r="G410" s="6" t="n">
        <f t="shared" si="72"/>
        <v>0</v>
      </c>
      <c r="H410" s="7" t="e">
        <f t="shared" si="73"/>
        <v>#DIV/0!</v>
      </c>
      <c r="I410" s="7" t="e">
        <f t="shared" si="74"/>
        <v>#DIV/0!</v>
      </c>
      <c r="J410" s="7" t="e">
        <f t="shared" si="75"/>
        <v>#DIV/0!</v>
      </c>
      <c r="K410" s="7" t="n">
        <f t="shared" si="76"/>
        <v>0</v>
      </c>
      <c r="L410" s="7" t="n">
        <f>AN410/SUM(AN1:AN$773)</f>
        <v>0</v>
      </c>
      <c r="N410" s="6" t="s">
        <v>41</v>
      </c>
      <c r="O410" s="6" t="s">
        <v>703</v>
      </c>
      <c r="P410" s="6" t="n">
        <v>1957</v>
      </c>
      <c r="Q410" s="6"/>
      <c r="R410" s="6"/>
      <c r="S410" s="6"/>
      <c r="T410" s="6"/>
      <c r="U410" s="6"/>
      <c r="V410" s="6" t="n">
        <v>16225.3790302077</v>
      </c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>
      <c r="A411" t="str">
        <f t="shared" si="66"/>
        <v>Electronics, Comms, &amp; Sensors</v>
      </c>
      <c r="B411" t="str">
        <f t="shared" si="67"/>
        <v>TDC</v>
      </c>
      <c r="C411" t="n">
        <f t="shared" si="68"/>
        <v>2005</v>
      </c>
      <c r="D411" s="6" t="n">
        <f t="shared" si="69"/>
        <v>0</v>
      </c>
      <c r="E411" s="6" t="n">
        <f t="shared" si="70"/>
        <v>0</v>
      </c>
      <c r="F411" s="6" t="n">
        <f t="shared" si="71"/>
        <v>0</v>
      </c>
      <c r="G411" s="6" t="n">
        <f t="shared" si="72"/>
        <v>0</v>
      </c>
      <c r="H411" s="7" t="e">
        <f t="shared" si="73"/>
        <v>#DIV/0!</v>
      </c>
      <c r="I411" s="7" t="e">
        <f t="shared" si="74"/>
        <v>#DIV/0!</v>
      </c>
      <c r="J411" s="7" t="e">
        <f t="shared" si="75"/>
        <v>#DIV/0!</v>
      </c>
      <c r="K411" s="7" t="n">
        <f t="shared" si="76"/>
        <v>0</v>
      </c>
      <c r="L411" s="7" t="n">
        <f>AN411/SUM(AN1:AN$773)</f>
        <v>0</v>
      </c>
      <c r="N411" s="6" t="s">
        <v>41</v>
      </c>
      <c r="O411" s="6" t="s">
        <v>704</v>
      </c>
      <c r="P411" s="6" t="n">
        <v>2005</v>
      </c>
      <c r="Q411" s="6"/>
      <c r="R411" s="6"/>
      <c r="S411" s="6"/>
      <c r="T411" s="6"/>
      <c r="U411" s="6"/>
      <c r="V411" s="6"/>
      <c r="W411" s="6"/>
      <c r="X411" s="6"/>
      <c r="Y411" s="6"/>
      <c r="Z411" s="6" t="n">
        <v>100835.05287561601</v>
      </c>
      <c r="AA411" s="6"/>
      <c r="AB411" s="6"/>
      <c r="AC411" s="6"/>
      <c r="AD411" s="6" t="n">
        <v>0</v>
      </c>
      <c r="AE411" s="6"/>
      <c r="AF411" s="6"/>
      <c r="AG411" s="6"/>
      <c r="AH411" s="6" t="n">
        <v>-444828.25872286799</v>
      </c>
      <c r="AI411" s="6" t="n">
        <v>-439363.18831940001</v>
      </c>
      <c r="AJ411" s="6"/>
      <c r="AK411" s="6"/>
      <c r="AL411" s="6"/>
      <c r="AM411" s="6"/>
      <c r="AN411" s="6"/>
    </row>
    <row r="412">
      <c r="A412" t="str">
        <f t="shared" si="66"/>
        <v>Electronics, Comms, &amp; Sensors</v>
      </c>
      <c r="B412" t="str">
        <f t="shared" si="67"/>
        <v>TOWED SONAR ARRAY</v>
      </c>
      <c r="C412" t="n">
        <f t="shared" si="68"/>
        <v>1124</v>
      </c>
      <c r="D412" s="6" t="n">
        <f t="shared" si="69"/>
        <v>0</v>
      </c>
      <c r="E412" s="6" t="n">
        <f t="shared" si="70"/>
        <v>0</v>
      </c>
      <c r="F412" s="6" t="n">
        <f t="shared" si="71"/>
        <v>0</v>
      </c>
      <c r="G412" s="6" t="n">
        <f t="shared" si="72"/>
        <v>0</v>
      </c>
      <c r="H412" s="7" t="e">
        <f t="shared" si="73"/>
        <v>#DIV/0!</v>
      </c>
      <c r="I412" s="7" t="e">
        <f t="shared" si="74"/>
        <v>#DIV/0!</v>
      </c>
      <c r="J412" s="7" t="e">
        <f t="shared" si="75"/>
        <v>#DIV/0!</v>
      </c>
      <c r="K412" s="7" t="n">
        <f t="shared" si="76"/>
        <v>0</v>
      </c>
      <c r="L412" s="7" t="n">
        <f>AN412/SUM(AN1:AN$773)</f>
        <v>0</v>
      </c>
      <c r="N412" s="6" t="s">
        <v>41</v>
      </c>
      <c r="O412" s="6" t="s">
        <v>718</v>
      </c>
      <c r="P412" s="6" t="n">
        <v>1124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 t="n">
        <v>0</v>
      </c>
      <c r="AI412" s="6"/>
      <c r="AJ412" s="6"/>
      <c r="AK412" s="6"/>
      <c r="AL412" s="6"/>
      <c r="AM412" s="6"/>
      <c r="AN412" s="6"/>
    </row>
    <row r="413">
      <c r="A413" t="str">
        <f t="shared" si="66"/>
        <v>Electronics, Comms, &amp; Sensors</v>
      </c>
      <c r="B413" t="str">
        <f t="shared" si="67"/>
        <v>VAN ELECTRONIC 6 TON M373</v>
      </c>
      <c r="C413" t="n">
        <f t="shared" si="68"/>
        <v>234</v>
      </c>
      <c r="D413" s="6" t="n">
        <f t="shared" si="69"/>
        <v>0</v>
      </c>
      <c r="E413" s="6" t="n">
        <f t="shared" si="70"/>
        <v>0</v>
      </c>
      <c r="F413" s="6" t="n">
        <f t="shared" si="71"/>
        <v>0</v>
      </c>
      <c r="G413" s="6" t="n">
        <f t="shared" si="72"/>
        <v>0</v>
      </c>
      <c r="H413" s="7" t="e">
        <f t="shared" si="73"/>
        <v>#DIV/0!</v>
      </c>
      <c r="I413" s="7" t="e">
        <f t="shared" si="74"/>
        <v>#DIV/0!</v>
      </c>
      <c r="J413" s="7" t="e">
        <f t="shared" si="75"/>
        <v>#DIV/0!</v>
      </c>
      <c r="K413" s="7" t="n">
        <f t="shared" si="76"/>
        <v>0</v>
      </c>
      <c r="L413" s="7" t="n">
        <f>AN413/SUM(AN1:AN$773)</f>
        <v>0</v>
      </c>
      <c r="N413" s="6" t="s">
        <v>41</v>
      </c>
      <c r="O413" s="6" t="s">
        <v>741</v>
      </c>
      <c r="P413" s="6" t="n">
        <v>234</v>
      </c>
      <c r="Q413" s="6"/>
      <c r="R413" s="6" t="n">
        <v>216903.10672260099</v>
      </c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>
      <c r="A414" t="str">
        <f t="shared" si="66"/>
        <v>Electronics, Comms, &amp; Sensors</v>
      </c>
      <c r="B414" t="str">
        <f t="shared" si="67"/>
        <v>VAST</v>
      </c>
      <c r="C414" t="n">
        <f t="shared" si="68"/>
        <v>1340</v>
      </c>
      <c r="D414" s="6" t="n">
        <f t="shared" si="69"/>
        <v>0</v>
      </c>
      <c r="E414" s="6" t="n">
        <f t="shared" si="70"/>
        <v>0</v>
      </c>
      <c r="F414" s="6" t="n">
        <f t="shared" si="71"/>
        <v>0</v>
      </c>
      <c r="G414" s="6" t="n">
        <f t="shared" si="72"/>
        <v>0</v>
      </c>
      <c r="H414" s="7" t="e">
        <f t="shared" si="73"/>
        <v>#DIV/0!</v>
      </c>
      <c r="I414" s="7" t="e">
        <f t="shared" si="74"/>
        <v>#DIV/0!</v>
      </c>
      <c r="J414" s="7" t="e">
        <f t="shared" si="75"/>
        <v>#DIV/0!</v>
      </c>
      <c r="K414" s="7" t="n">
        <f t="shared" si="76"/>
        <v>0</v>
      </c>
      <c r="L414" s="7" t="n">
        <f>AN414/SUM(AN1:AN$773)</f>
        <v>0</v>
      </c>
      <c r="N414" s="6" t="s">
        <v>41</v>
      </c>
      <c r="O414" s="6" t="s">
        <v>742</v>
      </c>
      <c r="P414" s="6" t="n">
        <v>1340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 t="n">
        <v>126981.515475772</v>
      </c>
      <c r="AD414" s="6" t="n">
        <v>-618.34684544836898</v>
      </c>
      <c r="AE414" s="6" t="n">
        <v>0</v>
      </c>
      <c r="AF414" s="6"/>
      <c r="AG414" s="6"/>
      <c r="AH414" s="6"/>
      <c r="AI414" s="6"/>
      <c r="AJ414" s="6"/>
      <c r="AK414" s="6"/>
      <c r="AL414" s="6"/>
      <c r="AM414" s="6"/>
      <c r="AN414" s="6"/>
    </row>
    <row r="415">
      <c r="A415" t="str">
        <f t="shared" si="66"/>
        <v>Electronics, Comms, &amp; Sensors</v>
      </c>
      <c r="B415" t="str">
        <f t="shared" si="67"/>
        <v>WAM (WWMCCS/WIS)</v>
      </c>
      <c r="C415" t="n">
        <f t="shared" si="68"/>
        <v>1323</v>
      </c>
      <c r="D415" s="6" t="n">
        <f t="shared" si="69"/>
        <v>0</v>
      </c>
      <c r="E415" s="6" t="n">
        <f t="shared" si="70"/>
        <v>0</v>
      </c>
      <c r="F415" s="6" t="n">
        <f t="shared" si="71"/>
        <v>0</v>
      </c>
      <c r="G415" s="6" t="n">
        <f t="shared" si="72"/>
        <v>0</v>
      </c>
      <c r="H415" s="7" t="e">
        <f t="shared" si="73"/>
        <v>#DIV/0!</v>
      </c>
      <c r="I415" s="7" t="e">
        <f t="shared" si="74"/>
        <v>#DIV/0!</v>
      </c>
      <c r="J415" s="7" t="e">
        <f t="shared" si="75"/>
        <v>#DIV/0!</v>
      </c>
      <c r="K415" s="7" t="n">
        <f t="shared" si="76"/>
        <v>0</v>
      </c>
      <c r="L415" s="7" t="n">
        <f>AN415/SUM(AN1:AN$773)</f>
        <v>0</v>
      </c>
      <c r="N415" s="6" t="s">
        <v>41</v>
      </c>
      <c r="O415" s="6" t="s">
        <v>747</v>
      </c>
      <c r="P415" s="6" t="n">
        <v>1323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 t="n">
        <v>18805.773418750799</v>
      </c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>
      <c r="A416" t="str">
        <f t="shared" si="66"/>
        <v>Electronics, Comms, &amp; Sensors</v>
      </c>
      <c r="B416" t="str">
        <f t="shared" si="67"/>
        <v>WCS</v>
      </c>
      <c r="C416" t="n">
        <f t="shared" si="68"/>
        <v>2195</v>
      </c>
      <c r="D416" s="6" t="n">
        <f t="shared" si="69"/>
        <v>0</v>
      </c>
      <c r="E416" s="6" t="n">
        <f t="shared" si="70"/>
        <v>0</v>
      </c>
      <c r="F416" s="6" t="n">
        <f t="shared" si="71"/>
        <v>0</v>
      </c>
      <c r="G416" s="6" t="n">
        <f t="shared" si="72"/>
        <v>0</v>
      </c>
      <c r="H416" s="7" t="e">
        <f t="shared" si="73"/>
        <v>#DIV/0!</v>
      </c>
      <c r="I416" s="7" t="e">
        <f t="shared" si="74"/>
        <v>#DIV/0!</v>
      </c>
      <c r="J416" s="7" t="e">
        <f t="shared" si="75"/>
        <v>#DIV/0!</v>
      </c>
      <c r="K416" s="7" t="n">
        <f t="shared" si="76"/>
        <v>0</v>
      </c>
      <c r="L416" s="7" t="n">
        <f>AN416/SUM(AN1:AN$773)</f>
        <v>0</v>
      </c>
      <c r="N416" s="6" t="s">
        <v>41</v>
      </c>
      <c r="O416" s="6" t="s">
        <v>748</v>
      </c>
      <c r="P416" s="6" t="n">
        <v>2195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 t="n">
        <v>94047.830966001799</v>
      </c>
      <c r="AJ416" s="6"/>
      <c r="AK416" s="6"/>
      <c r="AL416" s="6"/>
      <c r="AM416" s="6"/>
      <c r="AN416" s="6"/>
    </row>
    <row r="417">
      <c r="A417" t="str">
        <f t="shared" si="66"/>
        <v>Electronics, Comms, &amp; Sensors</v>
      </c>
      <c r="B417" t="str">
        <f t="shared" si="67"/>
        <v>WIN-T</v>
      </c>
      <c r="C417" t="n">
        <f t="shared" si="68"/>
        <v>700</v>
      </c>
      <c r="D417" s="6" t="n">
        <f t="shared" si="69"/>
        <v>-16959.7084595876</v>
      </c>
      <c r="E417" s="6" t="n">
        <f t="shared" si="70"/>
        <v>-3238.13442351395</v>
      </c>
      <c r="F417" s="6" t="n">
        <f t="shared" si="71"/>
        <v>0</v>
      </c>
      <c r="G417" s="6" t="n">
        <f t="shared" si="72"/>
        <v>0</v>
      </c>
      <c r="H417" s="7" t="n">
        <f t="shared" si="73"/>
        <v>-1</v>
      </c>
      <c r="I417" s="7" t="n">
        <f t="shared" si="74"/>
        <v>-1</v>
      </c>
      <c r="J417" s="7" t="e">
        <f t="shared" si="75"/>
        <v>#DIV/0!</v>
      </c>
      <c r="K417" s="7" t="n">
        <f t="shared" si="76"/>
        <v>0</v>
      </c>
      <c r="L417" s="7" t="n">
        <f>AN417/SUM(AN1:AN$773)</f>
        <v>0</v>
      </c>
      <c r="N417" s="6" t="s">
        <v>41</v>
      </c>
      <c r="O417" s="6" t="s">
        <v>751</v>
      </c>
      <c r="P417" s="6" t="n">
        <v>700</v>
      </c>
      <c r="Q417" s="6"/>
      <c r="R417" s="6"/>
      <c r="S417" s="6"/>
      <c r="T417" s="6"/>
      <c r="U417" s="6" t="n">
        <v>28336.094764333098</v>
      </c>
      <c r="V417" s="6"/>
      <c r="W417" s="6"/>
      <c r="X417" s="6" t="n">
        <v>0</v>
      </c>
      <c r="Y417" s="6"/>
      <c r="Z417" s="6" t="n">
        <v>-0.21113695915745401</v>
      </c>
      <c r="AA417" s="6" t="n">
        <v>-182011.84980367901</v>
      </c>
      <c r="AB417" s="6" t="n">
        <v>-104630.727196211</v>
      </c>
      <c r="AC417" s="6" t="n">
        <v>118595.83677737199</v>
      </c>
      <c r="AD417" s="6"/>
      <c r="AE417" s="6" t="n">
        <v>-87294.773073958</v>
      </c>
      <c r="AF417" s="6" t="n">
        <v>-16959.7084595876</v>
      </c>
      <c r="AG417" s="6" t="n">
        <v>-33249.041204714798</v>
      </c>
      <c r="AH417" s="6" t="n">
        <v>0</v>
      </c>
      <c r="AI417" s="6" t="n">
        <v>-701836.39032576303</v>
      </c>
      <c r="AJ417" s="6" t="n">
        <v>-26874.060631386299</v>
      </c>
      <c r="AK417" s="6" t="n">
        <v>-13995634.119520601</v>
      </c>
      <c r="AL417" s="6" t="n">
        <v>-3238.13442351395</v>
      </c>
      <c r="AM417" s="6"/>
      <c r="AN417" s="6"/>
    </row>
    <row r="418">
      <c r="A418" t="str">
        <f t="shared" si="66"/>
        <v>Electronics, Comms, &amp; Sensors</v>
      </c>
      <c r="B418" t="str">
        <f t="shared" si="67"/>
        <v>ZBL</v>
      </c>
      <c r="C418" t="n">
        <f t="shared" si="68"/>
        <v>2015</v>
      </c>
      <c r="D418" s="6" t="n">
        <f t="shared" si="69"/>
        <v>0</v>
      </c>
      <c r="E418" s="6" t="n">
        <f t="shared" si="70"/>
        <v>0</v>
      </c>
      <c r="F418" s="6" t="n">
        <f t="shared" si="71"/>
        <v>0</v>
      </c>
      <c r="G418" s="6" t="n">
        <f t="shared" si="72"/>
        <v>0</v>
      </c>
      <c r="H418" s="7" t="e">
        <f t="shared" si="73"/>
        <v>#DIV/0!</v>
      </c>
      <c r="I418" s="7" t="e">
        <f t="shared" si="74"/>
        <v>#DIV/0!</v>
      </c>
      <c r="J418" s="7" t="e">
        <f t="shared" si="75"/>
        <v>#DIV/0!</v>
      </c>
      <c r="K418" s="7" t="n">
        <f t="shared" si="76"/>
        <v>0</v>
      </c>
      <c r="L418" s="7" t="n">
        <f>AN418/SUM(AN1:AN$773)</f>
        <v>0</v>
      </c>
      <c r="N418" s="6" t="s">
        <v>41</v>
      </c>
      <c r="O418" s="6" t="s">
        <v>753</v>
      </c>
      <c r="P418" s="6" t="n">
        <v>2015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 t="n">
        <v>1899546.64375834</v>
      </c>
      <c r="AB418" s="6" t="n">
        <v>971900.04008485295</v>
      </c>
      <c r="AC418" s="6"/>
      <c r="AD418" s="6"/>
      <c r="AE418" s="6" t="n">
        <v>-3011654.33622303</v>
      </c>
      <c r="AF418" s="6" t="n">
        <v>0</v>
      </c>
      <c r="AG418" s="6" t="n">
        <v>0</v>
      </c>
      <c r="AH418" s="6"/>
      <c r="AI418" s="6"/>
      <c r="AJ418" s="6" t="n">
        <v>-24486226.823438302</v>
      </c>
      <c r="AK418" s="6" t="n">
        <v>0</v>
      </c>
      <c r="AL418" s="6"/>
      <c r="AM418" s="6" t="n">
        <v>0</v>
      </c>
      <c r="AN418" s="6"/>
    </row>
    <row r="419">
      <c r="A419" t="str">
        <f t="shared" si="66"/>
        <v>Electronics, Comms, &amp; Sensors</v>
      </c>
      <c r="B419" t="n">
        <f t="shared" si="67"/>
        <v>0</v>
      </c>
      <c r="C419" t="n">
        <f t="shared" si="68"/>
        <v>0</v>
      </c>
      <c r="D419" s="6" t="n">
        <f t="shared" si="69"/>
        <v>11056390919.843201</v>
      </c>
      <c r="E419" s="6" t="n">
        <f t="shared" si="70"/>
        <v>13529769195.939899</v>
      </c>
      <c r="F419" s="6" t="n">
        <f t="shared" si="71"/>
        <v>12866729742.686501</v>
      </c>
      <c r="G419" s="6" t="n">
        <f t="shared" si="72"/>
        <v>6910337488.25317</v>
      </c>
      <c r="H419" s="7" t="n">
        <f t="shared" si="73"/>
        <v>-4.9005969255733306E-2</v>
      </c>
      <c r="I419" s="7" t="n">
        <f t="shared" si="74"/>
        <v>0.16373686820300803</v>
      </c>
      <c r="J419" s="7" t="n">
        <f t="shared" si="75"/>
        <v>0.53707022891197609</v>
      </c>
      <c r="K419" s="7" t="n">
        <f t="shared" si="76"/>
        <v>0.13108494298733747</v>
      </c>
      <c r="L419" s="7" t="n">
        <f>AN419/SUM(AN1:AN$773)</f>
        <v>0.12260314447065404</v>
      </c>
      <c r="N419" s="6" t="s">
        <v>41</v>
      </c>
      <c r="O419" s="6"/>
      <c r="P419" s="6"/>
      <c r="Q419" s="6" t="n">
        <v>5450641231.3942404</v>
      </c>
      <c r="R419" s="6" t="n">
        <v>6353797594.94207</v>
      </c>
      <c r="S419" s="6" t="n">
        <v>7620572176.4850597</v>
      </c>
      <c r="T419" s="6" t="n">
        <v>9264484739.9481201</v>
      </c>
      <c r="U419" s="6" t="n">
        <v>9822393749.0446892</v>
      </c>
      <c r="V419" s="6" t="n">
        <v>10201426549.958799</v>
      </c>
      <c r="W419" s="6" t="n">
        <v>9858945087.1675205</v>
      </c>
      <c r="X419" s="6" t="n">
        <v>8948368812.8330708</v>
      </c>
      <c r="Y419" s="6" t="n">
        <v>9069036189.20858</v>
      </c>
      <c r="Z419" s="6" t="n">
        <v>10020137937.1238</v>
      </c>
      <c r="AA419" s="6" t="n">
        <v>12035414411.326799</v>
      </c>
      <c r="AB419" s="6" t="n">
        <v>12783890669.2908</v>
      </c>
      <c r="AC419" s="6" t="n">
        <v>12473630374.2943</v>
      </c>
      <c r="AD419" s="6" t="n">
        <v>10662593695.861</v>
      </c>
      <c r="AE419" s="6" t="n">
        <v>11184189142.5487</v>
      </c>
      <c r="AF419" s="6" t="n">
        <v>11056390919.843201</v>
      </c>
      <c r="AG419" s="6" t="n">
        <v>12060515816.348801</v>
      </c>
      <c r="AH419" s="6" t="n">
        <v>12761136325.720301</v>
      </c>
      <c r="AI419" s="6" t="n">
        <v>15025581041.191</v>
      </c>
      <c r="AJ419" s="6" t="n">
        <v>16741729182.0606</v>
      </c>
      <c r="AK419" s="6" t="n">
        <v>16278619224.252701</v>
      </c>
      <c r="AL419" s="6" t="n">
        <v>13529769195.939899</v>
      </c>
      <c r="AM419" s="6" t="n">
        <v>12866729742.686501</v>
      </c>
      <c r="AN419" s="6" t="n">
        <v>6910337488.25317</v>
      </c>
    </row>
    <row r="420">
      <c r="A420" t="str">
        <f t="shared" si="66"/>
        <v>Facilities and Construction</v>
      </c>
      <c r="B420" t="str">
        <f t="shared" si="67"/>
        <v>442</v>
      </c>
      <c r="C420" t="n">
        <f t="shared" si="68"/>
        <v>2042</v>
      </c>
      <c r="D420" s="6" t="n">
        <f t="shared" si="69"/>
        <v>0</v>
      </c>
      <c r="E420" s="6" t="n">
        <f t="shared" si="70"/>
        <v>0</v>
      </c>
      <c r="F420" s="6" t="n">
        <f t="shared" si="71"/>
        <v>-913.05</v>
      </c>
      <c r="G420" s="6" t="n">
        <f t="shared" si="72"/>
        <v>-20980.131436449799</v>
      </c>
      <c r="H420" s="7" t="e">
        <f t="shared" si="73"/>
        <v>#DIV/0!</v>
      </c>
      <c r="I420" s="7" t="e">
        <f t="shared" si="74"/>
        <v>#DIV/0!</v>
      </c>
      <c r="J420" s="7" t="n">
        <f t="shared" si="75"/>
        <v>22.978075063194566</v>
      </c>
      <c r="K420" s="7" t="n">
        <f t="shared" si="76"/>
        <v>-9.3020611754606176E-9</v>
      </c>
      <c r="L420" s="7" t="n">
        <f>AN420/SUM(AN1:AN$773)</f>
        <v>-3.7222929992766338E-7</v>
      </c>
      <c r="N420" s="6" t="s">
        <v>42</v>
      </c>
      <c r="O420" s="6" t="s">
        <v>87</v>
      </c>
      <c r="P420" s="6" t="n">
        <v>2042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 t="n">
        <v>19421.853745185399</v>
      </c>
      <c r="AI420" s="6" t="n">
        <v>247754.82813912799</v>
      </c>
      <c r="AJ420" s="6" t="n">
        <v>20054.274105247801</v>
      </c>
      <c r="AK420" s="6" t="n">
        <v>22479.289726152001</v>
      </c>
      <c r="AL420" s="6" t="n">
        <v>0</v>
      </c>
      <c r="AM420" s="6" t="n">
        <v>-913.05</v>
      </c>
      <c r="AN420" s="6" t="n">
        <v>-20980.131436449799</v>
      </c>
    </row>
    <row r="421">
      <c r="A421" t="str">
        <f t="shared" si="66"/>
        <v>Facilities and Construction</v>
      </c>
      <c r="B421" t="str">
        <f t="shared" si="67"/>
        <v>AH-64E New Build</v>
      </c>
      <c r="C421" t="n">
        <f t="shared" si="68"/>
        <v>2040</v>
      </c>
      <c r="D421" s="6" t="n">
        <f t="shared" si="69"/>
        <v>0</v>
      </c>
      <c r="E421" s="6" t="n">
        <f t="shared" si="70"/>
        <v>0</v>
      </c>
      <c r="F421" s="6" t="n">
        <f t="shared" si="71"/>
        <v>0</v>
      </c>
      <c r="G421" s="6" t="n">
        <f t="shared" si="72"/>
        <v>188228.07141770201</v>
      </c>
      <c r="H421" s="7" t="e">
        <f t="shared" si="73"/>
        <v>#DIV/0!</v>
      </c>
      <c r="I421" s="7" t="e">
        <f t="shared" si="74"/>
        <v>#DIV/0!</v>
      </c>
      <c r="J421" s="7" t="e">
        <f t="shared" si="75"/>
        <v>#DIV/0!</v>
      </c>
      <c r="K421" s="7" t="n">
        <f t="shared" si="76"/>
        <v>0</v>
      </c>
      <c r="L421" s="7" t="n">
        <f>AN421/SUM(AN1:AN$773)</f>
        <v>3.3395407203607817E-6</v>
      </c>
      <c r="N421" s="6" t="s">
        <v>42</v>
      </c>
      <c r="O421" s="6" t="s">
        <v>145</v>
      </c>
      <c r="P421" s="6" t="n">
        <v>2040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 t="n">
        <v>188228.07141770201</v>
      </c>
    </row>
    <row r="422">
      <c r="A422" t="str">
        <f t="shared" si="66"/>
        <v>Facilities and Construction</v>
      </c>
      <c r="B422" t="str">
        <f t="shared" si="67"/>
        <v>ATS</v>
      </c>
      <c r="C422" t="n">
        <f t="shared" si="68"/>
        <v>2058</v>
      </c>
      <c r="D422" s="6" t="n">
        <f t="shared" si="69"/>
        <v>0</v>
      </c>
      <c r="E422" s="6" t="n">
        <f t="shared" si="70"/>
        <v>0</v>
      </c>
      <c r="F422" s="6" t="n">
        <f t="shared" si="71"/>
        <v>0</v>
      </c>
      <c r="G422" s="6" t="n">
        <f t="shared" si="72"/>
        <v>0</v>
      </c>
      <c r="H422" s="7" t="e">
        <f t="shared" si="73"/>
        <v>#DIV/0!</v>
      </c>
      <c r="I422" s="7" t="e">
        <f t="shared" si="74"/>
        <v>#DIV/0!</v>
      </c>
      <c r="J422" s="7" t="e">
        <f t="shared" si="75"/>
        <v>#DIV/0!</v>
      </c>
      <c r="K422" s="7" t="n">
        <f t="shared" si="76"/>
        <v>0</v>
      </c>
      <c r="L422" s="7" t="n">
        <f>AN422/SUM(AN1:AN$773)</f>
        <v>0</v>
      </c>
      <c r="N422" s="6" t="s">
        <v>42</v>
      </c>
      <c r="O422" s="6" t="s">
        <v>218</v>
      </c>
      <c r="P422" s="6" t="n">
        <v>2058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 t="n">
        <v>0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>
      <c r="A423" t="str">
        <f t="shared" si="66"/>
        <v>Facilities and Construction</v>
      </c>
      <c r="B423" t="str">
        <f t="shared" si="67"/>
        <v>BRAC ACTIVITIES</v>
      </c>
      <c r="C423" t="n">
        <f t="shared" si="68"/>
        <v>2014</v>
      </c>
      <c r="D423" s="6" t="n">
        <f t="shared" si="69"/>
        <v>-240361.81700492901</v>
      </c>
      <c r="E423" s="6" t="n">
        <f t="shared" si="70"/>
        <v>0</v>
      </c>
      <c r="F423" s="6" t="n">
        <f t="shared" si="71"/>
        <v>0</v>
      </c>
      <c r="G423" s="6" t="n">
        <f t="shared" si="72"/>
        <v>0</v>
      </c>
      <c r="H423" s="7" t="e">
        <f t="shared" si="73"/>
        <v>#DIV/0!</v>
      </c>
      <c r="I423" s="7" t="n">
        <f t="shared" si="74"/>
        <v>-1</v>
      </c>
      <c r="J423" s="7" t="e">
        <f t="shared" si="75"/>
        <v>#DIV/0!</v>
      </c>
      <c r="K423" s="7" t="n">
        <f t="shared" si="76"/>
        <v>0</v>
      </c>
      <c r="L423" s="7" t="n">
        <f>AN423/SUM(AN1:AN$773)</f>
        <v>0</v>
      </c>
      <c r="N423" s="6" t="s">
        <v>42</v>
      </c>
      <c r="O423" s="6" t="s">
        <v>253</v>
      </c>
      <c r="P423" s="6" t="n">
        <v>2014</v>
      </c>
      <c r="Q423" s="6"/>
      <c r="R423" s="6"/>
      <c r="S423" s="6"/>
      <c r="T423" s="6"/>
      <c r="U423" s="6"/>
      <c r="V423" s="6" t="n">
        <v>825598.69699653005</v>
      </c>
      <c r="W423" s="6" t="n">
        <v>379978.08074193401</v>
      </c>
      <c r="X423" s="6"/>
      <c r="Y423" s="6"/>
      <c r="Z423" s="6" t="n">
        <v>-229588.22514409601</v>
      </c>
      <c r="AA423" s="6" t="n">
        <v>-871443.92325655196</v>
      </c>
      <c r="AB423" s="6" t="n">
        <v>-230951.353278211</v>
      </c>
      <c r="AC423" s="6" t="n">
        <v>-266310.68694517802</v>
      </c>
      <c r="AD423" s="6" t="n">
        <v>-249644.59401746601</v>
      </c>
      <c r="AE423" s="6" t="n">
        <v>-157433.90085341799</v>
      </c>
      <c r="AF423" s="6" t="n">
        <v>-240361.81700492901</v>
      </c>
      <c r="AG423" s="6" t="n">
        <v>-14705.164680276601</v>
      </c>
      <c r="AH423" s="6" t="n">
        <v>0</v>
      </c>
      <c r="AI423" s="6" t="n">
        <v>-243640.44279130199</v>
      </c>
      <c r="AJ423" s="6" t="n">
        <v>-30513.498446670099</v>
      </c>
      <c r="AK423" s="6" t="n">
        <v>0</v>
      </c>
      <c r="AL423" s="6"/>
      <c r="AM423" s="6"/>
      <c r="AN423" s="6"/>
    </row>
    <row r="424">
      <c r="A424" t="str">
        <f t="shared" si="66"/>
        <v>Facilities and Construction</v>
      </c>
      <c r="B424" t="str">
        <f t="shared" si="67"/>
        <v>CHEM DEMIL-ACWA</v>
      </c>
      <c r="C424" t="n">
        <f t="shared" si="68"/>
        <v>654</v>
      </c>
      <c r="D424" s="6" t="n">
        <f t="shared" si="69"/>
        <v>0</v>
      </c>
      <c r="E424" s="6" t="n">
        <f t="shared" si="70"/>
        <v>0</v>
      </c>
      <c r="F424" s="6" t="n">
        <f t="shared" si="71"/>
        <v>0</v>
      </c>
      <c r="G424" s="6" t="n">
        <f t="shared" si="72"/>
        <v>0</v>
      </c>
      <c r="H424" s="7" t="e">
        <f t="shared" si="73"/>
        <v>#DIV/0!</v>
      </c>
      <c r="I424" s="7" t="e">
        <f t="shared" si="74"/>
        <v>#DIV/0!</v>
      </c>
      <c r="J424" s="7" t="e">
        <f t="shared" si="75"/>
        <v>#DIV/0!</v>
      </c>
      <c r="K424" s="7" t="n">
        <f t="shared" si="76"/>
        <v>0</v>
      </c>
      <c r="L424" s="7" t="n">
        <f>AN424/SUM(AN1:AN$773)</f>
        <v>0</v>
      </c>
      <c r="N424" s="6" t="s">
        <v>42</v>
      </c>
      <c r="O424" s="6" t="s">
        <v>298</v>
      </c>
      <c r="P424" s="6" t="n">
        <v>654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 t="n">
        <v>35158.861796928199</v>
      </c>
      <c r="AJ424" s="6"/>
      <c r="AK424" s="6"/>
      <c r="AL424" s="6"/>
      <c r="AM424" s="6"/>
      <c r="AN424" s="6"/>
    </row>
    <row r="425">
      <c r="A425" t="str">
        <f t="shared" si="66"/>
        <v>Facilities and Construction</v>
      </c>
      <c r="B425" t="str">
        <f t="shared" si="67"/>
        <v>CHEM DEMIL-CMA</v>
      </c>
      <c r="C425" t="n">
        <f t="shared" si="68"/>
        <v>690</v>
      </c>
      <c r="D425" s="6" t="n">
        <f t="shared" si="69"/>
        <v>0</v>
      </c>
      <c r="E425" s="6" t="n">
        <f t="shared" si="70"/>
        <v>0</v>
      </c>
      <c r="F425" s="6" t="n">
        <f t="shared" si="71"/>
        <v>0</v>
      </c>
      <c r="G425" s="6" t="n">
        <f t="shared" si="72"/>
        <v>0</v>
      </c>
      <c r="H425" s="7" t="e">
        <f t="shared" si="73"/>
        <v>#DIV/0!</v>
      </c>
      <c r="I425" s="7" t="e">
        <f t="shared" si="74"/>
        <v>#DIV/0!</v>
      </c>
      <c r="J425" s="7" t="e">
        <f t="shared" si="75"/>
        <v>#DIV/0!</v>
      </c>
      <c r="K425" s="7" t="n">
        <f t="shared" si="76"/>
        <v>0</v>
      </c>
      <c r="L425" s="7" t="n">
        <f>AN425/SUM(AN1:AN$773)</f>
        <v>0</v>
      </c>
      <c r="N425" s="6" t="s">
        <v>42</v>
      </c>
      <c r="O425" s="6" t="s">
        <v>299</v>
      </c>
      <c r="P425" s="6" t="n">
        <v>690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 t="n">
        <v>-32051.9980694693</v>
      </c>
      <c r="AB425" s="6"/>
      <c r="AC425" s="6"/>
      <c r="AD425" s="6"/>
      <c r="AE425" s="6"/>
      <c r="AF425" s="6"/>
      <c r="AG425" s="6" t="n">
        <v>-36992.574188877101</v>
      </c>
      <c r="AH425" s="6"/>
      <c r="AI425" s="6"/>
      <c r="AJ425" s="6"/>
      <c r="AK425" s="6"/>
      <c r="AL425" s="6"/>
      <c r="AM425" s="6"/>
      <c r="AN425" s="6"/>
    </row>
    <row r="426">
      <c r="A426" t="str">
        <f t="shared" si="66"/>
        <v>Facilities and Construction</v>
      </c>
      <c r="B426" t="str">
        <f t="shared" si="67"/>
        <v>DEF ENVIR &amp; RESTORA PRG (</v>
      </c>
      <c r="C426" t="n">
        <f t="shared" si="68"/>
        <v>611</v>
      </c>
      <c r="D426" s="6" t="n">
        <f t="shared" si="69"/>
        <v>0</v>
      </c>
      <c r="E426" s="6" t="n">
        <f t="shared" si="70"/>
        <v>0</v>
      </c>
      <c r="F426" s="6" t="n">
        <f t="shared" si="71"/>
        <v>0</v>
      </c>
      <c r="G426" s="6" t="n">
        <f t="shared" si="72"/>
        <v>0</v>
      </c>
      <c r="H426" s="7" t="e">
        <f t="shared" si="73"/>
        <v>#DIV/0!</v>
      </c>
      <c r="I426" s="7" t="e">
        <f t="shared" si="74"/>
        <v>#DIV/0!</v>
      </c>
      <c r="J426" s="7" t="e">
        <f t="shared" si="75"/>
        <v>#DIV/0!</v>
      </c>
      <c r="K426" s="7" t="n">
        <f t="shared" si="76"/>
        <v>0</v>
      </c>
      <c r="L426" s="7" t="n">
        <f>AN426/SUM(AN1:AN$773)</f>
        <v>0</v>
      </c>
      <c r="N426" s="6" t="s">
        <v>42</v>
      </c>
      <c r="O426" s="6" t="s">
        <v>327</v>
      </c>
      <c r="P426" s="6" t="n">
        <v>611</v>
      </c>
      <c r="Q426" s="6"/>
      <c r="R426" s="6"/>
      <c r="S426" s="6"/>
      <c r="T426" s="6"/>
      <c r="U426" s="6"/>
      <c r="V426" s="6"/>
      <c r="W426" s="6"/>
      <c r="X426" s="6"/>
      <c r="Y426" s="6"/>
      <c r="Z426" s="6" t="n">
        <v>-25725.8109758395</v>
      </c>
      <c r="AA426" s="6" t="n">
        <v>-2808.7256596073298</v>
      </c>
      <c r="AB426" s="6"/>
      <c r="AC426" s="6"/>
      <c r="AD426" s="6"/>
      <c r="AE426" s="6"/>
      <c r="AF426" s="6"/>
      <c r="AG426" s="6"/>
      <c r="AH426" s="6"/>
      <c r="AI426" s="6" t="n">
        <v>0</v>
      </c>
      <c r="AJ426" s="6" t="n">
        <v>0</v>
      </c>
      <c r="AK426" s="6"/>
      <c r="AL426" s="6"/>
      <c r="AM426" s="6"/>
      <c r="AN426" s="6"/>
    </row>
    <row r="427">
      <c r="A427" t="str">
        <f t="shared" si="66"/>
        <v>Facilities and Construction</v>
      </c>
      <c r="B427" t="str">
        <f t="shared" si="67"/>
        <v>DERP</v>
      </c>
      <c r="C427" t="n">
        <f t="shared" si="68"/>
        <v>2016</v>
      </c>
      <c r="D427" s="6" t="n">
        <f t="shared" si="69"/>
        <v>-692165.98801283597</v>
      </c>
      <c r="E427" s="6" t="n">
        <f t="shared" si="70"/>
        <v>32387120.927710202</v>
      </c>
      <c r="F427" s="6" t="n">
        <f t="shared" si="71"/>
        <v>4819001.3457000004</v>
      </c>
      <c r="G427" s="6" t="n">
        <f t="shared" si="72"/>
        <v>333817.89785090002</v>
      </c>
      <c r="H427" s="7" t="n">
        <f t="shared" si="73"/>
        <v>-0.85120624471510542</v>
      </c>
      <c r="I427" s="7" t="n">
        <f t="shared" si="74"/>
        <v>-7.9622047733594128</v>
      </c>
      <c r="J427" s="7" t="n">
        <f t="shared" si="75"/>
        <v>6.9271177553989691E-2</v>
      </c>
      <c r="K427" s="7" t="n">
        <f t="shared" si="76"/>
        <v>4.9095498956605277E-5</v>
      </c>
      <c r="L427" s="7" t="n">
        <f>AN427/SUM(AN1:AN$773)</f>
        <v>5.9225940884472914E-6</v>
      </c>
      <c r="N427" s="6" t="s">
        <v>42</v>
      </c>
      <c r="O427" s="6" t="s">
        <v>330</v>
      </c>
      <c r="P427" s="6" t="n">
        <v>2016</v>
      </c>
      <c r="Q427" s="6"/>
      <c r="R427" s="6"/>
      <c r="S427" s="6"/>
      <c r="T427" s="6"/>
      <c r="U427" s="6" t="n">
        <v>204498.658107711</v>
      </c>
      <c r="V427" s="6"/>
      <c r="W427" s="6" t="n">
        <v>-3886.8146976821899</v>
      </c>
      <c r="X427" s="6" t="n">
        <v>1834013.81982546</v>
      </c>
      <c r="Y427" s="6" t="n">
        <v>576911.896765991</v>
      </c>
      <c r="Z427" s="6" t="n">
        <v>-293045.37527366303</v>
      </c>
      <c r="AA427" s="6" t="n">
        <v>-1270605.67778652</v>
      </c>
      <c r="AB427" s="6" t="n">
        <v>-187417.84999093</v>
      </c>
      <c r="AC427" s="6" t="n">
        <v>-1230898.4574325499</v>
      </c>
      <c r="AD427" s="6" t="n">
        <v>-56139.205660989697</v>
      </c>
      <c r="AE427" s="6" t="n">
        <v>-498982.20535094501</v>
      </c>
      <c r="AF427" s="6" t="n">
        <v>-692165.98801283597</v>
      </c>
      <c r="AG427" s="6" t="n">
        <v>-175838.81989700301</v>
      </c>
      <c r="AH427" s="6" t="n">
        <v>-13382.963746878901</v>
      </c>
      <c r="AI427" s="6" t="n">
        <v>-294798.785082446</v>
      </c>
      <c r="AJ427" s="6" t="n">
        <v>84433105.771529004</v>
      </c>
      <c r="AK427" s="6" t="n">
        <v>2154580.6410859101</v>
      </c>
      <c r="AL427" s="6" t="n">
        <v>32387120.927710202</v>
      </c>
      <c r="AM427" s="6" t="n">
        <v>4819001.3457000004</v>
      </c>
      <c r="AN427" s="6" t="n">
        <v>333817.89785090002</v>
      </c>
    </row>
    <row r="428">
      <c r="A428" t="str">
        <f t="shared" si="66"/>
        <v>Facilities and Construction</v>
      </c>
      <c r="B428" t="str">
        <f t="shared" si="67"/>
        <v>DPPS</v>
      </c>
      <c r="C428" t="n">
        <f t="shared" si="68"/>
        <v>1950</v>
      </c>
      <c r="D428" s="6" t="n">
        <f t="shared" si="69"/>
        <v>0</v>
      </c>
      <c r="E428" s="6" t="n">
        <f t="shared" si="70"/>
        <v>0</v>
      </c>
      <c r="F428" s="6" t="n">
        <f t="shared" si="71"/>
        <v>0</v>
      </c>
      <c r="G428" s="6" t="n">
        <f t="shared" si="72"/>
        <v>0</v>
      </c>
      <c r="H428" s="7" t="e">
        <f t="shared" si="73"/>
        <v>#DIV/0!</v>
      </c>
      <c r="I428" s="7" t="e">
        <f t="shared" si="74"/>
        <v>#DIV/0!</v>
      </c>
      <c r="J428" s="7" t="e">
        <f t="shared" si="75"/>
        <v>#DIV/0!</v>
      </c>
      <c r="K428" s="7" t="n">
        <f t="shared" si="76"/>
        <v>0</v>
      </c>
      <c r="L428" s="7" t="n">
        <f>AN428/SUM(AN1:AN$773)</f>
        <v>0</v>
      </c>
      <c r="N428" s="6" t="s">
        <v>42</v>
      </c>
      <c r="O428" s="6" t="s">
        <v>344</v>
      </c>
      <c r="P428" s="6" t="n">
        <v>1950</v>
      </c>
      <c r="Q428" s="6"/>
      <c r="R428" s="6"/>
      <c r="S428" s="6"/>
      <c r="T428" s="6"/>
      <c r="U428" s="6"/>
      <c r="V428" s="6" t="n">
        <v>136996.88794097901</v>
      </c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>
      <c r="A429" t="str">
        <f t="shared" si="66"/>
        <v>Facilities and Construction</v>
      </c>
      <c r="B429" t="str">
        <f t="shared" si="67"/>
        <v>FWD AREA REFUELING SYS AD</v>
      </c>
      <c r="C429" t="n">
        <f t="shared" si="68"/>
        <v>594</v>
      </c>
      <c r="D429" s="6" t="n">
        <f t="shared" si="69"/>
        <v>0</v>
      </c>
      <c r="E429" s="6" t="n">
        <f t="shared" si="70"/>
        <v>0</v>
      </c>
      <c r="F429" s="6" t="n">
        <f t="shared" si="71"/>
        <v>0</v>
      </c>
      <c r="G429" s="6" t="n">
        <f t="shared" si="72"/>
        <v>0</v>
      </c>
      <c r="H429" s="7" t="e">
        <f t="shared" si="73"/>
        <v>#DIV/0!</v>
      </c>
      <c r="I429" s="7" t="e">
        <f t="shared" si="74"/>
        <v>#DIV/0!</v>
      </c>
      <c r="J429" s="7" t="e">
        <f t="shared" si="75"/>
        <v>#DIV/0!</v>
      </c>
      <c r="K429" s="7" t="n">
        <f t="shared" si="76"/>
        <v>0</v>
      </c>
      <c r="L429" s="7" t="n">
        <f>AN429/SUM(AN1:AN$773)</f>
        <v>0</v>
      </c>
      <c r="N429" s="6" t="s">
        <v>42</v>
      </c>
      <c r="O429" s="6" t="s">
        <v>406</v>
      </c>
      <c r="P429" s="6" t="n">
        <v>594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 t="n">
        <v>-66317.148849494595</v>
      </c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>
      <c r="A430" t="str">
        <f t="shared" si="66"/>
        <v>Facilities and Construction</v>
      </c>
      <c r="B430" t="str">
        <f t="shared" si="67"/>
        <v>HURRICANE KATRINA</v>
      </c>
      <c r="C430" t="n">
        <f t="shared" si="68"/>
        <v>2017</v>
      </c>
      <c r="D430" s="6" t="n">
        <f t="shared" si="69"/>
        <v>0</v>
      </c>
      <c r="E430" s="6" t="n">
        <f t="shared" si="70"/>
        <v>-71.2894039536028</v>
      </c>
      <c r="F430" s="6" t="n">
        <f t="shared" si="71"/>
        <v>0</v>
      </c>
      <c r="G430" s="6" t="n">
        <f t="shared" si="72"/>
        <v>0</v>
      </c>
      <c r="H430" s="7" t="n">
        <f t="shared" si="73"/>
        <v>-1</v>
      </c>
      <c r="I430" s="7" t="e">
        <f t="shared" si="74"/>
        <v>#DIV/0!</v>
      </c>
      <c r="J430" s="7" t="e">
        <f t="shared" si="75"/>
        <v>#DIV/0!</v>
      </c>
      <c r="K430" s="7" t="n">
        <f t="shared" si="76"/>
        <v>0</v>
      </c>
      <c r="L430" s="7" t="n">
        <f>AN430/SUM(AN1:AN$773)</f>
        <v>0</v>
      </c>
      <c r="N430" s="6" t="s">
        <v>42</v>
      </c>
      <c r="O430" s="6" t="s">
        <v>468</v>
      </c>
      <c r="P430" s="6" t="n">
        <v>2017</v>
      </c>
      <c r="Q430" s="6"/>
      <c r="R430" s="6"/>
      <c r="S430" s="6"/>
      <c r="T430" s="6"/>
      <c r="U430" s="6"/>
      <c r="V430" s="6" t="n">
        <v>316480825.79035699</v>
      </c>
      <c r="W430" s="6" t="n">
        <v>31433751.218343399</v>
      </c>
      <c r="X430" s="6" t="n">
        <v>45135.576395844102</v>
      </c>
      <c r="Y430" s="6" t="n">
        <v>482092.43208408903</v>
      </c>
      <c r="Z430" s="6" t="n">
        <v>805350.67715772998</v>
      </c>
      <c r="AA430" s="6" t="n">
        <v>16065.0746846206</v>
      </c>
      <c r="AB430" s="6" t="n">
        <v>139225.23485980299</v>
      </c>
      <c r="AC430" s="6" t="n">
        <v>-33671.465877435498</v>
      </c>
      <c r="AD430" s="6" t="n">
        <v>-236.043003921382</v>
      </c>
      <c r="AE430" s="6"/>
      <c r="AF430" s="6"/>
      <c r="AG430" s="6"/>
      <c r="AH430" s="6" t="n">
        <v>0</v>
      </c>
      <c r="AI430" s="6"/>
      <c r="AJ430" s="6"/>
      <c r="AK430" s="6"/>
      <c r="AL430" s="6" t="n">
        <v>-71.2894039536028</v>
      </c>
      <c r="AM430" s="6"/>
      <c r="AN430" s="6"/>
    </row>
    <row r="431">
      <c r="A431" t="str">
        <f t="shared" si="66"/>
        <v>Facilities and Construction</v>
      </c>
      <c r="B431" t="str">
        <f t="shared" si="67"/>
        <v>HURRICANE RITA</v>
      </c>
      <c r="C431" t="n">
        <f t="shared" si="68"/>
        <v>2018</v>
      </c>
      <c r="D431" s="6" t="n">
        <f t="shared" si="69"/>
        <v>0</v>
      </c>
      <c r="E431" s="6" t="n">
        <f t="shared" si="70"/>
        <v>0</v>
      </c>
      <c r="F431" s="6" t="n">
        <f t="shared" si="71"/>
        <v>0</v>
      </c>
      <c r="G431" s="6" t="n">
        <f t="shared" si="72"/>
        <v>0</v>
      </c>
      <c r="H431" s="7" t="e">
        <f t="shared" si="73"/>
        <v>#DIV/0!</v>
      </c>
      <c r="I431" s="7" t="e">
        <f t="shared" si="74"/>
        <v>#DIV/0!</v>
      </c>
      <c r="J431" s="7" t="e">
        <f t="shared" si="75"/>
        <v>#DIV/0!</v>
      </c>
      <c r="K431" s="7" t="n">
        <f t="shared" si="76"/>
        <v>0</v>
      </c>
      <c r="L431" s="7" t="n">
        <f>AN431/SUM(AN1:AN$773)</f>
        <v>0</v>
      </c>
      <c r="N431" s="6" t="s">
        <v>42</v>
      </c>
      <c r="O431" s="6" t="s">
        <v>469</v>
      </c>
      <c r="P431" s="6" t="n">
        <v>2018</v>
      </c>
      <c r="Q431" s="6"/>
      <c r="R431" s="6"/>
      <c r="S431" s="6"/>
      <c r="T431" s="6"/>
      <c r="U431" s="6"/>
      <c r="V431" s="6" t="n">
        <v>41179521.446741603</v>
      </c>
      <c r="W431" s="6" t="n">
        <v>959520.32791853196</v>
      </c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>
      <c r="A432" t="str">
        <f t="shared" si="66"/>
        <v>Facilities and Construction</v>
      </c>
      <c r="B432" t="str">
        <f t="shared" si="67"/>
        <v>Joint Operational Medicine Information Systems (OMIS)</v>
      </c>
      <c r="C432" t="n">
        <f t="shared" si="68"/>
        <v>2241</v>
      </c>
      <c r="D432" s="6" t="n">
        <f t="shared" si="69"/>
        <v>0</v>
      </c>
      <c r="E432" s="6" t="n">
        <f t="shared" si="70"/>
        <v>2673.21898731074</v>
      </c>
      <c r="F432" s="6" t="n">
        <f t="shared" si="71"/>
        <v>-5846.2997999999998</v>
      </c>
      <c r="G432" s="6" t="n">
        <f t="shared" si="72"/>
        <v>0</v>
      </c>
      <c r="H432" s="7" t="n">
        <f t="shared" si="73"/>
        <v>-3.186988730721751</v>
      </c>
      <c r="I432" s="7" t="e">
        <f t="shared" si="74"/>
        <v>#DIV/0!</v>
      </c>
      <c r="J432" s="7" t="n">
        <f t="shared" si="75"/>
        <v>0</v>
      </c>
      <c r="K432" s="7" t="n">
        <f t="shared" si="76"/>
        <v>-5.95615118445684E-8</v>
      </c>
      <c r="L432" s="7" t="n">
        <f>AN432/SUM(AN1:AN$773)</f>
        <v>0</v>
      </c>
      <c r="N432" s="6" t="s">
        <v>42</v>
      </c>
      <c r="O432" s="6" t="s">
        <v>505</v>
      </c>
      <c r="P432" s="6" t="n">
        <v>2241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 t="n">
        <v>65518.766333541796</v>
      </c>
      <c r="AK432" s="6" t="n">
        <v>51010.824548901597</v>
      </c>
      <c r="AL432" s="6" t="n">
        <v>2673.21898731074</v>
      </c>
      <c r="AM432" s="6" t="n">
        <v>-5846.2997999999998</v>
      </c>
      <c r="AN432" s="6"/>
    </row>
    <row r="433">
      <c r="A433" t="str">
        <f t="shared" si="66"/>
        <v>Facilities and Construction</v>
      </c>
      <c r="B433" t="str">
        <f t="shared" si="67"/>
        <v>MQ-9 Reaper</v>
      </c>
      <c r="C433" t="n">
        <f t="shared" si="68"/>
        <v>1805</v>
      </c>
      <c r="D433" s="6" t="n">
        <f t="shared" si="69"/>
        <v>0</v>
      </c>
      <c r="E433" s="6" t="n">
        <f t="shared" si="70"/>
        <v>-273864.451860681</v>
      </c>
      <c r="F433" s="6" t="n">
        <f t="shared" si="71"/>
        <v>10</v>
      </c>
      <c r="G433" s="6" t="n">
        <f t="shared" si="72"/>
        <v>0</v>
      </c>
      <c r="H433" s="7" t="n">
        <f t="shared" si="73"/>
        <v>-1.0000365144140908</v>
      </c>
      <c r="I433" s="7" t="e">
        <f t="shared" si="74"/>
        <v>#DIV/0!</v>
      </c>
      <c r="J433" s="7" t="n">
        <f t="shared" si="75"/>
        <v>0</v>
      </c>
      <c r="K433" s="7" t="n">
        <f t="shared" si="76"/>
        <v>1.0187898992892633E-10</v>
      </c>
      <c r="L433" s="7" t="n">
        <f>AN433/SUM(AN1:AN$773)</f>
        <v>0</v>
      </c>
      <c r="N433" s="6" t="s">
        <v>42</v>
      </c>
      <c r="O433" s="6" t="s">
        <v>582</v>
      </c>
      <c r="P433" s="6" t="n">
        <v>1805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 t="n">
        <v>0</v>
      </c>
      <c r="AK433" s="6"/>
      <c r="AL433" s="6" t="n">
        <v>-273864.451860681</v>
      </c>
      <c r="AM433" s="6" t="n">
        <v>10</v>
      </c>
      <c r="AN433" s="6"/>
    </row>
    <row r="434">
      <c r="A434" t="str">
        <f t="shared" si="66"/>
        <v>Facilities and Construction</v>
      </c>
      <c r="B434" t="str">
        <f t="shared" si="67"/>
        <v>OTHER ENVIRONMENTAL PROGR</v>
      </c>
      <c r="C434" t="n">
        <f t="shared" si="68"/>
        <v>2115</v>
      </c>
      <c r="D434" s="6" t="n">
        <f t="shared" si="69"/>
        <v>-1563479.61773472</v>
      </c>
      <c r="E434" s="6" t="n">
        <f t="shared" si="70"/>
        <v>-805658.13006903301</v>
      </c>
      <c r="F434" s="6" t="n">
        <f t="shared" si="71"/>
        <v>-1354212.6658000001</v>
      </c>
      <c r="G434" s="6" t="n">
        <f t="shared" si="72"/>
        <v>-533953.88479643001</v>
      </c>
      <c r="H434" s="7" t="n">
        <f t="shared" si="73"/>
        <v>0.68087755247249104</v>
      </c>
      <c r="I434" s="7" t="n">
        <f t="shared" si="74"/>
        <v>-0.1338469331873483</v>
      </c>
      <c r="J434" s="7" t="n">
        <f t="shared" si="75"/>
        <v>0.39429101372419756</v>
      </c>
      <c r="K434" s="7" t="n">
        <f t="shared" si="76"/>
        <v>-1.3796581854066267E-5</v>
      </c>
      <c r="L434" s="7" t="n">
        <f>AN434/SUM(AN1:AN$773)</f>
        <v>-9.4734049371172025E-6</v>
      </c>
      <c r="N434" s="6" t="s">
        <v>42</v>
      </c>
      <c r="O434" s="6" t="s">
        <v>609</v>
      </c>
      <c r="P434" s="6" t="n">
        <v>2115</v>
      </c>
      <c r="Q434" s="6"/>
      <c r="R434" s="6"/>
      <c r="S434" s="6"/>
      <c r="T434" s="6"/>
      <c r="U434" s="6" t="n">
        <v>1668327.0654673099</v>
      </c>
      <c r="V434" s="6" t="n">
        <v>903547.38919933198</v>
      </c>
      <c r="W434" s="6" t="n">
        <v>371543.13359405001</v>
      </c>
      <c r="X434" s="6" t="n">
        <v>10483079.182987699</v>
      </c>
      <c r="Y434" s="6" t="n">
        <v>2813976.8844481101</v>
      </c>
      <c r="Z434" s="6" t="n">
        <v>-5985977.2416025996</v>
      </c>
      <c r="AA434" s="6" t="n">
        <v>-3949669.1797577199</v>
      </c>
      <c r="AB434" s="6" t="n">
        <v>13534016.5266659</v>
      </c>
      <c r="AC434" s="6" t="n">
        <v>-2266351.53171102</v>
      </c>
      <c r="AD434" s="6" t="n">
        <v>-5528281.4881246705</v>
      </c>
      <c r="AE434" s="6" t="n">
        <v>-2791917.65087897</v>
      </c>
      <c r="AF434" s="6" t="n">
        <v>-1563479.61773472</v>
      </c>
      <c r="AG434" s="6" t="n">
        <v>-8684563.0417666603</v>
      </c>
      <c r="AH434" s="6" t="n">
        <v>-86320.4126083421</v>
      </c>
      <c r="AI434" s="6" t="n">
        <v>1012457.2420232201</v>
      </c>
      <c r="AJ434" s="6" t="n">
        <v>1142341.6941098401</v>
      </c>
      <c r="AK434" s="6" t="n">
        <v>-918920.31782450795</v>
      </c>
      <c r="AL434" s="6" t="n">
        <v>-805658.13006903301</v>
      </c>
      <c r="AM434" s="6" t="n">
        <v>-1354212.6658000001</v>
      </c>
      <c r="AN434" s="6" t="n">
        <v>-533953.88479643001</v>
      </c>
    </row>
    <row r="435">
      <c r="A435" t="str">
        <f t="shared" si="66"/>
        <v>Facilities and Construction</v>
      </c>
      <c r="B435" t="str">
        <f t="shared" si="67"/>
        <v>PKI</v>
      </c>
      <c r="C435" t="n">
        <f t="shared" si="68"/>
        <v>1979</v>
      </c>
      <c r="D435" s="6" t="n">
        <f t="shared" si="69"/>
        <v>0</v>
      </c>
      <c r="E435" s="6" t="n">
        <f t="shared" si="70"/>
        <v>0</v>
      </c>
      <c r="F435" s="6" t="n">
        <f t="shared" si="71"/>
        <v>0</v>
      </c>
      <c r="G435" s="6" t="n">
        <f t="shared" si="72"/>
        <v>0</v>
      </c>
      <c r="H435" s="7" t="e">
        <f t="shared" si="73"/>
        <v>#DIV/0!</v>
      </c>
      <c r="I435" s="7" t="e">
        <f t="shared" si="74"/>
        <v>#DIV/0!</v>
      </c>
      <c r="J435" s="7" t="e">
        <f t="shared" si="75"/>
        <v>#DIV/0!</v>
      </c>
      <c r="K435" s="7" t="n">
        <f t="shared" si="76"/>
        <v>0</v>
      </c>
      <c r="L435" s="7" t="n">
        <f>AN435/SUM(AN1:AN$773)</f>
        <v>0</v>
      </c>
      <c r="N435" s="6" t="s">
        <v>42</v>
      </c>
      <c r="O435" s="6" t="s">
        <v>625</v>
      </c>
      <c r="P435" s="6" t="n">
        <v>1979</v>
      </c>
      <c r="Q435" s="6"/>
      <c r="R435" s="6"/>
      <c r="S435" s="6"/>
      <c r="T435" s="6"/>
      <c r="U435" s="6"/>
      <c r="V435" s="6"/>
      <c r="W435" s="6"/>
      <c r="X435" s="6"/>
      <c r="Y435" s="6" t="n">
        <v>12334.3949350967</v>
      </c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>
      <c r="A436" t="str">
        <f t="shared" si="66"/>
        <v>Facilities and Construction</v>
      </c>
      <c r="B436" t="str">
        <f t="shared" si="67"/>
        <v>SHELTER SYSTEM M51 CB</v>
      </c>
      <c r="C436" t="n">
        <f t="shared" si="68"/>
        <v>575</v>
      </c>
      <c r="D436" s="6" t="n">
        <f t="shared" si="69"/>
        <v>0</v>
      </c>
      <c r="E436" s="6" t="n">
        <f t="shared" si="70"/>
        <v>0</v>
      </c>
      <c r="F436" s="6" t="n">
        <f t="shared" si="71"/>
        <v>0</v>
      </c>
      <c r="G436" s="6" t="n">
        <f t="shared" si="72"/>
        <v>0</v>
      </c>
      <c r="H436" s="7" t="e">
        <f t="shared" si="73"/>
        <v>#DIV/0!</v>
      </c>
      <c r="I436" s="7" t="e">
        <f t="shared" si="74"/>
        <v>#DIV/0!</v>
      </c>
      <c r="J436" s="7" t="e">
        <f t="shared" si="75"/>
        <v>#DIV/0!</v>
      </c>
      <c r="K436" s="7" t="n">
        <f t="shared" si="76"/>
        <v>0</v>
      </c>
      <c r="L436" s="7" t="n">
        <f>AN436/SUM(AN1:AN$773)</f>
        <v>0</v>
      </c>
      <c r="N436" s="6" t="s">
        <v>42</v>
      </c>
      <c r="O436" s="6" t="s">
        <v>656</v>
      </c>
      <c r="P436" s="6" t="n">
        <v>575</v>
      </c>
      <c r="Q436" s="6"/>
      <c r="R436" s="6" t="n">
        <v>77296.379850235797</v>
      </c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>
      <c r="A437" t="str">
        <f t="shared" si="66"/>
        <v>Facilities and Construction</v>
      </c>
      <c r="B437" t="str">
        <f t="shared" si="67"/>
        <v>ZBL</v>
      </c>
      <c r="C437" t="n">
        <f t="shared" si="68"/>
        <v>2015</v>
      </c>
      <c r="D437" s="6" t="n">
        <f t="shared" si="69"/>
        <v>-7701.9167066570499</v>
      </c>
      <c r="E437" s="6" t="n">
        <f t="shared" si="70"/>
        <v>0</v>
      </c>
      <c r="F437" s="6" t="n">
        <f t="shared" si="71"/>
        <v>0</v>
      </c>
      <c r="G437" s="6" t="n">
        <f t="shared" si="72"/>
        <v>0</v>
      </c>
      <c r="H437" s="7" t="e">
        <f t="shared" si="73"/>
        <v>#DIV/0!</v>
      </c>
      <c r="I437" s="7" t="n">
        <f t="shared" si="74"/>
        <v>-1</v>
      </c>
      <c r="J437" s="7" t="e">
        <f t="shared" si="75"/>
        <v>#DIV/0!</v>
      </c>
      <c r="K437" s="7" t="n">
        <f t="shared" si="76"/>
        <v>0</v>
      </c>
      <c r="L437" s="7" t="n">
        <f>AN437/SUM(AN1:AN$773)</f>
        <v>0</v>
      </c>
      <c r="N437" s="6" t="s">
        <v>42</v>
      </c>
      <c r="O437" s="6" t="s">
        <v>753</v>
      </c>
      <c r="P437" s="6" t="n">
        <v>2015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 t="n">
        <v>-7701.9167066570499</v>
      </c>
      <c r="AG437" s="6"/>
      <c r="AH437" s="6"/>
      <c r="AI437" s="6"/>
      <c r="AJ437" s="6"/>
      <c r="AK437" s="6"/>
      <c r="AL437" s="6"/>
      <c r="AM437" s="6"/>
      <c r="AN437" s="6"/>
    </row>
    <row r="438">
      <c r="A438" t="str">
        <f t="shared" si="66"/>
        <v>Facilities and Construction</v>
      </c>
      <c r="B438" t="n">
        <f t="shared" si="67"/>
        <v>0</v>
      </c>
      <c r="C438" t="n">
        <f t="shared" si="68"/>
        <v>0</v>
      </c>
      <c r="D438" s="6" t="n">
        <f t="shared" si="69"/>
        <v>3754518493.5795202</v>
      </c>
      <c r="E438" s="6" t="n">
        <f t="shared" si="70"/>
        <v>6472796030.2147398</v>
      </c>
      <c r="F438" s="6" t="n">
        <f t="shared" si="71"/>
        <v>6627783392.4413996</v>
      </c>
      <c r="G438" s="6" t="n">
        <f t="shared" si="72"/>
        <v>3394909973.42556</v>
      </c>
      <c r="H438" s="7" t="n">
        <f t="shared" si="73"/>
        <v>2.3944422395389076E-2</v>
      </c>
      <c r="I438" s="7" t="n">
        <f t="shared" si="74"/>
        <v>0.765281860716722</v>
      </c>
      <c r="J438" s="7" t="n">
        <f t="shared" si="75"/>
        <v>0.51222403817500384</v>
      </c>
      <c r="K438" s="7" t="n">
        <f t="shared" si="76"/>
        <v>6.752318774896425E-2</v>
      </c>
      <c r="L438" s="7" t="n">
        <f>AN438/SUM(AN1:AN$773)</f>
        <v>6.0232461677059722E-2</v>
      </c>
      <c r="N438" s="6" t="s">
        <v>42</v>
      </c>
      <c r="O438" s="6"/>
      <c r="P438" s="6"/>
      <c r="Q438" s="6" t="n">
        <v>1511076466.59712</v>
      </c>
      <c r="R438" s="6" t="n">
        <v>1889402078.299</v>
      </c>
      <c r="S438" s="6" t="n">
        <v>2988329022.52601</v>
      </c>
      <c r="T438" s="6" t="n">
        <v>3348975844.27212</v>
      </c>
      <c r="U438" s="6" t="n">
        <v>3983704439.7982502</v>
      </c>
      <c r="V438" s="6" t="n">
        <v>4089387325.1001701</v>
      </c>
      <c r="W438" s="6" t="n">
        <v>5883803729.6307898</v>
      </c>
      <c r="X438" s="6" t="n">
        <v>4563161673.1594601</v>
      </c>
      <c r="Y438" s="6" t="n">
        <v>4013558300.8769698</v>
      </c>
      <c r="Z438" s="6" t="n">
        <v>3627648327.2690902</v>
      </c>
      <c r="AA438" s="6" t="n">
        <v>4022301292.6532602</v>
      </c>
      <c r="AB438" s="6" t="n">
        <v>3840592657.2656102</v>
      </c>
      <c r="AC438" s="6" t="n">
        <v>3250985707.13025</v>
      </c>
      <c r="AD438" s="6" t="n">
        <v>3197109444.67382</v>
      </c>
      <c r="AE438" s="6" t="n">
        <v>3414479978.0535998</v>
      </c>
      <c r="AF438" s="6" t="n">
        <v>3754518493.5795202</v>
      </c>
      <c r="AG438" s="6" t="n">
        <v>3741823113.81461</v>
      </c>
      <c r="AH438" s="6" t="n">
        <v>4127521103.9105101</v>
      </c>
      <c r="AI438" s="6" t="n">
        <v>5406908209.8106298</v>
      </c>
      <c r="AJ438" s="6" t="n">
        <v>5086111937.3319702</v>
      </c>
      <c r="AK438" s="6" t="n">
        <v>4884702145.0253496</v>
      </c>
      <c r="AL438" s="6" t="n">
        <v>6472796030.2147398</v>
      </c>
      <c r="AM438" s="6" t="n">
        <v>6627783392.4413996</v>
      </c>
      <c r="AN438" s="6" t="n">
        <v>3394909973.42556</v>
      </c>
    </row>
    <row r="439">
      <c r="A439" t="str">
        <f t="shared" si="66"/>
        <v>Land Vehicles</v>
      </c>
      <c r="B439" t="str">
        <f t="shared" si="67"/>
        <v>155 MM HIP</v>
      </c>
      <c r="C439" t="n">
        <f t="shared" si="68"/>
        <v>688</v>
      </c>
      <c r="D439" s="6" t="n">
        <f t="shared" si="69"/>
        <v>0</v>
      </c>
      <c r="E439" s="6" t="n">
        <f t="shared" si="70"/>
        <v>0</v>
      </c>
      <c r="F439" s="6" t="n">
        <f t="shared" si="71"/>
        <v>0</v>
      </c>
      <c r="G439" s="6" t="n">
        <f t="shared" si="72"/>
        <v>0</v>
      </c>
      <c r="H439" s="7" t="e">
        <f t="shared" si="73"/>
        <v>#DIV/0!</v>
      </c>
      <c r="I439" s="7" t="e">
        <f t="shared" si="74"/>
        <v>#DIV/0!</v>
      </c>
      <c r="J439" s="7" t="e">
        <f t="shared" si="75"/>
        <v>#DIV/0!</v>
      </c>
      <c r="K439" s="7" t="n">
        <f t="shared" si="76"/>
        <v>0</v>
      </c>
      <c r="L439" s="7" t="n">
        <f>AN439/SUM(AN1:AN$773)</f>
        <v>0</v>
      </c>
      <c r="N439" s="6" t="s">
        <v>43</v>
      </c>
      <c r="O439" s="6" t="s">
        <v>80</v>
      </c>
      <c r="P439" s="6" t="n">
        <v>688</v>
      </c>
      <c r="Q439" s="6"/>
      <c r="R439" s="6"/>
      <c r="S439" s="6"/>
      <c r="T439" s="6"/>
      <c r="U439" s="6"/>
      <c r="V439" s="6"/>
      <c r="W439" s="6"/>
      <c r="X439" s="6"/>
      <c r="Y439" s="6"/>
      <c r="Z439" s="6" t="n">
        <v>223230.426406674</v>
      </c>
      <c r="AA439" s="6" t="n">
        <v>194524.559415822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>
      <c r="A440" t="str">
        <f t="shared" si="66"/>
        <v>Land Vehicles</v>
      </c>
      <c r="B440" t="str">
        <f t="shared" si="67"/>
        <v>443</v>
      </c>
      <c r="C440" t="n">
        <f t="shared" si="68"/>
        <v>2043</v>
      </c>
      <c r="D440" s="6" t="n">
        <f t="shared" si="69"/>
        <v>0</v>
      </c>
      <c r="E440" s="6" t="n">
        <f t="shared" si="70"/>
        <v>0</v>
      </c>
      <c r="F440" s="6" t="n">
        <f t="shared" si="71"/>
        <v>-904.51</v>
      </c>
      <c r="G440" s="6" t="n">
        <f t="shared" si="72"/>
        <v>0</v>
      </c>
      <c r="H440" s="7" t="e">
        <f t="shared" si="73"/>
        <v>#DIV/0!</v>
      </c>
      <c r="I440" s="7" t="e">
        <f t="shared" si="74"/>
        <v>#DIV/0!</v>
      </c>
      <c r="J440" s="7" t="n">
        <f t="shared" si="75"/>
        <v>0</v>
      </c>
      <c r="K440" s="7" t="n">
        <f t="shared" si="76"/>
        <v>-9.2150565180613149E-9</v>
      </c>
      <c r="L440" s="7" t="n">
        <f>AN440/SUM(AN1:AN$773)</f>
        <v>0</v>
      </c>
      <c r="N440" s="6" t="s">
        <v>43</v>
      </c>
      <c r="O440" s="6" t="s">
        <v>88</v>
      </c>
      <c r="P440" s="6" t="n">
        <v>2043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 t="n">
        <v>0</v>
      </c>
      <c r="AL440" s="6"/>
      <c r="AM440" s="6" t="n">
        <v>-904.51</v>
      </c>
      <c r="AN440" s="6"/>
    </row>
    <row r="441">
      <c r="A441" t="str">
        <f t="shared" si="66"/>
        <v>Land Vehicles</v>
      </c>
      <c r="B441" t="str">
        <f t="shared" si="67"/>
        <v>466</v>
      </c>
      <c r="C441" t="n">
        <f t="shared" si="68"/>
        <v>2044</v>
      </c>
      <c r="D441" s="6" t="n">
        <f t="shared" si="69"/>
        <v>0</v>
      </c>
      <c r="E441" s="6" t="n">
        <f t="shared" si="70"/>
        <v>0</v>
      </c>
      <c r="F441" s="6" t="n">
        <f t="shared" si="71"/>
        <v>0</v>
      </c>
      <c r="G441" s="6" t="n">
        <f t="shared" si="72"/>
        <v>0</v>
      </c>
      <c r="H441" s="7" t="e">
        <f t="shared" si="73"/>
        <v>#DIV/0!</v>
      </c>
      <c r="I441" s="7" t="e">
        <f t="shared" si="74"/>
        <v>#DIV/0!</v>
      </c>
      <c r="J441" s="7" t="e">
        <f t="shared" si="75"/>
        <v>#DIV/0!</v>
      </c>
      <c r="K441" s="7" t="n">
        <f t="shared" si="76"/>
        <v>0</v>
      </c>
      <c r="L441" s="7" t="n">
        <f>AN441/SUM(AN1:AN$773)</f>
        <v>0</v>
      </c>
      <c r="N441" s="6" t="s">
        <v>43</v>
      </c>
      <c r="O441" s="6" t="s">
        <v>89</v>
      </c>
      <c r="P441" s="6" t="n">
        <v>2044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 t="n">
        <v>0</v>
      </c>
      <c r="AL441" s="6" t="n">
        <v>0</v>
      </c>
      <c r="AM441" s="6" t="n">
        <v>0</v>
      </c>
      <c r="AN441" s="6" t="n">
        <v>0</v>
      </c>
    </row>
    <row r="442">
      <c r="A442" t="str">
        <f t="shared" si="66"/>
        <v>Land Vehicles</v>
      </c>
      <c r="B442" t="str">
        <f t="shared" si="67"/>
        <v>&lt;5KW 60 CYCLE GE</v>
      </c>
      <c r="C442" t="n">
        <f t="shared" si="68"/>
        <v>563</v>
      </c>
      <c r="D442" s="6" t="n">
        <f t="shared" si="69"/>
        <v>0</v>
      </c>
      <c r="E442" s="6" t="n">
        <f t="shared" si="70"/>
        <v>0</v>
      </c>
      <c r="F442" s="6" t="n">
        <f t="shared" si="71"/>
        <v>0</v>
      </c>
      <c r="G442" s="6" t="n">
        <f t="shared" si="72"/>
        <v>0</v>
      </c>
      <c r="H442" s="7" t="e">
        <f t="shared" si="73"/>
        <v>#DIV/0!</v>
      </c>
      <c r="I442" s="7" t="e">
        <f t="shared" si="74"/>
        <v>#DIV/0!</v>
      </c>
      <c r="J442" s="7" t="e">
        <f t="shared" si="75"/>
        <v>#DIV/0!</v>
      </c>
      <c r="K442" s="7" t="n">
        <f t="shared" si="76"/>
        <v>0</v>
      </c>
      <c r="L442" s="7" t="n">
        <f>AN442/SUM(AN1:AN$773)</f>
        <v>0</v>
      </c>
      <c r="N442" s="6" t="s">
        <v>43</v>
      </c>
      <c r="O442" s="6" t="s">
        <v>101</v>
      </c>
      <c r="P442" s="6" t="n">
        <v>563</v>
      </c>
      <c r="Q442" s="6"/>
      <c r="R442" s="6" t="n">
        <v>243830.641498999</v>
      </c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>
      <c r="A443" t="str">
        <f t="shared" si="66"/>
        <v>Land Vehicles</v>
      </c>
      <c r="B443" t="str">
        <f t="shared" si="67"/>
        <v>ABRAMS SERIES (M1/M1A1/M1</v>
      </c>
      <c r="C443" t="n">
        <f t="shared" si="68"/>
        <v>250</v>
      </c>
      <c r="D443" s="6" t="n">
        <f t="shared" si="69"/>
        <v>0</v>
      </c>
      <c r="E443" s="6" t="n">
        <f t="shared" si="70"/>
        <v>0</v>
      </c>
      <c r="F443" s="6" t="n">
        <f t="shared" si="71"/>
        <v>0</v>
      </c>
      <c r="G443" s="6" t="n">
        <f t="shared" si="72"/>
        <v>0</v>
      </c>
      <c r="H443" s="7" t="e">
        <f t="shared" si="73"/>
        <v>#DIV/0!</v>
      </c>
      <c r="I443" s="7" t="e">
        <f t="shared" si="74"/>
        <v>#DIV/0!</v>
      </c>
      <c r="J443" s="7" t="e">
        <f t="shared" si="75"/>
        <v>#DIV/0!</v>
      </c>
      <c r="K443" s="7" t="n">
        <f t="shared" si="76"/>
        <v>0</v>
      </c>
      <c r="L443" s="7" t="n">
        <f>AN443/SUM(AN1:AN$773)</f>
        <v>0</v>
      </c>
      <c r="N443" s="6" t="s">
        <v>43</v>
      </c>
      <c r="O443" s="6" t="s">
        <v>112</v>
      </c>
      <c r="P443" s="6" t="n">
        <v>250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 t="n">
        <v>-46814.464526513497</v>
      </c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>
      <c r="A444" t="str">
        <f t="shared" si="66"/>
        <v>Land Vehicles</v>
      </c>
      <c r="B444" t="str">
        <f t="shared" si="67"/>
        <v>ABRAMS UPGRADE</v>
      </c>
      <c r="C444" t="n">
        <f t="shared" si="68"/>
        <v>1839</v>
      </c>
      <c r="D444" s="6" t="n">
        <f t="shared" si="69"/>
        <v>-8613273.3255872708</v>
      </c>
      <c r="E444" s="6" t="n">
        <f t="shared" si="70"/>
        <v>0</v>
      </c>
      <c r="F444" s="6" t="n">
        <f t="shared" si="71"/>
        <v>-302105.90629999997</v>
      </c>
      <c r="G444" s="6" t="n">
        <f t="shared" si="72"/>
        <v>0</v>
      </c>
      <c r="H444" s="7" t="e">
        <f t="shared" si="73"/>
        <v>#DIV/0!</v>
      </c>
      <c r="I444" s="7" t="n">
        <f t="shared" si="74"/>
        <v>-0.96492554051401802</v>
      </c>
      <c r="J444" s="7" t="n">
        <f t="shared" si="75"/>
        <v>0</v>
      </c>
      <c r="K444" s="7" t="n">
        <f t="shared" si="76"/>
        <v>-3.0778244585406857E-6</v>
      </c>
      <c r="L444" s="7" t="n">
        <f>AN444/SUM(AN1:AN$773)</f>
        <v>0</v>
      </c>
      <c r="N444" s="6" t="s">
        <v>43</v>
      </c>
      <c r="O444" s="6" t="s">
        <v>113</v>
      </c>
      <c r="P444" s="6" t="n">
        <v>1839</v>
      </c>
      <c r="Q444" s="6"/>
      <c r="R444" s="6"/>
      <c r="S444" s="6"/>
      <c r="T444" s="6"/>
      <c r="U444" s="6" t="n">
        <v>41673.220872458704</v>
      </c>
      <c r="V444" s="6"/>
      <c r="W444" s="6"/>
      <c r="X444" s="6"/>
      <c r="Y444" s="6"/>
      <c r="Z444" s="6" t="n">
        <v>0</v>
      </c>
      <c r="AA444" s="6" t="n">
        <v>-26824.110407082699</v>
      </c>
      <c r="AB444" s="6" t="n">
        <v>-285792.95327292598</v>
      </c>
      <c r="AC444" s="6" t="n">
        <v>-749696.84543687804</v>
      </c>
      <c r="AD444" s="6" t="n">
        <v>-161189.77924419101</v>
      </c>
      <c r="AE444" s="6" t="n">
        <v>786654.52578529005</v>
      </c>
      <c r="AF444" s="6" t="n">
        <v>-8613273.3255872708</v>
      </c>
      <c r="AG444" s="6"/>
      <c r="AH444" s="6" t="n">
        <v>2622490.13299589</v>
      </c>
      <c r="AI444" s="6" t="n">
        <v>-93.636742826762301</v>
      </c>
      <c r="AJ444" s="6"/>
      <c r="AK444" s="6" t="n">
        <v>0</v>
      </c>
      <c r="AL444" s="6"/>
      <c r="AM444" s="6" t="n">
        <v>-302105.90629999997</v>
      </c>
      <c r="AN444" s="6"/>
    </row>
    <row r="445">
      <c r="A445" t="str">
        <f t="shared" si="66"/>
        <v>Land Vehicles</v>
      </c>
      <c r="B445" t="str">
        <f t="shared" si="67"/>
        <v>ACWS</v>
      </c>
      <c r="C445" t="n">
        <f t="shared" si="68"/>
        <v>2190</v>
      </c>
      <c r="D445" s="6" t="n">
        <f t="shared" si="69"/>
        <v>0</v>
      </c>
      <c r="E445" s="6" t="n">
        <f t="shared" si="70"/>
        <v>0</v>
      </c>
      <c r="F445" s="6" t="n">
        <f t="shared" si="71"/>
        <v>0</v>
      </c>
      <c r="G445" s="6" t="n">
        <f t="shared" si="72"/>
        <v>0</v>
      </c>
      <c r="H445" s="7" t="e">
        <f t="shared" si="73"/>
        <v>#DIV/0!</v>
      </c>
      <c r="I445" s="7" t="e">
        <f t="shared" si="74"/>
        <v>#DIV/0!</v>
      </c>
      <c r="J445" s="7" t="e">
        <f t="shared" si="75"/>
        <v>#DIV/0!</v>
      </c>
      <c r="K445" s="7" t="n">
        <f t="shared" si="76"/>
        <v>0</v>
      </c>
      <c r="L445" s="7" t="n">
        <f>AN445/SUM(AN1:AN$773)</f>
        <v>0</v>
      </c>
      <c r="N445" s="6" t="s">
        <v>43</v>
      </c>
      <c r="O445" s="6" t="s">
        <v>120</v>
      </c>
      <c r="P445" s="6" t="n">
        <v>2190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 t="n">
        <v>0</v>
      </c>
      <c r="AM445" s="6" t="n">
        <v>0</v>
      </c>
      <c r="AN445" s="6"/>
    </row>
    <row r="446">
      <c r="A446" t="str">
        <f t="shared" si="66"/>
        <v>Land Vehicles</v>
      </c>
      <c r="B446" t="str">
        <f t="shared" si="67"/>
        <v>AIR CARGO MATERIALS HAND</v>
      </c>
      <c r="C446" t="n">
        <f t="shared" si="68"/>
        <v>1757</v>
      </c>
      <c r="D446" s="6" t="n">
        <f t="shared" si="69"/>
        <v>0</v>
      </c>
      <c r="E446" s="6" t="n">
        <f t="shared" si="70"/>
        <v>0</v>
      </c>
      <c r="F446" s="6" t="n">
        <f t="shared" si="71"/>
        <v>0</v>
      </c>
      <c r="G446" s="6" t="n">
        <f t="shared" si="72"/>
        <v>0</v>
      </c>
      <c r="H446" s="7" t="e">
        <f t="shared" si="73"/>
        <v>#DIV/0!</v>
      </c>
      <c r="I446" s="7" t="e">
        <f t="shared" si="74"/>
        <v>#DIV/0!</v>
      </c>
      <c r="J446" s="7" t="e">
        <f t="shared" si="75"/>
        <v>#DIV/0!</v>
      </c>
      <c r="K446" s="7" t="n">
        <f t="shared" si="76"/>
        <v>0</v>
      </c>
      <c r="L446" s="7" t="n">
        <f>AN446/SUM(AN1:AN$773)</f>
        <v>0</v>
      </c>
      <c r="N446" s="6" t="s">
        <v>43</v>
      </c>
      <c r="O446" s="6" t="s">
        <v>156</v>
      </c>
      <c r="P446" s="6" t="n">
        <v>1757</v>
      </c>
      <c r="Q446" s="6"/>
      <c r="R446" s="6"/>
      <c r="S446" s="6" t="n">
        <v>267619.49734760198</v>
      </c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>
      <c r="A447" t="str">
        <f t="shared" si="66"/>
        <v>Land Vehicles</v>
      </c>
      <c r="B447" t="str">
        <f t="shared" si="67"/>
        <v>AIRCRAFT TOW MB-2</v>
      </c>
      <c r="C447" t="n">
        <f t="shared" si="68"/>
        <v>1563</v>
      </c>
      <c r="D447" s="6" t="n">
        <f t="shared" si="69"/>
        <v>0</v>
      </c>
      <c r="E447" s="6" t="n">
        <f t="shared" si="70"/>
        <v>0</v>
      </c>
      <c r="F447" s="6" t="n">
        <f t="shared" si="71"/>
        <v>0</v>
      </c>
      <c r="G447" s="6" t="n">
        <f t="shared" si="72"/>
        <v>0</v>
      </c>
      <c r="H447" s="7" t="e">
        <f t="shared" si="73"/>
        <v>#DIV/0!</v>
      </c>
      <c r="I447" s="7" t="e">
        <f t="shared" si="74"/>
        <v>#DIV/0!</v>
      </c>
      <c r="J447" s="7" t="e">
        <f t="shared" si="75"/>
        <v>#DIV/0!</v>
      </c>
      <c r="K447" s="7" t="n">
        <f t="shared" si="76"/>
        <v>0</v>
      </c>
      <c r="L447" s="7" t="n">
        <f>AN447/SUM(AN1:AN$773)</f>
        <v>0</v>
      </c>
      <c r="N447" s="6" t="s">
        <v>43</v>
      </c>
      <c r="O447" s="6" t="s">
        <v>158</v>
      </c>
      <c r="P447" s="6" t="n">
        <v>1563</v>
      </c>
      <c r="Q447" s="6" t="n">
        <v>160624.57143770301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>
      <c r="A448" t="str">
        <f t="shared" si="66"/>
        <v>Land Vehicles</v>
      </c>
      <c r="B448" t="str">
        <f t="shared" si="67"/>
        <v>AMPV</v>
      </c>
      <c r="C448" t="n">
        <f t="shared" si="68"/>
        <v>2146</v>
      </c>
      <c r="D448" s="6" t="n">
        <f t="shared" si="69"/>
        <v>0</v>
      </c>
      <c r="E448" s="6" t="n">
        <f t="shared" si="70"/>
        <v>0</v>
      </c>
      <c r="F448" s="6" t="n">
        <f t="shared" si="71"/>
        <v>0</v>
      </c>
      <c r="G448" s="6" t="n">
        <f t="shared" si="72"/>
        <v>0</v>
      </c>
      <c r="H448" s="7" t="e">
        <f t="shared" si="73"/>
        <v>#DIV/0!</v>
      </c>
      <c r="I448" s="7" t="e">
        <f t="shared" si="74"/>
        <v>#DIV/0!</v>
      </c>
      <c r="J448" s="7" t="e">
        <f t="shared" si="75"/>
        <v>#DIV/0!</v>
      </c>
      <c r="K448" s="7" t="n">
        <f t="shared" si="76"/>
        <v>0</v>
      </c>
      <c r="L448" s="7" t="n">
        <f>AN448/SUM(AN1:AN$773)</f>
        <v>0</v>
      </c>
      <c r="N448" s="6" t="s">
        <v>43</v>
      </c>
      <c r="O448" s="6" t="s">
        <v>163</v>
      </c>
      <c r="P448" s="6" t="n">
        <v>2146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 t="n">
        <v>529243.56862512196</v>
      </c>
      <c r="AJ448" s="6" t="n">
        <v>0</v>
      </c>
      <c r="AK448" s="6" t="n">
        <v>0</v>
      </c>
      <c r="AL448" s="6"/>
      <c r="AM448" s="6"/>
      <c r="AN448" s="6"/>
    </row>
    <row r="449">
      <c r="A449" t="str">
        <f t="shared" ref="A449:A512" si="77">N449</f>
        <v>Land Vehicles</v>
      </c>
      <c r="B449" t="str">
        <f t="shared" ref="B449:B512" si="78">O449</f>
        <v>ATM</v>
      </c>
      <c r="C449" t="n">
        <f t="shared" ref="C449:C512" si="79">P449</f>
        <v>1851</v>
      </c>
      <c r="D449" s="6" t="n">
        <f t="shared" ref="D449:D512" si="80">AF449</f>
        <v>0</v>
      </c>
      <c r="E449" s="6" t="n">
        <f t="shared" ref="E449:E512" si="81">AL449</f>
        <v>0</v>
      </c>
      <c r="F449" s="6" t="n">
        <f t="shared" ref="F449:F512" si="82">AM449</f>
        <v>0</v>
      </c>
      <c r="G449" s="6" t="n">
        <f t="shared" ref="G449:G512" si="83">AN449</f>
        <v>0</v>
      </c>
      <c r="H449" s="7" t="e">
        <f t="shared" si="73"/>
        <v>#DIV/0!</v>
      </c>
      <c r="I449" s="7" t="e">
        <f t="shared" si="74"/>
        <v>#DIV/0!</v>
      </c>
      <c r="J449" s="7" t="e">
        <f t="shared" si="75"/>
        <v>#DIV/0!</v>
      </c>
      <c r="K449" s="7" t="n">
        <f t="shared" si="76"/>
        <v>0</v>
      </c>
      <c r="L449" s="7" t="n">
        <f>AN449/SUM(AN1:AN$773)</f>
        <v>0</v>
      </c>
      <c r="N449" s="6" t="s">
        <v>43</v>
      </c>
      <c r="O449" s="6" t="s">
        <v>216</v>
      </c>
      <c r="P449" s="6" t="n">
        <v>1851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 t="n">
        <v>244678.655692531</v>
      </c>
      <c r="AC449" s="6" t="n">
        <v>-1890.4611596392999</v>
      </c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>
      <c r="A450" t="str">
        <f t="shared" si="77"/>
        <v>Land Vehicles</v>
      </c>
      <c r="B450" t="str">
        <f t="shared" si="78"/>
        <v>BRADLEY FVS</v>
      </c>
      <c r="C450" t="n">
        <f t="shared" si="79"/>
        <v>27</v>
      </c>
      <c r="D450" s="6" t="n">
        <f t="shared" si="80"/>
        <v>-246269.913816238</v>
      </c>
      <c r="E450" s="6" t="n">
        <f t="shared" si="81"/>
        <v>0</v>
      </c>
      <c r="F450" s="6" t="n">
        <f t="shared" si="82"/>
        <v>3502808.8379000002</v>
      </c>
      <c r="G450" s="6" t="n">
        <f t="shared" si="83"/>
        <v>68205.436523144599</v>
      </c>
      <c r="H450" s="7" t="e">
        <f t="shared" ref="H450:H513" si="84">AM450/AL450-1</f>
        <v>#DIV/0!</v>
      </c>
      <c r="I450" s="7" t="n">
        <f t="shared" ref="I450:I513" si="85">AM450/AF450-1</f>
        <v>-15.223454191459744</v>
      </c>
      <c r="J450" s="7" t="n">
        <f t="shared" ref="J450:J513" si="86">AN450/AM450</f>
        <v>1.9471641097044579E-2</v>
      </c>
      <c r="K450" s="7" t="n">
        <f t="shared" ref="K450:K513" si="87">AM450/SUM(AM$1:AM$773)</f>
        <v>3.5686262631936825E-5</v>
      </c>
      <c r="L450" s="7" t="n">
        <f>AN450/SUM(AN1:AN$773)</f>
        <v>1.2101002305525544E-6</v>
      </c>
      <c r="N450" s="6" t="s">
        <v>43</v>
      </c>
      <c r="O450" s="6" t="s">
        <v>254</v>
      </c>
      <c r="P450" s="6" t="n">
        <v>27</v>
      </c>
      <c r="Q450" s="6"/>
      <c r="R450" s="6"/>
      <c r="S450" s="6"/>
      <c r="T450" s="6"/>
      <c r="U450" s="6"/>
      <c r="V450" s="6"/>
      <c r="W450" s="6"/>
      <c r="X450" s="6"/>
      <c r="Y450" s="6"/>
      <c r="Z450" s="6" t="n">
        <v>496472.50381261599</v>
      </c>
      <c r="AA450" s="6" t="n">
        <v>186576.23524263999</v>
      </c>
      <c r="AB450" s="6" t="n">
        <v>1346029.3199587299</v>
      </c>
      <c r="AC450" s="6" t="n">
        <v>5639016.8493282199</v>
      </c>
      <c r="AD450" s="6" t="n">
        <v>495466.47115359199</v>
      </c>
      <c r="AE450" s="6" t="n">
        <v>2726574.09921986</v>
      </c>
      <c r="AF450" s="6" t="n">
        <v>-246269.913816238</v>
      </c>
      <c r="AG450" s="6" t="n">
        <v>-914199.93437650404</v>
      </c>
      <c r="AH450" s="6" t="n">
        <v>-78193.983745495498</v>
      </c>
      <c r="AI450" s="6"/>
      <c r="AJ450" s="6"/>
      <c r="AK450" s="6"/>
      <c r="AL450" s="6"/>
      <c r="AM450" s="6" t="n">
        <v>3502808.8379000002</v>
      </c>
      <c r="AN450" s="6" t="n">
        <v>68205.436523144599</v>
      </c>
    </row>
    <row r="451">
      <c r="A451" t="str">
        <f t="shared" si="77"/>
        <v>Land Vehicles</v>
      </c>
      <c r="B451" t="str">
        <f t="shared" si="78"/>
        <v>BRADLEY UPGRADE</v>
      </c>
      <c r="C451" t="n">
        <f t="shared" si="79"/>
        <v>1849</v>
      </c>
      <c r="D451" s="6" t="n">
        <f t="shared" si="80"/>
        <v>0</v>
      </c>
      <c r="E451" s="6" t="n">
        <f t="shared" si="81"/>
        <v>0</v>
      </c>
      <c r="F451" s="6" t="n">
        <f t="shared" si="82"/>
        <v>0</v>
      </c>
      <c r="G451" s="6" t="n">
        <f t="shared" si="83"/>
        <v>0</v>
      </c>
      <c r="H451" s="7" t="e">
        <f t="shared" si="84"/>
        <v>#DIV/0!</v>
      </c>
      <c r="I451" s="7" t="e">
        <f t="shared" si="85"/>
        <v>#DIV/0!</v>
      </c>
      <c r="J451" s="7" t="e">
        <f t="shared" si="86"/>
        <v>#DIV/0!</v>
      </c>
      <c r="K451" s="7" t="n">
        <f t="shared" si="87"/>
        <v>0</v>
      </c>
      <c r="L451" s="7" t="n">
        <f>AN451/SUM(AN1:AN$773)</f>
        <v>0</v>
      </c>
      <c r="N451" s="6" t="s">
        <v>43</v>
      </c>
      <c r="O451" s="6" t="s">
        <v>255</v>
      </c>
      <c r="P451" s="6" t="n">
        <v>1849</v>
      </c>
      <c r="Q451" s="6"/>
      <c r="R451" s="6"/>
      <c r="S451" s="6"/>
      <c r="T451" s="6"/>
      <c r="U451" s="6" t="n">
        <v>60753.118221510202</v>
      </c>
      <c r="V451" s="6" t="n">
        <v>49710.8061508924</v>
      </c>
      <c r="W451" s="6"/>
      <c r="X451" s="6"/>
      <c r="Y451" s="6"/>
      <c r="Z451" s="6" t="n">
        <v>0</v>
      </c>
      <c r="AA451" s="6" t="n">
        <v>-7964.0846541229803</v>
      </c>
      <c r="AB451" s="6" t="n">
        <v>-569258.72219872905</v>
      </c>
      <c r="AC451" s="6"/>
      <c r="AD451" s="6" t="n">
        <v>-258.46381212117598</v>
      </c>
      <c r="AE451" s="6"/>
      <c r="AF451" s="6"/>
      <c r="AG451" s="6" t="n">
        <v>-265744.28155985702</v>
      </c>
      <c r="AH451" s="6"/>
      <c r="AI451" s="6"/>
      <c r="AJ451" s="6"/>
      <c r="AK451" s="6"/>
      <c r="AL451" s="6"/>
      <c r="AM451" s="6" t="n">
        <v>0</v>
      </c>
      <c r="AN451" s="6"/>
    </row>
    <row r="452">
      <c r="A452" t="str">
        <f t="shared" si="77"/>
        <v>Land Vehicles</v>
      </c>
      <c r="B452" t="str">
        <f t="shared" si="78"/>
        <v>BRADLEY, INFANTRY FT VEH</v>
      </c>
      <c r="C452" t="n">
        <f t="shared" si="79"/>
        <v>1928</v>
      </c>
      <c r="D452" s="6" t="n">
        <f t="shared" si="80"/>
        <v>0</v>
      </c>
      <c r="E452" s="6" t="n">
        <f t="shared" si="81"/>
        <v>0</v>
      </c>
      <c r="F452" s="6" t="n">
        <f t="shared" si="82"/>
        <v>0</v>
      </c>
      <c r="G452" s="6" t="n">
        <f t="shared" si="83"/>
        <v>0</v>
      </c>
      <c r="H452" s="7" t="e">
        <f t="shared" si="84"/>
        <v>#DIV/0!</v>
      </c>
      <c r="I452" s="7" t="e">
        <f t="shared" si="85"/>
        <v>#DIV/0!</v>
      </c>
      <c r="J452" s="7" t="e">
        <f t="shared" si="86"/>
        <v>#DIV/0!</v>
      </c>
      <c r="K452" s="7" t="n">
        <f t="shared" si="87"/>
        <v>0</v>
      </c>
      <c r="L452" s="7" t="n">
        <f>AN452/SUM(AN1:AN$773)</f>
        <v>0</v>
      </c>
      <c r="N452" s="6" t="s">
        <v>43</v>
      </c>
      <c r="O452" s="6" t="s">
        <v>256</v>
      </c>
      <c r="P452" s="6" t="n">
        <v>1928</v>
      </c>
      <c r="Q452" s="6"/>
      <c r="R452" s="6"/>
      <c r="S452" s="6"/>
      <c r="T452" s="6"/>
      <c r="U452" s="6"/>
      <c r="V452" s="6"/>
      <c r="W452" s="6"/>
      <c r="X452" s="6"/>
      <c r="Y452" s="6"/>
      <c r="Z452" s="6" t="n">
        <v>-658958.32588333299</v>
      </c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>
      <c r="A453" t="str">
        <f t="shared" si="77"/>
        <v>Land Vehicles</v>
      </c>
      <c r="B453" t="str">
        <f t="shared" si="78"/>
        <v>CARRIER M113 MODS</v>
      </c>
      <c r="C453" t="n">
        <f t="shared" si="79"/>
        <v>1929</v>
      </c>
      <c r="D453" s="6" t="n">
        <f t="shared" si="80"/>
        <v>0</v>
      </c>
      <c r="E453" s="6" t="n">
        <f t="shared" si="81"/>
        <v>0</v>
      </c>
      <c r="F453" s="6" t="n">
        <f t="shared" si="82"/>
        <v>0</v>
      </c>
      <c r="G453" s="6" t="n">
        <f t="shared" si="83"/>
        <v>0</v>
      </c>
      <c r="H453" s="7" t="e">
        <f t="shared" si="84"/>
        <v>#DIV/0!</v>
      </c>
      <c r="I453" s="7" t="e">
        <f t="shared" si="85"/>
        <v>#DIV/0!</v>
      </c>
      <c r="J453" s="7" t="e">
        <f t="shared" si="86"/>
        <v>#DIV/0!</v>
      </c>
      <c r="K453" s="7" t="n">
        <f t="shared" si="87"/>
        <v>0</v>
      </c>
      <c r="L453" s="7" t="n">
        <f>AN453/SUM(AN1:AN$773)</f>
        <v>0</v>
      </c>
      <c r="N453" s="6" t="s">
        <v>43</v>
      </c>
      <c r="O453" s="6" t="s">
        <v>281</v>
      </c>
      <c r="P453" s="6" t="n">
        <v>1929</v>
      </c>
      <c r="Q453" s="6"/>
      <c r="R453" s="6"/>
      <c r="S453" s="6"/>
      <c r="T453" s="6"/>
      <c r="U453" s="6"/>
      <c r="V453" s="6" t="n">
        <v>-18426.086841694701</v>
      </c>
      <c r="W453" s="6"/>
      <c r="X453" s="6"/>
      <c r="Y453" s="6" t="n">
        <v>0</v>
      </c>
      <c r="Z453" s="6" t="n">
        <v>-15637.9908405963</v>
      </c>
      <c r="AA453" s="6"/>
      <c r="AB453" s="6"/>
      <c r="AC453" s="6" t="n">
        <v>-1517.16686071052</v>
      </c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>
      <c r="A454" t="str">
        <f t="shared" si="77"/>
        <v>Land Vehicles</v>
      </c>
      <c r="B454" t="str">
        <f t="shared" si="78"/>
        <v>CRANE 5 TON 3/8 CU YD</v>
      </c>
      <c r="C454" t="n">
        <f t="shared" si="79"/>
        <v>219</v>
      </c>
      <c r="D454" s="6" t="n">
        <f t="shared" si="80"/>
        <v>0</v>
      </c>
      <c r="E454" s="6" t="n">
        <f t="shared" si="81"/>
        <v>0</v>
      </c>
      <c r="F454" s="6" t="n">
        <f t="shared" si="82"/>
        <v>0</v>
      </c>
      <c r="G454" s="6" t="n">
        <f t="shared" si="83"/>
        <v>0</v>
      </c>
      <c r="H454" s="7" t="e">
        <f t="shared" si="84"/>
        <v>#DIV/0!</v>
      </c>
      <c r="I454" s="7" t="e">
        <f t="shared" si="85"/>
        <v>#DIV/0!</v>
      </c>
      <c r="J454" s="7" t="e">
        <f t="shared" si="86"/>
        <v>#DIV/0!</v>
      </c>
      <c r="K454" s="7" t="n">
        <f t="shared" si="87"/>
        <v>0</v>
      </c>
      <c r="L454" s="7" t="n">
        <f>AN454/SUM(AN1:AN$773)</f>
        <v>0</v>
      </c>
      <c r="N454" s="6" t="s">
        <v>43</v>
      </c>
      <c r="O454" s="6" t="s">
        <v>315</v>
      </c>
      <c r="P454" s="6" t="n">
        <v>219</v>
      </c>
      <c r="Q454" s="6" t="n">
        <v>62708.098961591299</v>
      </c>
      <c r="R454" s="6" t="n">
        <v>65042.537428263699</v>
      </c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>
      <c r="A455" t="str">
        <f t="shared" si="77"/>
        <v>Land Vehicles</v>
      </c>
      <c r="B455" t="str">
        <f t="shared" si="78"/>
        <v>CRAWLER T-11 W/RIPPER CCE</v>
      </c>
      <c r="C455" t="n">
        <f t="shared" si="79"/>
        <v>253</v>
      </c>
      <c r="D455" s="6" t="n">
        <f t="shared" si="80"/>
        <v>0</v>
      </c>
      <c r="E455" s="6" t="n">
        <f t="shared" si="81"/>
        <v>0</v>
      </c>
      <c r="F455" s="6" t="n">
        <f t="shared" si="82"/>
        <v>0</v>
      </c>
      <c r="G455" s="6" t="n">
        <f t="shared" si="83"/>
        <v>0</v>
      </c>
      <c r="H455" s="7" t="e">
        <f t="shared" si="84"/>
        <v>#DIV/0!</v>
      </c>
      <c r="I455" s="7" t="e">
        <f t="shared" si="85"/>
        <v>#DIV/0!</v>
      </c>
      <c r="J455" s="7" t="e">
        <f t="shared" si="86"/>
        <v>#DIV/0!</v>
      </c>
      <c r="K455" s="7" t="n">
        <f t="shared" si="87"/>
        <v>0</v>
      </c>
      <c r="L455" s="7" t="n">
        <f>AN455/SUM(AN1:AN$773)</f>
        <v>0</v>
      </c>
      <c r="N455" s="6" t="s">
        <v>43</v>
      </c>
      <c r="O455" s="6" t="s">
        <v>316</v>
      </c>
      <c r="P455" s="6" t="n">
        <v>253</v>
      </c>
      <c r="Q455" s="6" t="n">
        <v>41104.172466127697</v>
      </c>
      <c r="R455" s="6" t="n">
        <v>156659.25475361099</v>
      </c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>
      <c r="A456" t="str">
        <f t="shared" si="77"/>
        <v>Land Vehicles</v>
      </c>
      <c r="B456" t="str">
        <f t="shared" si="78"/>
        <v>DAD</v>
      </c>
      <c r="C456" t="n">
        <f t="shared" si="79"/>
        <v>2073</v>
      </c>
      <c r="D456" s="6" t="n">
        <f t="shared" si="80"/>
        <v>0</v>
      </c>
      <c r="E456" s="6" t="n">
        <f t="shared" si="81"/>
        <v>0</v>
      </c>
      <c r="F456" s="6" t="n">
        <f t="shared" si="82"/>
        <v>0</v>
      </c>
      <c r="G456" s="6" t="n">
        <f t="shared" si="83"/>
        <v>0</v>
      </c>
      <c r="H456" s="7" t="e">
        <f t="shared" si="84"/>
        <v>#DIV/0!</v>
      </c>
      <c r="I456" s="7" t="e">
        <f t="shared" si="85"/>
        <v>#DIV/0!</v>
      </c>
      <c r="J456" s="7" t="e">
        <f t="shared" si="86"/>
        <v>#DIV/0!</v>
      </c>
      <c r="K456" s="7" t="n">
        <f t="shared" si="87"/>
        <v>0</v>
      </c>
      <c r="L456" s="7" t="n">
        <f>AN456/SUM(AN1:AN$773)</f>
        <v>0</v>
      </c>
      <c r="N456" s="6" t="s">
        <v>43</v>
      </c>
      <c r="O456" s="6" t="s">
        <v>320</v>
      </c>
      <c r="P456" s="6" t="n">
        <v>2073</v>
      </c>
      <c r="Q456" s="6"/>
      <c r="R456" s="6"/>
      <c r="S456" s="6"/>
      <c r="T456" s="6"/>
      <c r="U456" s="6"/>
      <c r="V456" s="6"/>
      <c r="W456" s="6"/>
      <c r="X456" s="6"/>
      <c r="Y456" s="6"/>
      <c r="Z456" s="6" t="n">
        <v>-189425.378664866</v>
      </c>
      <c r="AA456" s="6" t="n">
        <v>-25032.152933986399</v>
      </c>
      <c r="AB456" s="6" t="n">
        <v>-598241.11658330006</v>
      </c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>
      <c r="A457" t="str">
        <f t="shared" si="77"/>
        <v>Land Vehicles</v>
      </c>
      <c r="B457" t="str">
        <f t="shared" si="78"/>
        <v>DAL</v>
      </c>
      <c r="C457" t="n">
        <f t="shared" si="79"/>
        <v>1926</v>
      </c>
      <c r="D457" s="6" t="n">
        <f t="shared" si="80"/>
        <v>0</v>
      </c>
      <c r="E457" s="6" t="n">
        <f t="shared" si="81"/>
        <v>0</v>
      </c>
      <c r="F457" s="6" t="n">
        <f t="shared" si="82"/>
        <v>0</v>
      </c>
      <c r="G457" s="6" t="n">
        <f t="shared" si="83"/>
        <v>0</v>
      </c>
      <c r="H457" s="7" t="e">
        <f t="shared" si="84"/>
        <v>#DIV/0!</v>
      </c>
      <c r="I457" s="7" t="e">
        <f t="shared" si="85"/>
        <v>#DIV/0!</v>
      </c>
      <c r="J457" s="7" t="e">
        <f t="shared" si="86"/>
        <v>#DIV/0!</v>
      </c>
      <c r="K457" s="7" t="n">
        <f t="shared" si="87"/>
        <v>0</v>
      </c>
      <c r="L457" s="7" t="n">
        <f>AN457/SUM(AN1:AN$773)</f>
        <v>0</v>
      </c>
      <c r="N457" s="6" t="s">
        <v>43</v>
      </c>
      <c r="O457" s="6" t="s">
        <v>322</v>
      </c>
      <c r="P457" s="6" t="n">
        <v>1926</v>
      </c>
      <c r="Q457" s="6"/>
      <c r="R457" s="6"/>
      <c r="S457" s="6"/>
      <c r="T457" s="6"/>
      <c r="U457" s="6"/>
      <c r="V457" s="6"/>
      <c r="W457" s="6"/>
      <c r="X457" s="6"/>
      <c r="Y457" s="6"/>
      <c r="Z457" s="6" t="n">
        <v>-269239.14921607502</v>
      </c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>
      <c r="A458" t="str">
        <f t="shared" si="77"/>
        <v>Land Vehicles</v>
      </c>
      <c r="B458" t="str">
        <f t="shared" si="78"/>
        <v>DJM</v>
      </c>
      <c r="C458" t="n">
        <f t="shared" si="79"/>
        <v>1930</v>
      </c>
      <c r="D458" s="6" t="n">
        <f t="shared" si="80"/>
        <v>0</v>
      </c>
      <c r="E458" s="6" t="n">
        <f t="shared" si="81"/>
        <v>0</v>
      </c>
      <c r="F458" s="6" t="n">
        <f t="shared" si="82"/>
        <v>0</v>
      </c>
      <c r="G458" s="6" t="n">
        <f t="shared" si="83"/>
        <v>0</v>
      </c>
      <c r="H458" s="7" t="e">
        <f t="shared" si="84"/>
        <v>#DIV/0!</v>
      </c>
      <c r="I458" s="7" t="e">
        <f t="shared" si="85"/>
        <v>#DIV/0!</v>
      </c>
      <c r="J458" s="7" t="e">
        <f t="shared" si="86"/>
        <v>#DIV/0!</v>
      </c>
      <c r="K458" s="7" t="n">
        <f t="shared" si="87"/>
        <v>0</v>
      </c>
      <c r="L458" s="7" t="n">
        <f>AN458/SUM(AN1:AN$773)</f>
        <v>0</v>
      </c>
      <c r="N458" s="6" t="s">
        <v>43</v>
      </c>
      <c r="O458" s="6" t="s">
        <v>336</v>
      </c>
      <c r="P458" s="6" t="n">
        <v>1930</v>
      </c>
      <c r="Q458" s="6"/>
      <c r="R458" s="6"/>
      <c r="S458" s="6"/>
      <c r="T458" s="6"/>
      <c r="U458" s="6"/>
      <c r="V458" s="6"/>
      <c r="W458" s="6"/>
      <c r="X458" s="6"/>
      <c r="Y458" s="6"/>
      <c r="Z458" s="6" t="n">
        <v>-20.1239914196948</v>
      </c>
      <c r="AA458" s="6" t="n">
        <v>-11.316169744152701</v>
      </c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>
      <c r="A459" t="str">
        <f t="shared" si="77"/>
        <v>Land Vehicles</v>
      </c>
      <c r="B459" t="str">
        <f t="shared" si="78"/>
        <v>DJN</v>
      </c>
      <c r="C459" t="n">
        <f t="shared" si="79"/>
        <v>1931</v>
      </c>
      <c r="D459" s="6" t="n">
        <f t="shared" si="80"/>
        <v>0</v>
      </c>
      <c r="E459" s="6" t="n">
        <f t="shared" si="81"/>
        <v>0</v>
      </c>
      <c r="F459" s="6" t="n">
        <f t="shared" si="82"/>
        <v>0</v>
      </c>
      <c r="G459" s="6" t="n">
        <f t="shared" si="83"/>
        <v>0</v>
      </c>
      <c r="H459" s="7" t="e">
        <f t="shared" si="84"/>
        <v>#DIV/0!</v>
      </c>
      <c r="I459" s="7" t="e">
        <f t="shared" si="85"/>
        <v>#DIV/0!</v>
      </c>
      <c r="J459" s="7" t="e">
        <f t="shared" si="86"/>
        <v>#DIV/0!</v>
      </c>
      <c r="K459" s="7" t="n">
        <f t="shared" si="87"/>
        <v>0</v>
      </c>
      <c r="L459" s="7" t="n">
        <f>AN459/SUM(AN1:AN$773)</f>
        <v>0</v>
      </c>
      <c r="N459" s="6" t="s">
        <v>43</v>
      </c>
      <c r="O459" s="6" t="s">
        <v>337</v>
      </c>
      <c r="P459" s="6" t="n">
        <v>1931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 t="n">
        <v>-4029478.51511156</v>
      </c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>
      <c r="A460" t="str">
        <f t="shared" si="77"/>
        <v>Land Vehicles</v>
      </c>
      <c r="B460" t="str">
        <f t="shared" si="78"/>
        <v>DKE</v>
      </c>
      <c r="C460" t="n">
        <f t="shared" si="79"/>
        <v>1932</v>
      </c>
      <c r="D460" s="6" t="n">
        <f t="shared" si="80"/>
        <v>0</v>
      </c>
      <c r="E460" s="6" t="n">
        <f t="shared" si="81"/>
        <v>0</v>
      </c>
      <c r="F460" s="6" t="n">
        <f t="shared" si="82"/>
        <v>0</v>
      </c>
      <c r="G460" s="6" t="n">
        <f t="shared" si="83"/>
        <v>0</v>
      </c>
      <c r="H460" s="7" t="e">
        <f t="shared" si="84"/>
        <v>#DIV/0!</v>
      </c>
      <c r="I460" s="7" t="e">
        <f t="shared" si="85"/>
        <v>#DIV/0!</v>
      </c>
      <c r="J460" s="7" t="e">
        <f t="shared" si="86"/>
        <v>#DIV/0!</v>
      </c>
      <c r="K460" s="7" t="n">
        <f t="shared" si="87"/>
        <v>0</v>
      </c>
      <c r="L460" s="7" t="n">
        <f>AN460/SUM(AN1:AN$773)</f>
        <v>0</v>
      </c>
      <c r="N460" s="6" t="s">
        <v>43</v>
      </c>
      <c r="O460" s="6" t="s">
        <v>338</v>
      </c>
      <c r="P460" s="6" t="n">
        <v>1932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 t="n">
        <v>0</v>
      </c>
      <c r="AI460" s="6"/>
      <c r="AJ460" s="6"/>
      <c r="AK460" s="6"/>
      <c r="AL460" s="6"/>
      <c r="AM460" s="6"/>
      <c r="AN460" s="6"/>
    </row>
    <row r="461">
      <c r="A461" t="str">
        <f t="shared" si="77"/>
        <v>Land Vehicles</v>
      </c>
      <c r="B461" t="str">
        <f t="shared" si="78"/>
        <v>DPH</v>
      </c>
      <c r="C461" t="n">
        <f t="shared" si="79"/>
        <v>2075</v>
      </c>
      <c r="D461" s="6" t="n">
        <f t="shared" si="80"/>
        <v>0</v>
      </c>
      <c r="E461" s="6" t="n">
        <f t="shared" si="81"/>
        <v>0</v>
      </c>
      <c r="F461" s="6" t="n">
        <f t="shared" si="82"/>
        <v>0</v>
      </c>
      <c r="G461" s="6" t="n">
        <f t="shared" si="83"/>
        <v>0</v>
      </c>
      <c r="H461" s="7" t="e">
        <f t="shared" si="84"/>
        <v>#DIV/0!</v>
      </c>
      <c r="I461" s="7" t="e">
        <f t="shared" si="85"/>
        <v>#DIV/0!</v>
      </c>
      <c r="J461" s="7" t="e">
        <f t="shared" si="86"/>
        <v>#DIV/0!</v>
      </c>
      <c r="K461" s="7" t="n">
        <f t="shared" si="87"/>
        <v>0</v>
      </c>
      <c r="L461" s="7" t="n">
        <f>AN461/SUM(AN1:AN$773)</f>
        <v>0</v>
      </c>
      <c r="N461" s="6" t="s">
        <v>43</v>
      </c>
      <c r="O461" s="6" t="s">
        <v>343</v>
      </c>
      <c r="P461" s="6" t="n">
        <v>2075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 t="n">
        <v>-20419.877826530399</v>
      </c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>
      <c r="A462" t="str">
        <f t="shared" si="77"/>
        <v>Land Vehicles</v>
      </c>
      <c r="B462" t="str">
        <f t="shared" si="78"/>
        <v>EDK</v>
      </c>
      <c r="C462" t="n">
        <f t="shared" si="79"/>
        <v>2079</v>
      </c>
      <c r="D462" s="6" t="n">
        <f t="shared" si="80"/>
        <v>0</v>
      </c>
      <c r="E462" s="6" t="n">
        <f t="shared" si="81"/>
        <v>0</v>
      </c>
      <c r="F462" s="6" t="n">
        <f t="shared" si="82"/>
        <v>0</v>
      </c>
      <c r="G462" s="6" t="n">
        <f t="shared" si="83"/>
        <v>0</v>
      </c>
      <c r="H462" s="7" t="e">
        <f t="shared" si="84"/>
        <v>#DIV/0!</v>
      </c>
      <c r="I462" s="7" t="e">
        <f t="shared" si="85"/>
        <v>#DIV/0!</v>
      </c>
      <c r="J462" s="7" t="e">
        <f t="shared" si="86"/>
        <v>#DIV/0!</v>
      </c>
      <c r="K462" s="7" t="n">
        <f t="shared" si="87"/>
        <v>0</v>
      </c>
      <c r="L462" s="7" t="n">
        <f>AN462/SUM(AN1:AN$773)</f>
        <v>0</v>
      </c>
      <c r="N462" s="6" t="s">
        <v>43</v>
      </c>
      <c r="O462" s="6" t="s">
        <v>364</v>
      </c>
      <c r="P462" s="6" t="n">
        <v>2079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 t="n">
        <v>0</v>
      </c>
      <c r="AN462" s="6"/>
    </row>
    <row r="463">
      <c r="A463" t="str">
        <f t="shared" si="77"/>
        <v>Land Vehicles</v>
      </c>
      <c r="B463" t="str">
        <f t="shared" si="78"/>
        <v>EFV (AAAV)</v>
      </c>
      <c r="C463" t="n">
        <f t="shared" si="79"/>
        <v>1812</v>
      </c>
      <c r="D463" s="6" t="n">
        <f t="shared" si="80"/>
        <v>-1625.6952489872299</v>
      </c>
      <c r="E463" s="6" t="n">
        <f t="shared" si="81"/>
        <v>0</v>
      </c>
      <c r="F463" s="6" t="n">
        <f t="shared" si="82"/>
        <v>0</v>
      </c>
      <c r="G463" s="6" t="n">
        <f t="shared" si="83"/>
        <v>0</v>
      </c>
      <c r="H463" s="7" t="e">
        <f t="shared" si="84"/>
        <v>#DIV/0!</v>
      </c>
      <c r="I463" s="7" t="n">
        <f t="shared" si="85"/>
        <v>-1</v>
      </c>
      <c r="J463" s="7" t="e">
        <f t="shared" si="86"/>
        <v>#DIV/0!</v>
      </c>
      <c r="K463" s="7" t="n">
        <f t="shared" si="87"/>
        <v>0</v>
      </c>
      <c r="L463" s="7" t="n">
        <f>AN463/SUM(AN1:AN$773)</f>
        <v>0</v>
      </c>
      <c r="N463" s="6" t="s">
        <v>43</v>
      </c>
      <c r="O463" s="6" t="s">
        <v>367</v>
      </c>
      <c r="P463" s="6" t="n">
        <v>1812</v>
      </c>
      <c r="Q463" s="6"/>
      <c r="R463" s="6"/>
      <c r="S463" s="6"/>
      <c r="T463" s="6"/>
      <c r="U463" s="6" t="n">
        <v>1953297.9357877499</v>
      </c>
      <c r="V463" s="6" t="n">
        <v>5852393.8761016196</v>
      </c>
      <c r="W463" s="6"/>
      <c r="X463" s="6"/>
      <c r="Y463" s="6"/>
      <c r="Z463" s="6"/>
      <c r="AA463" s="6" t="n">
        <v>-32329.983246037798</v>
      </c>
      <c r="AB463" s="6" t="n">
        <v>-69255.0603543826</v>
      </c>
      <c r="AC463" s="6" t="n">
        <v>-3440229.4441577201</v>
      </c>
      <c r="AD463" s="6" t="n">
        <v>-255579.73934527999</v>
      </c>
      <c r="AE463" s="6" t="n">
        <v>-17064.3521104709</v>
      </c>
      <c r="AF463" s="6" t="n">
        <v>-1625.6952489872299</v>
      </c>
      <c r="AG463" s="6" t="n">
        <v>-4003.7793560602599</v>
      </c>
      <c r="AH463" s="6" t="n">
        <v>-27968.999603267301</v>
      </c>
      <c r="AI463" s="6" t="n">
        <v>-18913.069736515801</v>
      </c>
      <c r="AJ463" s="6" t="n">
        <v>0</v>
      </c>
      <c r="AK463" s="6" t="n">
        <v>-12555.4329901237</v>
      </c>
      <c r="AL463" s="6" t="n">
        <v>0</v>
      </c>
      <c r="AM463" s="6" t="n">
        <v>0</v>
      </c>
      <c r="AN463" s="6" t="n">
        <v>0</v>
      </c>
    </row>
    <row r="464">
      <c r="A464" t="str">
        <f t="shared" si="77"/>
        <v>Land Vehicles</v>
      </c>
      <c r="B464" t="str">
        <f t="shared" si="78"/>
        <v>FCS</v>
      </c>
      <c r="C464" t="n">
        <f t="shared" si="79"/>
        <v>1310</v>
      </c>
      <c r="D464" s="6" t="n">
        <f t="shared" si="80"/>
        <v>-130510.90622648899</v>
      </c>
      <c r="E464" s="6" t="n">
        <f t="shared" si="81"/>
        <v>-8489.9404459846301</v>
      </c>
      <c r="F464" s="6" t="n">
        <f t="shared" si="82"/>
        <v>-18885.6309</v>
      </c>
      <c r="G464" s="6" t="n">
        <f t="shared" si="83"/>
        <v>0</v>
      </c>
      <c r="H464" s="7" t="n">
        <f t="shared" si="84"/>
        <v>1.2244715401899051</v>
      </c>
      <c r="I464" s="7" t="n">
        <f t="shared" si="85"/>
        <v>-0.85529461524674555</v>
      </c>
      <c r="J464" s="7" t="n">
        <f t="shared" si="86"/>
        <v>0</v>
      </c>
      <c r="K464" s="7" t="n">
        <f t="shared" si="87"/>
        <v>-1.9240490002625198E-7</v>
      </c>
      <c r="L464" s="7" t="n">
        <f>AN464/SUM(AN1:AN$773)</f>
        <v>0</v>
      </c>
      <c r="N464" s="6" t="s">
        <v>43</v>
      </c>
      <c r="O464" s="6" t="s">
        <v>399</v>
      </c>
      <c r="P464" s="6" t="n">
        <v>1310</v>
      </c>
      <c r="Q464" s="6"/>
      <c r="R464" s="6"/>
      <c r="S464" s="6"/>
      <c r="T464" s="6"/>
      <c r="U464" s="6" t="n">
        <v>8167116.8150985101</v>
      </c>
      <c r="V464" s="6" t="n">
        <v>896597.63544402004</v>
      </c>
      <c r="W464" s="6" t="n">
        <v>178961.252267381</v>
      </c>
      <c r="X464" s="6"/>
      <c r="Y464" s="6"/>
      <c r="Z464" s="6"/>
      <c r="AA464" s="6"/>
      <c r="AB464" s="6"/>
      <c r="AC464" s="6" t="n">
        <v>-40694.279492235502</v>
      </c>
      <c r="AD464" s="6" t="n">
        <v>-1937.2542886408801</v>
      </c>
      <c r="AE464" s="6" t="n">
        <v>0</v>
      </c>
      <c r="AF464" s="6" t="n">
        <v>-130510.90622648899</v>
      </c>
      <c r="AG464" s="6" t="n">
        <v>-4549.7892817329703</v>
      </c>
      <c r="AH464" s="6" t="n">
        <v>-218978.59241656499</v>
      </c>
      <c r="AI464" s="6" t="n">
        <v>-48600.083476699503</v>
      </c>
      <c r="AJ464" s="6" t="n">
        <v>-276729.04709567502</v>
      </c>
      <c r="AK464" s="6"/>
      <c r="AL464" s="6" t="n">
        <v>-8489.9404459846301</v>
      </c>
      <c r="AM464" s="6" t="n">
        <v>-18885.6309</v>
      </c>
      <c r="AN464" s="6"/>
    </row>
    <row r="465">
      <c r="A465" t="str">
        <f t="shared" si="77"/>
        <v>Land Vehicles</v>
      </c>
      <c r="B465" t="str">
        <f t="shared" si="78"/>
        <v>FMTV</v>
      </c>
      <c r="C465" t="n">
        <f t="shared" si="79"/>
        <v>1857</v>
      </c>
      <c r="D465" s="6" t="n">
        <f t="shared" si="80"/>
        <v>-36525.577312585498</v>
      </c>
      <c r="E465" s="6" t="n">
        <f t="shared" si="81"/>
        <v>0</v>
      </c>
      <c r="F465" s="6" t="n">
        <f t="shared" si="82"/>
        <v>0</v>
      </c>
      <c r="G465" s="6" t="n">
        <f t="shared" si="83"/>
        <v>0</v>
      </c>
      <c r="H465" s="7" t="e">
        <f t="shared" si="84"/>
        <v>#DIV/0!</v>
      </c>
      <c r="I465" s="7" t="n">
        <f t="shared" si="85"/>
        <v>-1</v>
      </c>
      <c r="J465" s="7" t="e">
        <f t="shared" si="86"/>
        <v>#DIV/0!</v>
      </c>
      <c r="K465" s="7" t="n">
        <f t="shared" si="87"/>
        <v>0</v>
      </c>
      <c r="L465" s="7" t="n">
        <f>AN465/SUM(AN1:AN$773)</f>
        <v>0</v>
      </c>
      <c r="N465" s="6" t="s">
        <v>43</v>
      </c>
      <c r="O465" s="6" t="s">
        <v>401</v>
      </c>
      <c r="P465" s="6" t="n">
        <v>1857</v>
      </c>
      <c r="Q465" s="6"/>
      <c r="R465" s="6"/>
      <c r="S465" s="6"/>
      <c r="T465" s="6" t="n">
        <v>1570680.8880890801</v>
      </c>
      <c r="U465" s="6" t="n">
        <v>7099104.1068188697</v>
      </c>
      <c r="V465" s="6" t="n">
        <v>7871416.1934918696</v>
      </c>
      <c r="W465" s="6"/>
      <c r="X465" s="6" t="n">
        <v>48219.187590760397</v>
      </c>
      <c r="Y465" s="6"/>
      <c r="Z465" s="6" t="n">
        <v>536971.43216520594</v>
      </c>
      <c r="AA465" s="6" t="n">
        <v>169920.93229979501</v>
      </c>
      <c r="AB465" s="6" t="n">
        <v>753668.17463738006</v>
      </c>
      <c r="AC465" s="6" t="n">
        <v>2239532.5178183801</v>
      </c>
      <c r="AD465" s="6" t="n">
        <v>3032767.6006099</v>
      </c>
      <c r="AE465" s="6" t="n">
        <v>688510.507117562</v>
      </c>
      <c r="AF465" s="6" t="n">
        <v>-36525.577312585498</v>
      </c>
      <c r="AG465" s="6"/>
      <c r="AH465" s="6"/>
      <c r="AI465" s="6" t="n">
        <v>-143600.35781522701</v>
      </c>
      <c r="AJ465" s="6"/>
      <c r="AK465" s="6"/>
      <c r="AL465" s="6"/>
      <c r="AM465" s="6" t="n">
        <v>0</v>
      </c>
      <c r="AN465" s="6"/>
    </row>
    <row r="466">
      <c r="A466" t="str">
        <f t="shared" si="77"/>
        <v>Land Vehicles</v>
      </c>
      <c r="B466" t="str">
        <f t="shared" si="78"/>
        <v>FORK LIFT 50000 LB</v>
      </c>
      <c r="C466" t="n">
        <f t="shared" si="79"/>
        <v>272</v>
      </c>
      <c r="D466" s="6" t="n">
        <f t="shared" si="80"/>
        <v>0</v>
      </c>
      <c r="E466" s="6" t="n">
        <f t="shared" si="81"/>
        <v>0</v>
      </c>
      <c r="F466" s="6" t="n">
        <f t="shared" si="82"/>
        <v>0</v>
      </c>
      <c r="G466" s="6" t="n">
        <f t="shared" si="83"/>
        <v>0</v>
      </c>
      <c r="H466" s="7" t="e">
        <f t="shared" si="84"/>
        <v>#DIV/0!</v>
      </c>
      <c r="I466" s="7" t="e">
        <f t="shared" si="85"/>
        <v>#DIV/0!</v>
      </c>
      <c r="J466" s="7" t="e">
        <f t="shared" si="86"/>
        <v>#DIV/0!</v>
      </c>
      <c r="K466" s="7" t="n">
        <f t="shared" si="87"/>
        <v>0</v>
      </c>
      <c r="L466" s="7" t="n">
        <f>AN466/SUM(AN1:AN$773)</f>
        <v>0</v>
      </c>
      <c r="N466" s="6" t="s">
        <v>43</v>
      </c>
      <c r="O466" s="6" t="s">
        <v>402</v>
      </c>
      <c r="P466" s="6" t="n">
        <v>272</v>
      </c>
      <c r="Q466" s="6"/>
      <c r="R466" s="6"/>
      <c r="S466" s="6" t="n">
        <v>3164438.1159084798</v>
      </c>
      <c r="T466" s="6"/>
      <c r="U466" s="6"/>
      <c r="V466" s="6"/>
      <c r="W466" s="6"/>
      <c r="X466" s="6"/>
      <c r="Y466" s="6"/>
      <c r="Z466" s="6"/>
      <c r="AA466" s="6" t="n">
        <v>-151015.409526617</v>
      </c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>
      <c r="A467" t="str">
        <f t="shared" si="77"/>
        <v>Land Vehicles</v>
      </c>
      <c r="B467" t="str">
        <f t="shared" si="78"/>
        <v>FORK LIFT 6000 LB GE PT</v>
      </c>
      <c r="C467" t="n">
        <f t="shared" si="79"/>
        <v>278</v>
      </c>
      <c r="D467" s="6" t="n">
        <f t="shared" si="80"/>
        <v>0</v>
      </c>
      <c r="E467" s="6" t="n">
        <f t="shared" si="81"/>
        <v>0</v>
      </c>
      <c r="F467" s="6" t="n">
        <f t="shared" si="82"/>
        <v>0</v>
      </c>
      <c r="G467" s="6" t="n">
        <f t="shared" si="83"/>
        <v>0</v>
      </c>
      <c r="H467" s="7" t="e">
        <f t="shared" si="84"/>
        <v>#DIV/0!</v>
      </c>
      <c r="I467" s="7" t="e">
        <f t="shared" si="85"/>
        <v>#DIV/0!</v>
      </c>
      <c r="J467" s="7" t="e">
        <f t="shared" si="86"/>
        <v>#DIV/0!</v>
      </c>
      <c r="K467" s="7" t="n">
        <f t="shared" si="87"/>
        <v>0</v>
      </c>
      <c r="L467" s="7" t="n">
        <f>AN467/SUM(AN1:AN$773)</f>
        <v>0</v>
      </c>
      <c r="N467" s="6" t="s">
        <v>43</v>
      </c>
      <c r="O467" s="6" t="s">
        <v>403</v>
      </c>
      <c r="P467" s="6" t="n">
        <v>278</v>
      </c>
      <c r="Q467" s="6"/>
      <c r="R467" s="6"/>
      <c r="S467" s="6" t="n">
        <v>131921.342211852</v>
      </c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>
      <c r="A468" t="str">
        <f t="shared" si="77"/>
        <v>Land Vehicles</v>
      </c>
      <c r="B468" t="str">
        <f t="shared" si="78"/>
        <v>FSCS</v>
      </c>
      <c r="C468" t="n">
        <f t="shared" si="79"/>
        <v>684</v>
      </c>
      <c r="D468" s="6" t="n">
        <f t="shared" si="80"/>
        <v>618723.03300026699</v>
      </c>
      <c r="E468" s="6" t="n">
        <f t="shared" si="81"/>
        <v>0</v>
      </c>
      <c r="F468" s="6" t="n">
        <f t="shared" si="82"/>
        <v>0</v>
      </c>
      <c r="G468" s="6" t="n">
        <f t="shared" si="83"/>
        <v>0</v>
      </c>
      <c r="H468" s="7" t="e">
        <f t="shared" si="84"/>
        <v>#DIV/0!</v>
      </c>
      <c r="I468" s="7" t="n">
        <f t="shared" si="85"/>
        <v>-1</v>
      </c>
      <c r="J468" s="7" t="e">
        <f t="shared" si="86"/>
        <v>#DIV/0!</v>
      </c>
      <c r="K468" s="7" t="n">
        <f t="shared" si="87"/>
        <v>0</v>
      </c>
      <c r="L468" s="7" t="n">
        <f>AN468/SUM(AN1:AN$773)</f>
        <v>0</v>
      </c>
      <c r="N468" s="6" t="s">
        <v>43</v>
      </c>
      <c r="O468" s="6" t="s">
        <v>405</v>
      </c>
      <c r="P468" s="6" t="n">
        <v>684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 t="n">
        <v>618723.03300026699</v>
      </c>
      <c r="AG468" s="6" t="n">
        <v>0</v>
      </c>
      <c r="AH468" s="6" t="n">
        <v>-226305.852085027</v>
      </c>
      <c r="AI468" s="6"/>
      <c r="AJ468" s="6" t="n">
        <v>126713.982590625</v>
      </c>
      <c r="AK468" s="6" t="n">
        <v>0</v>
      </c>
      <c r="AL468" s="6" t="n">
        <v>0</v>
      </c>
      <c r="AM468" s="6" t="n">
        <v>0</v>
      </c>
      <c r="AN468" s="6"/>
    </row>
    <row r="469">
      <c r="A469" t="str">
        <f t="shared" si="77"/>
        <v>Land Vehicles</v>
      </c>
      <c r="B469" t="str">
        <f t="shared" si="78"/>
        <v>GCSS-A INC 1</v>
      </c>
      <c r="C469" t="n">
        <f t="shared" si="79"/>
        <v>2178</v>
      </c>
      <c r="D469" s="6" t="n">
        <f t="shared" si="80"/>
        <v>0</v>
      </c>
      <c r="E469" s="6" t="n">
        <f t="shared" si="81"/>
        <v>0</v>
      </c>
      <c r="F469" s="6" t="n">
        <f t="shared" si="82"/>
        <v>0</v>
      </c>
      <c r="G469" s="6" t="n">
        <f t="shared" si="83"/>
        <v>0</v>
      </c>
      <c r="H469" s="7" t="e">
        <f t="shared" si="84"/>
        <v>#DIV/0!</v>
      </c>
      <c r="I469" s="7" t="e">
        <f t="shared" si="85"/>
        <v>#DIV/0!</v>
      </c>
      <c r="J469" s="7" t="e">
        <f t="shared" si="86"/>
        <v>#DIV/0!</v>
      </c>
      <c r="K469" s="7" t="n">
        <f t="shared" si="87"/>
        <v>0</v>
      </c>
      <c r="L469" s="7" t="n">
        <f>AN469/SUM(AN1:AN$773)</f>
        <v>0</v>
      </c>
      <c r="N469" s="6" t="s">
        <v>43</v>
      </c>
      <c r="O469" s="6" t="s">
        <v>423</v>
      </c>
      <c r="P469" s="6" t="n">
        <v>2178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 t="n">
        <v>99803.064915354</v>
      </c>
      <c r="AJ469" s="6"/>
      <c r="AK469" s="6"/>
      <c r="AL469" s="6"/>
      <c r="AM469" s="6"/>
      <c r="AN469" s="6"/>
    </row>
    <row r="470">
      <c r="A470" t="str">
        <f t="shared" si="77"/>
        <v>Land Vehicles</v>
      </c>
      <c r="B470" t="str">
        <f t="shared" si="78"/>
        <v>HMMLTV</v>
      </c>
      <c r="C470" t="n">
        <f t="shared" si="79"/>
        <v>656</v>
      </c>
      <c r="D470" s="6" t="n">
        <f t="shared" si="80"/>
        <v>-110088.511985787</v>
      </c>
      <c r="E470" s="6" t="n">
        <f t="shared" si="81"/>
        <v>0</v>
      </c>
      <c r="F470" s="6" t="n">
        <f t="shared" si="82"/>
        <v>0</v>
      </c>
      <c r="G470" s="6" t="n">
        <f t="shared" si="83"/>
        <v>0</v>
      </c>
      <c r="H470" s="7" t="e">
        <f t="shared" si="84"/>
        <v>#DIV/0!</v>
      </c>
      <c r="I470" s="7" t="n">
        <f t="shared" si="85"/>
        <v>-1</v>
      </c>
      <c r="J470" s="7" t="e">
        <f t="shared" si="86"/>
        <v>#DIV/0!</v>
      </c>
      <c r="K470" s="7" t="n">
        <f t="shared" si="87"/>
        <v>0</v>
      </c>
      <c r="L470" s="7" t="n">
        <f>AN470/SUM(AN1:AN$773)</f>
        <v>0</v>
      </c>
      <c r="N470" s="6" t="s">
        <v>43</v>
      </c>
      <c r="O470" s="6" t="s">
        <v>466</v>
      </c>
      <c r="P470" s="6" t="n">
        <v>656</v>
      </c>
      <c r="Q470" s="6"/>
      <c r="R470" s="6"/>
      <c r="S470" s="6"/>
      <c r="T470" s="6"/>
      <c r="U470" s="6"/>
      <c r="V470" s="6" t="n">
        <v>50579.017781311697</v>
      </c>
      <c r="W470" s="6" t="n">
        <v>177754.66194935999</v>
      </c>
      <c r="X470" s="6"/>
      <c r="Y470" s="6"/>
      <c r="Z470" s="6" t="n">
        <v>3447553.7964204801</v>
      </c>
      <c r="AA470" s="6" t="n">
        <v>104906.780553018</v>
      </c>
      <c r="AB470" s="6" t="n">
        <v>2597146.1515148901</v>
      </c>
      <c r="AC470" s="6" t="n">
        <v>3653909.95107876</v>
      </c>
      <c r="AD470" s="6" t="n">
        <v>1009468.53237652</v>
      </c>
      <c r="AE470" s="6" t="n">
        <v>7679617.3741908697</v>
      </c>
      <c r="AF470" s="6" t="n">
        <v>-110088.511985787</v>
      </c>
      <c r="AG470" s="6" t="n">
        <v>0</v>
      </c>
      <c r="AH470" s="6"/>
      <c r="AI470" s="6"/>
      <c r="AJ470" s="6"/>
      <c r="AK470" s="6"/>
      <c r="AL470" s="6"/>
      <c r="AM470" s="6"/>
      <c r="AN470" s="6"/>
    </row>
    <row r="471">
      <c r="A471" t="str">
        <f t="shared" si="77"/>
        <v>Land Vehicles</v>
      </c>
      <c r="B471" t="str">
        <f t="shared" si="78"/>
        <v>IMDS</v>
      </c>
      <c r="C471" t="n">
        <f t="shared" si="79"/>
        <v>1974</v>
      </c>
      <c r="D471" s="6" t="n">
        <f t="shared" si="80"/>
        <v>0</v>
      </c>
      <c r="E471" s="6" t="n">
        <f t="shared" si="81"/>
        <v>0</v>
      </c>
      <c r="F471" s="6" t="n">
        <f t="shared" si="82"/>
        <v>0</v>
      </c>
      <c r="G471" s="6" t="n">
        <f t="shared" si="83"/>
        <v>0</v>
      </c>
      <c r="H471" s="7" t="e">
        <f t="shared" si="84"/>
        <v>#DIV/0!</v>
      </c>
      <c r="I471" s="7" t="e">
        <f t="shared" si="85"/>
        <v>#DIV/0!</v>
      </c>
      <c r="J471" s="7" t="e">
        <f t="shared" si="86"/>
        <v>#DIV/0!</v>
      </c>
      <c r="K471" s="7" t="n">
        <f t="shared" si="87"/>
        <v>0</v>
      </c>
      <c r="L471" s="7" t="n">
        <f>AN471/SUM(AN1:AN$773)</f>
        <v>0</v>
      </c>
      <c r="N471" s="6" t="s">
        <v>43</v>
      </c>
      <c r="O471" s="6" t="s">
        <v>474</v>
      </c>
      <c r="P471" s="6" t="n">
        <v>1974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 t="n">
        <v>2345524.32615247</v>
      </c>
      <c r="AD471" s="6" t="n">
        <v>118886.576629854</v>
      </c>
      <c r="AE471" s="6" t="n">
        <v>0</v>
      </c>
      <c r="AF471" s="6"/>
      <c r="AG471" s="6"/>
      <c r="AH471" s="6"/>
      <c r="AI471" s="6"/>
      <c r="AJ471" s="6"/>
      <c r="AK471" s="6"/>
      <c r="AL471" s="6"/>
      <c r="AM471" s="6"/>
      <c r="AN471" s="6"/>
    </row>
    <row r="472">
      <c r="A472" t="str">
        <f t="shared" si="77"/>
        <v>Land Vehicles</v>
      </c>
      <c r="B472" t="str">
        <f t="shared" si="78"/>
        <v>LAV (ARMY)</v>
      </c>
      <c r="C472" t="n">
        <f t="shared" si="79"/>
        <v>71</v>
      </c>
      <c r="D472" s="6" t="n">
        <f t="shared" si="80"/>
        <v>47290.787149748197</v>
      </c>
      <c r="E472" s="6" t="n">
        <f t="shared" si="81"/>
        <v>0</v>
      </c>
      <c r="F472" s="6" t="n">
        <f t="shared" si="82"/>
        <v>0</v>
      </c>
      <c r="G472" s="6" t="n">
        <f t="shared" si="83"/>
        <v>0</v>
      </c>
      <c r="H472" s="7" t="e">
        <f t="shared" si="84"/>
        <v>#DIV/0!</v>
      </c>
      <c r="I472" s="7" t="n">
        <f t="shared" si="85"/>
        <v>-1</v>
      </c>
      <c r="J472" s="7" t="e">
        <f t="shared" si="86"/>
        <v>#DIV/0!</v>
      </c>
      <c r="K472" s="7" t="n">
        <f t="shared" si="87"/>
        <v>0</v>
      </c>
      <c r="L472" s="7" t="n">
        <f>AN472/SUM(AN1:AN$773)</f>
        <v>0</v>
      </c>
      <c r="N472" s="6" t="s">
        <v>43</v>
      </c>
      <c r="O472" s="6" t="s">
        <v>516</v>
      </c>
      <c r="P472" s="6" t="n">
        <v>71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 t="n">
        <v>-47832.945483896001</v>
      </c>
      <c r="AF472" s="6" t="n">
        <v>47290.787149748197</v>
      </c>
      <c r="AG472" s="6" t="n">
        <v>0</v>
      </c>
      <c r="AH472" s="6"/>
      <c r="AI472" s="6"/>
      <c r="AJ472" s="6"/>
      <c r="AK472" s="6"/>
      <c r="AL472" s="6"/>
      <c r="AM472" s="6" t="n">
        <v>0</v>
      </c>
      <c r="AN472" s="6"/>
    </row>
    <row r="473">
      <c r="A473" t="str">
        <f t="shared" si="77"/>
        <v>Land Vehicles</v>
      </c>
      <c r="B473" t="str">
        <f t="shared" si="78"/>
        <v>LAV (NAVY)</v>
      </c>
      <c r="C473" t="n">
        <f t="shared" si="79"/>
        <v>1863</v>
      </c>
      <c r="D473" s="6" t="n">
        <f t="shared" si="80"/>
        <v>0</v>
      </c>
      <c r="E473" s="6" t="n">
        <f t="shared" si="81"/>
        <v>0</v>
      </c>
      <c r="F473" s="6" t="n">
        <f t="shared" si="82"/>
        <v>0</v>
      </c>
      <c r="G473" s="6" t="n">
        <f t="shared" si="83"/>
        <v>0</v>
      </c>
      <c r="H473" s="7" t="e">
        <f t="shared" si="84"/>
        <v>#DIV/0!</v>
      </c>
      <c r="I473" s="7" t="e">
        <f t="shared" si="85"/>
        <v>#DIV/0!</v>
      </c>
      <c r="J473" s="7" t="e">
        <f t="shared" si="86"/>
        <v>#DIV/0!</v>
      </c>
      <c r="K473" s="7" t="n">
        <f t="shared" si="87"/>
        <v>0</v>
      </c>
      <c r="L473" s="7" t="n">
        <f>AN473/SUM(AN1:AN$773)</f>
        <v>0</v>
      </c>
      <c r="N473" s="6" t="s">
        <v>43</v>
      </c>
      <c r="O473" s="6" t="s">
        <v>517</v>
      </c>
      <c r="P473" s="6" t="n">
        <v>1863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 t="n">
        <v>-2.6164554321740301</v>
      </c>
      <c r="AB473" s="6" t="n">
        <v>-26834.696065848399</v>
      </c>
      <c r="AC473" s="6" t="n">
        <v>-393315.53813145502</v>
      </c>
      <c r="AD473" s="6"/>
      <c r="AE473" s="6" t="n">
        <v>-1.2131984588254701</v>
      </c>
      <c r="AF473" s="6"/>
      <c r="AG473" s="6"/>
      <c r="AH473" s="6"/>
      <c r="AI473" s="6" t="n">
        <v>-204.21945228217299</v>
      </c>
      <c r="AJ473" s="6" t="n">
        <v>0</v>
      </c>
      <c r="AK473" s="6" t="n">
        <v>-141.10481928009401</v>
      </c>
      <c r="AL473" s="6" t="n">
        <v>0</v>
      </c>
      <c r="AM473" s="6"/>
      <c r="AN473" s="6" t="n">
        <v>0</v>
      </c>
    </row>
    <row r="474">
      <c r="A474" t="str">
        <f t="shared" si="77"/>
        <v>Land Vehicles</v>
      </c>
      <c r="B474" t="str">
        <f t="shared" si="78"/>
        <v>LIGHT ARMORED VEHICLE (LA</v>
      </c>
      <c r="C474" t="n">
        <f t="shared" si="79"/>
        <v>249</v>
      </c>
      <c r="D474" s="6" t="n">
        <f t="shared" si="80"/>
        <v>0</v>
      </c>
      <c r="E474" s="6" t="n">
        <f t="shared" si="81"/>
        <v>0</v>
      </c>
      <c r="F474" s="6" t="n">
        <f t="shared" si="82"/>
        <v>0</v>
      </c>
      <c r="G474" s="6" t="n">
        <f t="shared" si="83"/>
        <v>0</v>
      </c>
      <c r="H474" s="7" t="e">
        <f t="shared" si="84"/>
        <v>#DIV/0!</v>
      </c>
      <c r="I474" s="7" t="e">
        <f t="shared" si="85"/>
        <v>#DIV/0!</v>
      </c>
      <c r="J474" s="7" t="e">
        <f t="shared" si="86"/>
        <v>#DIV/0!</v>
      </c>
      <c r="K474" s="7" t="n">
        <f t="shared" si="87"/>
        <v>0</v>
      </c>
      <c r="L474" s="7" t="n">
        <f>AN474/SUM(AN1:AN$773)</f>
        <v>0</v>
      </c>
      <c r="N474" s="6" t="s">
        <v>43</v>
      </c>
      <c r="O474" s="6" t="s">
        <v>522</v>
      </c>
      <c r="P474" s="6" t="n">
        <v>249</v>
      </c>
      <c r="Q474" s="6" t="n">
        <v>138891.38653825701</v>
      </c>
      <c r="R474" s="6" t="n">
        <v>1181033.4724117101</v>
      </c>
      <c r="S474" s="6" t="n">
        <v>2512175.3803085601</v>
      </c>
      <c r="T474" s="6" t="n">
        <v>85877.433245244494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>
      <c r="A475" t="str">
        <f t="shared" si="77"/>
        <v>Land Vehicles</v>
      </c>
      <c r="B475" t="str">
        <f t="shared" si="78"/>
        <v>LOW SPEED(FT)DIESEL MEDIU</v>
      </c>
      <c r="C475" t="n">
        <f t="shared" si="79"/>
        <v>252</v>
      </c>
      <c r="D475" s="6" t="n">
        <f t="shared" si="80"/>
        <v>0</v>
      </c>
      <c r="E475" s="6" t="n">
        <f t="shared" si="81"/>
        <v>0</v>
      </c>
      <c r="F475" s="6" t="n">
        <f t="shared" si="82"/>
        <v>0</v>
      </c>
      <c r="G475" s="6" t="n">
        <f t="shared" si="83"/>
        <v>0</v>
      </c>
      <c r="H475" s="7" t="e">
        <f t="shared" si="84"/>
        <v>#DIV/0!</v>
      </c>
      <c r="I475" s="7" t="e">
        <f t="shared" si="85"/>
        <v>#DIV/0!</v>
      </c>
      <c r="J475" s="7" t="e">
        <f t="shared" si="86"/>
        <v>#DIV/0!</v>
      </c>
      <c r="K475" s="7" t="n">
        <f t="shared" si="87"/>
        <v>0</v>
      </c>
      <c r="L475" s="7" t="n">
        <f>AN475/SUM(AN1:AN$773)</f>
        <v>0</v>
      </c>
      <c r="N475" s="6" t="s">
        <v>43</v>
      </c>
      <c r="O475" s="6" t="s">
        <v>526</v>
      </c>
      <c r="P475" s="6" t="n">
        <v>252</v>
      </c>
      <c r="Q475" s="6"/>
      <c r="R475" s="6"/>
      <c r="S475" s="6" t="n">
        <v>0</v>
      </c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>
      <c r="A476" t="str">
        <f t="shared" si="77"/>
        <v>Land Vehicles</v>
      </c>
      <c r="B476" t="str">
        <f t="shared" si="78"/>
        <v>LVTC-7</v>
      </c>
      <c r="C476" t="n">
        <f t="shared" si="79"/>
        <v>883</v>
      </c>
      <c r="D476" s="6" t="n">
        <f t="shared" si="80"/>
        <v>0</v>
      </c>
      <c r="E476" s="6" t="n">
        <f t="shared" si="81"/>
        <v>0</v>
      </c>
      <c r="F476" s="6" t="n">
        <f t="shared" si="82"/>
        <v>0</v>
      </c>
      <c r="G476" s="6" t="n">
        <f t="shared" si="83"/>
        <v>0</v>
      </c>
      <c r="H476" s="7" t="e">
        <f t="shared" si="84"/>
        <v>#DIV/0!</v>
      </c>
      <c r="I476" s="7" t="e">
        <f t="shared" si="85"/>
        <v>#DIV/0!</v>
      </c>
      <c r="J476" s="7" t="e">
        <f t="shared" si="86"/>
        <v>#DIV/0!</v>
      </c>
      <c r="K476" s="7" t="n">
        <f t="shared" si="87"/>
        <v>0</v>
      </c>
      <c r="L476" s="7" t="n">
        <f>AN476/SUM(AN1:AN$773)</f>
        <v>0</v>
      </c>
      <c r="N476" s="6" t="s">
        <v>43</v>
      </c>
      <c r="O476" s="6" t="s">
        <v>530</v>
      </c>
      <c r="P476" s="6" t="n">
        <v>883</v>
      </c>
      <c r="Q476" s="6" t="n">
        <v>390589.813691299</v>
      </c>
      <c r="R476" s="6" t="n">
        <v>413127.06561955297</v>
      </c>
      <c r="S476" s="6" t="n">
        <v>1081691.9557240701</v>
      </c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 t="n">
        <v>0</v>
      </c>
      <c r="AI476" s="6"/>
      <c r="AJ476" s="6"/>
      <c r="AK476" s="6" t="n">
        <v>0</v>
      </c>
      <c r="AL476" s="6" t="n">
        <v>0</v>
      </c>
      <c r="AM476" s="6"/>
      <c r="AN476" s="6"/>
    </row>
    <row r="477">
      <c r="A477" t="str">
        <f t="shared" si="77"/>
        <v>Land Vehicles</v>
      </c>
      <c r="B477" t="str">
        <f t="shared" si="78"/>
        <v>LVTP-7</v>
      </c>
      <c r="C477" t="n">
        <f t="shared" si="79"/>
        <v>882</v>
      </c>
      <c r="D477" s="6" t="n">
        <f t="shared" si="80"/>
        <v>0</v>
      </c>
      <c r="E477" s="6" t="n">
        <f t="shared" si="81"/>
        <v>0</v>
      </c>
      <c r="F477" s="6" t="n">
        <f t="shared" si="82"/>
        <v>0</v>
      </c>
      <c r="G477" s="6" t="n">
        <f t="shared" si="83"/>
        <v>0</v>
      </c>
      <c r="H477" s="7" t="e">
        <f t="shared" si="84"/>
        <v>#DIV/0!</v>
      </c>
      <c r="I477" s="7" t="e">
        <f t="shared" si="85"/>
        <v>#DIV/0!</v>
      </c>
      <c r="J477" s="7" t="e">
        <f t="shared" si="86"/>
        <v>#DIV/0!</v>
      </c>
      <c r="K477" s="7" t="n">
        <f t="shared" si="87"/>
        <v>0</v>
      </c>
      <c r="L477" s="7" t="n">
        <f>AN477/SUM(AN1:AN$773)</f>
        <v>0</v>
      </c>
      <c r="N477" s="6" t="s">
        <v>43</v>
      </c>
      <c r="O477" s="6" t="s">
        <v>531</v>
      </c>
      <c r="P477" s="6" t="n">
        <v>882</v>
      </c>
      <c r="Q477" s="6"/>
      <c r="R477" s="6"/>
      <c r="S477" s="6"/>
      <c r="T477" s="6"/>
      <c r="U477" s="6"/>
      <c r="V477" s="6"/>
      <c r="W477" s="6"/>
      <c r="X477" s="6"/>
      <c r="Y477" s="6"/>
      <c r="Z477" s="6" t="n">
        <v>-1561.3974011492201</v>
      </c>
      <c r="AA477" s="6"/>
      <c r="AB477" s="6"/>
      <c r="AC477" s="6"/>
      <c r="AD477" s="6"/>
      <c r="AE477" s="6"/>
      <c r="AF477" s="6"/>
      <c r="AG477" s="6"/>
      <c r="AH477" s="6" t="n">
        <v>0</v>
      </c>
      <c r="AI477" s="6"/>
      <c r="AJ477" s="6"/>
      <c r="AK477" s="6"/>
      <c r="AL477" s="6"/>
      <c r="AM477" s="6"/>
      <c r="AN477" s="6"/>
    </row>
    <row r="478">
      <c r="A478" t="str">
        <f t="shared" si="77"/>
        <v>Land Vehicles</v>
      </c>
      <c r="B478" t="str">
        <f t="shared" si="78"/>
        <v>M-60 COMBAT 105MM GUN</v>
      </c>
      <c r="C478" t="n">
        <f t="shared" si="79"/>
        <v>239</v>
      </c>
      <c r="D478" s="6" t="n">
        <f t="shared" si="80"/>
        <v>0</v>
      </c>
      <c r="E478" s="6" t="n">
        <f t="shared" si="81"/>
        <v>0</v>
      </c>
      <c r="F478" s="6" t="n">
        <f t="shared" si="82"/>
        <v>0</v>
      </c>
      <c r="G478" s="6" t="n">
        <f t="shared" si="83"/>
        <v>0</v>
      </c>
      <c r="H478" s="7" t="e">
        <f t="shared" si="84"/>
        <v>#DIV/0!</v>
      </c>
      <c r="I478" s="7" t="e">
        <f t="shared" si="85"/>
        <v>#DIV/0!</v>
      </c>
      <c r="J478" s="7" t="e">
        <f t="shared" si="86"/>
        <v>#DIV/0!</v>
      </c>
      <c r="K478" s="7" t="n">
        <f t="shared" si="87"/>
        <v>0</v>
      </c>
      <c r="L478" s="7" t="n">
        <f>AN478/SUM(AN1:AN$773)</f>
        <v>0</v>
      </c>
      <c r="N478" s="6" t="s">
        <v>43</v>
      </c>
      <c r="O478" s="6" t="s">
        <v>532</v>
      </c>
      <c r="P478" s="6" t="n">
        <v>239</v>
      </c>
      <c r="Q478" s="6"/>
      <c r="R478" s="6"/>
      <c r="S478" s="6" t="n">
        <v>2377809.6698638899</v>
      </c>
      <c r="T478" s="6" t="n">
        <v>130294.273053471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>
      <c r="A479" t="str">
        <f t="shared" si="77"/>
        <v>Land Vehicles</v>
      </c>
      <c r="B479" t="str">
        <f t="shared" si="78"/>
        <v>M1/M1A1 ABRAMS TANK</v>
      </c>
      <c r="C479" t="n">
        <f t="shared" si="79"/>
        <v>53</v>
      </c>
      <c r="D479" s="6" t="n">
        <f t="shared" si="80"/>
        <v>1594644.2005755401</v>
      </c>
      <c r="E479" s="6" t="n">
        <f t="shared" si="81"/>
        <v>0</v>
      </c>
      <c r="F479" s="6" t="n">
        <f t="shared" si="82"/>
        <v>285105</v>
      </c>
      <c r="G479" s="6" t="n">
        <f t="shared" si="83"/>
        <v>460455.705656195</v>
      </c>
      <c r="H479" s="7" t="e">
        <f t="shared" si="84"/>
        <v>#DIV/0!</v>
      </c>
      <c r="I479" s="7" t="n">
        <f t="shared" si="85"/>
        <v>-0.82121090090372528</v>
      </c>
      <c r="J479" s="7" t="n">
        <f t="shared" si="86"/>
        <v>1.6150390405506567</v>
      </c>
      <c r="K479" s="7" t="n">
        <f t="shared" si="87"/>
        <v>2.9046209423686542E-6</v>
      </c>
      <c r="L479" s="7" t="n">
        <f>AN479/SUM(AN1:AN$773)</f>
        <v>8.1694009154933451E-6</v>
      </c>
      <c r="N479" s="6" t="s">
        <v>43</v>
      </c>
      <c r="O479" s="6" t="s">
        <v>534</v>
      </c>
      <c r="P479" s="6" t="n">
        <v>53</v>
      </c>
      <c r="Q479" s="6"/>
      <c r="R479" s="6"/>
      <c r="S479" s="6"/>
      <c r="T479" s="6"/>
      <c r="U479" s="6"/>
      <c r="V479" s="6"/>
      <c r="W479" s="6"/>
      <c r="X479" s="6"/>
      <c r="Y479" s="6"/>
      <c r="Z479" s="6" t="n">
        <v>3764675.9214673098</v>
      </c>
      <c r="AA479" s="6" t="n">
        <v>-768216.62503709504</v>
      </c>
      <c r="AB479" s="6" t="n">
        <v>8791479.61659896</v>
      </c>
      <c r="AC479" s="6" t="n">
        <v>5152089.4311892502</v>
      </c>
      <c r="AD479" s="6" t="n">
        <v>21881171.895551801</v>
      </c>
      <c r="AE479" s="6" t="n">
        <v>7237087.7195259901</v>
      </c>
      <c r="AF479" s="6" t="n">
        <v>1594644.2005755401</v>
      </c>
      <c r="AG479" s="6" t="n">
        <v>-416167.86815893702</v>
      </c>
      <c r="AH479" s="6" t="n">
        <v>-104297.24023078399</v>
      </c>
      <c r="AI479" s="6" t="n">
        <v>-12685.4725627563</v>
      </c>
      <c r="AJ479" s="6" t="n">
        <v>-26696.8464116381</v>
      </c>
      <c r="AK479" s="6" t="n">
        <v>-455161.04387963802</v>
      </c>
      <c r="AL479" s="6" t="n">
        <v>0</v>
      </c>
      <c r="AM479" s="6" t="n">
        <v>285105</v>
      </c>
      <c r="AN479" s="6" t="n">
        <v>460455.705656195</v>
      </c>
    </row>
    <row r="480">
      <c r="A480" t="str">
        <f t="shared" si="77"/>
        <v>Land Vehicles</v>
      </c>
      <c r="B480" t="str">
        <f t="shared" si="78"/>
        <v>M102 105MM LT TOWED HOW</v>
      </c>
      <c r="C480" t="n">
        <f t="shared" si="79"/>
        <v>327</v>
      </c>
      <c r="D480" s="6" t="n">
        <f t="shared" si="80"/>
        <v>0</v>
      </c>
      <c r="E480" s="6" t="n">
        <f t="shared" si="81"/>
        <v>0</v>
      </c>
      <c r="F480" s="6" t="n">
        <f t="shared" si="82"/>
        <v>0</v>
      </c>
      <c r="G480" s="6" t="n">
        <f t="shared" si="83"/>
        <v>0</v>
      </c>
      <c r="H480" s="7" t="e">
        <f t="shared" si="84"/>
        <v>#DIV/0!</v>
      </c>
      <c r="I480" s="7" t="e">
        <f t="shared" si="85"/>
        <v>#DIV/0!</v>
      </c>
      <c r="J480" s="7" t="e">
        <f t="shared" si="86"/>
        <v>#DIV/0!</v>
      </c>
      <c r="K480" s="7" t="n">
        <f t="shared" si="87"/>
        <v>0</v>
      </c>
      <c r="L480" s="7" t="n">
        <f>AN480/SUM(AN1:AN$773)</f>
        <v>0</v>
      </c>
      <c r="N480" s="6" t="s">
        <v>43</v>
      </c>
      <c r="O480" s="6" t="s">
        <v>535</v>
      </c>
      <c r="P480" s="6" t="n">
        <v>327</v>
      </c>
      <c r="Q480" s="6"/>
      <c r="R480" s="6" t="n">
        <v>110423.399786051</v>
      </c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>
      <c r="A481" t="str">
        <f t="shared" si="77"/>
        <v>Land Vehicles</v>
      </c>
      <c r="B481" t="str">
        <f t="shared" si="78"/>
        <v>M109 155MM MED SP HOW</v>
      </c>
      <c r="C481" t="n">
        <f t="shared" si="79"/>
        <v>329</v>
      </c>
      <c r="D481" s="6" t="n">
        <f t="shared" si="80"/>
        <v>0</v>
      </c>
      <c r="E481" s="6" t="n">
        <f t="shared" si="81"/>
        <v>0</v>
      </c>
      <c r="F481" s="6" t="n">
        <f t="shared" si="82"/>
        <v>0</v>
      </c>
      <c r="G481" s="6" t="n">
        <f t="shared" si="83"/>
        <v>0</v>
      </c>
      <c r="H481" s="7" t="e">
        <f t="shared" si="84"/>
        <v>#DIV/0!</v>
      </c>
      <c r="I481" s="7" t="e">
        <f t="shared" si="85"/>
        <v>#DIV/0!</v>
      </c>
      <c r="J481" s="7" t="e">
        <f t="shared" si="86"/>
        <v>#DIV/0!</v>
      </c>
      <c r="K481" s="7" t="n">
        <f t="shared" si="87"/>
        <v>0</v>
      </c>
      <c r="L481" s="7" t="n">
        <f>AN481/SUM(AN1:AN$773)</f>
        <v>0</v>
      </c>
      <c r="N481" s="6" t="s">
        <v>43</v>
      </c>
      <c r="O481" s="6" t="s">
        <v>536</v>
      </c>
      <c r="P481" s="6" t="n">
        <v>329</v>
      </c>
      <c r="Q481" s="6" t="n">
        <v>810118.96830401395</v>
      </c>
      <c r="R481" s="6" t="n">
        <v>908723.058630749</v>
      </c>
      <c r="S481" s="6" t="n">
        <v>2805634.6762748798</v>
      </c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>
      <c r="A482" t="str">
        <f t="shared" si="77"/>
        <v>Land Vehicles</v>
      </c>
      <c r="B482" t="str">
        <f t="shared" si="78"/>
        <v>M60A2 TANK</v>
      </c>
      <c r="C482" t="n">
        <f t="shared" si="79"/>
        <v>1800</v>
      </c>
      <c r="D482" s="6" t="n">
        <f t="shared" si="80"/>
        <v>0</v>
      </c>
      <c r="E482" s="6" t="n">
        <f t="shared" si="81"/>
        <v>0</v>
      </c>
      <c r="F482" s="6" t="n">
        <f t="shared" si="82"/>
        <v>0</v>
      </c>
      <c r="G482" s="6" t="n">
        <f t="shared" si="83"/>
        <v>0</v>
      </c>
      <c r="H482" s="7" t="e">
        <f t="shared" si="84"/>
        <v>#DIV/0!</v>
      </c>
      <c r="I482" s="7" t="e">
        <f t="shared" si="85"/>
        <v>#DIV/0!</v>
      </c>
      <c r="J482" s="7" t="e">
        <f t="shared" si="86"/>
        <v>#DIV/0!</v>
      </c>
      <c r="K482" s="7" t="n">
        <f t="shared" si="87"/>
        <v>0</v>
      </c>
      <c r="L482" s="7" t="n">
        <f>AN482/SUM(AN1:AN$773)</f>
        <v>0</v>
      </c>
      <c r="N482" s="6" t="s">
        <v>43</v>
      </c>
      <c r="O482" s="6" t="s">
        <v>540</v>
      </c>
      <c r="P482" s="6" t="n">
        <v>1800</v>
      </c>
      <c r="Q482" s="6"/>
      <c r="R482" s="6"/>
      <c r="S482" s="6"/>
      <c r="T482" s="6"/>
      <c r="U482" s="6"/>
      <c r="V482" s="6"/>
      <c r="W482" s="6"/>
      <c r="X482" s="6"/>
      <c r="Y482" s="6"/>
      <c r="Z482" s="6" t="n">
        <v>107179.71849829701</v>
      </c>
      <c r="AA482" s="6" t="n">
        <v>0</v>
      </c>
      <c r="AB482" s="6" t="n">
        <v>12244.1918477583</v>
      </c>
      <c r="AC482" s="6" t="n">
        <v>-629.649999879863</v>
      </c>
      <c r="AD482" s="6" t="n">
        <v>1004583.97442819</v>
      </c>
      <c r="AE482" s="6" t="n">
        <v>324655.48651714902</v>
      </c>
      <c r="AF482" s="6" t="n">
        <v>0</v>
      </c>
      <c r="AG482" s="6"/>
      <c r="AH482" s="6" t="n">
        <v>0</v>
      </c>
      <c r="AI482" s="6"/>
      <c r="AJ482" s="6"/>
      <c r="AK482" s="6"/>
      <c r="AL482" s="6"/>
      <c r="AM482" s="6"/>
      <c r="AN482" s="6"/>
    </row>
    <row r="483">
      <c r="A483" t="str">
        <f t="shared" si="77"/>
        <v>Land Vehicles</v>
      </c>
      <c r="B483" t="str">
        <f t="shared" si="78"/>
        <v>M872 34 TON</v>
      </c>
      <c r="C483" t="n">
        <f t="shared" si="79"/>
        <v>236</v>
      </c>
      <c r="D483" s="6" t="n">
        <f t="shared" si="80"/>
        <v>0</v>
      </c>
      <c r="E483" s="6" t="n">
        <f t="shared" si="81"/>
        <v>0</v>
      </c>
      <c r="F483" s="6" t="n">
        <f t="shared" si="82"/>
        <v>0</v>
      </c>
      <c r="G483" s="6" t="n">
        <f t="shared" si="83"/>
        <v>0</v>
      </c>
      <c r="H483" s="7" t="e">
        <f t="shared" si="84"/>
        <v>#DIV/0!</v>
      </c>
      <c r="I483" s="7" t="e">
        <f t="shared" si="85"/>
        <v>#DIV/0!</v>
      </c>
      <c r="J483" s="7" t="e">
        <f t="shared" si="86"/>
        <v>#DIV/0!</v>
      </c>
      <c r="K483" s="7" t="n">
        <f t="shared" si="87"/>
        <v>0</v>
      </c>
      <c r="L483" s="7" t="n">
        <f>AN483/SUM(AN1:AN$773)</f>
        <v>0</v>
      </c>
      <c r="N483" s="6" t="s">
        <v>43</v>
      </c>
      <c r="O483" s="6" t="s">
        <v>541</v>
      </c>
      <c r="P483" s="6" t="n">
        <v>236</v>
      </c>
      <c r="Q483" s="6" t="n">
        <v>47276.261256245903</v>
      </c>
      <c r="R483" s="6"/>
      <c r="S483" s="6" t="n">
        <v>101779.828215174</v>
      </c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>
      <c r="A484" t="str">
        <f t="shared" si="77"/>
        <v>Land Vehicles</v>
      </c>
      <c r="B484" t="str">
        <f t="shared" si="78"/>
        <v>M88A2 Heavy Equipment Recovery Combat Utility Lift Evacuation System (M88A2 HERCULES)</v>
      </c>
      <c r="C484" t="n">
        <f t="shared" si="79"/>
        <v>2244</v>
      </c>
      <c r="D484" s="6" t="n">
        <f t="shared" si="80"/>
        <v>0</v>
      </c>
      <c r="E484" s="6" t="n">
        <f t="shared" si="81"/>
        <v>0</v>
      </c>
      <c r="F484" s="6" t="n">
        <f t="shared" si="82"/>
        <v>0</v>
      </c>
      <c r="G484" s="6" t="n">
        <f t="shared" si="83"/>
        <v>0</v>
      </c>
      <c r="H484" s="7" t="e">
        <f t="shared" si="84"/>
        <v>#DIV/0!</v>
      </c>
      <c r="I484" s="7" t="e">
        <f t="shared" si="85"/>
        <v>#DIV/0!</v>
      </c>
      <c r="J484" s="7" t="e">
        <f t="shared" si="86"/>
        <v>#DIV/0!</v>
      </c>
      <c r="K484" s="7" t="n">
        <f t="shared" si="87"/>
        <v>0</v>
      </c>
      <c r="L484" s="7" t="n">
        <f>AN484/SUM(AN1:AN$773)</f>
        <v>0</v>
      </c>
      <c r="N484" s="6" t="s">
        <v>43</v>
      </c>
      <c r="O484" s="6" t="s">
        <v>542</v>
      </c>
      <c r="P484" s="6" t="n">
        <v>2244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 t="n">
        <v>0</v>
      </c>
      <c r="AL484" s="6"/>
      <c r="AM484" s="6"/>
      <c r="AN484" s="6"/>
    </row>
    <row r="485">
      <c r="A485" t="str">
        <f t="shared" si="77"/>
        <v>Land Vehicles</v>
      </c>
      <c r="B485" t="str">
        <f t="shared" si="78"/>
        <v>MNVR</v>
      </c>
      <c r="C485" t="n">
        <f t="shared" si="79"/>
        <v>2186</v>
      </c>
      <c r="D485" s="6" t="n">
        <f t="shared" si="80"/>
        <v>0</v>
      </c>
      <c r="E485" s="6" t="n">
        <f t="shared" si="81"/>
        <v>0</v>
      </c>
      <c r="F485" s="6" t="n">
        <f t="shared" si="82"/>
        <v>0</v>
      </c>
      <c r="G485" s="6" t="n">
        <f t="shared" si="83"/>
        <v>0</v>
      </c>
      <c r="H485" s="7" t="e">
        <f t="shared" si="84"/>
        <v>#DIV/0!</v>
      </c>
      <c r="I485" s="7" t="e">
        <f t="shared" si="85"/>
        <v>#DIV/0!</v>
      </c>
      <c r="J485" s="7" t="e">
        <f t="shared" si="86"/>
        <v>#DIV/0!</v>
      </c>
      <c r="K485" s="7" t="n">
        <f t="shared" si="87"/>
        <v>0</v>
      </c>
      <c r="L485" s="7" t="n">
        <f>AN485/SUM(AN1:AN$773)</f>
        <v>0</v>
      </c>
      <c r="N485" s="6" t="s">
        <v>43</v>
      </c>
      <c r="O485" s="6" t="s">
        <v>575</v>
      </c>
      <c r="P485" s="6" t="n">
        <v>2186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 t="n">
        <v>19148.564431857802</v>
      </c>
      <c r="AJ485" s="6"/>
      <c r="AK485" s="6"/>
      <c r="AL485" s="6"/>
      <c r="AM485" s="6"/>
      <c r="AN485" s="6"/>
    </row>
    <row r="486">
      <c r="A486" t="str">
        <f t="shared" si="77"/>
        <v>Land Vehicles</v>
      </c>
      <c r="B486" t="str">
        <f t="shared" si="78"/>
        <v>STRYKER (IAV)</v>
      </c>
      <c r="C486" t="n">
        <f t="shared" si="79"/>
        <v>703</v>
      </c>
      <c r="D486" s="6" t="n">
        <f t="shared" si="80"/>
        <v>-528314.61529835104</v>
      </c>
      <c r="E486" s="6" t="n">
        <f t="shared" si="81"/>
        <v>0</v>
      </c>
      <c r="F486" s="6" t="n">
        <f t="shared" si="82"/>
        <v>-397</v>
      </c>
      <c r="G486" s="6" t="n">
        <f t="shared" si="83"/>
        <v>0</v>
      </c>
      <c r="H486" s="7" t="e">
        <f t="shared" si="84"/>
        <v>#DIV/0!</v>
      </c>
      <c r="I486" s="7" t="n">
        <f t="shared" si="85"/>
        <v>-0.99924855381906141</v>
      </c>
      <c r="J486" s="7" t="n">
        <f t="shared" si="86"/>
        <v>0</v>
      </c>
      <c r="K486" s="7" t="n">
        <f t="shared" si="87"/>
        <v>-4.0445959001783751E-9</v>
      </c>
      <c r="L486" s="7" t="n">
        <f>AN486/SUM(AN1:AN$773)</f>
        <v>0</v>
      </c>
      <c r="N486" s="6" t="s">
        <v>43</v>
      </c>
      <c r="O486" s="6" t="s">
        <v>680</v>
      </c>
      <c r="P486" s="6" t="n">
        <v>703</v>
      </c>
      <c r="Q486" s="6"/>
      <c r="R486" s="6"/>
      <c r="S486" s="6"/>
      <c r="T486" s="6"/>
      <c r="U486" s="6" t="n">
        <v>0</v>
      </c>
      <c r="V486" s="6"/>
      <c r="W486" s="6"/>
      <c r="X486" s="6"/>
      <c r="Y486" s="6" t="n">
        <v>263403.91647845198</v>
      </c>
      <c r="Z486" s="6" t="n">
        <v>-122155.654301936</v>
      </c>
      <c r="AA486" s="6" t="n">
        <v>1404012.24989373</v>
      </c>
      <c r="AB486" s="6" t="n">
        <v>-283683.473555042</v>
      </c>
      <c r="AC486" s="6" t="n">
        <v>1431802.1573058199</v>
      </c>
      <c r="AD486" s="6" t="n">
        <v>29719.5294535461</v>
      </c>
      <c r="AE486" s="6" t="n">
        <v>23355.999317939801</v>
      </c>
      <c r="AF486" s="6" t="n">
        <v>-528314.61529835104</v>
      </c>
      <c r="AG486" s="6" t="n">
        <v>-133.23408282390201</v>
      </c>
      <c r="AH486" s="6" t="n">
        <v>-1016292.0614001401</v>
      </c>
      <c r="AI486" s="6" t="n">
        <v>-1849160.9793279199</v>
      </c>
      <c r="AJ486" s="6" t="n">
        <v>-1737566.3262552801</v>
      </c>
      <c r="AK486" s="6" t="n">
        <v>-18991.0262927406</v>
      </c>
      <c r="AL486" s="6"/>
      <c r="AM486" s="6" t="n">
        <v>-397</v>
      </c>
      <c r="AN486" s="6"/>
    </row>
    <row r="487">
      <c r="A487" t="str">
        <f t="shared" si="77"/>
        <v>Land Vehicles</v>
      </c>
      <c r="B487" t="str">
        <f t="shared" si="78"/>
        <v>TANK (FUEL SVC) M131 SEMI</v>
      </c>
      <c r="C487" t="n">
        <f t="shared" si="79"/>
        <v>230</v>
      </c>
      <c r="D487" s="6" t="n">
        <f t="shared" si="80"/>
        <v>0</v>
      </c>
      <c r="E487" s="6" t="n">
        <f t="shared" si="81"/>
        <v>0</v>
      </c>
      <c r="F487" s="6" t="n">
        <f t="shared" si="82"/>
        <v>0</v>
      </c>
      <c r="G487" s="6" t="n">
        <f t="shared" si="83"/>
        <v>0</v>
      </c>
      <c r="H487" s="7" t="e">
        <f t="shared" si="84"/>
        <v>#DIV/0!</v>
      </c>
      <c r="I487" s="7" t="e">
        <f t="shared" si="85"/>
        <v>#DIV/0!</v>
      </c>
      <c r="J487" s="7" t="e">
        <f t="shared" si="86"/>
        <v>#DIV/0!</v>
      </c>
      <c r="K487" s="7" t="n">
        <f t="shared" si="87"/>
        <v>0</v>
      </c>
      <c r="L487" s="7" t="n">
        <f>AN487/SUM(AN1:AN$773)</f>
        <v>0</v>
      </c>
      <c r="N487" s="6" t="s">
        <v>43</v>
      </c>
      <c r="O487" s="6" t="s">
        <v>701</v>
      </c>
      <c r="P487" s="6" t="n">
        <v>230</v>
      </c>
      <c r="Q487" s="6" t="n">
        <v>278711.81785513199</v>
      </c>
      <c r="R487" s="6" t="n">
        <v>140570.565404783</v>
      </c>
      <c r="S487" s="6" t="n">
        <v>38883.158712393</v>
      </c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>
      <c r="A488" t="str">
        <f t="shared" si="77"/>
        <v>Land Vehicles</v>
      </c>
      <c r="B488" t="str">
        <f t="shared" si="78"/>
        <v>TRACTOR M915 50,000 LB</v>
      </c>
      <c r="C488" t="n">
        <f t="shared" si="79"/>
        <v>290</v>
      </c>
      <c r="D488" s="6" t="n">
        <f t="shared" si="80"/>
        <v>0</v>
      </c>
      <c r="E488" s="6" t="n">
        <f t="shared" si="81"/>
        <v>0</v>
      </c>
      <c r="F488" s="6" t="n">
        <f t="shared" si="82"/>
        <v>0</v>
      </c>
      <c r="G488" s="6" t="n">
        <f t="shared" si="83"/>
        <v>0</v>
      </c>
      <c r="H488" s="7" t="e">
        <f t="shared" si="84"/>
        <v>#DIV/0!</v>
      </c>
      <c r="I488" s="7" t="e">
        <f t="shared" si="85"/>
        <v>#DIV/0!</v>
      </c>
      <c r="J488" s="7" t="e">
        <f t="shared" si="86"/>
        <v>#DIV/0!</v>
      </c>
      <c r="K488" s="7" t="n">
        <f t="shared" si="87"/>
        <v>0</v>
      </c>
      <c r="L488" s="7" t="n">
        <f>AN488/SUM(AN1:AN$773)</f>
        <v>0</v>
      </c>
      <c r="N488" s="6" t="s">
        <v>43</v>
      </c>
      <c r="O488" s="6" t="s">
        <v>719</v>
      </c>
      <c r="P488" s="6" t="n">
        <v>290</v>
      </c>
      <c r="Q488" s="6" t="n">
        <v>534499.657764139</v>
      </c>
      <c r="R488" s="6" t="n">
        <v>272002.80573869997</v>
      </c>
      <c r="S488" s="6" t="n">
        <v>969021.178070041</v>
      </c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>
      <c r="A489" t="str">
        <f t="shared" si="77"/>
        <v>Land Vehicles</v>
      </c>
      <c r="B489" t="str">
        <f t="shared" si="78"/>
        <v>TRUCKS 5T</v>
      </c>
      <c r="C489" t="n">
        <f t="shared" si="79"/>
        <v>182</v>
      </c>
      <c r="D489" s="6" t="n">
        <f t="shared" si="80"/>
        <v>0</v>
      </c>
      <c r="E489" s="6" t="n">
        <f t="shared" si="81"/>
        <v>0</v>
      </c>
      <c r="F489" s="6" t="n">
        <f t="shared" si="82"/>
        <v>0</v>
      </c>
      <c r="G489" s="6" t="n">
        <f t="shared" si="83"/>
        <v>0</v>
      </c>
      <c r="H489" s="7" t="e">
        <f t="shared" si="84"/>
        <v>#DIV/0!</v>
      </c>
      <c r="I489" s="7" t="e">
        <f t="shared" si="85"/>
        <v>#DIV/0!</v>
      </c>
      <c r="J489" s="7" t="e">
        <f t="shared" si="86"/>
        <v>#DIV/0!</v>
      </c>
      <c r="K489" s="7" t="n">
        <f t="shared" si="87"/>
        <v>0</v>
      </c>
      <c r="L489" s="7" t="n">
        <f>AN489/SUM(AN1:AN$773)</f>
        <v>0</v>
      </c>
      <c r="N489" s="6" t="s">
        <v>43</v>
      </c>
      <c r="O489" s="6" t="s">
        <v>724</v>
      </c>
      <c r="P489" s="6" t="n">
        <v>182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 t="n">
        <v>-70246.525325527706</v>
      </c>
      <c r="AC489" s="6"/>
      <c r="AD489" s="6"/>
      <c r="AE489" s="6"/>
      <c r="AF489" s="6"/>
      <c r="AG489" s="6"/>
      <c r="AH489" s="6"/>
      <c r="AI489" s="6"/>
      <c r="AJ489" s="6" t="n">
        <v>0</v>
      </c>
      <c r="AK489" s="6"/>
      <c r="AL489" s="6"/>
      <c r="AM489" s="6"/>
      <c r="AN489" s="6"/>
    </row>
    <row r="490">
      <c r="A490" t="str">
        <f t="shared" si="77"/>
        <v>Land Vehicles</v>
      </c>
      <c r="B490" t="str">
        <f t="shared" si="78"/>
        <v>TRUCKS &lt;1T</v>
      </c>
      <c r="C490" t="n">
        <f t="shared" si="79"/>
        <v>180</v>
      </c>
      <c r="D490" s="6" t="n">
        <f t="shared" si="80"/>
        <v>0</v>
      </c>
      <c r="E490" s="6" t="n">
        <f t="shared" si="81"/>
        <v>0</v>
      </c>
      <c r="F490" s="6" t="n">
        <f t="shared" si="82"/>
        <v>0</v>
      </c>
      <c r="G490" s="6" t="n">
        <f t="shared" si="83"/>
        <v>0</v>
      </c>
      <c r="H490" s="7" t="e">
        <f t="shared" si="84"/>
        <v>#DIV/0!</v>
      </c>
      <c r="I490" s="7" t="e">
        <f t="shared" si="85"/>
        <v>#DIV/0!</v>
      </c>
      <c r="J490" s="7" t="e">
        <f t="shared" si="86"/>
        <v>#DIV/0!</v>
      </c>
      <c r="K490" s="7" t="n">
        <f t="shared" si="87"/>
        <v>0</v>
      </c>
      <c r="L490" s="7" t="n">
        <f>AN490/SUM(AN1:AN$773)</f>
        <v>0</v>
      </c>
      <c r="N490" s="6" t="s">
        <v>43</v>
      </c>
      <c r="O490" s="6" t="s">
        <v>725</v>
      </c>
      <c r="P490" s="6" t="n">
        <v>180</v>
      </c>
      <c r="Q490" s="6"/>
      <c r="R490" s="6"/>
      <c r="S490" s="6"/>
      <c r="T490" s="6"/>
      <c r="U490" s="6"/>
      <c r="V490" s="6"/>
      <c r="W490" s="6"/>
      <c r="X490" s="6"/>
      <c r="Y490" s="6"/>
      <c r="Z490" s="6" t="n">
        <v>-51337.188754909403</v>
      </c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>
      <c r="A491" t="str">
        <f t="shared" si="77"/>
        <v>Land Vehicles</v>
      </c>
      <c r="B491" t="str">
        <f t="shared" si="78"/>
        <v>UNIVERSAL(FT)W/DOZER</v>
      </c>
      <c r="C491" t="n">
        <f t="shared" si="79"/>
        <v>254</v>
      </c>
      <c r="D491" s="6" t="n">
        <f t="shared" si="80"/>
        <v>0</v>
      </c>
      <c r="E491" s="6" t="n">
        <f t="shared" si="81"/>
        <v>0</v>
      </c>
      <c r="F491" s="6" t="n">
        <f t="shared" si="82"/>
        <v>0</v>
      </c>
      <c r="G491" s="6" t="n">
        <f t="shared" si="83"/>
        <v>0</v>
      </c>
      <c r="H491" s="7" t="e">
        <f t="shared" si="84"/>
        <v>#DIV/0!</v>
      </c>
      <c r="I491" s="7" t="e">
        <f t="shared" si="85"/>
        <v>#DIV/0!</v>
      </c>
      <c r="J491" s="7" t="e">
        <f t="shared" si="86"/>
        <v>#DIV/0!</v>
      </c>
      <c r="K491" s="7" t="n">
        <f t="shared" si="87"/>
        <v>0</v>
      </c>
      <c r="L491" s="7" t="n">
        <f>AN491/SUM(AN1:AN$773)</f>
        <v>0</v>
      </c>
      <c r="N491" s="6" t="s">
        <v>43</v>
      </c>
      <c r="O491" s="6" t="s">
        <v>737</v>
      </c>
      <c r="P491" s="6" t="n">
        <v>254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 t="n">
        <v>0</v>
      </c>
      <c r="AI491" s="6"/>
      <c r="AJ491" s="6"/>
      <c r="AK491" s="6" t="n">
        <v>0</v>
      </c>
      <c r="AL491" s="6"/>
      <c r="AM491" s="6"/>
      <c r="AN491" s="6"/>
    </row>
    <row r="492">
      <c r="A492" t="str">
        <f t="shared" si="77"/>
        <v>Land Vehicles</v>
      </c>
      <c r="B492" t="str">
        <f t="shared" si="78"/>
        <v>VEHICLES</v>
      </c>
      <c r="C492" t="n">
        <f t="shared" si="79"/>
        <v>1924</v>
      </c>
      <c r="D492" s="6" t="n">
        <f t="shared" si="80"/>
        <v>0</v>
      </c>
      <c r="E492" s="6" t="n">
        <f t="shared" si="81"/>
        <v>0</v>
      </c>
      <c r="F492" s="6" t="n">
        <f t="shared" si="82"/>
        <v>0</v>
      </c>
      <c r="G492" s="6" t="n">
        <f t="shared" si="83"/>
        <v>0</v>
      </c>
      <c r="H492" s="7" t="e">
        <f t="shared" si="84"/>
        <v>#DIV/0!</v>
      </c>
      <c r="I492" s="7" t="e">
        <f t="shared" si="85"/>
        <v>#DIV/0!</v>
      </c>
      <c r="J492" s="7" t="e">
        <f t="shared" si="86"/>
        <v>#DIV/0!</v>
      </c>
      <c r="K492" s="7" t="n">
        <f t="shared" si="87"/>
        <v>0</v>
      </c>
      <c r="L492" s="7" t="n">
        <f>AN492/SUM(AN1:AN$773)</f>
        <v>0</v>
      </c>
      <c r="N492" s="6" t="s">
        <v>43</v>
      </c>
      <c r="O492" s="6" t="s">
        <v>743</v>
      </c>
      <c r="P492" s="6" t="n">
        <v>1924</v>
      </c>
      <c r="Q492" s="6"/>
      <c r="R492" s="6"/>
      <c r="S492" s="6"/>
      <c r="T492" s="6" t="n">
        <v>3064743.9167124098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>
      <c r="A493" t="str">
        <f t="shared" si="77"/>
        <v>Land Vehicles</v>
      </c>
      <c r="B493" t="str">
        <f t="shared" si="78"/>
        <v>ZBL</v>
      </c>
      <c r="C493" t="n">
        <f t="shared" si="79"/>
        <v>2015</v>
      </c>
      <c r="D493" s="6" t="n">
        <f t="shared" si="80"/>
        <v>0</v>
      </c>
      <c r="E493" s="6" t="n">
        <f t="shared" si="81"/>
        <v>0</v>
      </c>
      <c r="F493" s="6" t="n">
        <f t="shared" si="82"/>
        <v>0</v>
      </c>
      <c r="G493" s="6" t="n">
        <f t="shared" si="83"/>
        <v>0</v>
      </c>
      <c r="H493" s="7" t="e">
        <f t="shared" si="84"/>
        <v>#DIV/0!</v>
      </c>
      <c r="I493" s="7" t="e">
        <f t="shared" si="85"/>
        <v>#DIV/0!</v>
      </c>
      <c r="J493" s="7" t="e">
        <f t="shared" si="86"/>
        <v>#DIV/0!</v>
      </c>
      <c r="K493" s="7" t="n">
        <f t="shared" si="87"/>
        <v>0</v>
      </c>
      <c r="L493" s="7" t="n">
        <f>AN493/SUM(AN1:AN$773)</f>
        <v>0</v>
      </c>
      <c r="N493" s="6" t="s">
        <v>43</v>
      </c>
      <c r="O493" s="6" t="s">
        <v>753</v>
      </c>
      <c r="P493" s="6" t="n">
        <v>2015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 t="n">
        <v>-1325511.5280464799</v>
      </c>
      <c r="AK493" s="6"/>
      <c r="AL493" s="6"/>
      <c r="AM493" s="6"/>
      <c r="AN493" s="6"/>
    </row>
    <row r="494">
      <c r="A494" t="str">
        <f t="shared" si="77"/>
        <v>Land Vehicles</v>
      </c>
      <c r="B494" t="n">
        <f t="shared" si="78"/>
        <v>0</v>
      </c>
      <c r="C494" t="n">
        <f t="shared" si="79"/>
        <v>0</v>
      </c>
      <c r="D494" s="6" t="n">
        <f t="shared" si="80"/>
        <v>1641433146.14711</v>
      </c>
      <c r="E494" s="6" t="n">
        <f t="shared" si="81"/>
        <v>1100207928.2684801</v>
      </c>
      <c r="F494" s="6" t="n">
        <f t="shared" si="82"/>
        <v>1312295737.1380999</v>
      </c>
      <c r="G494" s="6" t="n">
        <f t="shared" si="83"/>
        <v>695697611.70278299</v>
      </c>
      <c r="H494" s="7" t="n">
        <f t="shared" si="84"/>
        <v>0.19277066036363344</v>
      </c>
      <c r="I494" s="7" t="n">
        <f t="shared" si="85"/>
        <v>-0.20051831521837193</v>
      </c>
      <c r="J494" s="7" t="n">
        <f t="shared" si="86"/>
        <v>0.53013782794111985</v>
      </c>
      <c r="K494" s="7" t="n">
        <f t="shared" si="87"/>
        <v>1.3369536418766544E-2</v>
      </c>
      <c r="L494" s="7" t="n">
        <f>AN494/SUM(AN1:AN$773)</f>
        <v>1.2343060659552029E-2</v>
      </c>
      <c r="N494" s="6" t="s">
        <v>43</v>
      </c>
      <c r="O494" s="6"/>
      <c r="P494" s="6"/>
      <c r="Q494" s="6" t="n">
        <v>275818644.77184403</v>
      </c>
      <c r="R494" s="6" t="n">
        <v>259851988.34872901</v>
      </c>
      <c r="S494" s="6" t="n">
        <v>336221429.46042401</v>
      </c>
      <c r="T494" s="6" t="n">
        <v>583998379.24097502</v>
      </c>
      <c r="U494" s="6" t="n">
        <v>899431472.92702103</v>
      </c>
      <c r="V494" s="6" t="n">
        <v>877640174.97135496</v>
      </c>
      <c r="W494" s="6" t="n">
        <v>783829690.38410103</v>
      </c>
      <c r="X494" s="6" t="n">
        <v>1050627172.2812099</v>
      </c>
      <c r="Y494" s="6" t="n">
        <v>1836423871.5865901</v>
      </c>
      <c r="Z494" s="6" t="n">
        <v>1806942462.58428</v>
      </c>
      <c r="AA494" s="6" t="n">
        <v>1744745108.9427099</v>
      </c>
      <c r="AB494" s="6" t="n">
        <v>1364974783.73526</v>
      </c>
      <c r="AC494" s="6" t="n">
        <v>1496393665.51649</v>
      </c>
      <c r="AD494" s="6" t="n">
        <v>1056881514.8378299</v>
      </c>
      <c r="AE494" s="6" t="n">
        <v>1241502950.4216101</v>
      </c>
      <c r="AF494" s="6" t="n">
        <v>1641433146.14711</v>
      </c>
      <c r="AG494" s="6" t="n">
        <v>1779770844.9177599</v>
      </c>
      <c r="AH494" s="6" t="n">
        <v>2213204779.83496</v>
      </c>
      <c r="AI494" s="6" t="n">
        <v>2801644761.8951201</v>
      </c>
      <c r="AJ494" s="6" t="n">
        <v>2629531858.95186</v>
      </c>
      <c r="AK494" s="6" t="n">
        <v>2322363732.1828599</v>
      </c>
      <c r="AL494" s="6" t="n">
        <v>1100207928.2684801</v>
      </c>
      <c r="AM494" s="6" t="n">
        <v>1312295737.1380999</v>
      </c>
      <c r="AN494" s="6" t="n">
        <v>695697611.70278299</v>
      </c>
    </row>
    <row r="495">
      <c r="A495" t="str">
        <f t="shared" si="77"/>
        <v>Missile Defense</v>
      </c>
      <c r="B495" t="str">
        <f t="shared" si="78"/>
        <v>AEGIS</v>
      </c>
      <c r="C495" t="n">
        <f t="shared" si="79"/>
        <v>11</v>
      </c>
      <c r="D495" s="6" t="n">
        <f t="shared" si="80"/>
        <v>381514726.80931199</v>
      </c>
      <c r="E495" s="6" t="n">
        <f t="shared" si="81"/>
        <v>-4057554.6040050802</v>
      </c>
      <c r="F495" s="6" t="n">
        <f t="shared" si="82"/>
        <v>-18749869.8752</v>
      </c>
      <c r="G495" s="6" t="n">
        <f t="shared" si="83"/>
        <v>-106230.268910033</v>
      </c>
      <c r="H495" s="7" t="n">
        <f t="shared" si="84"/>
        <v>3.6209778314979699</v>
      </c>
      <c r="I495" s="7" t="n">
        <f t="shared" si="85"/>
        <v>-1.0491458613721392</v>
      </c>
      <c r="J495" s="7" t="n">
        <f t="shared" si="86"/>
        <v>5.6656536614444041E-3</v>
      </c>
      <c r="K495" s="7" t="n">
        <f t="shared" si="87"/>
        <v>-1.91021780418418E-4</v>
      </c>
      <c r="L495" s="7" t="n">
        <f>AN495/SUM(AN1:AN$773)</f>
        <v>-1.8847364587435683E-6</v>
      </c>
      <c r="N495" s="6" t="s">
        <v>44</v>
      </c>
      <c r="O495" s="6" t="s">
        <v>126</v>
      </c>
      <c r="P495" s="6" t="n">
        <v>11</v>
      </c>
      <c r="Q495" s="6"/>
      <c r="R495" s="6"/>
      <c r="S495" s="6"/>
      <c r="T495" s="6"/>
      <c r="U495" s="6"/>
      <c r="V495" s="6"/>
      <c r="W495" s="6"/>
      <c r="X495" s="6"/>
      <c r="Y495" s="6" t="n">
        <v>99588077.998021305</v>
      </c>
      <c r="Z495" s="6" t="n">
        <v>3156523.9315238302</v>
      </c>
      <c r="AA495" s="6" t="n">
        <v>417797653.40237999</v>
      </c>
      <c r="AB495" s="6" t="n">
        <v>526416903.15788502</v>
      </c>
      <c r="AC495" s="6" t="n">
        <v>443148450.56345099</v>
      </c>
      <c r="AD495" s="6" t="n">
        <v>522732621.32950801</v>
      </c>
      <c r="AE495" s="6" t="n">
        <v>364687171.706222</v>
      </c>
      <c r="AF495" s="6" t="n">
        <v>381514726.80931199</v>
      </c>
      <c r="AG495" s="6" t="n">
        <v>430724990.94507903</v>
      </c>
      <c r="AH495" s="6" t="n">
        <v>309760435.406896</v>
      </c>
      <c r="AI495" s="6" t="n">
        <v>292705008.75429899</v>
      </c>
      <c r="AJ495" s="6" t="n">
        <v>244699811.952149</v>
      </c>
      <c r="AK495" s="6" t="n">
        <v>285452850.21014202</v>
      </c>
      <c r="AL495" s="6" t="n">
        <v>-4057554.6040050802</v>
      </c>
      <c r="AM495" s="6" t="n">
        <v>-18749869.8752</v>
      </c>
      <c r="AN495" s="6" t="n">
        <v>-106230.268910033</v>
      </c>
    </row>
    <row r="496">
      <c r="A496" t="str">
        <f t="shared" si="77"/>
        <v>Missile Defense</v>
      </c>
      <c r="B496" t="str">
        <f t="shared" si="78"/>
        <v>AGM-84 HARPOON</v>
      </c>
      <c r="C496" t="n">
        <f t="shared" si="79"/>
        <v>863</v>
      </c>
      <c r="D496" s="6" t="n">
        <f t="shared" si="80"/>
        <v>0</v>
      </c>
      <c r="E496" s="6" t="n">
        <f t="shared" si="81"/>
        <v>0</v>
      </c>
      <c r="F496" s="6" t="n">
        <f t="shared" si="82"/>
        <v>0</v>
      </c>
      <c r="G496" s="6" t="n">
        <f t="shared" si="83"/>
        <v>0</v>
      </c>
      <c r="H496" s="7" t="e">
        <f t="shared" si="84"/>
        <v>#DIV/0!</v>
      </c>
      <c r="I496" s="7" t="e">
        <f t="shared" si="85"/>
        <v>#DIV/0!</v>
      </c>
      <c r="J496" s="7" t="e">
        <f t="shared" si="86"/>
        <v>#DIV/0!</v>
      </c>
      <c r="K496" s="7" t="n">
        <f t="shared" si="87"/>
        <v>0</v>
      </c>
      <c r="L496" s="7" t="n">
        <f>AN496/SUM(AN1:AN$773)</f>
        <v>0</v>
      </c>
      <c r="N496" s="6" t="s">
        <v>44</v>
      </c>
      <c r="O496" s="6" t="s">
        <v>137</v>
      </c>
      <c r="P496" s="6" t="n">
        <v>863</v>
      </c>
      <c r="Q496" s="6"/>
      <c r="R496" s="6"/>
      <c r="S496" s="6" t="n">
        <v>240799.77728357801</v>
      </c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>
      <c r="A497" t="str">
        <f t="shared" si="77"/>
        <v>Missile Defense</v>
      </c>
      <c r="B497" t="str">
        <f t="shared" si="78"/>
        <v>AIM-7 SPARROW</v>
      </c>
      <c r="C497" t="n">
        <f t="shared" si="79"/>
        <v>831</v>
      </c>
      <c r="D497" s="6" t="n">
        <f t="shared" si="80"/>
        <v>0</v>
      </c>
      <c r="E497" s="6" t="n">
        <f t="shared" si="81"/>
        <v>0</v>
      </c>
      <c r="F497" s="6" t="n">
        <f t="shared" si="82"/>
        <v>0</v>
      </c>
      <c r="G497" s="6" t="n">
        <f t="shared" si="83"/>
        <v>0</v>
      </c>
      <c r="H497" s="7" t="e">
        <f t="shared" si="84"/>
        <v>#DIV/0!</v>
      </c>
      <c r="I497" s="7" t="e">
        <f t="shared" si="85"/>
        <v>#DIV/0!</v>
      </c>
      <c r="J497" s="7" t="e">
        <f t="shared" si="86"/>
        <v>#DIV/0!</v>
      </c>
      <c r="K497" s="7" t="n">
        <f t="shared" si="87"/>
        <v>0</v>
      </c>
      <c r="L497" s="7" t="n">
        <f>AN497/SUM(AN1:AN$773)</f>
        <v>0</v>
      </c>
      <c r="N497" s="6" t="s">
        <v>44</v>
      </c>
      <c r="O497" s="6" t="s">
        <v>153</v>
      </c>
      <c r="P497" s="6" t="n">
        <v>831</v>
      </c>
      <c r="Q497" s="6"/>
      <c r="R497" s="6"/>
      <c r="S497" s="6"/>
      <c r="T497" s="6"/>
      <c r="U497" s="6"/>
      <c r="V497" s="6"/>
      <c r="W497" s="6"/>
      <c r="X497" s="6"/>
      <c r="Y497" s="6"/>
      <c r="Z497" s="6" t="n">
        <v>-6440.0335479209298</v>
      </c>
      <c r="AA497" s="6"/>
      <c r="AB497" s="6"/>
      <c r="AC497" s="6"/>
      <c r="AD497" s="6"/>
      <c r="AE497" s="6"/>
      <c r="AF497" s="6"/>
      <c r="AG497" s="6"/>
      <c r="AH497" s="6"/>
      <c r="AI497" s="6"/>
      <c r="AJ497" s="6" t="n">
        <v>-33124.114481188997</v>
      </c>
      <c r="AK497" s="6" t="n">
        <v>-169520.942695048</v>
      </c>
      <c r="AL497" s="6"/>
      <c r="AM497" s="6"/>
      <c r="AN497" s="6"/>
    </row>
    <row r="498">
      <c r="A498" t="str">
        <f t="shared" si="77"/>
        <v>Missile Defense</v>
      </c>
      <c r="B498" t="str">
        <f t="shared" si="78"/>
        <v>AMDR</v>
      </c>
      <c r="C498" t="n">
        <f t="shared" si="79"/>
        <v>2033</v>
      </c>
      <c r="D498" s="6" t="n">
        <f t="shared" si="80"/>
        <v>0</v>
      </c>
      <c r="E498" s="6" t="n">
        <f t="shared" si="81"/>
        <v>-222115.209416725</v>
      </c>
      <c r="F498" s="6" t="n">
        <f t="shared" si="82"/>
        <v>0</v>
      </c>
      <c r="G498" s="6" t="n">
        <f t="shared" si="83"/>
        <v>0</v>
      </c>
      <c r="H498" s="7" t="n">
        <f t="shared" si="84"/>
        <v>-1</v>
      </c>
      <c r="I498" s="7" t="e">
        <f t="shared" si="85"/>
        <v>#DIV/0!</v>
      </c>
      <c r="J498" s="7" t="e">
        <f t="shared" si="86"/>
        <v>#DIV/0!</v>
      </c>
      <c r="K498" s="7" t="n">
        <f t="shared" si="87"/>
        <v>0</v>
      </c>
      <c r="L498" s="7" t="n">
        <f>AN498/SUM(AN1:AN$773)</f>
        <v>0</v>
      </c>
      <c r="N498" s="6" t="s">
        <v>44</v>
      </c>
      <c r="O498" s="6" t="s">
        <v>160</v>
      </c>
      <c r="P498" s="6" t="n">
        <v>2033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 t="n">
        <v>0</v>
      </c>
      <c r="AI498" s="6" t="n">
        <v>0</v>
      </c>
      <c r="AJ498" s="6" t="n">
        <v>1518113.0069321599</v>
      </c>
      <c r="AK498" s="6" t="n">
        <v>162168.336614812</v>
      </c>
      <c r="AL498" s="6" t="n">
        <v>-222115.209416725</v>
      </c>
      <c r="AM498" s="6" t="n">
        <v>0</v>
      </c>
      <c r="AN498" s="6" t="n">
        <v>0</v>
      </c>
    </row>
    <row r="499">
      <c r="A499" t="str">
        <f t="shared" si="77"/>
        <v>Missile Defense</v>
      </c>
      <c r="B499" t="str">
        <f t="shared" si="78"/>
        <v>AN/FPS-117 RADAR SEEK IGL</v>
      </c>
      <c r="C499" t="n">
        <f t="shared" si="79"/>
        <v>1682</v>
      </c>
      <c r="D499" s="6" t="n">
        <f t="shared" si="80"/>
        <v>0</v>
      </c>
      <c r="E499" s="6" t="n">
        <f t="shared" si="81"/>
        <v>0</v>
      </c>
      <c r="F499" s="6" t="n">
        <f t="shared" si="82"/>
        <v>0</v>
      </c>
      <c r="G499" s="6" t="n">
        <f t="shared" si="83"/>
        <v>0</v>
      </c>
      <c r="H499" s="7" t="e">
        <f t="shared" si="84"/>
        <v>#DIV/0!</v>
      </c>
      <c r="I499" s="7" t="e">
        <f t="shared" si="85"/>
        <v>#DIV/0!</v>
      </c>
      <c r="J499" s="7" t="e">
        <f t="shared" si="86"/>
        <v>#DIV/0!</v>
      </c>
      <c r="K499" s="7" t="n">
        <f t="shared" si="87"/>
        <v>0</v>
      </c>
      <c r="L499" s="7" t="n">
        <f>AN499/SUM(AN1:AN$773)</f>
        <v>0</v>
      </c>
      <c r="N499" s="6" t="s">
        <v>44</v>
      </c>
      <c r="O499" s="6" t="s">
        <v>177</v>
      </c>
      <c r="P499" s="6" t="n">
        <v>1682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 t="n">
        <v>-32705.692902175299</v>
      </c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>
      <c r="A500" t="str">
        <f t="shared" si="77"/>
        <v>Missile Defense</v>
      </c>
      <c r="B500" t="str">
        <f t="shared" si="78"/>
        <v>AN/PPS-5 RADAR PORTABLE</v>
      </c>
      <c r="C500" t="n">
        <f t="shared" si="79"/>
        <v>499</v>
      </c>
      <c r="D500" s="6" t="n">
        <f t="shared" si="80"/>
        <v>0</v>
      </c>
      <c r="E500" s="6" t="n">
        <f t="shared" si="81"/>
        <v>0</v>
      </c>
      <c r="F500" s="6" t="n">
        <f t="shared" si="82"/>
        <v>0</v>
      </c>
      <c r="G500" s="6" t="n">
        <f t="shared" si="83"/>
        <v>0</v>
      </c>
      <c r="H500" s="7" t="e">
        <f t="shared" si="84"/>
        <v>#DIV/0!</v>
      </c>
      <c r="I500" s="7" t="e">
        <f t="shared" si="85"/>
        <v>#DIV/0!</v>
      </c>
      <c r="J500" s="7" t="e">
        <f t="shared" si="86"/>
        <v>#DIV/0!</v>
      </c>
      <c r="K500" s="7" t="n">
        <f t="shared" si="87"/>
        <v>0</v>
      </c>
      <c r="L500" s="7" t="n">
        <f>AN500/SUM(AN1:AN$773)</f>
        <v>0</v>
      </c>
      <c r="N500" s="6" t="s">
        <v>44</v>
      </c>
      <c r="O500" s="6" t="s">
        <v>181</v>
      </c>
      <c r="P500" s="6" t="n">
        <v>499</v>
      </c>
      <c r="Q500" s="6"/>
      <c r="R500" s="6" t="n">
        <v>212265.323931586</v>
      </c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>
      <c r="A501" t="str">
        <f t="shared" si="77"/>
        <v>Missile Defense</v>
      </c>
      <c r="B501" t="str">
        <f t="shared" si="78"/>
        <v>AN/TPS-59 RADAR SYS</v>
      </c>
      <c r="C501" t="n">
        <f t="shared" si="79"/>
        <v>1078</v>
      </c>
      <c r="D501" s="6" t="n">
        <f t="shared" si="80"/>
        <v>0</v>
      </c>
      <c r="E501" s="6" t="n">
        <f t="shared" si="81"/>
        <v>0</v>
      </c>
      <c r="F501" s="6" t="n">
        <f t="shared" si="82"/>
        <v>0</v>
      </c>
      <c r="G501" s="6" t="n">
        <f t="shared" si="83"/>
        <v>0</v>
      </c>
      <c r="H501" s="7" t="e">
        <f t="shared" si="84"/>
        <v>#DIV/0!</v>
      </c>
      <c r="I501" s="7" t="e">
        <f t="shared" si="85"/>
        <v>#DIV/0!</v>
      </c>
      <c r="J501" s="7" t="e">
        <f t="shared" si="86"/>
        <v>#DIV/0!</v>
      </c>
      <c r="K501" s="7" t="n">
        <f t="shared" si="87"/>
        <v>0</v>
      </c>
      <c r="L501" s="7" t="n">
        <f>AN501/SUM(AN1:AN$773)</f>
        <v>0</v>
      </c>
      <c r="N501" s="6" t="s">
        <v>44</v>
      </c>
      <c r="O501" s="6" t="s">
        <v>190</v>
      </c>
      <c r="P501" s="6" t="n">
        <v>1078</v>
      </c>
      <c r="Q501" s="6"/>
      <c r="R501" s="6" t="n">
        <v>47466.287136603998</v>
      </c>
      <c r="S501" s="6"/>
      <c r="T501" s="6"/>
      <c r="U501" s="6"/>
      <c r="V501" s="6"/>
      <c r="W501" s="6"/>
      <c r="X501" s="6"/>
      <c r="Y501" s="6"/>
      <c r="Z501" s="6"/>
      <c r="AA501" s="6" t="n">
        <v>-248358.528418965</v>
      </c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>
      <c r="A502" t="str">
        <f t="shared" si="77"/>
        <v>Missile Defense</v>
      </c>
      <c r="B502" t="str">
        <f t="shared" si="78"/>
        <v>AN/TPS-63 RADAR SET</v>
      </c>
      <c r="C502" t="n">
        <f t="shared" si="79"/>
        <v>1046</v>
      </c>
      <c r="D502" s="6" t="n">
        <f t="shared" si="80"/>
        <v>0</v>
      </c>
      <c r="E502" s="6" t="n">
        <f t="shared" si="81"/>
        <v>0</v>
      </c>
      <c r="F502" s="6" t="n">
        <f t="shared" si="82"/>
        <v>0</v>
      </c>
      <c r="G502" s="6" t="n">
        <f t="shared" si="83"/>
        <v>0</v>
      </c>
      <c r="H502" s="7" t="e">
        <f t="shared" si="84"/>
        <v>#DIV/0!</v>
      </c>
      <c r="I502" s="7" t="e">
        <f t="shared" si="85"/>
        <v>#DIV/0!</v>
      </c>
      <c r="J502" s="7" t="e">
        <f t="shared" si="86"/>
        <v>#DIV/0!</v>
      </c>
      <c r="K502" s="7" t="n">
        <f t="shared" si="87"/>
        <v>0</v>
      </c>
      <c r="L502" s="7" t="n">
        <f>AN502/SUM(AN1:AN$773)</f>
        <v>0</v>
      </c>
      <c r="N502" s="6" t="s">
        <v>44</v>
      </c>
      <c r="O502" s="6" t="s">
        <v>191</v>
      </c>
      <c r="P502" s="6" t="n">
        <v>1046</v>
      </c>
      <c r="Q502" s="6"/>
      <c r="R502" s="6"/>
      <c r="S502" s="6" t="n">
        <v>68909.753236880497</v>
      </c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>
      <c r="A503" t="str">
        <f t="shared" si="77"/>
        <v>Missile Defense</v>
      </c>
      <c r="B503" t="str">
        <f t="shared" si="78"/>
        <v>AN/TSQ-73 AIR DEF MSL SYS</v>
      </c>
      <c r="C503" t="n">
        <f t="shared" si="79"/>
        <v>426</v>
      </c>
      <c r="D503" s="6" t="n">
        <f t="shared" si="80"/>
        <v>0</v>
      </c>
      <c r="E503" s="6" t="n">
        <f t="shared" si="81"/>
        <v>0</v>
      </c>
      <c r="F503" s="6" t="n">
        <f t="shared" si="82"/>
        <v>0</v>
      </c>
      <c r="G503" s="6" t="n">
        <f t="shared" si="83"/>
        <v>0</v>
      </c>
      <c r="H503" s="7" t="e">
        <f t="shared" si="84"/>
        <v>#DIV/0!</v>
      </c>
      <c r="I503" s="7" t="e">
        <f t="shared" si="85"/>
        <v>#DIV/0!</v>
      </c>
      <c r="J503" s="7" t="e">
        <f t="shared" si="86"/>
        <v>#DIV/0!</v>
      </c>
      <c r="K503" s="7" t="n">
        <f t="shared" si="87"/>
        <v>0</v>
      </c>
      <c r="L503" s="7" t="n">
        <f>AN503/SUM(AN1:AN$773)</f>
        <v>0</v>
      </c>
      <c r="N503" s="6" t="s">
        <v>44</v>
      </c>
      <c r="O503" s="6" t="s">
        <v>193</v>
      </c>
      <c r="P503" s="6" t="n">
        <v>426</v>
      </c>
      <c r="Q503" s="6"/>
      <c r="R503" s="6" t="n">
        <v>-153804.021130571</v>
      </c>
      <c r="S503" s="6" t="n">
        <v>44858.9712663225</v>
      </c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>
      <c r="A504" t="str">
        <f t="shared" si="77"/>
        <v>Missile Defense</v>
      </c>
      <c r="B504" t="str">
        <f t="shared" si="78"/>
        <v>APS</v>
      </c>
      <c r="C504" t="n">
        <f t="shared" si="79"/>
        <v>20</v>
      </c>
      <c r="D504" s="6" t="n">
        <f t="shared" si="80"/>
        <v>0</v>
      </c>
      <c r="E504" s="6" t="n">
        <f t="shared" si="81"/>
        <v>0</v>
      </c>
      <c r="F504" s="6" t="n">
        <f t="shared" si="82"/>
        <v>0</v>
      </c>
      <c r="G504" s="6" t="n">
        <f t="shared" si="83"/>
        <v>0</v>
      </c>
      <c r="H504" s="7" t="e">
        <f t="shared" si="84"/>
        <v>#DIV/0!</v>
      </c>
      <c r="I504" s="7" t="e">
        <f t="shared" si="85"/>
        <v>#DIV/0!</v>
      </c>
      <c r="J504" s="7" t="e">
        <f t="shared" si="86"/>
        <v>#DIV/0!</v>
      </c>
      <c r="K504" s="7" t="n">
        <f t="shared" si="87"/>
        <v>0</v>
      </c>
      <c r="L504" s="7" t="n">
        <f>AN504/SUM(AN1:AN$773)</f>
        <v>0</v>
      </c>
      <c r="N504" s="6" t="s">
        <v>44</v>
      </c>
      <c r="O504" s="6" t="s">
        <v>206</v>
      </c>
      <c r="P504" s="6" t="n">
        <v>20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 t="n">
        <v>0</v>
      </c>
      <c r="AK504" s="6" t="n">
        <v>0</v>
      </c>
      <c r="AL504" s="6" t="n">
        <v>0</v>
      </c>
      <c r="AM504" s="6"/>
      <c r="AN504" s="6" t="n">
        <v>0</v>
      </c>
    </row>
    <row r="505">
      <c r="A505" t="str">
        <f t="shared" si="77"/>
        <v>Missile Defense</v>
      </c>
      <c r="B505" t="str">
        <f t="shared" si="78"/>
        <v>AVENGER (FAADS LOS-R)</v>
      </c>
      <c r="C505" t="n">
        <f t="shared" si="79"/>
        <v>1876</v>
      </c>
      <c r="D505" s="6" t="n">
        <f t="shared" si="80"/>
        <v>0</v>
      </c>
      <c r="E505" s="6" t="n">
        <f t="shared" si="81"/>
        <v>0</v>
      </c>
      <c r="F505" s="6" t="n">
        <f t="shared" si="82"/>
        <v>0</v>
      </c>
      <c r="G505" s="6" t="n">
        <f t="shared" si="83"/>
        <v>0</v>
      </c>
      <c r="H505" s="7" t="e">
        <f t="shared" si="84"/>
        <v>#DIV/0!</v>
      </c>
      <c r="I505" s="7" t="e">
        <f t="shared" si="85"/>
        <v>#DIV/0!</v>
      </c>
      <c r="J505" s="7" t="e">
        <f t="shared" si="86"/>
        <v>#DIV/0!</v>
      </c>
      <c r="K505" s="7" t="n">
        <f t="shared" si="87"/>
        <v>0</v>
      </c>
      <c r="L505" s="7" t="n">
        <f>AN505/SUM(AN1:AN$773)</f>
        <v>0</v>
      </c>
      <c r="N505" s="6" t="s">
        <v>44</v>
      </c>
      <c r="O505" s="6" t="s">
        <v>223</v>
      </c>
      <c r="P505" s="6" t="n">
        <v>1876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 t="n">
        <v>28468.361718064301</v>
      </c>
      <c r="AC505" s="6" t="n">
        <v>378647.38652509399</v>
      </c>
      <c r="AD505" s="6" t="n">
        <v>287420.53942834598</v>
      </c>
      <c r="AE505" s="6" t="n">
        <v>120392.185812991</v>
      </c>
      <c r="AF505" s="6" t="n">
        <v>0</v>
      </c>
      <c r="AG505" s="6"/>
      <c r="AH505" s="6"/>
      <c r="AI505" s="6"/>
      <c r="AJ505" s="6"/>
      <c r="AK505" s="6"/>
      <c r="AL505" s="6"/>
      <c r="AM505" s="6"/>
      <c r="AN505" s="6"/>
    </row>
    <row r="506">
      <c r="A506" t="str">
        <f t="shared" si="77"/>
        <v>Missile Defense</v>
      </c>
      <c r="B506" t="str">
        <f t="shared" si="78"/>
        <v>BALLISTIC MISSILE DEFENSE</v>
      </c>
      <c r="C506" t="n">
        <f t="shared" si="79"/>
        <v>137</v>
      </c>
      <c r="D506" s="6" t="n">
        <f t="shared" si="80"/>
        <v>0</v>
      </c>
      <c r="E506" s="6" t="n">
        <f t="shared" si="81"/>
        <v>0</v>
      </c>
      <c r="F506" s="6" t="n">
        <f t="shared" si="82"/>
        <v>0</v>
      </c>
      <c r="G506" s="6" t="n">
        <f t="shared" si="83"/>
        <v>0</v>
      </c>
      <c r="H506" s="7" t="e">
        <f t="shared" si="84"/>
        <v>#DIV/0!</v>
      </c>
      <c r="I506" s="7" t="e">
        <f t="shared" si="85"/>
        <v>#DIV/0!</v>
      </c>
      <c r="J506" s="7" t="e">
        <f t="shared" si="86"/>
        <v>#DIV/0!</v>
      </c>
      <c r="K506" s="7" t="n">
        <f t="shared" si="87"/>
        <v>0</v>
      </c>
      <c r="L506" s="7" t="n">
        <f>AN506/SUM(AN1:AN$773)</f>
        <v>0</v>
      </c>
      <c r="N506" s="6" t="s">
        <v>44</v>
      </c>
      <c r="O506" s="6" t="s">
        <v>240</v>
      </c>
      <c r="P506" s="6" t="n">
        <v>137</v>
      </c>
      <c r="Q506" s="6" t="n">
        <v>2073329939.0076399</v>
      </c>
      <c r="R506" s="6" t="n">
        <v>1194664228.37497</v>
      </c>
      <c r="S506" s="6" t="n">
        <v>417496160.72290802</v>
      </c>
      <c r="T506" s="6" t="n">
        <v>344324826.48753798</v>
      </c>
      <c r="U506" s="6" t="n">
        <v>89248.759721142298</v>
      </c>
      <c r="V506" s="6"/>
      <c r="W506" s="6"/>
      <c r="X506" s="6"/>
      <c r="Y506" s="6" t="n">
        <v>-107535.48616953399</v>
      </c>
      <c r="Z506" s="6" t="n">
        <v>-898268.86577052705</v>
      </c>
      <c r="AA506" s="6" t="n">
        <v>-344326.51094280102</v>
      </c>
      <c r="AB506" s="6" t="n">
        <v>-663122.27076781006</v>
      </c>
      <c r="AC506" s="6"/>
      <c r="AD506" s="6"/>
      <c r="AE506" s="6"/>
      <c r="AF506" s="6"/>
      <c r="AG506" s="6"/>
      <c r="AH506" s="6" t="n">
        <v>0</v>
      </c>
      <c r="AI506" s="6" t="n">
        <v>-99066.315721178995</v>
      </c>
      <c r="AJ506" s="6" t="n">
        <v>0</v>
      </c>
      <c r="AK506" s="6" t="n">
        <v>0</v>
      </c>
      <c r="AL506" s="6" t="n">
        <v>0</v>
      </c>
      <c r="AM506" s="6" t="n">
        <v>0</v>
      </c>
      <c r="AN506" s="6" t="n">
        <v>0</v>
      </c>
    </row>
    <row r="507">
      <c r="A507" t="str">
        <f t="shared" si="77"/>
        <v>Missile Defense</v>
      </c>
      <c r="B507" t="str">
        <f t="shared" si="78"/>
        <v>BMDS</v>
      </c>
      <c r="C507" t="n">
        <f t="shared" si="79"/>
        <v>1357</v>
      </c>
      <c r="D507" s="6" t="n">
        <f t="shared" si="80"/>
        <v>685920131.27032399</v>
      </c>
      <c r="E507" s="6" t="n">
        <f t="shared" si="81"/>
        <v>727464107.36947298</v>
      </c>
      <c r="F507" s="6" t="n">
        <f t="shared" si="82"/>
        <v>542838601.97109997</v>
      </c>
      <c r="G507" s="6" t="n">
        <f t="shared" si="83"/>
        <v>355349019.84526199</v>
      </c>
      <c r="H507" s="7" t="n">
        <f t="shared" si="84"/>
        <v>-0.25379328482058461</v>
      </c>
      <c r="I507" s="7" t="n">
        <f t="shared" si="85"/>
        <v>-0.20859794424496192</v>
      </c>
      <c r="J507" s="7" t="n">
        <f t="shared" si="86"/>
        <v>0.6546126575283242</v>
      </c>
      <c r="K507" s="7" t="n">
        <f t="shared" si="87"/>
        <v>5.5303848463246139E-3</v>
      </c>
      <c r="L507" s="7" t="n">
        <f>AN507/SUM(AN1:AN$773)</f>
        <v>6.3045990578105655E-3</v>
      </c>
      <c r="N507" s="6" t="s">
        <v>44</v>
      </c>
      <c r="O507" s="6" t="s">
        <v>250</v>
      </c>
      <c r="P507" s="6" t="n">
        <v>1357</v>
      </c>
      <c r="Q507" s="6"/>
      <c r="R507" s="6"/>
      <c r="S507" s="6"/>
      <c r="T507" s="6"/>
      <c r="U507" s="6" t="n">
        <v>103240247.620684</v>
      </c>
      <c r="V507" s="6" t="n">
        <v>253284103.321946</v>
      </c>
      <c r="W507" s="6" t="n">
        <v>251041863.12645</v>
      </c>
      <c r="X507" s="6" t="n">
        <v>460986654.66418898</v>
      </c>
      <c r="Y507" s="6" t="n">
        <v>482717436.52386498</v>
      </c>
      <c r="Z507" s="6" t="n">
        <v>464834465.92687798</v>
      </c>
      <c r="AA507" s="6" t="n">
        <v>237091703.83874699</v>
      </c>
      <c r="AB507" s="6" t="n">
        <v>293669403.0517</v>
      </c>
      <c r="AC507" s="6" t="n">
        <v>617820362.21935999</v>
      </c>
      <c r="AD507" s="6" t="n">
        <v>511033226.95412099</v>
      </c>
      <c r="AE507" s="6" t="n">
        <v>760290580.76926398</v>
      </c>
      <c r="AF507" s="6" t="n">
        <v>685920131.27032399</v>
      </c>
      <c r="AG507" s="6" t="n">
        <v>721595227.19304204</v>
      </c>
      <c r="AH507" s="6" t="n">
        <v>640714459.62936795</v>
      </c>
      <c r="AI507" s="6" t="n">
        <v>773023532.51660204</v>
      </c>
      <c r="AJ507" s="6" t="n">
        <v>784411243.90521502</v>
      </c>
      <c r="AK507" s="6" t="n">
        <v>699477702.33550799</v>
      </c>
      <c r="AL507" s="6" t="n">
        <v>727464107.36947298</v>
      </c>
      <c r="AM507" s="6" t="n">
        <v>542838601.97109997</v>
      </c>
      <c r="AN507" s="6" t="n">
        <v>355349019.84526199</v>
      </c>
    </row>
    <row r="508">
      <c r="A508" t="str">
        <f t="shared" si="77"/>
        <v>Missile Defense</v>
      </c>
      <c r="B508" t="str">
        <f t="shared" si="78"/>
        <v>BQM-74E SSAT</v>
      </c>
      <c r="C508" t="n">
        <f t="shared" si="79"/>
        <v>871</v>
      </c>
      <c r="D508" s="6" t="n">
        <f t="shared" si="80"/>
        <v>0</v>
      </c>
      <c r="E508" s="6" t="n">
        <f t="shared" si="81"/>
        <v>0</v>
      </c>
      <c r="F508" s="6" t="n">
        <f t="shared" si="82"/>
        <v>0</v>
      </c>
      <c r="G508" s="6" t="n">
        <f t="shared" si="83"/>
        <v>0</v>
      </c>
      <c r="H508" s="7" t="e">
        <f t="shared" si="84"/>
        <v>#DIV/0!</v>
      </c>
      <c r="I508" s="7" t="e">
        <f t="shared" si="85"/>
        <v>#DIV/0!</v>
      </c>
      <c r="J508" s="7" t="e">
        <f t="shared" si="86"/>
        <v>#DIV/0!</v>
      </c>
      <c r="K508" s="7" t="n">
        <f t="shared" si="87"/>
        <v>0</v>
      </c>
      <c r="L508" s="7" t="n">
        <f>AN508/SUM(AN1:AN$773)</f>
        <v>0</v>
      </c>
      <c r="N508" s="6" t="s">
        <v>44</v>
      </c>
      <c r="O508" s="6" t="s">
        <v>252</v>
      </c>
      <c r="P508" s="6" t="n">
        <v>871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 t="n">
        <v>-892.86541622938705</v>
      </c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>
      <c r="A509" t="str">
        <f t="shared" si="77"/>
        <v>Missile Defense</v>
      </c>
      <c r="B509" t="str">
        <f t="shared" si="78"/>
        <v>CG-47 AEGIS</v>
      </c>
      <c r="C509" t="n">
        <f t="shared" si="79"/>
        <v>866</v>
      </c>
      <c r="D509" s="6" t="n">
        <f t="shared" si="80"/>
        <v>0</v>
      </c>
      <c r="E509" s="6" t="n">
        <f t="shared" si="81"/>
        <v>0</v>
      </c>
      <c r="F509" s="6" t="n">
        <f t="shared" si="82"/>
        <v>0</v>
      </c>
      <c r="G509" s="6" t="n">
        <f t="shared" si="83"/>
        <v>0</v>
      </c>
      <c r="H509" s="7" t="e">
        <f t="shared" si="84"/>
        <v>#DIV/0!</v>
      </c>
      <c r="I509" s="7" t="e">
        <f t="shared" si="85"/>
        <v>#DIV/0!</v>
      </c>
      <c r="J509" s="7" t="e">
        <f t="shared" si="86"/>
        <v>#DIV/0!</v>
      </c>
      <c r="K509" s="7" t="n">
        <f t="shared" si="87"/>
        <v>0</v>
      </c>
      <c r="L509" s="7" t="n">
        <f>AN509/SUM(AN1:AN$773)</f>
        <v>0</v>
      </c>
      <c r="N509" s="6" t="s">
        <v>44</v>
      </c>
      <c r="O509" s="6" t="s">
        <v>288</v>
      </c>
      <c r="P509" s="6" t="n">
        <v>866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 t="n">
        <v>-287.83021215748403</v>
      </c>
      <c r="AJ509" s="6"/>
      <c r="AK509" s="6"/>
      <c r="AL509" s="6"/>
      <c r="AM509" s="6"/>
      <c r="AN509" s="6"/>
    </row>
    <row r="510">
      <c r="A510" t="str">
        <f t="shared" si="77"/>
        <v>Missile Defense</v>
      </c>
      <c r="B510" t="str">
        <f t="shared" si="78"/>
        <v>COBRA JUDY REPLACEMENT</v>
      </c>
      <c r="C510" t="n">
        <f t="shared" si="79"/>
        <v>1359</v>
      </c>
      <c r="D510" s="6" t="n">
        <f t="shared" si="80"/>
        <v>0</v>
      </c>
      <c r="E510" s="6" t="n">
        <f t="shared" si="81"/>
        <v>-99728.982964127106</v>
      </c>
      <c r="F510" s="6" t="n">
        <f t="shared" si="82"/>
        <v>0</v>
      </c>
      <c r="G510" s="6" t="n">
        <f t="shared" si="83"/>
        <v>0</v>
      </c>
      <c r="H510" s="7" t="n">
        <f t="shared" si="84"/>
        <v>-1</v>
      </c>
      <c r="I510" s="7" t="e">
        <f t="shared" si="85"/>
        <v>#DIV/0!</v>
      </c>
      <c r="J510" s="7" t="e">
        <f t="shared" si="86"/>
        <v>#DIV/0!</v>
      </c>
      <c r="K510" s="7" t="n">
        <f t="shared" si="87"/>
        <v>0</v>
      </c>
      <c r="L510" s="7" t="n">
        <f>AN510/SUM(AN1:AN$773)</f>
        <v>0</v>
      </c>
      <c r="N510" s="6" t="s">
        <v>44</v>
      </c>
      <c r="O510" s="6" t="s">
        <v>313</v>
      </c>
      <c r="P510" s="6" t="n">
        <v>1359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 t="n">
        <v>-295861.13524911198</v>
      </c>
      <c r="AB510" s="6" t="n">
        <v>-201793.72806815099</v>
      </c>
      <c r="AC510" s="6" t="n">
        <v>-827404.867705271</v>
      </c>
      <c r="AD510" s="6" t="n">
        <v>-1121845.7164481401</v>
      </c>
      <c r="AE510" s="6" t="n">
        <v>-1183840.7303357699</v>
      </c>
      <c r="AF510" s="6"/>
      <c r="AG510" s="6" t="n">
        <v>-37897.959023248797</v>
      </c>
      <c r="AH510" s="6" t="n">
        <v>0</v>
      </c>
      <c r="AI510" s="6" t="n">
        <v>-91949.827345779195</v>
      </c>
      <c r="AJ510" s="6"/>
      <c r="AK510" s="6"/>
      <c r="AL510" s="6" t="n">
        <v>-99728.982964127106</v>
      </c>
      <c r="AM510" s="6"/>
      <c r="AN510" s="6"/>
    </row>
    <row r="511">
      <c r="A511" t="str">
        <f t="shared" si="77"/>
        <v>Missile Defense</v>
      </c>
      <c r="B511" t="str">
        <f t="shared" si="78"/>
        <v>FAADS C21 (SHORAD)</v>
      </c>
      <c r="C511" t="n">
        <f t="shared" si="79"/>
        <v>151</v>
      </c>
      <c r="D511" s="6" t="n">
        <f t="shared" si="80"/>
        <v>0</v>
      </c>
      <c r="E511" s="6" t="n">
        <f t="shared" si="81"/>
        <v>0</v>
      </c>
      <c r="F511" s="6" t="n">
        <f t="shared" si="82"/>
        <v>0</v>
      </c>
      <c r="G511" s="6" t="n">
        <f t="shared" si="83"/>
        <v>0</v>
      </c>
      <c r="H511" s="7" t="e">
        <f t="shared" si="84"/>
        <v>#DIV/0!</v>
      </c>
      <c r="I511" s="7" t="e">
        <f t="shared" si="85"/>
        <v>#DIV/0!</v>
      </c>
      <c r="J511" s="7" t="e">
        <f t="shared" si="86"/>
        <v>#DIV/0!</v>
      </c>
      <c r="K511" s="7" t="n">
        <f t="shared" si="87"/>
        <v>0</v>
      </c>
      <c r="L511" s="7" t="n">
        <f>AN511/SUM(AN1:AN$773)</f>
        <v>0</v>
      </c>
      <c r="N511" s="6" t="s">
        <v>44</v>
      </c>
      <c r="O511" s="6" t="s">
        <v>394</v>
      </c>
      <c r="P511" s="6" t="n">
        <v>151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 t="n">
        <v>-16732.637516053801</v>
      </c>
      <c r="AB511" s="6" t="n">
        <v>-204212.04162126</v>
      </c>
      <c r="AC511" s="6"/>
      <c r="AD511" s="6"/>
      <c r="AE511" s="6"/>
      <c r="AF511" s="6"/>
      <c r="AG511" s="6"/>
      <c r="AH511" s="6"/>
      <c r="AI511" s="6"/>
      <c r="AJ511" s="6"/>
      <c r="AK511" s="6" t="n">
        <v>0</v>
      </c>
      <c r="AL511" s="6"/>
      <c r="AM511" s="6"/>
      <c r="AN511" s="6"/>
    </row>
    <row r="512">
      <c r="A512" t="str">
        <f t="shared" si="77"/>
        <v>Missile Defense</v>
      </c>
      <c r="B512" t="str">
        <f t="shared" si="78"/>
        <v>GBR - GROUND BASED RADAR</v>
      </c>
      <c r="C512" t="n">
        <f t="shared" si="79"/>
        <v>1921</v>
      </c>
      <c r="D512" s="6" t="n">
        <f t="shared" si="80"/>
        <v>0</v>
      </c>
      <c r="E512" s="6" t="n">
        <f t="shared" si="81"/>
        <v>0</v>
      </c>
      <c r="F512" s="6" t="n">
        <f t="shared" si="82"/>
        <v>0</v>
      </c>
      <c r="G512" s="6" t="n">
        <f t="shared" si="83"/>
        <v>0</v>
      </c>
      <c r="H512" s="7" t="e">
        <f t="shared" si="84"/>
        <v>#DIV/0!</v>
      </c>
      <c r="I512" s="7" t="e">
        <f t="shared" si="85"/>
        <v>#DIV/0!</v>
      </c>
      <c r="J512" s="7" t="e">
        <f t="shared" si="86"/>
        <v>#DIV/0!</v>
      </c>
      <c r="K512" s="7" t="n">
        <f t="shared" si="87"/>
        <v>0</v>
      </c>
      <c r="L512" s="7" t="n">
        <f>AN512/SUM(AN1:AN$773)</f>
        <v>0</v>
      </c>
      <c r="N512" s="6" t="s">
        <v>44</v>
      </c>
      <c r="O512" s="6" t="s">
        <v>410</v>
      </c>
      <c r="P512" s="6" t="n">
        <v>1921</v>
      </c>
      <c r="Q512" s="6"/>
      <c r="R512" s="6"/>
      <c r="S512" s="6"/>
      <c r="T512" s="6"/>
      <c r="U512" s="6"/>
      <c r="V512" s="6"/>
      <c r="W512" s="6"/>
      <c r="X512" s="6"/>
      <c r="Y512" s="6"/>
      <c r="Z512" s="6" t="n">
        <v>-1932300.2952197499</v>
      </c>
      <c r="AA512" s="6" t="n">
        <v>-1113125.40563481</v>
      </c>
      <c r="AB512" s="6" t="n">
        <v>-1294236.4174245601</v>
      </c>
      <c r="AC512" s="6" t="n">
        <v>-5666849.9989187596</v>
      </c>
      <c r="AD512" s="6"/>
      <c r="AE512" s="6"/>
      <c r="AF512" s="6"/>
      <c r="AG512" s="6" t="n">
        <v>0</v>
      </c>
      <c r="AH512" s="6"/>
      <c r="AI512" s="6"/>
      <c r="AJ512" s="6"/>
      <c r="AK512" s="6"/>
      <c r="AL512" s="6"/>
      <c r="AM512" s="6" t="n">
        <v>0</v>
      </c>
      <c r="AN512" s="6"/>
    </row>
    <row r="513">
      <c r="A513" t="str">
        <f t="shared" ref="A513:A576" si="88">N513</f>
        <v>Missile Defense</v>
      </c>
      <c r="B513" t="str">
        <f t="shared" ref="B513:B576" si="89">O513</f>
        <v>GBR -GROUND BASED RADAR</v>
      </c>
      <c r="C513" t="n">
        <f t="shared" ref="C513:C576" si="90">P513</f>
        <v>167</v>
      </c>
      <c r="D513" s="6" t="n">
        <f t="shared" ref="D513:D576" si="91">AF513</f>
        <v>0</v>
      </c>
      <c r="E513" s="6" t="n">
        <f t="shared" ref="E513:E576" si="92">AL513</f>
        <v>0</v>
      </c>
      <c r="F513" s="6" t="n">
        <f t="shared" ref="F513:F576" si="93">AM513</f>
        <v>0</v>
      </c>
      <c r="G513" s="6" t="n">
        <f t="shared" ref="G513:G576" si="94">AN513</f>
        <v>0</v>
      </c>
      <c r="H513" s="7" t="e">
        <f t="shared" si="84"/>
        <v>#DIV/0!</v>
      </c>
      <c r="I513" s="7" t="e">
        <f t="shared" si="85"/>
        <v>#DIV/0!</v>
      </c>
      <c r="J513" s="7" t="e">
        <f t="shared" si="86"/>
        <v>#DIV/0!</v>
      </c>
      <c r="K513" s="7" t="n">
        <f t="shared" si="87"/>
        <v>0</v>
      </c>
      <c r="L513" s="7" t="n">
        <f>AN513/SUM(AN1:AN$773)</f>
        <v>0</v>
      </c>
      <c r="N513" s="6" t="s">
        <v>44</v>
      </c>
      <c r="O513" s="6" t="s">
        <v>411</v>
      </c>
      <c r="P513" s="6" t="n">
        <v>167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 t="n">
        <v>0</v>
      </c>
      <c r="AH513" s="6"/>
      <c r="AI513" s="6"/>
      <c r="AJ513" s="6"/>
      <c r="AK513" s="6"/>
      <c r="AL513" s="6"/>
      <c r="AM513" s="6"/>
      <c r="AN513" s="6"/>
    </row>
    <row r="514">
      <c r="A514" t="str">
        <f t="shared" si="88"/>
        <v>Missile Defense</v>
      </c>
      <c r="B514" t="str">
        <f t="shared" si="89"/>
        <v>GPALS (SDS)</v>
      </c>
      <c r="C514" t="n">
        <f t="shared" si="90"/>
        <v>1</v>
      </c>
      <c r="D514" s="6" t="n">
        <f t="shared" si="91"/>
        <v>0</v>
      </c>
      <c r="E514" s="6" t="n">
        <f t="shared" si="92"/>
        <v>0</v>
      </c>
      <c r="F514" s="6" t="n">
        <f t="shared" si="93"/>
        <v>3896480.25</v>
      </c>
      <c r="G514" s="6" t="n">
        <f t="shared" si="94"/>
        <v>0</v>
      </c>
      <c r="H514" s="7" t="e">
        <f t="shared" ref="H514:H577" si="95">AM514/AL514-1</f>
        <v>#DIV/0!</v>
      </c>
      <c r="I514" s="7" t="e">
        <f t="shared" ref="I514:I577" si="96">AM514/AF514-1</f>
        <v>#DIV/0!</v>
      </c>
      <c r="J514" s="7" t="n">
        <f t="shared" ref="J514:J577" si="97">AN514/AM514</f>
        <v>0</v>
      </c>
      <c r="K514" s="7" t="n">
        <f t="shared" ref="K514:K577" si="98">AM514/SUM(AM$1:AM$773)</f>
        <v>3.9696947214801035E-5</v>
      </c>
      <c r="L514" s="7" t="n">
        <f>AN514/SUM(AN1:AN$773)</f>
        <v>0</v>
      </c>
      <c r="N514" s="6" t="s">
        <v>44</v>
      </c>
      <c r="O514" s="6" t="s">
        <v>442</v>
      </c>
      <c r="P514" s="6" t="n">
        <v>1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 t="n">
        <v>3896480.25</v>
      </c>
      <c r="AN514" s="6"/>
    </row>
    <row r="515">
      <c r="A515" t="str">
        <f t="shared" si="88"/>
        <v>Missile Defense</v>
      </c>
      <c r="B515" t="str">
        <f t="shared" si="89"/>
        <v>IAMD</v>
      </c>
      <c r="C515" t="n">
        <f t="shared" si="90"/>
        <v>2032</v>
      </c>
      <c r="D515" s="6" t="n">
        <f t="shared" si="91"/>
        <v>463456.34461368399</v>
      </c>
      <c r="E515" s="6" t="n">
        <f t="shared" si="92"/>
        <v>0</v>
      </c>
      <c r="F515" s="6" t="n">
        <f t="shared" si="93"/>
        <v>0</v>
      </c>
      <c r="G515" s="6" t="n">
        <f t="shared" si="94"/>
        <v>0</v>
      </c>
      <c r="H515" s="7" t="e">
        <f t="shared" si="95"/>
        <v>#DIV/0!</v>
      </c>
      <c r="I515" s="7" t="n">
        <f t="shared" si="96"/>
        <v>-1</v>
      </c>
      <c r="J515" s="7" t="e">
        <f t="shared" si="97"/>
        <v>#DIV/0!</v>
      </c>
      <c r="K515" s="7" t="n">
        <f t="shared" si="98"/>
        <v>0</v>
      </c>
      <c r="L515" s="7" t="n">
        <f>AN515/SUM(AN1:AN$773)</f>
        <v>0</v>
      </c>
      <c r="N515" s="6" t="s">
        <v>44</v>
      </c>
      <c r="O515" s="6" t="s">
        <v>470</v>
      </c>
      <c r="P515" s="6" t="n">
        <v>2032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 t="n">
        <v>463456.34461368399</v>
      </c>
      <c r="AG515" s="6" t="n">
        <v>135675.855770603</v>
      </c>
      <c r="AH515" s="6" t="n">
        <v>0</v>
      </c>
      <c r="AI515" s="6" t="n">
        <v>3169826.70290587</v>
      </c>
      <c r="AJ515" s="6" t="n">
        <v>0</v>
      </c>
      <c r="AK515" s="6" t="n">
        <v>0</v>
      </c>
      <c r="AL515" s="6"/>
      <c r="AM515" s="6"/>
      <c r="AN515" s="6"/>
    </row>
    <row r="516">
      <c r="A516" t="str">
        <f t="shared" si="88"/>
        <v>Missile Defense</v>
      </c>
      <c r="B516" t="str">
        <f t="shared" si="89"/>
        <v>JLENS</v>
      </c>
      <c r="C516" t="n">
        <f t="shared" si="90"/>
        <v>1366</v>
      </c>
      <c r="D516" s="6" t="n">
        <f t="shared" si="91"/>
        <v>0</v>
      </c>
      <c r="E516" s="6" t="n">
        <f t="shared" si="92"/>
        <v>0</v>
      </c>
      <c r="F516" s="6" t="n">
        <f t="shared" si="93"/>
        <v>0</v>
      </c>
      <c r="G516" s="6" t="n">
        <f t="shared" si="94"/>
        <v>0</v>
      </c>
      <c r="H516" s="7" t="e">
        <f t="shared" si="95"/>
        <v>#DIV/0!</v>
      </c>
      <c r="I516" s="7" t="e">
        <f t="shared" si="96"/>
        <v>#DIV/0!</v>
      </c>
      <c r="J516" s="7" t="e">
        <f t="shared" si="97"/>
        <v>#DIV/0!</v>
      </c>
      <c r="K516" s="7" t="n">
        <f t="shared" si="98"/>
        <v>0</v>
      </c>
      <c r="L516" s="7" t="n">
        <f>AN516/SUM(AN1:AN$773)</f>
        <v>0</v>
      </c>
      <c r="N516" s="6" t="s">
        <v>44</v>
      </c>
      <c r="O516" s="6" t="s">
        <v>487</v>
      </c>
      <c r="P516" s="6" t="n">
        <v>1366</v>
      </c>
      <c r="Q516" s="6"/>
      <c r="R516" s="6"/>
      <c r="S516" s="6"/>
      <c r="T516" s="6"/>
      <c r="U516" s="6" t="n">
        <v>0</v>
      </c>
      <c r="V516" s="6"/>
      <c r="W516" s="6"/>
      <c r="X516" s="6"/>
      <c r="Y516" s="6"/>
      <c r="Z516" s="6"/>
      <c r="AA516" s="6" t="n">
        <v>-24856.326605653299</v>
      </c>
      <c r="AB516" s="6" t="n">
        <v>-299390.52483265201</v>
      </c>
      <c r="AC516" s="6" t="n">
        <v>-255577.11908115601</v>
      </c>
      <c r="AD516" s="6" t="n">
        <v>-295.60098091542898</v>
      </c>
      <c r="AE516" s="6"/>
      <c r="AF516" s="6"/>
      <c r="AG516" s="6"/>
      <c r="AH516" s="6" t="n">
        <v>-7858.9320381934003</v>
      </c>
      <c r="AI516" s="6"/>
      <c r="AJ516" s="6" t="n">
        <v>-2486.1320343459001</v>
      </c>
      <c r="AK516" s="6" t="n">
        <v>-1950.0029517399601</v>
      </c>
      <c r="AL516" s="6"/>
      <c r="AM516" s="6"/>
      <c r="AN516" s="6"/>
    </row>
    <row r="517">
      <c r="A517" t="str">
        <f t="shared" si="88"/>
        <v>Missile Defense</v>
      </c>
      <c r="B517" t="str">
        <f t="shared" si="89"/>
        <v>LTAMDS</v>
      </c>
      <c r="C517" t="n">
        <f t="shared" si="90"/>
        <v>2240</v>
      </c>
      <c r="D517" s="6" t="n">
        <f t="shared" si="91"/>
        <v>0</v>
      </c>
      <c r="E517" s="6" t="n">
        <f t="shared" si="92"/>
        <v>0</v>
      </c>
      <c r="F517" s="6" t="n">
        <f t="shared" si="93"/>
        <v>0</v>
      </c>
      <c r="G517" s="6" t="n">
        <f t="shared" si="94"/>
        <v>0</v>
      </c>
      <c r="H517" s="7" t="e">
        <f t="shared" si="95"/>
        <v>#DIV/0!</v>
      </c>
      <c r="I517" s="7" t="e">
        <f t="shared" si="96"/>
        <v>#DIV/0!</v>
      </c>
      <c r="J517" s="7" t="e">
        <f t="shared" si="97"/>
        <v>#DIV/0!</v>
      </c>
      <c r="K517" s="7" t="n">
        <f t="shared" si="98"/>
        <v>0</v>
      </c>
      <c r="L517" s="7" t="n">
        <f>AN517/SUM(AN1:AN$773)</f>
        <v>0</v>
      </c>
      <c r="N517" s="6" t="s">
        <v>44</v>
      </c>
      <c r="O517" s="6" t="s">
        <v>528</v>
      </c>
      <c r="P517" s="6" t="n">
        <v>2240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 t="n">
        <v>0</v>
      </c>
      <c r="AK517" s="6" t="n">
        <v>0</v>
      </c>
      <c r="AL517" s="6"/>
      <c r="AM517" s="6"/>
      <c r="AN517" s="6"/>
    </row>
    <row r="518">
      <c r="A518" t="str">
        <f t="shared" si="88"/>
        <v>Missile Defense</v>
      </c>
      <c r="B518" t="str">
        <f t="shared" si="89"/>
        <v>M-77 DRAGON</v>
      </c>
      <c r="C518" t="n">
        <f t="shared" si="90"/>
        <v>150</v>
      </c>
      <c r="D518" s="6" t="n">
        <f t="shared" si="91"/>
        <v>0</v>
      </c>
      <c r="E518" s="6" t="n">
        <f t="shared" si="92"/>
        <v>0</v>
      </c>
      <c r="F518" s="6" t="n">
        <f t="shared" si="93"/>
        <v>0</v>
      </c>
      <c r="G518" s="6" t="n">
        <f t="shared" si="94"/>
        <v>0</v>
      </c>
      <c r="H518" s="7" t="e">
        <f t="shared" si="95"/>
        <v>#DIV/0!</v>
      </c>
      <c r="I518" s="7" t="e">
        <f t="shared" si="96"/>
        <v>#DIV/0!</v>
      </c>
      <c r="J518" s="7" t="e">
        <f t="shared" si="97"/>
        <v>#DIV/0!</v>
      </c>
      <c r="K518" s="7" t="n">
        <f t="shared" si="98"/>
        <v>0</v>
      </c>
      <c r="L518" s="7" t="n">
        <f>AN518/SUM(AN1:AN$773)</f>
        <v>0</v>
      </c>
      <c r="N518" s="6" t="s">
        <v>44</v>
      </c>
      <c r="O518" s="6" t="s">
        <v>533</v>
      </c>
      <c r="P518" s="6" t="n">
        <v>150</v>
      </c>
      <c r="Q518" s="6"/>
      <c r="R518" s="6" t="n">
        <v>48964.890419414704</v>
      </c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>
      <c r="A519" t="str">
        <f t="shared" si="88"/>
        <v>Missile Defense</v>
      </c>
      <c r="B519" t="str">
        <f t="shared" si="89"/>
        <v>MISSILE DEFENSE AGENCY SU</v>
      </c>
      <c r="C519" t="n">
        <f t="shared" si="90"/>
        <v>1912</v>
      </c>
      <c r="D519" s="6" t="n">
        <f t="shared" si="91"/>
        <v>4475116469.8038197</v>
      </c>
      <c r="E519" s="6" t="n">
        <f t="shared" si="92"/>
        <v>7900207659.6357403</v>
      </c>
      <c r="F519" s="6" t="n">
        <f t="shared" si="93"/>
        <v>7811479793.8965998</v>
      </c>
      <c r="G519" s="6" t="n">
        <f t="shared" si="94"/>
        <v>4242503671.7842102</v>
      </c>
      <c r="H519" s="7" t="n">
        <f t="shared" si="95"/>
        <v>-1.1231080189508802E-2</v>
      </c>
      <c r="I519" s="7" t="n">
        <f t="shared" si="96"/>
        <v>0.74553664616443815</v>
      </c>
      <c r="J519" s="7" t="n">
        <f t="shared" si="97"/>
        <v>0.54311139293979049</v>
      </c>
      <c r="K519" s="7" t="n">
        <f t="shared" si="98"/>
        <v>7.9582567125240325E-2</v>
      </c>
      <c r="L519" s="7" t="n">
        <f>AN519/SUM(AN1:AN$773)</f>
        <v>7.5270461315851661E-2</v>
      </c>
      <c r="N519" s="6" t="s">
        <v>44</v>
      </c>
      <c r="O519" s="6" t="s">
        <v>560</v>
      </c>
      <c r="P519" s="6" t="n">
        <v>1912</v>
      </c>
      <c r="Q519" s="6" t="n">
        <v>148088698.797171</v>
      </c>
      <c r="R519" s="6" t="n">
        <v>1372537056.54704</v>
      </c>
      <c r="S519" s="6" t="n">
        <v>3401724545.31494</v>
      </c>
      <c r="T519" s="6" t="n">
        <v>3651236157.9155002</v>
      </c>
      <c r="U519" s="6" t="n">
        <v>4794279482.6189899</v>
      </c>
      <c r="V519" s="6" t="n">
        <v>5178855588.6634703</v>
      </c>
      <c r="W519" s="6" t="n">
        <v>4577073432.6382303</v>
      </c>
      <c r="X519" s="6" t="n">
        <v>5377106315.6311798</v>
      </c>
      <c r="Y519" s="6" t="n">
        <v>5960639821.5987101</v>
      </c>
      <c r="Z519" s="6" t="n">
        <v>5390819185.8959198</v>
      </c>
      <c r="AA519" s="6" t="n">
        <v>5158139763.6510296</v>
      </c>
      <c r="AB519" s="6" t="n">
        <v>5254743021.8136597</v>
      </c>
      <c r="AC519" s="6" t="n">
        <v>6573353123.4036303</v>
      </c>
      <c r="AD519" s="6" t="n">
        <v>8354194793.2881804</v>
      </c>
      <c r="AE519" s="6" t="n">
        <v>6116721222.0122204</v>
      </c>
      <c r="AF519" s="6" t="n">
        <v>4475116469.8038197</v>
      </c>
      <c r="AG519" s="6" t="n">
        <v>6627178514.14993</v>
      </c>
      <c r="AH519" s="6" t="n">
        <v>5338409099.5110703</v>
      </c>
      <c r="AI519" s="6" t="n">
        <v>8246735202.9484901</v>
      </c>
      <c r="AJ519" s="6" t="n">
        <v>8602291334.5804195</v>
      </c>
      <c r="AK519" s="6" t="n">
        <v>12369525510.349899</v>
      </c>
      <c r="AL519" s="6" t="n">
        <v>7900207659.6357403</v>
      </c>
      <c r="AM519" s="6" t="n">
        <v>7811479793.8965998</v>
      </c>
      <c r="AN519" s="6" t="n">
        <v>4242503671.7842102</v>
      </c>
    </row>
    <row r="520">
      <c r="A520" t="str">
        <f t="shared" si="88"/>
        <v>Missile Defense</v>
      </c>
      <c r="B520" t="str">
        <f t="shared" si="89"/>
        <v>NAVY AREA TBMD</v>
      </c>
      <c r="C520" t="n">
        <f t="shared" si="90"/>
        <v>1840</v>
      </c>
      <c r="D520" s="6" t="n">
        <f t="shared" si="91"/>
        <v>0</v>
      </c>
      <c r="E520" s="6" t="n">
        <f t="shared" si="92"/>
        <v>0</v>
      </c>
      <c r="F520" s="6" t="n">
        <f t="shared" si="93"/>
        <v>-59189.578099999999</v>
      </c>
      <c r="G520" s="6" t="n">
        <f t="shared" si="94"/>
        <v>0</v>
      </c>
      <c r="H520" s="7" t="e">
        <f t="shared" si="95"/>
        <v>#DIV/0!</v>
      </c>
      <c r="I520" s="7" t="e">
        <f t="shared" si="96"/>
        <v>#DIV/0!</v>
      </c>
      <c r="J520" s="7" t="n">
        <f t="shared" si="97"/>
        <v>0</v>
      </c>
      <c r="K520" s="7" t="n">
        <f t="shared" si="98"/>
        <v>-6.0301744311472982E-7</v>
      </c>
      <c r="L520" s="7" t="n">
        <f>AN520/SUM(AN1:AN$773)</f>
        <v>0</v>
      </c>
      <c r="N520" s="6" t="s">
        <v>44</v>
      </c>
      <c r="O520" s="6" t="s">
        <v>596</v>
      </c>
      <c r="P520" s="6" t="n">
        <v>1840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 t="n">
        <v>-45968.671940157299</v>
      </c>
      <c r="AF520" s="6"/>
      <c r="AG520" s="6"/>
      <c r="AH520" s="6"/>
      <c r="AI520" s="6"/>
      <c r="AJ520" s="6"/>
      <c r="AK520" s="6"/>
      <c r="AL520" s="6"/>
      <c r="AM520" s="6" t="n">
        <v>-59189.578099999999</v>
      </c>
      <c r="AN520" s="6"/>
    </row>
    <row r="521">
      <c r="A521" t="str">
        <f t="shared" si="88"/>
        <v>Missile Defense</v>
      </c>
      <c r="B521" t="str">
        <f t="shared" si="89"/>
        <v>NCES</v>
      </c>
      <c r="C521" t="n">
        <f t="shared" si="90"/>
        <v>664</v>
      </c>
      <c r="D521" s="6" t="n">
        <f t="shared" si="91"/>
        <v>0</v>
      </c>
      <c r="E521" s="6" t="n">
        <f t="shared" si="92"/>
        <v>0</v>
      </c>
      <c r="F521" s="6" t="n">
        <f t="shared" si="93"/>
        <v>0</v>
      </c>
      <c r="G521" s="6" t="n">
        <f t="shared" si="94"/>
        <v>0</v>
      </c>
      <c r="H521" s="7" t="e">
        <f t="shared" si="95"/>
        <v>#DIV/0!</v>
      </c>
      <c r="I521" s="7" t="e">
        <f t="shared" si="96"/>
        <v>#DIV/0!</v>
      </c>
      <c r="J521" s="7" t="e">
        <f t="shared" si="97"/>
        <v>#DIV/0!</v>
      </c>
      <c r="K521" s="7" t="n">
        <f t="shared" si="98"/>
        <v>0</v>
      </c>
      <c r="L521" s="7" t="n">
        <f>AN521/SUM(AN1:AN$773)</f>
        <v>0</v>
      </c>
      <c r="N521" s="6" t="s">
        <v>44</v>
      </c>
      <c r="O521" s="6" t="s">
        <v>599</v>
      </c>
      <c r="P521" s="6" t="n">
        <v>664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 t="n">
        <v>4106513.8619917799</v>
      </c>
      <c r="AL521" s="6" t="n">
        <v>0</v>
      </c>
      <c r="AM521" s="6"/>
      <c r="AN521" s="6"/>
    </row>
    <row r="522">
      <c r="A522" t="str">
        <f t="shared" si="88"/>
        <v>Missile Defense</v>
      </c>
      <c r="B522" t="str">
        <f t="shared" si="89"/>
        <v>NMD</v>
      </c>
      <c r="C522" t="n">
        <f t="shared" si="90"/>
        <v>1877</v>
      </c>
      <c r="D522" s="6" t="n">
        <f t="shared" si="91"/>
        <v>0</v>
      </c>
      <c r="E522" s="6" t="n">
        <f t="shared" si="92"/>
        <v>0</v>
      </c>
      <c r="F522" s="6" t="n">
        <f t="shared" si="93"/>
        <v>0</v>
      </c>
      <c r="G522" s="6" t="n">
        <f t="shared" si="94"/>
        <v>0</v>
      </c>
      <c r="H522" s="7" t="e">
        <f t="shared" si="95"/>
        <v>#DIV/0!</v>
      </c>
      <c r="I522" s="7" t="e">
        <f t="shared" si="96"/>
        <v>#DIV/0!</v>
      </c>
      <c r="J522" s="7" t="e">
        <f t="shared" si="97"/>
        <v>#DIV/0!</v>
      </c>
      <c r="K522" s="7" t="n">
        <f t="shared" si="98"/>
        <v>0</v>
      </c>
      <c r="L522" s="7" t="n">
        <f>AN522/SUM(AN1:AN$773)</f>
        <v>0</v>
      </c>
      <c r="N522" s="6" t="s">
        <v>44</v>
      </c>
      <c r="O522" s="6" t="s">
        <v>601</v>
      </c>
      <c r="P522" s="6" t="n">
        <v>1877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 t="n">
        <v>410556.91885747801</v>
      </c>
      <c r="AB522" s="6"/>
      <c r="AC522" s="6"/>
      <c r="AD522" s="6" t="n">
        <v>-82283.005757390201</v>
      </c>
      <c r="AE522" s="6"/>
      <c r="AF522" s="6"/>
      <c r="AG522" s="6" t="n">
        <v>0</v>
      </c>
      <c r="AH522" s="6"/>
      <c r="AI522" s="6" t="n">
        <v>-80324.160217815705</v>
      </c>
      <c r="AJ522" s="6"/>
      <c r="AK522" s="6"/>
      <c r="AL522" s="6"/>
      <c r="AM522" s="6"/>
      <c r="AN522" s="6"/>
    </row>
    <row r="523">
      <c r="A523" t="str">
        <f t="shared" si="88"/>
        <v>Missile Defense</v>
      </c>
      <c r="B523" t="str">
        <f t="shared" si="89"/>
        <v>OTH-B RADAR</v>
      </c>
      <c r="C523" t="n">
        <f t="shared" si="90"/>
        <v>638</v>
      </c>
      <c r="D523" s="6" t="n">
        <f t="shared" si="91"/>
        <v>0</v>
      </c>
      <c r="E523" s="6" t="n">
        <f t="shared" si="92"/>
        <v>0</v>
      </c>
      <c r="F523" s="6" t="n">
        <f t="shared" si="93"/>
        <v>0</v>
      </c>
      <c r="G523" s="6" t="n">
        <f t="shared" si="94"/>
        <v>0</v>
      </c>
      <c r="H523" s="7" t="e">
        <f t="shared" si="95"/>
        <v>#DIV/0!</v>
      </c>
      <c r="I523" s="7" t="e">
        <f t="shared" si="96"/>
        <v>#DIV/0!</v>
      </c>
      <c r="J523" s="7" t="e">
        <f t="shared" si="97"/>
        <v>#DIV/0!</v>
      </c>
      <c r="K523" s="7" t="n">
        <f t="shared" si="98"/>
        <v>0</v>
      </c>
      <c r="L523" s="7" t="n">
        <f>AN523/SUM(AN1:AN$773)</f>
        <v>0</v>
      </c>
      <c r="N523" s="6" t="s">
        <v>44</v>
      </c>
      <c r="O523" s="6" t="s">
        <v>608</v>
      </c>
      <c r="P523" s="6" t="n">
        <v>638</v>
      </c>
      <c r="Q523" s="6"/>
      <c r="R523" s="6"/>
      <c r="S523" s="6"/>
      <c r="T523" s="6"/>
      <c r="U523" s="6"/>
      <c r="V523" s="6"/>
      <c r="W523" s="6"/>
      <c r="X523" s="6"/>
      <c r="Y523" s="6"/>
      <c r="Z523" s="6" t="n">
        <v>-13425.2229883076</v>
      </c>
      <c r="AA523" s="6" t="n">
        <v>55846.002952955198</v>
      </c>
      <c r="AB523" s="6" t="n">
        <v>4721.0926149478701</v>
      </c>
      <c r="AC523" s="6"/>
      <c r="AD523" s="6"/>
      <c r="AE523" s="6" t="n">
        <v>4202.0099180187199</v>
      </c>
      <c r="AF523" s="6" t="n">
        <v>0</v>
      </c>
      <c r="AG523" s="6"/>
      <c r="AH523" s="6"/>
      <c r="AI523" s="6" t="n">
        <v>-320356.24089673097</v>
      </c>
      <c r="AJ523" s="6"/>
      <c r="AK523" s="6"/>
      <c r="AL523" s="6"/>
      <c r="AM523" s="6"/>
      <c r="AN523" s="6"/>
    </row>
    <row r="524">
      <c r="A524" t="str">
        <f t="shared" si="88"/>
        <v>Missile Defense</v>
      </c>
      <c r="B524" t="str">
        <f t="shared" si="89"/>
        <v>PAC-3 MSE</v>
      </c>
      <c r="C524" t="n">
        <f t="shared" si="90"/>
        <v>2147</v>
      </c>
      <c r="D524" s="6" t="n">
        <f t="shared" si="91"/>
        <v>0</v>
      </c>
      <c r="E524" s="6" t="n">
        <f t="shared" si="92"/>
        <v>-71765.0030801471</v>
      </c>
      <c r="F524" s="6" t="n">
        <f t="shared" si="93"/>
        <v>-6050</v>
      </c>
      <c r="G524" s="6" t="n">
        <f t="shared" si="94"/>
        <v>0</v>
      </c>
      <c r="H524" s="7" t="n">
        <f t="shared" si="95"/>
        <v>-0.91569707043357385</v>
      </c>
      <c r="I524" s="7" t="e">
        <f t="shared" si="96"/>
        <v>#DIV/0!</v>
      </c>
      <c r="J524" s="7" t="n">
        <f t="shared" si="97"/>
        <v>0</v>
      </c>
      <c r="K524" s="7" t="n">
        <f t="shared" si="98"/>
        <v>-6.1636788907000428E-8</v>
      </c>
      <c r="L524" s="7" t="n">
        <f>AN524/SUM(AN1:AN$773)</f>
        <v>0</v>
      </c>
      <c r="N524" s="6" t="s">
        <v>44</v>
      </c>
      <c r="O524" s="6" t="s">
        <v>616</v>
      </c>
      <c r="P524" s="6" t="n">
        <v>2147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 t="n">
        <v>192669.82953593699</v>
      </c>
      <c r="AH524" s="6" t="n">
        <v>0</v>
      </c>
      <c r="AI524" s="6" t="n">
        <v>2086848.81150805</v>
      </c>
      <c r="AJ524" s="6" t="n">
        <v>41893118.822598897</v>
      </c>
      <c r="AK524" s="6" t="n">
        <v>10079729.55099</v>
      </c>
      <c r="AL524" s="6" t="n">
        <v>-71765.0030801471</v>
      </c>
      <c r="AM524" s="6" t="n">
        <v>-6050</v>
      </c>
      <c r="AN524" s="6" t="n">
        <v>0</v>
      </c>
    </row>
    <row r="525">
      <c r="A525" t="str">
        <f t="shared" si="88"/>
        <v>Missile Defense</v>
      </c>
      <c r="B525" t="str">
        <f t="shared" si="89"/>
        <v>PATRIOT</v>
      </c>
      <c r="C525" t="n">
        <f t="shared" si="90"/>
        <v>7</v>
      </c>
      <c r="D525" s="6" t="n">
        <f t="shared" si="91"/>
        <v>-563530.70580494101</v>
      </c>
      <c r="E525" s="6" t="n">
        <f t="shared" si="92"/>
        <v>0</v>
      </c>
      <c r="F525" s="6" t="n">
        <f t="shared" si="93"/>
        <v>0</v>
      </c>
      <c r="G525" s="6" t="n">
        <f t="shared" si="94"/>
        <v>0</v>
      </c>
      <c r="H525" s="7" t="e">
        <f t="shared" si="95"/>
        <v>#DIV/0!</v>
      </c>
      <c r="I525" s="7" t="n">
        <f t="shared" si="96"/>
        <v>-1</v>
      </c>
      <c r="J525" s="7" t="e">
        <f t="shared" si="97"/>
        <v>#DIV/0!</v>
      </c>
      <c r="K525" s="7" t="n">
        <f t="shared" si="98"/>
        <v>0</v>
      </c>
      <c r="L525" s="7" t="n">
        <f>AN525/SUM(AN1:AN$773)</f>
        <v>0</v>
      </c>
      <c r="N525" s="6" t="s">
        <v>44</v>
      </c>
      <c r="O525" s="6" t="s">
        <v>617</v>
      </c>
      <c r="P525" s="6" t="n">
        <v>7</v>
      </c>
      <c r="Q525" s="6"/>
      <c r="R525" s="6"/>
      <c r="S525" s="6"/>
      <c r="T525" s="6"/>
      <c r="U525" s="6"/>
      <c r="V525" s="6"/>
      <c r="W525" s="6"/>
      <c r="X525" s="6"/>
      <c r="Y525" s="6"/>
      <c r="Z525" s="6" t="n">
        <v>23844700.781603798</v>
      </c>
      <c r="AA525" s="6" t="n">
        <v>45059333.674333401</v>
      </c>
      <c r="AB525" s="6" t="n">
        <v>79158204.161822096</v>
      </c>
      <c r="AC525" s="6" t="n">
        <v>52815471.011772797</v>
      </c>
      <c r="AD525" s="6" t="n">
        <v>18449573.461066399</v>
      </c>
      <c r="AE525" s="6" t="n">
        <v>16345609.183038799</v>
      </c>
      <c r="AF525" s="6" t="n">
        <v>-563530.70580494101</v>
      </c>
      <c r="AG525" s="6" t="n">
        <v>-2146513.7659405302</v>
      </c>
      <c r="AH525" s="6" t="n">
        <v>-4813779.3600652805</v>
      </c>
      <c r="AI525" s="6" t="n">
        <v>-9857.8710833053701</v>
      </c>
      <c r="AJ525" s="6" t="n">
        <v>-515776.95581685402</v>
      </c>
      <c r="AK525" s="6"/>
      <c r="AL525" s="6"/>
      <c r="AM525" s="6" t="n">
        <v>0</v>
      </c>
      <c r="AN525" s="6"/>
    </row>
    <row r="526">
      <c r="A526" t="str">
        <f t="shared" si="88"/>
        <v>Missile Defense</v>
      </c>
      <c r="B526" t="str">
        <f t="shared" si="89"/>
        <v>PATRIOT MISSILE SYS</v>
      </c>
      <c r="C526" t="n">
        <f t="shared" si="90"/>
        <v>1916</v>
      </c>
      <c r="D526" s="6" t="n">
        <f t="shared" si="91"/>
        <v>0</v>
      </c>
      <c r="E526" s="6" t="n">
        <f t="shared" si="92"/>
        <v>0</v>
      </c>
      <c r="F526" s="6" t="n">
        <f t="shared" si="93"/>
        <v>0</v>
      </c>
      <c r="G526" s="6" t="n">
        <f t="shared" si="94"/>
        <v>0</v>
      </c>
      <c r="H526" s="7" t="e">
        <f t="shared" si="95"/>
        <v>#DIV/0!</v>
      </c>
      <c r="I526" s="7" t="e">
        <f t="shared" si="96"/>
        <v>#DIV/0!</v>
      </c>
      <c r="J526" s="7" t="e">
        <f t="shared" si="97"/>
        <v>#DIV/0!</v>
      </c>
      <c r="K526" s="7" t="n">
        <f t="shared" si="98"/>
        <v>0</v>
      </c>
      <c r="L526" s="7" t="n">
        <f>AN526/SUM(AN1:AN$773)</f>
        <v>0</v>
      </c>
      <c r="N526" s="6" t="s">
        <v>44</v>
      </c>
      <c r="O526" s="6" t="s">
        <v>618</v>
      </c>
      <c r="P526" s="6" t="n">
        <v>1916</v>
      </c>
      <c r="Q526" s="6" t="n">
        <v>833490.50347392506</v>
      </c>
      <c r="R526" s="6" t="n">
        <v>2948385.2256216998</v>
      </c>
      <c r="S526" s="6" t="n">
        <v>3193226.9966581599</v>
      </c>
      <c r="T526" s="6" t="n">
        <v>59498.267816391701</v>
      </c>
      <c r="U526" s="6"/>
      <c r="V526" s="6"/>
      <c r="W526" s="6"/>
      <c r="X526" s="6"/>
      <c r="Y526" s="6"/>
      <c r="Z526" s="6" t="n">
        <v>-19397.588303655401</v>
      </c>
      <c r="AA526" s="6" t="n">
        <v>-617806.74022127304</v>
      </c>
      <c r="AB526" s="6" t="n">
        <v>-576093.82377969602</v>
      </c>
      <c r="AC526" s="6"/>
      <c r="AD526" s="6"/>
      <c r="AE526" s="6"/>
      <c r="AF526" s="6"/>
      <c r="AG526" s="6" t="n">
        <v>0</v>
      </c>
      <c r="AH526" s="6"/>
      <c r="AI526" s="6"/>
      <c r="AJ526" s="6"/>
      <c r="AK526" s="6"/>
      <c r="AL526" s="6"/>
      <c r="AM526" s="6" t="n">
        <v>0</v>
      </c>
      <c r="AN526" s="6"/>
    </row>
    <row r="527">
      <c r="A527" t="str">
        <f t="shared" si="88"/>
        <v>Missile Defense</v>
      </c>
      <c r="B527" t="str">
        <f t="shared" si="89"/>
        <v>PATRIOT PAC-3</v>
      </c>
      <c r="C527" t="n">
        <f t="shared" si="90"/>
        <v>44</v>
      </c>
      <c r="D527" s="6" t="n">
        <f t="shared" si="91"/>
        <v>11413506.675472699</v>
      </c>
      <c r="E527" s="6" t="n">
        <f t="shared" si="92"/>
        <v>0</v>
      </c>
      <c r="F527" s="6" t="n">
        <f t="shared" si="93"/>
        <v>-6480</v>
      </c>
      <c r="G527" s="6" t="n">
        <f t="shared" si="94"/>
        <v>0</v>
      </c>
      <c r="H527" s="7" t="e">
        <f t="shared" si="95"/>
        <v>#DIV/0!</v>
      </c>
      <c r="I527" s="7" t="n">
        <f t="shared" si="96"/>
        <v>-1.0005677483865607</v>
      </c>
      <c r="J527" s="7" t="n">
        <f t="shared" si="97"/>
        <v>0</v>
      </c>
      <c r="K527" s="7" t="n">
        <f t="shared" si="98"/>
        <v>-6.6017585473944255E-8</v>
      </c>
      <c r="L527" s="7" t="n">
        <f>AN527/SUM(AN1:AN$773)</f>
        <v>0</v>
      </c>
      <c r="N527" s="6" t="s">
        <v>44</v>
      </c>
      <c r="O527" s="6" t="s">
        <v>619</v>
      </c>
      <c r="P527" s="6" t="n">
        <v>44</v>
      </c>
      <c r="Q527" s="6"/>
      <c r="R527" s="6"/>
      <c r="S527" s="6"/>
      <c r="T527" s="6"/>
      <c r="U527" s="6" t="n">
        <v>0</v>
      </c>
      <c r="V527" s="6"/>
      <c r="W527" s="6"/>
      <c r="X527" s="6"/>
      <c r="Y527" s="6"/>
      <c r="Z527" s="6" t="n">
        <v>0</v>
      </c>
      <c r="AA527" s="6" t="n">
        <v>-516452.701641138</v>
      </c>
      <c r="AB527" s="6" t="n">
        <v>-149009.63717283099</v>
      </c>
      <c r="AC527" s="6" t="n">
        <v>-300571.15790756099</v>
      </c>
      <c r="AD527" s="6" t="n">
        <v>115120.276586355</v>
      </c>
      <c r="AE527" s="6" t="n">
        <v>663858.43575407495</v>
      </c>
      <c r="AF527" s="6" t="n">
        <v>11413506.675472699</v>
      </c>
      <c r="AG527" s="6" t="n">
        <v>17650914.239190798</v>
      </c>
      <c r="AH527" s="6" t="n">
        <v>4314456.6492385203</v>
      </c>
      <c r="AI527" s="6" t="n">
        <v>17244901.8338595</v>
      </c>
      <c r="AJ527" s="6" t="n">
        <v>1475056.34300725</v>
      </c>
      <c r="AK527" s="6" t="n">
        <v>-163932.25671575699</v>
      </c>
      <c r="AL527" s="6" t="n">
        <v>0</v>
      </c>
      <c r="AM527" s="6" t="n">
        <v>-6480</v>
      </c>
      <c r="AN527" s="6"/>
    </row>
    <row r="528">
      <c r="A528" t="str">
        <f t="shared" si="88"/>
        <v>Missile Defense</v>
      </c>
      <c r="B528" t="str">
        <f t="shared" si="89"/>
        <v>PATRIOT/MEADS</v>
      </c>
      <c r="C528" t="n">
        <f t="shared" si="90"/>
        <v>1819</v>
      </c>
      <c r="D528" s="6" t="n">
        <f t="shared" si="91"/>
        <v>11796816.4286664</v>
      </c>
      <c r="E528" s="6" t="n">
        <f t="shared" si="92"/>
        <v>0</v>
      </c>
      <c r="F528" s="6" t="n">
        <f t="shared" si="93"/>
        <v>-260700</v>
      </c>
      <c r="G528" s="6" t="n">
        <f t="shared" si="94"/>
        <v>0</v>
      </c>
      <c r="H528" s="7" t="e">
        <f t="shared" si="95"/>
        <v>#DIV/0!</v>
      </c>
      <c r="I528" s="7" t="n">
        <f t="shared" si="96"/>
        <v>-1.0220991825698411</v>
      </c>
      <c r="J528" s="7" t="n">
        <f t="shared" si="97"/>
        <v>0</v>
      </c>
      <c r="K528" s="7" t="n">
        <f t="shared" si="98"/>
        <v>-2.6559852674471094E-6</v>
      </c>
      <c r="L528" s="7" t="n">
        <f>AN528/SUM(AN1:AN$773)</f>
        <v>0</v>
      </c>
      <c r="N528" s="6" t="s">
        <v>44</v>
      </c>
      <c r="O528" s="6" t="s">
        <v>620</v>
      </c>
      <c r="P528" s="6" t="n">
        <v>1819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 t="n">
        <v>11796816.4286664</v>
      </c>
      <c r="AG528" s="6" t="n">
        <v>6154382.9288197504</v>
      </c>
      <c r="AH528" s="6" t="n">
        <v>25623271.246107299</v>
      </c>
      <c r="AI528" s="6" t="n">
        <v>71342237.170132995</v>
      </c>
      <c r="AJ528" s="6" t="n">
        <v>27013679.177051701</v>
      </c>
      <c r="AK528" s="6" t="n">
        <v>7305.5757456052397</v>
      </c>
      <c r="AL528" s="6" t="n">
        <v>0</v>
      </c>
      <c r="AM528" s="6" t="n">
        <v>-260700</v>
      </c>
      <c r="AN528" s="6" t="n">
        <v>0</v>
      </c>
    </row>
    <row r="529">
      <c r="A529" t="str">
        <f t="shared" si="88"/>
        <v>Missile Defense</v>
      </c>
      <c r="B529" t="str">
        <f t="shared" si="89"/>
        <v>PHOENIX (AIM-54C)</v>
      </c>
      <c r="C529" t="n">
        <f t="shared" si="90"/>
        <v>65</v>
      </c>
      <c r="D529" s="6" t="n">
        <f t="shared" si="91"/>
        <v>-22153.939418091199</v>
      </c>
      <c r="E529" s="6" t="n">
        <f t="shared" si="92"/>
        <v>0</v>
      </c>
      <c r="F529" s="6" t="n">
        <f t="shared" si="93"/>
        <v>0</v>
      </c>
      <c r="G529" s="6" t="n">
        <f t="shared" si="94"/>
        <v>0</v>
      </c>
      <c r="H529" s="7" t="e">
        <f t="shared" si="95"/>
        <v>#DIV/0!</v>
      </c>
      <c r="I529" s="7" t="n">
        <f t="shared" si="96"/>
        <v>-1</v>
      </c>
      <c r="J529" s="7" t="e">
        <f t="shared" si="97"/>
        <v>#DIV/0!</v>
      </c>
      <c r="K529" s="7" t="n">
        <f t="shared" si="98"/>
        <v>0</v>
      </c>
      <c r="L529" s="7" t="n">
        <f>AN529/SUM(AN1:AN$773)</f>
        <v>0</v>
      </c>
      <c r="N529" s="6" t="s">
        <v>44</v>
      </c>
      <c r="O529" s="6" t="s">
        <v>624</v>
      </c>
      <c r="P529" s="6" t="n">
        <v>65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 t="n">
        <v>-22153.939418091199</v>
      </c>
      <c r="AG529" s="6"/>
      <c r="AH529" s="6"/>
      <c r="AI529" s="6"/>
      <c r="AJ529" s="6"/>
      <c r="AK529" s="6"/>
      <c r="AL529" s="6"/>
      <c r="AM529" s="6"/>
      <c r="AN529" s="6"/>
    </row>
    <row r="530">
      <c r="A530" t="str">
        <f t="shared" si="88"/>
        <v>Missile Defense</v>
      </c>
      <c r="B530" t="str">
        <f t="shared" si="89"/>
        <v>RIM 7-H-2 NATO SEA SPARRO</v>
      </c>
      <c r="C530" t="n">
        <f t="shared" si="90"/>
        <v>848</v>
      </c>
      <c r="D530" s="6" t="n">
        <f t="shared" si="91"/>
        <v>0</v>
      </c>
      <c r="E530" s="6" t="n">
        <f t="shared" si="92"/>
        <v>0</v>
      </c>
      <c r="F530" s="6" t="n">
        <f t="shared" si="93"/>
        <v>0</v>
      </c>
      <c r="G530" s="6" t="n">
        <f t="shared" si="94"/>
        <v>0</v>
      </c>
      <c r="H530" s="7" t="e">
        <f t="shared" si="95"/>
        <v>#DIV/0!</v>
      </c>
      <c r="I530" s="7" t="e">
        <f t="shared" si="96"/>
        <v>#DIV/0!</v>
      </c>
      <c r="J530" s="7" t="e">
        <f t="shared" si="97"/>
        <v>#DIV/0!</v>
      </c>
      <c r="K530" s="7" t="n">
        <f t="shared" si="98"/>
        <v>0</v>
      </c>
      <c r="L530" s="7" t="n">
        <f>AN530/SUM(AN1:AN$773)</f>
        <v>0</v>
      </c>
      <c r="N530" s="6" t="s">
        <v>44</v>
      </c>
      <c r="O530" s="6" t="s">
        <v>633</v>
      </c>
      <c r="P530" s="6" t="n">
        <v>848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 t="n">
        <v>-457.87970063045498</v>
      </c>
      <c r="AB530" s="6" t="n">
        <v>-359738.25659822801</v>
      </c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>
      <c r="A531" t="str">
        <f t="shared" si="88"/>
        <v>Missile Defense</v>
      </c>
      <c r="B531" t="str">
        <f t="shared" si="89"/>
        <v>SM-6</v>
      </c>
      <c r="C531" t="n">
        <f t="shared" si="90"/>
        <v>1383</v>
      </c>
      <c r="D531" s="6" t="n">
        <f t="shared" si="91"/>
        <v>6968.7903647091098</v>
      </c>
      <c r="E531" s="6" t="n">
        <f t="shared" si="92"/>
        <v>0</v>
      </c>
      <c r="F531" s="6" t="n">
        <f t="shared" si="93"/>
        <v>0</v>
      </c>
      <c r="G531" s="6" t="n">
        <f t="shared" si="94"/>
        <v>0</v>
      </c>
      <c r="H531" s="7" t="e">
        <f t="shared" si="95"/>
        <v>#DIV/0!</v>
      </c>
      <c r="I531" s="7" t="n">
        <f t="shared" si="96"/>
        <v>-1</v>
      </c>
      <c r="J531" s="7" t="e">
        <f t="shared" si="97"/>
        <v>#DIV/0!</v>
      </c>
      <c r="K531" s="7" t="n">
        <f t="shared" si="98"/>
        <v>0</v>
      </c>
      <c r="L531" s="7" t="n">
        <f>AN531/SUM(AN1:AN$773)</f>
        <v>0</v>
      </c>
      <c r="N531" s="6" t="s">
        <v>44</v>
      </c>
      <c r="O531" s="6" t="s">
        <v>662</v>
      </c>
      <c r="P531" s="6" t="n">
        <v>1383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 t="n">
        <v>0</v>
      </c>
      <c r="AD531" s="6" t="n">
        <v>0</v>
      </c>
      <c r="AE531" s="6"/>
      <c r="AF531" s="6" t="n">
        <v>6968.7903647091098</v>
      </c>
      <c r="AG531" s="6"/>
      <c r="AH531" s="6" t="n">
        <v>0</v>
      </c>
      <c r="AI531" s="6" t="n">
        <v>0</v>
      </c>
      <c r="AJ531" s="6" t="n">
        <v>0</v>
      </c>
      <c r="AK531" s="6" t="n">
        <v>0</v>
      </c>
      <c r="AL531" s="6"/>
      <c r="AM531" s="6" t="n">
        <v>0</v>
      </c>
      <c r="AN531" s="6" t="n">
        <v>0</v>
      </c>
    </row>
    <row r="532">
      <c r="A532" t="str">
        <f t="shared" si="88"/>
        <v>Missile Defense</v>
      </c>
      <c r="B532" t="str">
        <f t="shared" si="89"/>
        <v>STINGER</v>
      </c>
      <c r="C532" t="n">
        <f t="shared" si="90"/>
        <v>46</v>
      </c>
      <c r="D532" s="6" t="n">
        <f t="shared" si="91"/>
        <v>0</v>
      </c>
      <c r="E532" s="6" t="n">
        <f t="shared" si="92"/>
        <v>0</v>
      </c>
      <c r="F532" s="6" t="n">
        <f t="shared" si="93"/>
        <v>1283223.125</v>
      </c>
      <c r="G532" s="6" t="n">
        <f t="shared" si="94"/>
        <v>0</v>
      </c>
      <c r="H532" s="7" t="e">
        <f t="shared" si="95"/>
        <v>#DIV/0!</v>
      </c>
      <c r="I532" s="7" t="e">
        <f t="shared" si="96"/>
        <v>#DIV/0!</v>
      </c>
      <c r="J532" s="7" t="n">
        <f t="shared" si="97"/>
        <v>0</v>
      </c>
      <c r="K532" s="7" t="n">
        <f t="shared" si="98"/>
        <v>1.3073347582844038E-5</v>
      </c>
      <c r="L532" s="7" t="n">
        <f>AN532/SUM(AN1:AN$773)</f>
        <v>0</v>
      </c>
      <c r="N532" s="6" t="s">
        <v>44</v>
      </c>
      <c r="O532" s="6" t="s">
        <v>679</v>
      </c>
      <c r="P532" s="6" t="n">
        <v>46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 t="n">
        <v>0</v>
      </c>
      <c r="AM532" s="6" t="n">
        <v>1283223.125</v>
      </c>
      <c r="AN532" s="6"/>
    </row>
    <row r="533">
      <c r="A533" t="str">
        <f t="shared" si="88"/>
        <v>Missile Defense</v>
      </c>
      <c r="B533" t="str">
        <f t="shared" si="89"/>
        <v>THAAD</v>
      </c>
      <c r="C533" t="n">
        <f t="shared" si="90"/>
        <v>1830</v>
      </c>
      <c r="D533" s="6" t="n">
        <f t="shared" si="91"/>
        <v>-607581.52707484702</v>
      </c>
      <c r="E533" s="6" t="n">
        <f t="shared" si="92"/>
        <v>0</v>
      </c>
      <c r="F533" s="6" t="n">
        <f t="shared" si="93"/>
        <v>0</v>
      </c>
      <c r="G533" s="6" t="n">
        <f t="shared" si="94"/>
        <v>0</v>
      </c>
      <c r="H533" s="7" t="e">
        <f t="shared" si="95"/>
        <v>#DIV/0!</v>
      </c>
      <c r="I533" s="7" t="n">
        <f t="shared" si="96"/>
        <v>-1</v>
      </c>
      <c r="J533" s="7" t="e">
        <f t="shared" si="97"/>
        <v>#DIV/0!</v>
      </c>
      <c r="K533" s="7" t="n">
        <f t="shared" si="98"/>
        <v>0</v>
      </c>
      <c r="L533" s="7" t="n">
        <f>AN533/SUM(AN1:AN$773)</f>
        <v>0</v>
      </c>
      <c r="N533" s="6" t="s">
        <v>44</v>
      </c>
      <c r="O533" s="6" t="s">
        <v>710</v>
      </c>
      <c r="P533" s="6" t="n">
        <v>1830</v>
      </c>
      <c r="Q533" s="6"/>
      <c r="R533" s="6"/>
      <c r="S533" s="6"/>
      <c r="T533" s="6"/>
      <c r="U533" s="6"/>
      <c r="V533" s="6"/>
      <c r="W533" s="6"/>
      <c r="X533" s="6"/>
      <c r="Y533" s="6" t="n">
        <v>4231589.2502894197</v>
      </c>
      <c r="Z533" s="6" t="n">
        <v>35282869.155920498</v>
      </c>
      <c r="AA533" s="6" t="n">
        <v>66159775.1433639</v>
      </c>
      <c r="AB533" s="6" t="n">
        <v>91577843.545340106</v>
      </c>
      <c r="AC533" s="6" t="n">
        <v>54074562.474097103</v>
      </c>
      <c r="AD533" s="6" t="n">
        <v>433463.203896466</v>
      </c>
      <c r="AE533" s="6" t="n">
        <v>-5835791.6838763896</v>
      </c>
      <c r="AF533" s="6" t="n">
        <v>-607581.52707484702</v>
      </c>
      <c r="AG533" s="6" t="n">
        <v>-952452.24431289802</v>
      </c>
      <c r="AH533" s="6" t="n">
        <v>-2518938.91330523</v>
      </c>
      <c r="AI533" s="6"/>
      <c r="AJ533" s="6"/>
      <c r="AK533" s="6"/>
      <c r="AL533" s="6"/>
      <c r="AM533" s="6"/>
      <c r="AN533" s="6"/>
    </row>
    <row r="534">
      <c r="A534" t="str">
        <f t="shared" si="88"/>
        <v>Missile Defense</v>
      </c>
      <c r="B534" t="str">
        <f t="shared" si="89"/>
        <v>THAAD-THEATER HIGH ALT AI</v>
      </c>
      <c r="C534" t="n">
        <f t="shared" si="90"/>
        <v>1922</v>
      </c>
      <c r="D534" s="6" t="n">
        <f t="shared" si="91"/>
        <v>-640784.55606281699</v>
      </c>
      <c r="E534" s="6" t="n">
        <f t="shared" si="92"/>
        <v>0</v>
      </c>
      <c r="F534" s="6" t="n">
        <f t="shared" si="93"/>
        <v>0</v>
      </c>
      <c r="G534" s="6" t="n">
        <f t="shared" si="94"/>
        <v>0</v>
      </c>
      <c r="H534" s="7" t="e">
        <f t="shared" si="95"/>
        <v>#DIV/0!</v>
      </c>
      <c r="I534" s="7" t="n">
        <f t="shared" si="96"/>
        <v>-1</v>
      </c>
      <c r="J534" s="7" t="e">
        <f t="shared" si="97"/>
        <v>#DIV/0!</v>
      </c>
      <c r="K534" s="7" t="n">
        <f t="shared" si="98"/>
        <v>0</v>
      </c>
      <c r="L534" s="7" t="n">
        <f>AN534/SUM(AN1:AN$773)</f>
        <v>0</v>
      </c>
      <c r="N534" s="6" t="s">
        <v>44</v>
      </c>
      <c r="O534" s="6" t="s">
        <v>711</v>
      </c>
      <c r="P534" s="6" t="n">
        <v>1922</v>
      </c>
      <c r="Q534" s="6"/>
      <c r="R534" s="6"/>
      <c r="S534" s="6"/>
      <c r="T534" s="6"/>
      <c r="U534" s="6"/>
      <c r="V534" s="6"/>
      <c r="W534" s="6" t="n">
        <v>636990.20728921099</v>
      </c>
      <c r="X534" s="6" t="n">
        <v>789982214.34027398</v>
      </c>
      <c r="Y534" s="6" t="n">
        <v>538016246.79889095</v>
      </c>
      <c r="Z534" s="6" t="n">
        <v>549955525.12121904</v>
      </c>
      <c r="AA534" s="6" t="n">
        <v>375738228.178271</v>
      </c>
      <c r="AB534" s="6" t="n">
        <v>188989674.47801599</v>
      </c>
      <c r="AC534" s="6" t="n">
        <v>68741460.009827897</v>
      </c>
      <c r="AD534" s="6" t="n">
        <v>33605565.479748398</v>
      </c>
      <c r="AE534" s="6" t="n">
        <v>-8171821.9978236398</v>
      </c>
      <c r="AF534" s="6" t="n">
        <v>-640784.55606281699</v>
      </c>
      <c r="AG534" s="6" t="n">
        <v>-1263803.3424301101</v>
      </c>
      <c r="AH534" s="6" t="n">
        <v>-1948451.6337908099</v>
      </c>
      <c r="AI534" s="6" t="n">
        <v>-6847131.8289743299</v>
      </c>
      <c r="AJ534" s="6" t="n">
        <v>-709718.83982742799</v>
      </c>
      <c r="AK534" s="6" t="n">
        <v>-857659.11930252099</v>
      </c>
      <c r="AL534" s="6"/>
      <c r="AM534" s="6"/>
      <c r="AN534" s="6"/>
    </row>
    <row r="535">
      <c r="A535" t="str">
        <f t="shared" si="88"/>
        <v>Missile Defense</v>
      </c>
      <c r="B535" t="n">
        <f t="shared" si="89"/>
        <v>0</v>
      </c>
      <c r="C535" t="n">
        <f t="shared" si="90"/>
        <v>0</v>
      </c>
      <c r="D535" s="6" t="n">
        <f t="shared" si="91"/>
        <v>73314687.766814098</v>
      </c>
      <c r="E535" s="6" t="n">
        <f t="shared" si="92"/>
        <v>802757744.32342601</v>
      </c>
      <c r="F535" s="6" t="n">
        <f t="shared" si="93"/>
        <v>1504968056.2708001</v>
      </c>
      <c r="G535" s="6" t="n">
        <f t="shared" si="94"/>
        <v>578759062.35186899</v>
      </c>
      <c r="H535" s="7" t="n">
        <f t="shared" si="95"/>
        <v>0.87474747757083993</v>
      </c>
      <c r="I535" s="7" t="n">
        <f t="shared" si="96"/>
        <v>19.527510954660631</v>
      </c>
      <c r="J535" s="7" t="n">
        <f t="shared" si="97"/>
        <v>0.38456567894603111</v>
      </c>
      <c r="K535" s="7" t="n">
        <f t="shared" si="98"/>
        <v>1.5332462544816867E-2</v>
      </c>
      <c r="L535" s="7" t="n">
        <f>AN535/SUM(AN1:AN$773)</f>
        <v>1.0268337987232444E-2</v>
      </c>
      <c r="N535" s="6" t="s">
        <v>44</v>
      </c>
      <c r="O535" s="6"/>
      <c r="P535" s="6"/>
      <c r="Q535" s="6" t="n">
        <v>0</v>
      </c>
      <c r="R535" s="6" t="n">
        <v>71935167.620386198</v>
      </c>
      <c r="S535" s="6" t="n">
        <v>41397818.838046201</v>
      </c>
      <c r="T535" s="6" t="n">
        <v>75365670.304361403</v>
      </c>
      <c r="U535" s="6" t="n">
        <v>134418979.046251</v>
      </c>
      <c r="V535" s="6" t="n">
        <v>114331305.643785</v>
      </c>
      <c r="W535" s="6" t="n">
        <v>54419788.920096397</v>
      </c>
      <c r="X535" s="6" t="n">
        <v>79431788.598894894</v>
      </c>
      <c r="Y535" s="6" t="n">
        <v>592441278.85982001</v>
      </c>
      <c r="Z535" s="6" t="n">
        <v>1045113613.00688</v>
      </c>
      <c r="AA535" s="6" t="n">
        <v>716806912.74654996</v>
      </c>
      <c r="AB535" s="6" t="n">
        <v>533642922.74714798</v>
      </c>
      <c r="AC535" s="6" t="n">
        <v>896771540.10989594</v>
      </c>
      <c r="AD535" s="6" t="n">
        <v>98124542.394303605</v>
      </c>
      <c r="AE535" s="6" t="n">
        <v>92330371.1556243</v>
      </c>
      <c r="AF535" s="6" t="n">
        <v>73314687.766814098</v>
      </c>
      <c r="AG535" s="6" t="n">
        <v>58430351.028126501</v>
      </c>
      <c r="AH535" s="6" t="n">
        <v>41789722.394788802</v>
      </c>
      <c r="AI535" s="6" t="n">
        <v>156885957.94194499</v>
      </c>
      <c r="AJ535" s="6" t="n">
        <v>230796747.94645101</v>
      </c>
      <c r="AK535" s="6" t="n">
        <v>262964794.65628099</v>
      </c>
      <c r="AL535" s="6" t="n">
        <v>802757744.32342601</v>
      </c>
      <c r="AM535" s="6" t="n">
        <v>1504968056.2708001</v>
      </c>
      <c r="AN535" s="6" t="n">
        <v>578759062.35186899</v>
      </c>
    </row>
    <row r="536">
      <c r="A536" t="str">
        <f t="shared" si="88"/>
        <v>Ordnance and Missiles</v>
      </c>
      <c r="B536" t="str">
        <f t="shared" si="89"/>
        <v>25MM M242 AUTOMATIC GUN</v>
      </c>
      <c r="C536" t="n">
        <f t="shared" si="90"/>
        <v>319</v>
      </c>
      <c r="D536" s="6" t="n">
        <f t="shared" si="91"/>
        <v>0</v>
      </c>
      <c r="E536" s="6" t="n">
        <f t="shared" si="92"/>
        <v>0</v>
      </c>
      <c r="F536" s="6" t="n">
        <f t="shared" si="93"/>
        <v>0</v>
      </c>
      <c r="G536" s="6" t="n">
        <f t="shared" si="94"/>
        <v>0</v>
      </c>
      <c r="H536" s="7" t="e">
        <f t="shared" si="95"/>
        <v>#DIV/0!</v>
      </c>
      <c r="I536" s="7" t="e">
        <f t="shared" si="96"/>
        <v>#DIV/0!</v>
      </c>
      <c r="J536" s="7" t="e">
        <f t="shared" si="97"/>
        <v>#DIV/0!</v>
      </c>
      <c r="K536" s="7" t="n">
        <f t="shared" si="98"/>
        <v>0</v>
      </c>
      <c r="L536" s="7" t="n">
        <f>AN536/SUM(AN1:AN$773)</f>
        <v>0</v>
      </c>
      <c r="N536" s="6" t="s">
        <v>45</v>
      </c>
      <c r="O536" s="6" t="s">
        <v>82</v>
      </c>
      <c r="P536" s="6" t="n">
        <v>319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 t="n">
        <v>0</v>
      </c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>
      <c r="A537" t="str">
        <f t="shared" si="88"/>
        <v>Ordnance and Missiles</v>
      </c>
      <c r="B537" t="str">
        <f t="shared" si="89"/>
        <v>439</v>
      </c>
      <c r="C537" t="n">
        <f t="shared" si="90"/>
        <v>2041</v>
      </c>
      <c r="D537" s="6" t="n">
        <f t="shared" si="91"/>
        <v>0</v>
      </c>
      <c r="E537" s="6" t="n">
        <f t="shared" si="92"/>
        <v>-23371.888914158299</v>
      </c>
      <c r="F537" s="6" t="n">
        <f t="shared" si="93"/>
        <v>-1011167.7794999999</v>
      </c>
      <c r="G537" s="6" t="n">
        <f t="shared" si="94"/>
        <v>0</v>
      </c>
      <c r="H537" s="7" t="n">
        <f t="shared" si="95"/>
        <v>42.264272871306154</v>
      </c>
      <c r="I537" s="7" t="e">
        <f t="shared" si="96"/>
        <v>#DIV/0!</v>
      </c>
      <c r="J537" s="7" t="n">
        <f t="shared" si="97"/>
        <v>0</v>
      </c>
      <c r="K537" s="7" t="n">
        <f t="shared" si="98"/>
        <v>-1.0301675202413529E-5</v>
      </c>
      <c r="L537" s="7" t="n">
        <f>AN537/SUM(AN1:AN$773)</f>
        <v>0</v>
      </c>
      <c r="N537" s="6" t="s">
        <v>45</v>
      </c>
      <c r="O537" s="6" t="s">
        <v>86</v>
      </c>
      <c r="P537" s="6" t="n">
        <v>2041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 t="n">
        <v>0</v>
      </c>
      <c r="AI537" s="6" t="n">
        <v>1408931.51490733</v>
      </c>
      <c r="AJ537" s="6" t="n">
        <v>44881.882078281102</v>
      </c>
      <c r="AK537" s="6" t="n">
        <v>-517906.20024036698</v>
      </c>
      <c r="AL537" s="6" t="n">
        <v>-23371.888914158299</v>
      </c>
      <c r="AM537" s="6" t="n">
        <v>-1011167.7794999999</v>
      </c>
      <c r="AN537" s="6" t="n">
        <v>0</v>
      </c>
    </row>
    <row r="538">
      <c r="A538" t="str">
        <f t="shared" si="88"/>
        <v>Ordnance and Missiles</v>
      </c>
      <c r="B538" t="str">
        <f t="shared" si="89"/>
        <v>442</v>
      </c>
      <c r="C538" t="n">
        <f t="shared" si="90"/>
        <v>2042</v>
      </c>
      <c r="D538" s="6" t="n">
        <f t="shared" si="91"/>
        <v>0</v>
      </c>
      <c r="E538" s="6" t="n">
        <f t="shared" si="92"/>
        <v>534511.20580037695</v>
      </c>
      <c r="F538" s="6" t="n">
        <f t="shared" si="93"/>
        <v>1231106.0101000001</v>
      </c>
      <c r="G538" s="6" t="n">
        <f t="shared" si="94"/>
        <v>-221578.027104087</v>
      </c>
      <c r="H538" s="7" t="n">
        <f t="shared" si="95"/>
        <v>1.3032370448745638</v>
      </c>
      <c r="I538" s="7" t="e">
        <f t="shared" si="96"/>
        <v>#DIV/0!</v>
      </c>
      <c r="J538" s="7" t="n">
        <f t="shared" si="97"/>
        <v>-0.17998289772469611</v>
      </c>
      <c r="K538" s="7" t="n">
        <f t="shared" si="98"/>
        <v>1.2542383680441859E-5</v>
      </c>
      <c r="L538" s="7" t="n">
        <f>AN538/SUM(AN1:AN$773)</f>
        <v>-3.9312353289176433E-6</v>
      </c>
      <c r="N538" s="6" t="s">
        <v>45</v>
      </c>
      <c r="O538" s="6" t="s">
        <v>87</v>
      </c>
      <c r="P538" s="6" t="n">
        <v>2042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 t="n">
        <v>91015.542319175598</v>
      </c>
      <c r="AI538" s="6" t="n">
        <v>0</v>
      </c>
      <c r="AJ538" s="6" t="n">
        <v>196414.51284115601</v>
      </c>
      <c r="AK538" s="6" t="n">
        <v>1187718.44431326</v>
      </c>
      <c r="AL538" s="6" t="n">
        <v>534511.20580037695</v>
      </c>
      <c r="AM538" s="6" t="n">
        <v>1231106.0101000001</v>
      </c>
      <c r="AN538" s="6" t="n">
        <v>-221578.027104087</v>
      </c>
    </row>
    <row r="539">
      <c r="A539" t="str">
        <f t="shared" si="88"/>
        <v>Ordnance and Missiles</v>
      </c>
      <c r="B539" t="str">
        <f t="shared" si="89"/>
        <v>466</v>
      </c>
      <c r="C539" t="n">
        <f t="shared" si="90"/>
        <v>2044</v>
      </c>
      <c r="D539" s="6" t="n">
        <f t="shared" si="91"/>
        <v>0</v>
      </c>
      <c r="E539" s="6" t="n">
        <f t="shared" si="92"/>
        <v>0</v>
      </c>
      <c r="F539" s="6" t="n">
        <f t="shared" si="93"/>
        <v>0</v>
      </c>
      <c r="G539" s="6" t="n">
        <f t="shared" si="94"/>
        <v>0</v>
      </c>
      <c r="H539" s="7" t="e">
        <f t="shared" si="95"/>
        <v>#DIV/0!</v>
      </c>
      <c r="I539" s="7" t="e">
        <f t="shared" si="96"/>
        <v>#DIV/0!</v>
      </c>
      <c r="J539" s="7" t="e">
        <f t="shared" si="97"/>
        <v>#DIV/0!</v>
      </c>
      <c r="K539" s="7" t="n">
        <f t="shared" si="98"/>
        <v>0</v>
      </c>
      <c r="L539" s="7" t="n">
        <f>AN539/SUM(AN1:AN$773)</f>
        <v>0</v>
      </c>
      <c r="N539" s="6" t="s">
        <v>45</v>
      </c>
      <c r="O539" s="6" t="s">
        <v>89</v>
      </c>
      <c r="P539" s="6" t="n">
        <v>2044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 t="n">
        <v>0</v>
      </c>
      <c r="AI539" s="6"/>
      <c r="AJ539" s="6"/>
      <c r="AK539" s="6"/>
      <c r="AL539" s="6"/>
      <c r="AM539" s="6" t="n">
        <v>0</v>
      </c>
      <c r="AN539" s="6"/>
    </row>
    <row r="540">
      <c r="A540" t="str">
        <f t="shared" si="88"/>
        <v>Ordnance and Missiles</v>
      </c>
      <c r="B540" t="str">
        <f t="shared" si="89"/>
        <v>5.56MM M249 SQD AUTOMATIC</v>
      </c>
      <c r="C540" t="n">
        <f t="shared" si="90"/>
        <v>318</v>
      </c>
      <c r="D540" s="6" t="n">
        <f t="shared" si="91"/>
        <v>0</v>
      </c>
      <c r="E540" s="6" t="n">
        <f t="shared" si="92"/>
        <v>0</v>
      </c>
      <c r="F540" s="6" t="n">
        <f t="shared" si="93"/>
        <v>0</v>
      </c>
      <c r="G540" s="6" t="n">
        <f t="shared" si="94"/>
        <v>0</v>
      </c>
      <c r="H540" s="7" t="e">
        <f t="shared" si="95"/>
        <v>#DIV/0!</v>
      </c>
      <c r="I540" s="7" t="e">
        <f t="shared" si="96"/>
        <v>#DIV/0!</v>
      </c>
      <c r="J540" s="7" t="e">
        <f t="shared" si="97"/>
        <v>#DIV/0!</v>
      </c>
      <c r="K540" s="7" t="n">
        <f t="shared" si="98"/>
        <v>0</v>
      </c>
      <c r="L540" s="7" t="n">
        <f>AN540/SUM(AN1:AN$773)</f>
        <v>0</v>
      </c>
      <c r="N540" s="6" t="s">
        <v>45</v>
      </c>
      <c r="O540" s="6" t="s">
        <v>93</v>
      </c>
      <c r="P540" s="6" t="n">
        <v>318</v>
      </c>
      <c r="Q540" s="6"/>
      <c r="R540" s="6"/>
      <c r="S540" s="6" t="n">
        <v>49889.027623437301</v>
      </c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>
      <c r="A541" t="str">
        <f t="shared" si="88"/>
        <v>Ordnance and Missiles</v>
      </c>
      <c r="B541" t="str">
        <f t="shared" si="89"/>
        <v>50MM M85 MACHINE GUN</v>
      </c>
      <c r="C541" t="n">
        <f t="shared" si="90"/>
        <v>304</v>
      </c>
      <c r="D541" s="6" t="n">
        <f t="shared" si="91"/>
        <v>0</v>
      </c>
      <c r="E541" s="6" t="n">
        <f t="shared" si="92"/>
        <v>0</v>
      </c>
      <c r="F541" s="6" t="n">
        <f t="shared" si="93"/>
        <v>0</v>
      </c>
      <c r="G541" s="6" t="n">
        <f t="shared" si="94"/>
        <v>0</v>
      </c>
      <c r="H541" s="7" t="e">
        <f t="shared" si="95"/>
        <v>#DIV/0!</v>
      </c>
      <c r="I541" s="7" t="e">
        <f t="shared" si="96"/>
        <v>#DIV/0!</v>
      </c>
      <c r="J541" s="7" t="e">
        <f t="shared" si="97"/>
        <v>#DIV/0!</v>
      </c>
      <c r="K541" s="7" t="n">
        <f t="shared" si="98"/>
        <v>0</v>
      </c>
      <c r="L541" s="7" t="n">
        <f>AN541/SUM(AN1:AN$773)</f>
        <v>0</v>
      </c>
      <c r="N541" s="6" t="s">
        <v>45</v>
      </c>
      <c r="O541" s="6" t="s">
        <v>94</v>
      </c>
      <c r="P541" s="6" t="n">
        <v>304</v>
      </c>
      <c r="Q541" s="6"/>
      <c r="R541" s="6" t="n">
        <v>61832.3714487693</v>
      </c>
      <c r="S541" s="6" t="n">
        <v>813398.47120172402</v>
      </c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>
      <c r="A542" t="str">
        <f t="shared" si="88"/>
        <v>Ordnance and Missiles</v>
      </c>
      <c r="B542" t="str">
        <f t="shared" si="89"/>
        <v>60MM AMMUNITION ALL TYPES</v>
      </c>
      <c r="C542" t="n">
        <f t="shared" si="90"/>
        <v>364</v>
      </c>
      <c r="D542" s="6" t="n">
        <f t="shared" si="91"/>
        <v>0</v>
      </c>
      <c r="E542" s="6" t="n">
        <f t="shared" si="92"/>
        <v>0</v>
      </c>
      <c r="F542" s="6" t="n">
        <f t="shared" si="93"/>
        <v>0</v>
      </c>
      <c r="G542" s="6" t="n">
        <f t="shared" si="94"/>
        <v>0</v>
      </c>
      <c r="H542" s="7" t="e">
        <f t="shared" si="95"/>
        <v>#DIV/0!</v>
      </c>
      <c r="I542" s="7" t="e">
        <f t="shared" si="96"/>
        <v>#DIV/0!</v>
      </c>
      <c r="J542" s="7" t="e">
        <f t="shared" si="97"/>
        <v>#DIV/0!</v>
      </c>
      <c r="K542" s="7" t="n">
        <f t="shared" si="98"/>
        <v>0</v>
      </c>
      <c r="L542" s="7" t="n">
        <f>AN542/SUM(AN1:AN$773)</f>
        <v>0</v>
      </c>
      <c r="N542" s="6" t="s">
        <v>45</v>
      </c>
      <c r="O542" s="6" t="s">
        <v>97</v>
      </c>
      <c r="P542" s="6" t="n">
        <v>364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 t="n">
        <v>-36.918186147975497</v>
      </c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>
      <c r="A543" t="str">
        <f t="shared" si="88"/>
        <v>Ordnance and Missiles</v>
      </c>
      <c r="B543" t="str">
        <f t="shared" si="89"/>
        <v>81MM M29 ON MOUNT M23</v>
      </c>
      <c r="C543" t="n">
        <f t="shared" si="90"/>
        <v>331</v>
      </c>
      <c r="D543" s="6" t="n">
        <f t="shared" si="91"/>
        <v>0</v>
      </c>
      <c r="E543" s="6" t="n">
        <f t="shared" si="92"/>
        <v>0</v>
      </c>
      <c r="F543" s="6" t="n">
        <f t="shared" si="93"/>
        <v>0</v>
      </c>
      <c r="G543" s="6" t="n">
        <f t="shared" si="94"/>
        <v>0</v>
      </c>
      <c r="H543" s="7" t="e">
        <f t="shared" si="95"/>
        <v>#DIV/0!</v>
      </c>
      <c r="I543" s="7" t="e">
        <f t="shared" si="96"/>
        <v>#DIV/0!</v>
      </c>
      <c r="J543" s="7" t="e">
        <f t="shared" si="97"/>
        <v>#DIV/0!</v>
      </c>
      <c r="K543" s="7" t="n">
        <f t="shared" si="98"/>
        <v>0</v>
      </c>
      <c r="L543" s="7" t="n">
        <f>AN543/SUM(AN1:AN$773)</f>
        <v>0</v>
      </c>
      <c r="N543" s="6" t="s">
        <v>45</v>
      </c>
      <c r="O543" s="6" t="s">
        <v>98</v>
      </c>
      <c r="P543" s="6" t="n">
        <v>331</v>
      </c>
      <c r="Q543" s="6"/>
      <c r="R543" s="6"/>
      <c r="S543" s="6" t="n">
        <v>60410.371192271203</v>
      </c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>
      <c r="A544" t="str">
        <f t="shared" si="88"/>
        <v>Ordnance and Missiles</v>
      </c>
      <c r="B544" t="str">
        <f t="shared" si="89"/>
        <v>9MM AMMUNITION ALL TYPES</v>
      </c>
      <c r="C544" t="n">
        <f t="shared" si="90"/>
        <v>361</v>
      </c>
      <c r="D544" s="6" t="n">
        <f t="shared" si="91"/>
        <v>0</v>
      </c>
      <c r="E544" s="6" t="n">
        <f t="shared" si="92"/>
        <v>0</v>
      </c>
      <c r="F544" s="6" t="n">
        <f t="shared" si="93"/>
        <v>0</v>
      </c>
      <c r="G544" s="6" t="n">
        <f t="shared" si="94"/>
        <v>0</v>
      </c>
      <c r="H544" s="7" t="e">
        <f t="shared" si="95"/>
        <v>#DIV/0!</v>
      </c>
      <c r="I544" s="7" t="e">
        <f t="shared" si="96"/>
        <v>#DIV/0!</v>
      </c>
      <c r="J544" s="7" t="e">
        <f t="shared" si="97"/>
        <v>#DIV/0!</v>
      </c>
      <c r="K544" s="7" t="n">
        <f t="shared" si="98"/>
        <v>0</v>
      </c>
      <c r="L544" s="7" t="n">
        <f>AN544/SUM(AN1:AN$773)</f>
        <v>0</v>
      </c>
      <c r="N544" s="6" t="s">
        <v>45</v>
      </c>
      <c r="O544" s="6" t="s">
        <v>99</v>
      </c>
      <c r="P544" s="6" t="n">
        <v>361</v>
      </c>
      <c r="Q544" s="6" t="n">
        <v>497160.13631397398</v>
      </c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>
      <c r="A545" t="str">
        <f t="shared" si="88"/>
        <v>Ordnance and Missiles</v>
      </c>
      <c r="B545" t="str">
        <f t="shared" si="89"/>
        <v>AAG</v>
      </c>
      <c r="C545" t="n">
        <f t="shared" si="90"/>
        <v>2192</v>
      </c>
      <c r="D545" s="6" t="n">
        <f t="shared" si="91"/>
        <v>0</v>
      </c>
      <c r="E545" s="6" t="n">
        <f t="shared" si="92"/>
        <v>0</v>
      </c>
      <c r="F545" s="6" t="n">
        <f t="shared" si="93"/>
        <v>0</v>
      </c>
      <c r="G545" s="6" t="n">
        <f t="shared" si="94"/>
        <v>0</v>
      </c>
      <c r="H545" s="7" t="e">
        <f t="shared" si="95"/>
        <v>#DIV/0!</v>
      </c>
      <c r="I545" s="7" t="e">
        <f t="shared" si="96"/>
        <v>#DIV/0!</v>
      </c>
      <c r="J545" s="7" t="e">
        <f t="shared" si="97"/>
        <v>#DIV/0!</v>
      </c>
      <c r="K545" s="7" t="n">
        <f t="shared" si="98"/>
        <v>0</v>
      </c>
      <c r="L545" s="7" t="n">
        <f>AN545/SUM(AN1:AN$773)</f>
        <v>0</v>
      </c>
      <c r="N545" s="6" t="s">
        <v>45</v>
      </c>
      <c r="O545" s="6" t="s">
        <v>108</v>
      </c>
      <c r="P545" s="6" t="n">
        <v>2192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 t="n">
        <v>17409.545170501999</v>
      </c>
      <c r="AI545" s="6"/>
      <c r="AJ545" s="6"/>
      <c r="AK545" s="6"/>
      <c r="AL545" s="6"/>
      <c r="AM545" s="6"/>
      <c r="AN545" s="6"/>
    </row>
    <row r="546">
      <c r="A546" t="str">
        <f t="shared" si="88"/>
        <v>Ordnance and Missiles</v>
      </c>
      <c r="B546" t="str">
        <f t="shared" si="89"/>
        <v>AGM-154A</v>
      </c>
      <c r="C546" t="n">
        <f t="shared" si="90"/>
        <v>874</v>
      </c>
      <c r="D546" s="6" t="n">
        <f t="shared" si="91"/>
        <v>0</v>
      </c>
      <c r="E546" s="6" t="n">
        <f t="shared" si="92"/>
        <v>0</v>
      </c>
      <c r="F546" s="6" t="n">
        <f t="shared" si="93"/>
        <v>0</v>
      </c>
      <c r="G546" s="6" t="n">
        <f t="shared" si="94"/>
        <v>0</v>
      </c>
      <c r="H546" s="7" t="e">
        <f t="shared" si="95"/>
        <v>#DIV/0!</v>
      </c>
      <c r="I546" s="7" t="e">
        <f t="shared" si="96"/>
        <v>#DIV/0!</v>
      </c>
      <c r="J546" s="7" t="e">
        <f t="shared" si="97"/>
        <v>#DIV/0!</v>
      </c>
      <c r="K546" s="7" t="n">
        <f t="shared" si="98"/>
        <v>0</v>
      </c>
      <c r="L546" s="7" t="n">
        <f>AN546/SUM(AN1:AN$773)</f>
        <v>0</v>
      </c>
      <c r="N546" s="6" t="s">
        <v>45</v>
      </c>
      <c r="O546" s="6" t="s">
        <v>134</v>
      </c>
      <c r="P546" s="6" t="n">
        <v>874</v>
      </c>
      <c r="Q546" s="6"/>
      <c r="R546" s="6"/>
      <c r="S546" s="6"/>
      <c r="T546" s="6"/>
      <c r="U546" s="6"/>
      <c r="V546" s="6"/>
      <c r="W546" s="6"/>
      <c r="X546" s="6"/>
      <c r="Y546" s="6"/>
      <c r="Z546" s="6" t="n">
        <v>-57669.158316355002</v>
      </c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>
      <c r="A547" t="str">
        <f t="shared" si="88"/>
        <v>Ordnance and Missiles</v>
      </c>
      <c r="B547" t="str">
        <f t="shared" si="89"/>
        <v>AGM-62 WALLEYE</v>
      </c>
      <c r="C547" t="n">
        <f t="shared" si="90"/>
        <v>840</v>
      </c>
      <c r="D547" s="6" t="n">
        <f t="shared" si="91"/>
        <v>0</v>
      </c>
      <c r="E547" s="6" t="n">
        <f t="shared" si="92"/>
        <v>0</v>
      </c>
      <c r="F547" s="6" t="n">
        <f t="shared" si="93"/>
        <v>0</v>
      </c>
      <c r="G547" s="6" t="n">
        <f t="shared" si="94"/>
        <v>0</v>
      </c>
      <c r="H547" s="7" t="e">
        <f t="shared" si="95"/>
        <v>#DIV/0!</v>
      </c>
      <c r="I547" s="7" t="e">
        <f t="shared" si="96"/>
        <v>#DIV/0!</v>
      </c>
      <c r="J547" s="7" t="e">
        <f t="shared" si="97"/>
        <v>#DIV/0!</v>
      </c>
      <c r="K547" s="7" t="n">
        <f t="shared" si="98"/>
        <v>0</v>
      </c>
      <c r="L547" s="7" t="n">
        <f>AN547/SUM(AN1:AN$773)</f>
        <v>0</v>
      </c>
      <c r="N547" s="6" t="s">
        <v>45</v>
      </c>
      <c r="O547" s="6" t="s">
        <v>135</v>
      </c>
      <c r="P547" s="6" t="n">
        <v>840</v>
      </c>
      <c r="Q547" s="6" t="n">
        <v>124605.10143819801</v>
      </c>
      <c r="R547" s="6"/>
      <c r="S547" s="6" t="n">
        <v>49927.8517694478</v>
      </c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>
      <c r="A548" t="str">
        <f t="shared" si="88"/>
        <v>Ordnance and Missiles</v>
      </c>
      <c r="B548" t="str">
        <f t="shared" si="89"/>
        <v>AGM-65 MAVERICK</v>
      </c>
      <c r="C548" t="n">
        <f t="shared" si="90"/>
        <v>1530</v>
      </c>
      <c r="D548" s="6" t="n">
        <f t="shared" si="91"/>
        <v>0</v>
      </c>
      <c r="E548" s="6" t="n">
        <f t="shared" si="92"/>
        <v>0</v>
      </c>
      <c r="F548" s="6" t="n">
        <f t="shared" si="93"/>
        <v>0</v>
      </c>
      <c r="G548" s="6" t="n">
        <f t="shared" si="94"/>
        <v>0</v>
      </c>
      <c r="H548" s="7" t="e">
        <f t="shared" si="95"/>
        <v>#DIV/0!</v>
      </c>
      <c r="I548" s="7" t="e">
        <f t="shared" si="96"/>
        <v>#DIV/0!</v>
      </c>
      <c r="J548" s="7" t="e">
        <f t="shared" si="97"/>
        <v>#DIV/0!</v>
      </c>
      <c r="K548" s="7" t="n">
        <f t="shared" si="98"/>
        <v>0</v>
      </c>
      <c r="L548" s="7" t="n">
        <f>AN548/SUM(AN1:AN$773)</f>
        <v>0</v>
      </c>
      <c r="N548" s="6" t="s">
        <v>45</v>
      </c>
      <c r="O548" s="6" t="s">
        <v>136</v>
      </c>
      <c r="P548" s="6" t="n">
        <v>1530</v>
      </c>
      <c r="Q548" s="6"/>
      <c r="R548" s="6" t="n">
        <v>216160.11498975399</v>
      </c>
      <c r="S548" s="6"/>
      <c r="T548" s="6" t="n">
        <v>110962.85992711</v>
      </c>
      <c r="U548" s="6"/>
      <c r="V548" s="6"/>
      <c r="W548" s="6"/>
      <c r="X548" s="6"/>
      <c r="Y548" s="6"/>
      <c r="Z548" s="6"/>
      <c r="AA548" s="6"/>
      <c r="AB548" s="6" t="n">
        <v>-342062.81247078499</v>
      </c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>
      <c r="A549" t="str">
        <f t="shared" si="88"/>
        <v>Ordnance and Missiles</v>
      </c>
      <c r="B549" t="str">
        <f t="shared" si="89"/>
        <v>AGM-88 HARM</v>
      </c>
      <c r="C549" t="n">
        <f t="shared" si="90"/>
        <v>859</v>
      </c>
      <c r="D549" s="6" t="n">
        <f t="shared" si="91"/>
        <v>0</v>
      </c>
      <c r="E549" s="6" t="n">
        <f t="shared" si="92"/>
        <v>0</v>
      </c>
      <c r="F549" s="6" t="n">
        <f t="shared" si="93"/>
        <v>0</v>
      </c>
      <c r="G549" s="6" t="n">
        <f t="shared" si="94"/>
        <v>0</v>
      </c>
      <c r="H549" s="7" t="e">
        <f t="shared" si="95"/>
        <v>#DIV/0!</v>
      </c>
      <c r="I549" s="7" t="e">
        <f t="shared" si="96"/>
        <v>#DIV/0!</v>
      </c>
      <c r="J549" s="7" t="e">
        <f t="shared" si="97"/>
        <v>#DIV/0!</v>
      </c>
      <c r="K549" s="7" t="n">
        <f t="shared" si="98"/>
        <v>0</v>
      </c>
      <c r="L549" s="7" t="n">
        <f>AN549/SUM(AN1:AN$773)</f>
        <v>0</v>
      </c>
      <c r="N549" s="6" t="s">
        <v>45</v>
      </c>
      <c r="O549" s="6" t="s">
        <v>138</v>
      </c>
      <c r="P549" s="6" t="n">
        <v>859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 t="n">
        <v>-93.799927243438901</v>
      </c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>
      <c r="A550" t="str">
        <f t="shared" si="88"/>
        <v>Ordnance and Missiles</v>
      </c>
      <c r="B550" t="str">
        <f t="shared" si="89"/>
        <v>AGM-88E AARGM</v>
      </c>
      <c r="C550" t="n">
        <f t="shared" si="90"/>
        <v>1362</v>
      </c>
      <c r="D550" s="6" t="n">
        <f t="shared" si="91"/>
        <v>223171.7691534</v>
      </c>
      <c r="E550" s="6" t="n">
        <f t="shared" si="92"/>
        <v>-668097.57235616795</v>
      </c>
      <c r="F550" s="6" t="n">
        <f t="shared" si="93"/>
        <v>150286.8437</v>
      </c>
      <c r="G550" s="6" t="n">
        <f t="shared" si="94"/>
        <v>-11512.3464397843</v>
      </c>
      <c r="H550" s="7" t="n">
        <f t="shared" si="95"/>
        <v>-1.2249474476759226</v>
      </c>
      <c r="I550" s="7" t="n">
        <f t="shared" si="96"/>
        <v>-0.32658667236401939</v>
      </c>
      <c r="J550" s="7" t="n">
        <f t="shared" si="97"/>
        <v>-7.6602489987513789E-2</v>
      </c>
      <c r="K550" s="7" t="n">
        <f t="shared" si="98"/>
        <v>1.5311071835762424E-6</v>
      </c>
      <c r="L550" s="7" t="n">
        <f>AN550/SUM(AN1:AN$773)</f>
        <v>-2.0425194516945186E-7</v>
      </c>
      <c r="N550" s="6" t="s">
        <v>45</v>
      </c>
      <c r="O550" s="6" t="s">
        <v>139</v>
      </c>
      <c r="P550" s="6" t="n">
        <v>1362</v>
      </c>
      <c r="Q550" s="6"/>
      <c r="R550" s="6"/>
      <c r="S550" s="6"/>
      <c r="T550" s="6"/>
      <c r="U550" s="6" t="n">
        <v>0</v>
      </c>
      <c r="V550" s="6"/>
      <c r="W550" s="6"/>
      <c r="X550" s="6"/>
      <c r="Y550" s="6"/>
      <c r="Z550" s="6"/>
      <c r="AA550" s="6"/>
      <c r="AB550" s="6"/>
      <c r="AC550" s="6"/>
      <c r="AD550" s="6" t="n">
        <v>0</v>
      </c>
      <c r="AE550" s="6"/>
      <c r="AF550" s="6" t="n">
        <v>223171.7691534</v>
      </c>
      <c r="AG550" s="6"/>
      <c r="AH550" s="6" t="n">
        <v>-215465.317100354</v>
      </c>
      <c r="AI550" s="6"/>
      <c r="AJ550" s="6" t="n">
        <v>258415.94227657301</v>
      </c>
      <c r="AK550" s="6" t="n">
        <v>439958.54394123802</v>
      </c>
      <c r="AL550" s="6" t="n">
        <v>-668097.57235616795</v>
      </c>
      <c r="AM550" s="6" t="n">
        <v>150286.8437</v>
      </c>
      <c r="AN550" s="6" t="n">
        <v>-11512.3464397843</v>
      </c>
    </row>
    <row r="551">
      <c r="A551" t="str">
        <f t="shared" si="88"/>
        <v>Ordnance and Missiles</v>
      </c>
      <c r="B551" t="str">
        <f t="shared" si="89"/>
        <v>AH-64E New Build</v>
      </c>
      <c r="C551" t="n">
        <f t="shared" si="90"/>
        <v>2040</v>
      </c>
      <c r="D551" s="6" t="n">
        <f t="shared" si="91"/>
        <v>28188.217273843198</v>
      </c>
      <c r="E551" s="6" t="n">
        <f t="shared" si="92"/>
        <v>0</v>
      </c>
      <c r="F551" s="6" t="n">
        <f t="shared" si="93"/>
        <v>0</v>
      </c>
      <c r="G551" s="6" t="n">
        <f t="shared" si="94"/>
        <v>0</v>
      </c>
      <c r="H551" s="7" t="e">
        <f t="shared" si="95"/>
        <v>#DIV/0!</v>
      </c>
      <c r="I551" s="7" t="n">
        <f t="shared" si="96"/>
        <v>-1</v>
      </c>
      <c r="J551" s="7" t="e">
        <f t="shared" si="97"/>
        <v>#DIV/0!</v>
      </c>
      <c r="K551" s="7" t="n">
        <f t="shared" si="98"/>
        <v>0</v>
      </c>
      <c r="L551" s="7" t="n">
        <f>AN551/SUM(AN1:AN$773)</f>
        <v>0</v>
      </c>
      <c r="N551" s="6" t="s">
        <v>45</v>
      </c>
      <c r="O551" s="6" t="s">
        <v>145</v>
      </c>
      <c r="P551" s="6" t="n">
        <v>2040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 t="n">
        <v>28188.217273843198</v>
      </c>
      <c r="AG551" s="6"/>
      <c r="AH551" s="6"/>
      <c r="AI551" s="6"/>
      <c r="AJ551" s="6"/>
      <c r="AK551" s="6"/>
      <c r="AL551" s="6"/>
      <c r="AM551" s="6"/>
      <c r="AN551" s="6"/>
    </row>
    <row r="552">
      <c r="A552" t="str">
        <f t="shared" si="88"/>
        <v>Ordnance and Missiles</v>
      </c>
      <c r="B552" t="str">
        <f t="shared" si="89"/>
        <v>AIM-9 SIDEWINDER</v>
      </c>
      <c r="C552" t="n">
        <f t="shared" si="90"/>
        <v>1913</v>
      </c>
      <c r="D552" s="6" t="n">
        <f t="shared" si="91"/>
        <v>0</v>
      </c>
      <c r="E552" s="6" t="n">
        <f t="shared" si="92"/>
        <v>0</v>
      </c>
      <c r="F552" s="6" t="n">
        <f t="shared" si="93"/>
        <v>0</v>
      </c>
      <c r="G552" s="6" t="n">
        <f t="shared" si="94"/>
        <v>0</v>
      </c>
      <c r="H552" s="7" t="e">
        <f t="shared" si="95"/>
        <v>#DIV/0!</v>
      </c>
      <c r="I552" s="7" t="e">
        <f t="shared" si="96"/>
        <v>#DIV/0!</v>
      </c>
      <c r="J552" s="7" t="e">
        <f t="shared" si="97"/>
        <v>#DIV/0!</v>
      </c>
      <c r="K552" s="7" t="n">
        <f t="shared" si="98"/>
        <v>0</v>
      </c>
      <c r="L552" s="7" t="n">
        <f>AN552/SUM(AN1:AN$773)</f>
        <v>0</v>
      </c>
      <c r="N552" s="6" t="s">
        <v>45</v>
      </c>
      <c r="O552" s="6" t="s">
        <v>154</v>
      </c>
      <c r="P552" s="6" t="n">
        <v>1913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 t="n">
        <v>-7849.3662965220801</v>
      </c>
      <c r="AB552" s="6" t="n">
        <v>-99479.570422916295</v>
      </c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>
      <c r="A553" t="str">
        <f t="shared" si="88"/>
        <v>Ordnance and Missiles</v>
      </c>
      <c r="B553" t="str">
        <f t="shared" si="89"/>
        <v>AIM-9X</v>
      </c>
      <c r="C553" t="n">
        <f t="shared" si="90"/>
        <v>1842</v>
      </c>
      <c r="D553" s="6" t="n">
        <f t="shared" si="91"/>
        <v>-9792.0140646645996</v>
      </c>
      <c r="E553" s="6" t="n">
        <f t="shared" si="92"/>
        <v>-1065569.8824481701</v>
      </c>
      <c r="F553" s="6" t="n">
        <f t="shared" si="93"/>
        <v>0</v>
      </c>
      <c r="G553" s="6" t="n">
        <f t="shared" si="94"/>
        <v>0</v>
      </c>
      <c r="H553" s="7" t="n">
        <f t="shared" si="95"/>
        <v>-1</v>
      </c>
      <c r="I553" s="7" t="n">
        <f t="shared" si="96"/>
        <v>-1</v>
      </c>
      <c r="J553" s="7" t="e">
        <f t="shared" si="97"/>
        <v>#DIV/0!</v>
      </c>
      <c r="K553" s="7" t="n">
        <f t="shared" si="98"/>
        <v>0</v>
      </c>
      <c r="L553" s="7" t="n">
        <f>AN553/SUM(AN1:AN$773)</f>
        <v>0</v>
      </c>
      <c r="N553" s="6" t="s">
        <v>45</v>
      </c>
      <c r="O553" s="6" t="s">
        <v>155</v>
      </c>
      <c r="P553" s="6" t="n">
        <v>1842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 t="n">
        <v>-307062.45826774201</v>
      </c>
      <c r="AD553" s="6" t="n">
        <v>0</v>
      </c>
      <c r="AE553" s="6" t="n">
        <v>-1722312.78816117</v>
      </c>
      <c r="AF553" s="6" t="n">
        <v>-9792.0140646645996</v>
      </c>
      <c r="AG553" s="6"/>
      <c r="AH553" s="6"/>
      <c r="AI553" s="6" t="n">
        <v>-830545.54414149199</v>
      </c>
      <c r="AJ553" s="6" t="n">
        <v>-3085280.94723731</v>
      </c>
      <c r="AK553" s="6" t="n">
        <v>-1895675.8973562999</v>
      </c>
      <c r="AL553" s="6" t="n">
        <v>-1065569.8824481701</v>
      </c>
      <c r="AM553" s="6" t="n">
        <v>0</v>
      </c>
      <c r="AN553" s="6"/>
    </row>
    <row r="554">
      <c r="A554" t="str">
        <f t="shared" si="88"/>
        <v>Ordnance and Missiles</v>
      </c>
      <c r="B554" t="str">
        <f t="shared" si="89"/>
        <v>ALCM</v>
      </c>
      <c r="C554" t="n">
        <f t="shared" si="90"/>
        <v>12</v>
      </c>
      <c r="D554" s="6" t="n">
        <f t="shared" si="91"/>
        <v>0</v>
      </c>
      <c r="E554" s="6" t="n">
        <f t="shared" si="92"/>
        <v>0</v>
      </c>
      <c r="F554" s="6" t="n">
        <f t="shared" si="93"/>
        <v>0</v>
      </c>
      <c r="G554" s="6" t="n">
        <f t="shared" si="94"/>
        <v>0</v>
      </c>
      <c r="H554" s="7" t="e">
        <f t="shared" si="95"/>
        <v>#DIV/0!</v>
      </c>
      <c r="I554" s="7" t="e">
        <f t="shared" si="96"/>
        <v>#DIV/0!</v>
      </c>
      <c r="J554" s="7" t="e">
        <f t="shared" si="97"/>
        <v>#DIV/0!</v>
      </c>
      <c r="K554" s="7" t="n">
        <f t="shared" si="98"/>
        <v>0</v>
      </c>
      <c r="L554" s="7" t="n">
        <f>AN554/SUM(AN1:AN$773)</f>
        <v>0</v>
      </c>
      <c r="N554" s="6" t="s">
        <v>45</v>
      </c>
      <c r="O554" s="6" t="s">
        <v>159</v>
      </c>
      <c r="P554" s="6" t="n">
        <v>12</v>
      </c>
      <c r="Q554" s="6"/>
      <c r="R554" s="6"/>
      <c r="S554" s="6"/>
      <c r="T554" s="6"/>
      <c r="U554" s="6"/>
      <c r="V554" s="6"/>
      <c r="W554" s="6"/>
      <c r="X554" s="6"/>
      <c r="Y554" s="6" t="n">
        <v>160317.80780928099</v>
      </c>
      <c r="Z554" s="6"/>
      <c r="AA554" s="6" t="n">
        <v>627260.63943891798</v>
      </c>
      <c r="AB554" s="6"/>
      <c r="AC554" s="6"/>
      <c r="AD554" s="6" t="n">
        <v>0</v>
      </c>
      <c r="AE554" s="6" t="n">
        <v>0</v>
      </c>
      <c r="AF554" s="6"/>
      <c r="AG554" s="6"/>
      <c r="AH554" s="6"/>
      <c r="AI554" s="6"/>
      <c r="AJ554" s="6"/>
      <c r="AK554" s="6"/>
      <c r="AL554" s="6"/>
      <c r="AM554" s="6"/>
      <c r="AN554" s="6"/>
    </row>
    <row r="555">
      <c r="A555" t="str">
        <f t="shared" si="88"/>
        <v>Ordnance and Missiles</v>
      </c>
      <c r="B555" t="str">
        <f t="shared" si="89"/>
        <v>AMMUNITION SIMULATORS, AL</v>
      </c>
      <c r="C555" t="n">
        <f t="shared" si="90"/>
        <v>1935</v>
      </c>
      <c r="D555" s="6" t="n">
        <f t="shared" si="91"/>
        <v>0</v>
      </c>
      <c r="E555" s="6" t="n">
        <f t="shared" si="92"/>
        <v>0</v>
      </c>
      <c r="F555" s="6" t="n">
        <f t="shared" si="93"/>
        <v>0</v>
      </c>
      <c r="G555" s="6" t="n">
        <f t="shared" si="94"/>
        <v>0</v>
      </c>
      <c r="H555" s="7" t="e">
        <f t="shared" si="95"/>
        <v>#DIV/0!</v>
      </c>
      <c r="I555" s="7" t="e">
        <f t="shared" si="96"/>
        <v>#DIV/0!</v>
      </c>
      <c r="J555" s="7" t="e">
        <f t="shared" si="97"/>
        <v>#DIV/0!</v>
      </c>
      <c r="K555" s="7" t="n">
        <f t="shared" si="98"/>
        <v>0</v>
      </c>
      <c r="L555" s="7" t="n">
        <f>AN555/SUM(AN1:AN$773)</f>
        <v>0</v>
      </c>
      <c r="N555" s="6" t="s">
        <v>45</v>
      </c>
      <c r="O555" s="6" t="s">
        <v>161</v>
      </c>
      <c r="P555" s="6" t="n">
        <v>1935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 t="n">
        <v>-333890.99535573</v>
      </c>
      <c r="AB555" s="6"/>
      <c r="AC555" s="6"/>
      <c r="AD555" s="6"/>
      <c r="AE555" s="6" t="n">
        <v>-86.027902715314099</v>
      </c>
      <c r="AF555" s="6"/>
      <c r="AG555" s="6" t="n">
        <v>0</v>
      </c>
      <c r="AH555" s="6"/>
      <c r="AI555" s="6" t="n">
        <v>-53173.305193710701</v>
      </c>
      <c r="AJ555" s="6"/>
      <c r="AK555" s="6"/>
      <c r="AL555" s="6"/>
      <c r="AM555" s="6"/>
      <c r="AN555" s="6"/>
    </row>
    <row r="556">
      <c r="A556" t="str">
        <f t="shared" si="88"/>
        <v>Ordnance and Missiles</v>
      </c>
      <c r="B556" t="str">
        <f t="shared" si="89"/>
        <v>AMRAAM</v>
      </c>
      <c r="C556" t="n">
        <f t="shared" si="90"/>
        <v>81</v>
      </c>
      <c r="D556" s="6" t="n">
        <f t="shared" si="91"/>
        <v>0</v>
      </c>
      <c r="E556" s="6" t="n">
        <f t="shared" si="92"/>
        <v>-1625883.2570024501</v>
      </c>
      <c r="F556" s="6" t="n">
        <f t="shared" si="93"/>
        <v>-529906.80160000001</v>
      </c>
      <c r="G556" s="6" t="n">
        <f t="shared" si="94"/>
        <v>-38687.9997205447</v>
      </c>
      <c r="H556" s="7" t="n">
        <f t="shared" si="95"/>
        <v>-0.67408065780998361</v>
      </c>
      <c r="I556" s="7" t="e">
        <f t="shared" si="96"/>
        <v>#DIV/0!</v>
      </c>
      <c r="J556" s="7" t="n">
        <f t="shared" si="97"/>
        <v>7.300906424248603E-2</v>
      </c>
      <c r="K556" s="7" t="n">
        <f t="shared" si="98"/>
        <v>-5.3986369703475964E-6</v>
      </c>
      <c r="L556" s="7" t="n">
        <f>AN556/SUM(AN1:AN$773)</f>
        <v>-6.8640213695519421E-7</v>
      </c>
      <c r="N556" s="6" t="s">
        <v>45</v>
      </c>
      <c r="O556" s="6" t="s">
        <v>164</v>
      </c>
      <c r="P556" s="6" t="n">
        <v>81</v>
      </c>
      <c r="Q556" s="6" t="n">
        <v>74754.982212670206</v>
      </c>
      <c r="R556" s="6"/>
      <c r="S556" s="6"/>
      <c r="T556" s="6"/>
      <c r="U556" s="6"/>
      <c r="V556" s="6"/>
      <c r="W556" s="6"/>
      <c r="X556" s="6"/>
      <c r="Y556" s="6"/>
      <c r="Z556" s="6" t="n">
        <v>-3346.8902923241699</v>
      </c>
      <c r="AA556" s="6" t="n">
        <v>-525152.98071502103</v>
      </c>
      <c r="AB556" s="6" t="n">
        <v>-213173.276329054</v>
      </c>
      <c r="AC556" s="6" t="n">
        <v>-125268.095777059</v>
      </c>
      <c r="AD556" s="6" t="n">
        <v>-86054.339043546293</v>
      </c>
      <c r="AE556" s="6"/>
      <c r="AF556" s="6"/>
      <c r="AG556" s="6" t="n">
        <v>-28711.860982454</v>
      </c>
      <c r="AH556" s="6" t="n">
        <v>-126876.082058639</v>
      </c>
      <c r="AI556" s="6" t="n">
        <v>-1412830.17193365</v>
      </c>
      <c r="AJ556" s="6" t="n">
        <v>0</v>
      </c>
      <c r="AK556" s="6" t="n">
        <v>-421261.62918623001</v>
      </c>
      <c r="AL556" s="6" t="n">
        <v>-1625883.2570024501</v>
      </c>
      <c r="AM556" s="6" t="n">
        <v>-529906.80160000001</v>
      </c>
      <c r="AN556" s="6" t="n">
        <v>-38687.9997205447</v>
      </c>
    </row>
    <row r="557">
      <c r="A557" t="str">
        <f t="shared" si="88"/>
        <v>Ordnance and Missiles</v>
      </c>
      <c r="B557" t="str">
        <f t="shared" si="89"/>
        <v>AMRAAM (NAVY)</v>
      </c>
      <c r="C557" t="n">
        <f t="shared" si="90"/>
        <v>80</v>
      </c>
      <c r="D557" s="6" t="n">
        <f t="shared" si="91"/>
        <v>0</v>
      </c>
      <c r="E557" s="6" t="n">
        <f t="shared" si="92"/>
        <v>0</v>
      </c>
      <c r="F557" s="6" t="n">
        <f t="shared" si="93"/>
        <v>0</v>
      </c>
      <c r="G557" s="6" t="n">
        <f t="shared" si="94"/>
        <v>0</v>
      </c>
      <c r="H557" s="7" t="e">
        <f t="shared" si="95"/>
        <v>#DIV/0!</v>
      </c>
      <c r="I557" s="7" t="e">
        <f t="shared" si="96"/>
        <v>#DIV/0!</v>
      </c>
      <c r="J557" s="7" t="e">
        <f t="shared" si="97"/>
        <v>#DIV/0!</v>
      </c>
      <c r="K557" s="7" t="n">
        <f t="shared" si="98"/>
        <v>0</v>
      </c>
      <c r="L557" s="7" t="n">
        <f>AN557/SUM(AN1:AN$773)</f>
        <v>0</v>
      </c>
      <c r="N557" s="6" t="s">
        <v>45</v>
      </c>
      <c r="O557" s="6" t="s">
        <v>165</v>
      </c>
      <c r="P557" s="6" t="n">
        <v>80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 t="n">
        <v>0</v>
      </c>
      <c r="AD557" s="6"/>
      <c r="AE557" s="6"/>
      <c r="AF557" s="6"/>
      <c r="AG557" s="6"/>
      <c r="AH557" s="6"/>
      <c r="AI557" s="6" t="n">
        <v>0</v>
      </c>
      <c r="AJ557" s="6"/>
      <c r="AK557" s="6"/>
      <c r="AL557" s="6" t="n">
        <v>0</v>
      </c>
      <c r="AM557" s="6"/>
      <c r="AN557" s="6"/>
    </row>
    <row r="558">
      <c r="A558" t="str">
        <f t="shared" si="88"/>
        <v>Ordnance and Missiles</v>
      </c>
      <c r="B558" t="str">
        <f t="shared" si="89"/>
        <v>ARMY TACTICAL MISSILE SYS</v>
      </c>
      <c r="C558" t="n">
        <f t="shared" si="90"/>
        <v>158</v>
      </c>
      <c r="D558" s="6" t="n">
        <f t="shared" si="91"/>
        <v>0</v>
      </c>
      <c r="E558" s="6" t="n">
        <f t="shared" si="92"/>
        <v>0</v>
      </c>
      <c r="F558" s="6" t="n">
        <f t="shared" si="93"/>
        <v>0</v>
      </c>
      <c r="G558" s="6" t="n">
        <f t="shared" si="94"/>
        <v>0</v>
      </c>
      <c r="H558" s="7" t="e">
        <f t="shared" si="95"/>
        <v>#DIV/0!</v>
      </c>
      <c r="I558" s="7" t="e">
        <f t="shared" si="96"/>
        <v>#DIV/0!</v>
      </c>
      <c r="J558" s="7" t="e">
        <f t="shared" si="97"/>
        <v>#DIV/0!</v>
      </c>
      <c r="K558" s="7" t="n">
        <f t="shared" si="98"/>
        <v>0</v>
      </c>
      <c r="L558" s="7" t="n">
        <f>AN558/SUM(AN1:AN$773)</f>
        <v>0</v>
      </c>
      <c r="N558" s="6" t="s">
        <v>45</v>
      </c>
      <c r="O558" s="6" t="s">
        <v>210</v>
      </c>
      <c r="P558" s="6" t="n">
        <v>158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 t="n">
        <v>0</v>
      </c>
      <c r="AH558" s="6"/>
      <c r="AI558" s="6"/>
      <c r="AJ558" s="6"/>
      <c r="AK558" s="6"/>
      <c r="AL558" s="6"/>
      <c r="AM558" s="6"/>
      <c r="AN558" s="6"/>
    </row>
    <row r="559">
      <c r="A559" t="str">
        <f t="shared" si="88"/>
        <v>Ordnance and Missiles</v>
      </c>
      <c r="B559" t="str">
        <f t="shared" si="89"/>
        <v>ATACMS-APAM</v>
      </c>
      <c r="C559" t="n">
        <f t="shared" si="90"/>
        <v>623</v>
      </c>
      <c r="D559" s="6" t="n">
        <f t="shared" si="91"/>
        <v>-694397.97917841503</v>
      </c>
      <c r="E559" s="6" t="n">
        <f t="shared" si="92"/>
        <v>0</v>
      </c>
      <c r="F559" s="6" t="n">
        <f t="shared" si="93"/>
        <v>0</v>
      </c>
      <c r="G559" s="6" t="n">
        <f t="shared" si="94"/>
        <v>0</v>
      </c>
      <c r="H559" s="7" t="e">
        <f t="shared" si="95"/>
        <v>#DIV/0!</v>
      </c>
      <c r="I559" s="7" t="n">
        <f t="shared" si="96"/>
        <v>-1</v>
      </c>
      <c r="J559" s="7" t="e">
        <f t="shared" si="97"/>
        <v>#DIV/0!</v>
      </c>
      <c r="K559" s="7" t="n">
        <f t="shared" si="98"/>
        <v>0</v>
      </c>
      <c r="L559" s="7" t="n">
        <f>AN559/SUM(AN1:AN$773)</f>
        <v>0</v>
      </c>
      <c r="N559" s="6" t="s">
        <v>45</v>
      </c>
      <c r="O559" s="6" t="s">
        <v>214</v>
      </c>
      <c r="P559" s="6" t="n">
        <v>623</v>
      </c>
      <c r="Q559" s="6"/>
      <c r="R559" s="6"/>
      <c r="S559" s="6"/>
      <c r="T559" s="6"/>
      <c r="U559" s="6"/>
      <c r="V559" s="6"/>
      <c r="W559" s="6"/>
      <c r="X559" s="6"/>
      <c r="Y559" s="6"/>
      <c r="Z559" s="6" t="n">
        <v>0</v>
      </c>
      <c r="AA559" s="6" t="n">
        <v>6326.5892349967999</v>
      </c>
      <c r="AB559" s="6"/>
      <c r="AC559" s="6" t="n">
        <v>147791.44797180101</v>
      </c>
      <c r="AD559" s="6" t="n">
        <v>715946.61457909399</v>
      </c>
      <c r="AE559" s="6" t="n">
        <v>0</v>
      </c>
      <c r="AF559" s="6" t="n">
        <v>-694397.97917841503</v>
      </c>
      <c r="AG559" s="6"/>
      <c r="AH559" s="6"/>
      <c r="AI559" s="6"/>
      <c r="AJ559" s="6"/>
      <c r="AK559" s="6"/>
      <c r="AL559" s="6"/>
      <c r="AM559" s="6"/>
      <c r="AN559" s="6"/>
    </row>
    <row r="560">
      <c r="A560" t="str">
        <f t="shared" si="88"/>
        <v>Ordnance and Missiles</v>
      </c>
      <c r="B560" t="str">
        <f t="shared" si="89"/>
        <v>BGM-109 TOMAHAWK</v>
      </c>
      <c r="C560" t="n">
        <f t="shared" si="90"/>
        <v>865</v>
      </c>
      <c r="D560" s="6" t="n">
        <f t="shared" si="91"/>
        <v>0</v>
      </c>
      <c r="E560" s="6" t="n">
        <f t="shared" si="92"/>
        <v>0</v>
      </c>
      <c r="F560" s="6" t="n">
        <f t="shared" si="93"/>
        <v>0</v>
      </c>
      <c r="G560" s="6" t="n">
        <f t="shared" si="94"/>
        <v>0</v>
      </c>
      <c r="H560" s="7" t="e">
        <f t="shared" si="95"/>
        <v>#DIV/0!</v>
      </c>
      <c r="I560" s="7" t="e">
        <f t="shared" si="96"/>
        <v>#DIV/0!</v>
      </c>
      <c r="J560" s="7" t="e">
        <f t="shared" si="97"/>
        <v>#DIV/0!</v>
      </c>
      <c r="K560" s="7" t="n">
        <f t="shared" si="98"/>
        <v>0</v>
      </c>
      <c r="L560" s="7" t="n">
        <f>AN560/SUM(AN1:AN$773)</f>
        <v>0</v>
      </c>
      <c r="N560" s="6" t="s">
        <v>45</v>
      </c>
      <c r="O560" s="6" t="s">
        <v>243</v>
      </c>
      <c r="P560" s="6" t="n">
        <v>865</v>
      </c>
      <c r="Q560" s="6" t="n">
        <v>1765808.7511720301</v>
      </c>
      <c r="R560" s="6" t="n">
        <v>68877.384355119299</v>
      </c>
      <c r="S560" s="6" t="n">
        <v>112954.97040282399</v>
      </c>
      <c r="T560" s="6"/>
      <c r="U560" s="6"/>
      <c r="V560" s="6"/>
      <c r="W560" s="6"/>
      <c r="X560" s="6"/>
      <c r="Y560" s="6"/>
      <c r="Z560" s="6"/>
      <c r="AA560" s="6" t="n">
        <v>-9223.7769911203904</v>
      </c>
      <c r="AB560" s="6"/>
      <c r="AC560" s="6"/>
      <c r="AD560" s="6"/>
      <c r="AE560" s="6"/>
      <c r="AF560" s="6"/>
      <c r="AG560" s="6"/>
      <c r="AH560" s="6" t="n">
        <v>-93930.924083970705</v>
      </c>
      <c r="AI560" s="6"/>
      <c r="AJ560" s="6" t="n">
        <v>0</v>
      </c>
      <c r="AK560" s="6"/>
      <c r="AL560" s="6"/>
      <c r="AM560" s="6"/>
      <c r="AN560" s="6"/>
    </row>
    <row r="561">
      <c r="A561" t="str">
        <f t="shared" si="88"/>
        <v>Ordnance and Missiles</v>
      </c>
      <c r="B561" t="str">
        <f t="shared" si="89"/>
        <v>C-3</v>
      </c>
      <c r="C561" t="n">
        <f t="shared" si="90"/>
        <v>715</v>
      </c>
      <c r="D561" s="6" t="n">
        <f t="shared" si="91"/>
        <v>0</v>
      </c>
      <c r="E561" s="6" t="n">
        <f t="shared" si="92"/>
        <v>0</v>
      </c>
      <c r="F561" s="6" t="n">
        <f t="shared" si="93"/>
        <v>0</v>
      </c>
      <c r="G561" s="6" t="n">
        <f t="shared" si="94"/>
        <v>0</v>
      </c>
      <c r="H561" s="7" t="e">
        <f t="shared" si="95"/>
        <v>#DIV/0!</v>
      </c>
      <c r="I561" s="7" t="e">
        <f t="shared" si="96"/>
        <v>#DIV/0!</v>
      </c>
      <c r="J561" s="7" t="e">
        <f t="shared" si="97"/>
        <v>#DIV/0!</v>
      </c>
      <c r="K561" s="7" t="n">
        <f t="shared" si="98"/>
        <v>0</v>
      </c>
      <c r="L561" s="7" t="n">
        <f>AN561/SUM(AN1:AN$773)</f>
        <v>0</v>
      </c>
      <c r="N561" s="6" t="s">
        <v>45</v>
      </c>
      <c r="O561" s="6" t="s">
        <v>271</v>
      </c>
      <c r="P561" s="6" t="n">
        <v>715</v>
      </c>
      <c r="Q561" s="6"/>
      <c r="R561" s="6"/>
      <c r="S561" s="6"/>
      <c r="T561" s="6"/>
      <c r="U561" s="6"/>
      <c r="V561" s="6"/>
      <c r="W561" s="6"/>
      <c r="X561" s="6"/>
      <c r="Y561" s="6"/>
      <c r="Z561" s="6" t="n">
        <v>-110839.57037519</v>
      </c>
      <c r="AA561" s="6" t="n">
        <v>-291082.79727819603</v>
      </c>
      <c r="AB561" s="6" t="n">
        <v>-144011.19052963899</v>
      </c>
      <c r="AC561" s="6"/>
      <c r="AD561" s="6"/>
      <c r="AE561" s="6"/>
      <c r="AF561" s="6"/>
      <c r="AG561" s="6"/>
      <c r="AH561" s="6" t="n">
        <v>24048.831659326101</v>
      </c>
      <c r="AI561" s="6"/>
      <c r="AJ561" s="6" t="n">
        <v>0</v>
      </c>
      <c r="AK561" s="6" t="n">
        <v>0</v>
      </c>
      <c r="AL561" s="6"/>
      <c r="AM561" s="6"/>
      <c r="AN561" s="6"/>
    </row>
    <row r="562">
      <c r="A562" t="str">
        <f t="shared" si="88"/>
        <v>Ordnance and Missiles</v>
      </c>
      <c r="B562" t="str">
        <f t="shared" si="89"/>
        <v>CNA</v>
      </c>
      <c r="C562" t="n">
        <f t="shared" si="90"/>
        <v>1915</v>
      </c>
      <c r="D562" s="6" t="n">
        <f t="shared" si="91"/>
        <v>-179595.870587015</v>
      </c>
      <c r="E562" s="6" t="n">
        <f t="shared" si="92"/>
        <v>0</v>
      </c>
      <c r="F562" s="6" t="n">
        <f t="shared" si="93"/>
        <v>0</v>
      </c>
      <c r="G562" s="6" t="n">
        <f t="shared" si="94"/>
        <v>0</v>
      </c>
      <c r="H562" s="7" t="e">
        <f t="shared" si="95"/>
        <v>#DIV/0!</v>
      </c>
      <c r="I562" s="7" t="n">
        <f t="shared" si="96"/>
        <v>-1</v>
      </c>
      <c r="J562" s="7" t="e">
        <f t="shared" si="97"/>
        <v>#DIV/0!</v>
      </c>
      <c r="K562" s="7" t="n">
        <f t="shared" si="98"/>
        <v>0</v>
      </c>
      <c r="L562" s="7" t="n">
        <f>AN562/SUM(AN1:AN$773)</f>
        <v>0</v>
      </c>
      <c r="N562" s="6" t="s">
        <v>45</v>
      </c>
      <c r="O562" s="6" t="s">
        <v>303</v>
      </c>
      <c r="P562" s="6" t="n">
        <v>1915</v>
      </c>
      <c r="Q562" s="6"/>
      <c r="R562" s="6"/>
      <c r="S562" s="6"/>
      <c r="T562" s="6"/>
      <c r="U562" s="6"/>
      <c r="V562" s="6"/>
      <c r="W562" s="6"/>
      <c r="X562" s="6"/>
      <c r="Y562" s="6"/>
      <c r="Z562" s="6" t="n">
        <v>-13451.9715337815</v>
      </c>
      <c r="AA562" s="6" t="n">
        <v>-49559.982121079804</v>
      </c>
      <c r="AB562" s="6" t="n">
        <v>-63595.572901870197</v>
      </c>
      <c r="AC562" s="6" t="n">
        <v>-131589.20564610299</v>
      </c>
      <c r="AD562" s="6" t="n">
        <v>-161845.66134217099</v>
      </c>
      <c r="AE562" s="6" t="n">
        <v>-115255.03039092501</v>
      </c>
      <c r="AF562" s="6" t="n">
        <v>-179595.870587015</v>
      </c>
      <c r="AG562" s="6" t="n">
        <v>-6957.2342290768602</v>
      </c>
      <c r="AH562" s="6"/>
      <c r="AI562" s="6" t="n">
        <v>0</v>
      </c>
      <c r="AJ562" s="6" t="n">
        <v>0</v>
      </c>
      <c r="AK562" s="6"/>
      <c r="AL562" s="6"/>
      <c r="AM562" s="6"/>
      <c r="AN562" s="6"/>
    </row>
    <row r="563">
      <c r="A563" t="str">
        <f t="shared" si="88"/>
        <v>Ordnance and Missiles</v>
      </c>
      <c r="B563" t="str">
        <f t="shared" si="89"/>
        <v>CNG</v>
      </c>
      <c r="C563" t="n">
        <f t="shared" si="90"/>
        <v>1917</v>
      </c>
      <c r="D563" s="6" t="n">
        <f t="shared" si="91"/>
        <v>0</v>
      </c>
      <c r="E563" s="6" t="n">
        <f t="shared" si="92"/>
        <v>0</v>
      </c>
      <c r="F563" s="6" t="n">
        <f t="shared" si="93"/>
        <v>0</v>
      </c>
      <c r="G563" s="6" t="n">
        <f t="shared" si="94"/>
        <v>0</v>
      </c>
      <c r="H563" s="7" t="e">
        <f t="shared" si="95"/>
        <v>#DIV/0!</v>
      </c>
      <c r="I563" s="7" t="e">
        <f t="shared" si="96"/>
        <v>#DIV/0!</v>
      </c>
      <c r="J563" s="7" t="e">
        <f t="shared" si="97"/>
        <v>#DIV/0!</v>
      </c>
      <c r="K563" s="7" t="n">
        <f t="shared" si="98"/>
        <v>0</v>
      </c>
      <c r="L563" s="7" t="n">
        <f>AN563/SUM(AN1:AN$773)</f>
        <v>0</v>
      </c>
      <c r="N563" s="6" t="s">
        <v>45</v>
      </c>
      <c r="O563" s="6" t="s">
        <v>304</v>
      </c>
      <c r="P563" s="6" t="n">
        <v>1917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 t="n">
        <v>-469664.73369084002</v>
      </c>
      <c r="AE563" s="6" t="n">
        <v>-1247211.3268575601</v>
      </c>
      <c r="AF563" s="6"/>
      <c r="AG563" s="6"/>
      <c r="AH563" s="6"/>
      <c r="AI563" s="6"/>
      <c r="AJ563" s="6"/>
      <c r="AK563" s="6"/>
      <c r="AL563" s="6"/>
      <c r="AM563" s="6"/>
      <c r="AN563" s="6"/>
    </row>
    <row r="564">
      <c r="A564" t="str">
        <f t="shared" si="88"/>
        <v>Ordnance and Missiles</v>
      </c>
      <c r="B564" t="str">
        <f t="shared" si="89"/>
        <v>CNU</v>
      </c>
      <c r="C564" t="n">
        <f t="shared" si="90"/>
        <v>2070</v>
      </c>
      <c r="D564" s="6" t="n">
        <f t="shared" si="91"/>
        <v>0</v>
      </c>
      <c r="E564" s="6" t="n">
        <f t="shared" si="92"/>
        <v>0</v>
      </c>
      <c r="F564" s="6" t="n">
        <f t="shared" si="93"/>
        <v>0</v>
      </c>
      <c r="G564" s="6" t="n">
        <f t="shared" si="94"/>
        <v>0</v>
      </c>
      <c r="H564" s="7" t="e">
        <f t="shared" si="95"/>
        <v>#DIV/0!</v>
      </c>
      <c r="I564" s="7" t="e">
        <f t="shared" si="96"/>
        <v>#DIV/0!</v>
      </c>
      <c r="J564" s="7" t="e">
        <f t="shared" si="97"/>
        <v>#DIV/0!</v>
      </c>
      <c r="K564" s="7" t="n">
        <f t="shared" si="98"/>
        <v>0</v>
      </c>
      <c r="L564" s="7" t="n">
        <f>AN564/SUM(AN1:AN$773)</f>
        <v>0</v>
      </c>
      <c r="N564" s="6" t="s">
        <v>45</v>
      </c>
      <c r="O564" s="6" t="s">
        <v>310</v>
      </c>
      <c r="P564" s="6" t="n">
        <v>2070</v>
      </c>
      <c r="Q564" s="6"/>
      <c r="R564" s="6"/>
      <c r="S564" s="6"/>
      <c r="T564" s="6"/>
      <c r="U564" s="6"/>
      <c r="V564" s="6"/>
      <c r="W564" s="6"/>
      <c r="X564" s="6"/>
      <c r="Y564" s="6" t="n">
        <v>-211272.25236719599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>
      <c r="A565" t="str">
        <f t="shared" si="88"/>
        <v>Ordnance and Missiles</v>
      </c>
      <c r="B565" t="str">
        <f t="shared" si="89"/>
        <v>CNZ</v>
      </c>
      <c r="C565" t="n">
        <f t="shared" si="90"/>
        <v>2072</v>
      </c>
      <c r="D565" s="6" t="n">
        <f t="shared" si="91"/>
        <v>0</v>
      </c>
      <c r="E565" s="6" t="n">
        <f t="shared" si="92"/>
        <v>0</v>
      </c>
      <c r="F565" s="6" t="n">
        <f t="shared" si="93"/>
        <v>0</v>
      </c>
      <c r="G565" s="6" t="n">
        <f t="shared" si="94"/>
        <v>0</v>
      </c>
      <c r="H565" s="7" t="e">
        <f t="shared" si="95"/>
        <v>#DIV/0!</v>
      </c>
      <c r="I565" s="7" t="e">
        <f t="shared" si="96"/>
        <v>#DIV/0!</v>
      </c>
      <c r="J565" s="7" t="e">
        <f t="shared" si="97"/>
        <v>#DIV/0!</v>
      </c>
      <c r="K565" s="7" t="n">
        <f t="shared" si="98"/>
        <v>0</v>
      </c>
      <c r="L565" s="7" t="n">
        <f>AN565/SUM(AN1:AN$773)</f>
        <v>0</v>
      </c>
      <c r="N565" s="6" t="s">
        <v>45</v>
      </c>
      <c r="O565" s="6" t="s">
        <v>312</v>
      </c>
      <c r="P565" s="6" t="n">
        <v>2072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 t="n">
        <v>-260526.21228164199</v>
      </c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>
      <c r="A566" t="str">
        <f t="shared" si="88"/>
        <v>Ordnance and Missiles</v>
      </c>
      <c r="B566" t="str">
        <f t="shared" si="89"/>
        <v>DADS</v>
      </c>
      <c r="C566" t="n">
        <f t="shared" si="90"/>
        <v>1994</v>
      </c>
      <c r="D566" s="6" t="n">
        <f t="shared" si="91"/>
        <v>0</v>
      </c>
      <c r="E566" s="6" t="n">
        <f t="shared" si="92"/>
        <v>0</v>
      </c>
      <c r="F566" s="6" t="n">
        <f t="shared" si="93"/>
        <v>0</v>
      </c>
      <c r="G566" s="6" t="n">
        <f t="shared" si="94"/>
        <v>0</v>
      </c>
      <c r="H566" s="7" t="e">
        <f t="shared" si="95"/>
        <v>#DIV/0!</v>
      </c>
      <c r="I566" s="7" t="e">
        <f t="shared" si="96"/>
        <v>#DIV/0!</v>
      </c>
      <c r="J566" s="7" t="e">
        <f t="shared" si="97"/>
        <v>#DIV/0!</v>
      </c>
      <c r="K566" s="7" t="n">
        <f t="shared" si="98"/>
        <v>0</v>
      </c>
      <c r="L566" s="7" t="n">
        <f>AN566/SUM(AN1:AN$773)</f>
        <v>0</v>
      </c>
      <c r="N566" s="6" t="s">
        <v>45</v>
      </c>
      <c r="O566" s="6" t="s">
        <v>321</v>
      </c>
      <c r="P566" s="6" t="n">
        <v>1994</v>
      </c>
      <c r="Q566" s="6"/>
      <c r="R566" s="6"/>
      <c r="S566" s="6"/>
      <c r="T566" s="6"/>
      <c r="U566" s="6"/>
      <c r="V566" s="6"/>
      <c r="W566" s="6"/>
      <c r="X566" s="6"/>
      <c r="Y566" s="6"/>
      <c r="Z566" s="6" t="n">
        <v>212905.23119039799</v>
      </c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>
      <c r="A567" t="str">
        <f t="shared" si="88"/>
        <v>Ordnance and Missiles</v>
      </c>
      <c r="B567" t="str">
        <f t="shared" si="89"/>
        <v>DEAMS Inc 1</v>
      </c>
      <c r="C567" t="n">
        <f t="shared" si="90"/>
        <v>2101</v>
      </c>
      <c r="D567" s="6" t="n">
        <f t="shared" si="91"/>
        <v>0</v>
      </c>
      <c r="E567" s="6" t="n">
        <f t="shared" si="92"/>
        <v>0</v>
      </c>
      <c r="F567" s="6" t="n">
        <f t="shared" si="93"/>
        <v>0</v>
      </c>
      <c r="G567" s="6" t="n">
        <f t="shared" si="94"/>
        <v>0</v>
      </c>
      <c r="H567" s="7" t="e">
        <f t="shared" si="95"/>
        <v>#DIV/0!</v>
      </c>
      <c r="I567" s="7" t="e">
        <f t="shared" si="96"/>
        <v>#DIV/0!</v>
      </c>
      <c r="J567" s="7" t="e">
        <f t="shared" si="97"/>
        <v>#DIV/0!</v>
      </c>
      <c r="K567" s="7" t="n">
        <f t="shared" si="98"/>
        <v>0</v>
      </c>
      <c r="L567" s="7" t="n">
        <f>AN567/SUM(AN1:AN$773)</f>
        <v>0</v>
      </c>
      <c r="N567" s="6" t="s">
        <v>45</v>
      </c>
      <c r="O567" s="6" t="s">
        <v>326</v>
      </c>
      <c r="P567" s="6" t="n">
        <v>2101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 t="n">
        <v>3075013.7089151898</v>
      </c>
      <c r="AK567" s="6"/>
      <c r="AL567" s="6" t="n">
        <v>0</v>
      </c>
      <c r="AM567" s="6"/>
      <c r="AN567" s="6"/>
    </row>
    <row r="568">
      <c r="A568" t="str">
        <f t="shared" si="88"/>
        <v>Ordnance and Missiles</v>
      </c>
      <c r="B568" t="str">
        <f t="shared" si="89"/>
        <v>DEF MET SAT PROGRAM (DMSP</v>
      </c>
      <c r="C568" t="n">
        <f t="shared" si="90"/>
        <v>1746</v>
      </c>
      <c r="D568" s="6" t="n">
        <f t="shared" si="91"/>
        <v>0</v>
      </c>
      <c r="E568" s="6" t="n">
        <f t="shared" si="92"/>
        <v>0</v>
      </c>
      <c r="F568" s="6" t="n">
        <f t="shared" si="93"/>
        <v>0</v>
      </c>
      <c r="G568" s="6" t="n">
        <f t="shared" si="94"/>
        <v>0</v>
      </c>
      <c r="H568" s="7" t="e">
        <f t="shared" si="95"/>
        <v>#DIV/0!</v>
      </c>
      <c r="I568" s="7" t="e">
        <f t="shared" si="96"/>
        <v>#DIV/0!</v>
      </c>
      <c r="J568" s="7" t="e">
        <f t="shared" si="97"/>
        <v>#DIV/0!</v>
      </c>
      <c r="K568" s="7" t="n">
        <f t="shared" si="98"/>
        <v>0</v>
      </c>
      <c r="L568" s="7" t="n">
        <f>AN568/SUM(AN1:AN$773)</f>
        <v>0</v>
      </c>
      <c r="N568" s="6" t="s">
        <v>45</v>
      </c>
      <c r="O568" s="6" t="s">
        <v>328</v>
      </c>
      <c r="P568" s="6" t="n">
        <v>1746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 t="n">
        <v>0</v>
      </c>
      <c r="AK568" s="6"/>
      <c r="AL568" s="6"/>
      <c r="AM568" s="6"/>
      <c r="AN568" s="6"/>
    </row>
    <row r="569">
      <c r="A569" t="str">
        <f t="shared" si="88"/>
        <v>Ordnance and Missiles</v>
      </c>
      <c r="B569" t="str">
        <f t="shared" si="89"/>
        <v>DJN</v>
      </c>
      <c r="C569" t="n">
        <f t="shared" si="90"/>
        <v>1931</v>
      </c>
      <c r="D569" s="6" t="n">
        <f t="shared" si="91"/>
        <v>0</v>
      </c>
      <c r="E569" s="6" t="n">
        <f t="shared" si="92"/>
        <v>0</v>
      </c>
      <c r="F569" s="6" t="n">
        <f t="shared" si="93"/>
        <v>0</v>
      </c>
      <c r="G569" s="6" t="n">
        <f t="shared" si="94"/>
        <v>0</v>
      </c>
      <c r="H569" s="7" t="e">
        <f t="shared" si="95"/>
        <v>#DIV/0!</v>
      </c>
      <c r="I569" s="7" t="e">
        <f t="shared" si="96"/>
        <v>#DIV/0!</v>
      </c>
      <c r="J569" s="7" t="e">
        <f t="shared" si="97"/>
        <v>#DIV/0!</v>
      </c>
      <c r="K569" s="7" t="n">
        <f t="shared" si="98"/>
        <v>0</v>
      </c>
      <c r="L569" s="7" t="n">
        <f>AN569/SUM(AN1:AN$773)</f>
        <v>0</v>
      </c>
      <c r="N569" s="6" t="s">
        <v>45</v>
      </c>
      <c r="O569" s="6" t="s">
        <v>337</v>
      </c>
      <c r="P569" s="6" t="n">
        <v>1931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 t="n">
        <v>-78.791893354226801</v>
      </c>
      <c r="AJ569" s="6"/>
      <c r="AK569" s="6"/>
      <c r="AL569" s="6"/>
      <c r="AM569" s="6"/>
      <c r="AN569" s="6"/>
    </row>
    <row r="570">
      <c r="A570" t="str">
        <f t="shared" si="88"/>
        <v>Ordnance and Missiles</v>
      </c>
      <c r="B570" t="str">
        <f t="shared" si="89"/>
        <v>EBE</v>
      </c>
      <c r="C570" t="n">
        <f t="shared" si="90"/>
        <v>1933</v>
      </c>
      <c r="D570" s="6" t="n">
        <f t="shared" si="91"/>
        <v>0</v>
      </c>
      <c r="E570" s="6" t="n">
        <f t="shared" si="92"/>
        <v>0</v>
      </c>
      <c r="F570" s="6" t="n">
        <f t="shared" si="93"/>
        <v>0</v>
      </c>
      <c r="G570" s="6" t="n">
        <f t="shared" si="94"/>
        <v>0</v>
      </c>
      <c r="H570" s="7" t="e">
        <f t="shared" si="95"/>
        <v>#DIV/0!</v>
      </c>
      <c r="I570" s="7" t="e">
        <f t="shared" si="96"/>
        <v>#DIV/0!</v>
      </c>
      <c r="J570" s="7" t="e">
        <f t="shared" si="97"/>
        <v>#DIV/0!</v>
      </c>
      <c r="K570" s="7" t="n">
        <f t="shared" si="98"/>
        <v>0</v>
      </c>
      <c r="L570" s="7" t="n">
        <f>AN570/SUM(AN1:AN$773)</f>
        <v>0</v>
      </c>
      <c r="N570" s="6" t="s">
        <v>45</v>
      </c>
      <c r="O570" s="6" t="s">
        <v>362</v>
      </c>
      <c r="P570" s="6" t="n">
        <v>1933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 t="n">
        <v>-23298.624120554599</v>
      </c>
      <c r="AD570" s="6" t="n">
        <v>-5889.8090438315703</v>
      </c>
      <c r="AE570" s="6"/>
      <c r="AF570" s="6"/>
      <c r="AG570" s="6"/>
      <c r="AH570" s="6"/>
      <c r="AI570" s="6"/>
      <c r="AJ570" s="6"/>
      <c r="AK570" s="6"/>
      <c r="AL570" s="6" t="n">
        <v>0</v>
      </c>
      <c r="AM570" s="6"/>
      <c r="AN570" s="6"/>
    </row>
    <row r="571">
      <c r="A571" t="str">
        <f t="shared" si="88"/>
        <v>Ordnance and Missiles</v>
      </c>
      <c r="B571" t="str">
        <f t="shared" si="89"/>
        <v>EBJ</v>
      </c>
      <c r="C571" t="n">
        <f t="shared" si="90"/>
        <v>2077</v>
      </c>
      <c r="D571" s="6" t="n">
        <f t="shared" si="91"/>
        <v>0</v>
      </c>
      <c r="E571" s="6" t="n">
        <f t="shared" si="92"/>
        <v>0</v>
      </c>
      <c r="F571" s="6" t="n">
        <f t="shared" si="93"/>
        <v>0</v>
      </c>
      <c r="G571" s="6" t="n">
        <f t="shared" si="94"/>
        <v>0</v>
      </c>
      <c r="H571" s="7" t="e">
        <f t="shared" si="95"/>
        <v>#DIV/0!</v>
      </c>
      <c r="I571" s="7" t="e">
        <f t="shared" si="96"/>
        <v>#DIV/0!</v>
      </c>
      <c r="J571" s="7" t="e">
        <f t="shared" si="97"/>
        <v>#DIV/0!</v>
      </c>
      <c r="K571" s="7" t="n">
        <f t="shared" si="98"/>
        <v>0</v>
      </c>
      <c r="L571" s="7" t="n">
        <f>AN571/SUM(AN1:AN$773)</f>
        <v>0</v>
      </c>
      <c r="N571" s="6" t="s">
        <v>45</v>
      </c>
      <c r="O571" s="6" t="s">
        <v>363</v>
      </c>
      <c r="P571" s="6" t="n">
        <v>2077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 t="n">
        <v>-6125.1735145804096</v>
      </c>
      <c r="AC571" s="6" t="n">
        <v>-517.62267190123805</v>
      </c>
      <c r="AD571" s="6" t="n">
        <v>-21972.082868558598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>
      <c r="A572" t="str">
        <f t="shared" si="88"/>
        <v>Ordnance and Missiles</v>
      </c>
      <c r="B572" t="str">
        <f t="shared" si="89"/>
        <v>EXCALIBUR</v>
      </c>
      <c r="C572" t="n">
        <f t="shared" si="90"/>
        <v>1360</v>
      </c>
      <c r="D572" s="6" t="n">
        <f t="shared" si="91"/>
        <v>0</v>
      </c>
      <c r="E572" s="6" t="n">
        <f t="shared" si="92"/>
        <v>0</v>
      </c>
      <c r="F572" s="6" t="n">
        <f t="shared" si="93"/>
        <v>0</v>
      </c>
      <c r="G572" s="6" t="n">
        <f t="shared" si="94"/>
        <v>-141081.86225535901</v>
      </c>
      <c r="H572" s="7" t="e">
        <f t="shared" si="95"/>
        <v>#DIV/0!</v>
      </c>
      <c r="I572" s="7" t="e">
        <f t="shared" si="96"/>
        <v>#DIV/0!</v>
      </c>
      <c r="J572" s="7" t="e">
        <f t="shared" si="97"/>
        <v>#DIV/0!</v>
      </c>
      <c r="K572" s="7" t="n">
        <f t="shared" si="98"/>
        <v>0</v>
      </c>
      <c r="L572" s="7" t="n">
        <f>AN572/SUM(AN1:AN$773)</f>
        <v>-2.5030731089018255E-6</v>
      </c>
      <c r="N572" s="6" t="s">
        <v>45</v>
      </c>
      <c r="O572" s="6" t="s">
        <v>369</v>
      </c>
      <c r="P572" s="6" t="n">
        <v>1360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 t="n">
        <v>0</v>
      </c>
      <c r="AG572" s="6"/>
      <c r="AH572" s="6" t="n">
        <v>-8480.6577398584704</v>
      </c>
      <c r="AI572" s="6" t="n">
        <v>-52593.9646170204</v>
      </c>
      <c r="AJ572" s="6" t="n">
        <v>0</v>
      </c>
      <c r="AK572" s="6" t="n">
        <v>-52441.712077082899</v>
      </c>
      <c r="AL572" s="6" t="n">
        <v>0</v>
      </c>
      <c r="AM572" s="6" t="n">
        <v>0</v>
      </c>
      <c r="AN572" s="6" t="n">
        <v>-141081.86225535901</v>
      </c>
    </row>
    <row r="573">
      <c r="A573" t="str">
        <f t="shared" si="88"/>
        <v>Ordnance and Missiles</v>
      </c>
      <c r="B573" t="str">
        <f t="shared" si="89"/>
        <v>FQG</v>
      </c>
      <c r="C573" t="n">
        <f t="shared" si="90"/>
        <v>2080</v>
      </c>
      <c r="D573" s="6" t="n">
        <f t="shared" si="91"/>
        <v>0</v>
      </c>
      <c r="E573" s="6" t="n">
        <f t="shared" si="92"/>
        <v>0</v>
      </c>
      <c r="F573" s="6" t="n">
        <f t="shared" si="93"/>
        <v>0</v>
      </c>
      <c r="G573" s="6" t="n">
        <f t="shared" si="94"/>
        <v>0</v>
      </c>
      <c r="H573" s="7" t="e">
        <f t="shared" si="95"/>
        <v>#DIV/0!</v>
      </c>
      <c r="I573" s="7" t="e">
        <f t="shared" si="96"/>
        <v>#DIV/0!</v>
      </c>
      <c r="J573" s="7" t="e">
        <f t="shared" si="97"/>
        <v>#DIV/0!</v>
      </c>
      <c r="K573" s="7" t="n">
        <f t="shared" si="98"/>
        <v>0</v>
      </c>
      <c r="L573" s="7" t="n">
        <f>AN573/SUM(AN1:AN$773)</f>
        <v>0</v>
      </c>
      <c r="N573" s="6" t="s">
        <v>45</v>
      </c>
      <c r="O573" s="6" t="s">
        <v>404</v>
      </c>
      <c r="P573" s="6" t="n">
        <v>2080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 t="n">
        <v>-1410025.77414347</v>
      </c>
      <c r="AD573" s="6"/>
      <c r="AE573" s="6"/>
      <c r="AF573" s="6" t="n">
        <v>0</v>
      </c>
      <c r="AG573" s="6" t="n">
        <v>0</v>
      </c>
      <c r="AH573" s="6"/>
      <c r="AI573" s="6"/>
      <c r="AJ573" s="6"/>
      <c r="AK573" s="6"/>
      <c r="AL573" s="6"/>
      <c r="AM573" s="6"/>
      <c r="AN573" s="6"/>
    </row>
    <row r="574">
      <c r="A574" t="str">
        <f t="shared" si="88"/>
        <v>Ordnance and Missiles</v>
      </c>
      <c r="B574" t="str">
        <f t="shared" si="89"/>
        <v>GMLRS</v>
      </c>
      <c r="C574" t="n">
        <f t="shared" si="90"/>
        <v>667</v>
      </c>
      <c r="D574" s="6" t="n">
        <f t="shared" si="91"/>
        <v>150999.766054949</v>
      </c>
      <c r="E574" s="6" t="n">
        <f t="shared" si="92"/>
        <v>0</v>
      </c>
      <c r="F574" s="6" t="n">
        <f t="shared" si="93"/>
        <v>0</v>
      </c>
      <c r="G574" s="6" t="n">
        <f t="shared" si="94"/>
        <v>0</v>
      </c>
      <c r="H574" s="7" t="e">
        <f t="shared" si="95"/>
        <v>#DIV/0!</v>
      </c>
      <c r="I574" s="7" t="n">
        <f t="shared" si="96"/>
        <v>-1</v>
      </c>
      <c r="J574" s="7" t="e">
        <f t="shared" si="97"/>
        <v>#DIV/0!</v>
      </c>
      <c r="K574" s="7" t="n">
        <f t="shared" si="98"/>
        <v>0</v>
      </c>
      <c r="L574" s="7" t="n">
        <f>AN574/SUM(AN1:AN$773)</f>
        <v>0</v>
      </c>
      <c r="N574" s="6" t="s">
        <v>45</v>
      </c>
      <c r="O574" s="6" t="s">
        <v>437</v>
      </c>
      <c r="P574" s="6" t="n">
        <v>667</v>
      </c>
      <c r="Q574" s="6"/>
      <c r="R574" s="6"/>
      <c r="S574" s="6"/>
      <c r="T574" s="6"/>
      <c r="U574" s="6"/>
      <c r="V574" s="6"/>
      <c r="W574" s="6"/>
      <c r="X574" s="6"/>
      <c r="Y574" s="6"/>
      <c r="Z574" s="6" t="n">
        <v>826856.34303188499</v>
      </c>
      <c r="AA574" s="6"/>
      <c r="AB574" s="6" t="n">
        <v>-1809662.5842738301</v>
      </c>
      <c r="AC574" s="6" t="n">
        <v>-502509.61590146099</v>
      </c>
      <c r="AD574" s="6" t="n">
        <v>-33924.451242897398</v>
      </c>
      <c r="AE574" s="6"/>
      <c r="AF574" s="6" t="n">
        <v>150999.766054949</v>
      </c>
      <c r="AG574" s="6" t="n">
        <v>97376.330054436199</v>
      </c>
      <c r="AH574" s="6" t="n">
        <v>0</v>
      </c>
      <c r="AI574" s="6"/>
      <c r="AJ574" s="6"/>
      <c r="AK574" s="6" t="n">
        <v>0</v>
      </c>
      <c r="AL574" s="6" t="n">
        <v>0</v>
      </c>
      <c r="AM574" s="6"/>
      <c r="AN574" s="6" t="n">
        <v>0</v>
      </c>
    </row>
    <row r="575">
      <c r="A575" t="str">
        <f t="shared" si="88"/>
        <v>Ordnance and Missiles</v>
      </c>
      <c r="B575" t="str">
        <f t="shared" si="89"/>
        <v>GUIDED MSL LAUNCH MK-41</v>
      </c>
      <c r="C575" t="n">
        <f t="shared" si="90"/>
        <v>822</v>
      </c>
      <c r="D575" s="6" t="n">
        <f t="shared" si="91"/>
        <v>0</v>
      </c>
      <c r="E575" s="6" t="n">
        <f t="shared" si="92"/>
        <v>0</v>
      </c>
      <c r="F575" s="6" t="n">
        <f t="shared" si="93"/>
        <v>0</v>
      </c>
      <c r="G575" s="6" t="n">
        <f t="shared" si="94"/>
        <v>0</v>
      </c>
      <c r="H575" s="7" t="e">
        <f t="shared" si="95"/>
        <v>#DIV/0!</v>
      </c>
      <c r="I575" s="7" t="e">
        <f t="shared" si="96"/>
        <v>#DIV/0!</v>
      </c>
      <c r="J575" s="7" t="e">
        <f t="shared" si="97"/>
        <v>#DIV/0!</v>
      </c>
      <c r="K575" s="7" t="n">
        <f t="shared" si="98"/>
        <v>0</v>
      </c>
      <c r="L575" s="7" t="n">
        <f>AN575/SUM(AN1:AN$773)</f>
        <v>0</v>
      </c>
      <c r="N575" s="6" t="s">
        <v>45</v>
      </c>
      <c r="O575" s="6" t="s">
        <v>448</v>
      </c>
      <c r="P575" s="6" t="n">
        <v>822</v>
      </c>
      <c r="Q575" s="6"/>
      <c r="R575" s="6"/>
      <c r="S575" s="6"/>
      <c r="T575" s="6"/>
      <c r="U575" s="6"/>
      <c r="V575" s="6"/>
      <c r="W575" s="6"/>
      <c r="X575" s="6"/>
      <c r="Y575" s="6"/>
      <c r="Z575" s="6" t="n">
        <v>-1375.02944651292</v>
      </c>
      <c r="AA575" s="6"/>
      <c r="AB575" s="6"/>
      <c r="AC575" s="6"/>
      <c r="AD575" s="6"/>
      <c r="AE575" s="6"/>
      <c r="AF575" s="6"/>
      <c r="AG575" s="6"/>
      <c r="AH575" s="6"/>
      <c r="AI575" s="6" t="n">
        <v>0</v>
      </c>
      <c r="AJ575" s="6"/>
      <c r="AK575" s="6"/>
      <c r="AL575" s="6"/>
      <c r="AM575" s="6"/>
      <c r="AN575" s="6"/>
    </row>
    <row r="576">
      <c r="A576" t="str">
        <f t="shared" si="88"/>
        <v>Ordnance and Missiles</v>
      </c>
      <c r="B576" t="str">
        <f t="shared" si="89"/>
        <v>GUIDED MSL LAUNCH MK-73</v>
      </c>
      <c r="C576" t="n">
        <f t="shared" si="90"/>
        <v>829</v>
      </c>
      <c r="D576" s="6" t="n">
        <f t="shared" si="91"/>
        <v>0</v>
      </c>
      <c r="E576" s="6" t="n">
        <f t="shared" si="92"/>
        <v>0</v>
      </c>
      <c r="F576" s="6" t="n">
        <f t="shared" si="93"/>
        <v>0</v>
      </c>
      <c r="G576" s="6" t="n">
        <f t="shared" si="94"/>
        <v>0</v>
      </c>
      <c r="H576" s="7" t="e">
        <f t="shared" si="95"/>
        <v>#DIV/0!</v>
      </c>
      <c r="I576" s="7" t="e">
        <f t="shared" si="96"/>
        <v>#DIV/0!</v>
      </c>
      <c r="J576" s="7" t="e">
        <f t="shared" si="97"/>
        <v>#DIV/0!</v>
      </c>
      <c r="K576" s="7" t="n">
        <f t="shared" si="98"/>
        <v>0</v>
      </c>
      <c r="L576" s="7" t="n">
        <f>AN576/SUM(AN1:AN$773)</f>
        <v>0</v>
      </c>
      <c r="N576" s="6" t="s">
        <v>45</v>
      </c>
      <c r="O576" s="6" t="s">
        <v>449</v>
      </c>
      <c r="P576" s="6" t="n">
        <v>829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 t="n">
        <v>-83483.243474376693</v>
      </c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>
      <c r="A577" t="str">
        <f t="shared" ref="A577:A640" si="99">N577</f>
        <v>Ordnance and Missiles</v>
      </c>
      <c r="B577" t="str">
        <f t="shared" ref="B577:B640" si="100">O577</f>
        <v>HARM (AIR FORCE)</v>
      </c>
      <c r="C577" t="n">
        <f t="shared" ref="C577:C640" si="101">P577</f>
        <v>30</v>
      </c>
      <c r="D577" s="6" t="n">
        <f t="shared" ref="D577:D640" si="102">AF577</f>
        <v>-423668.48581921402</v>
      </c>
      <c r="E577" s="6" t="n">
        <f t="shared" ref="E577:E640" si="103">AL577</f>
        <v>0</v>
      </c>
      <c r="F577" s="6" t="n">
        <f t="shared" ref="F577:F640" si="104">AM577</f>
        <v>0</v>
      </c>
      <c r="G577" s="6" t="n">
        <f t="shared" ref="G577:G640" si="105">AN577</f>
        <v>0</v>
      </c>
      <c r="H577" s="7" t="e">
        <f t="shared" si="95"/>
        <v>#DIV/0!</v>
      </c>
      <c r="I577" s="7" t="n">
        <f t="shared" si="96"/>
        <v>-1</v>
      </c>
      <c r="J577" s="7" t="e">
        <f t="shared" si="97"/>
        <v>#DIV/0!</v>
      </c>
      <c r="K577" s="7" t="n">
        <f t="shared" si="98"/>
        <v>0</v>
      </c>
      <c r="L577" s="7" t="n">
        <f>AN577/SUM(AN1:AN$773)</f>
        <v>0</v>
      </c>
      <c r="N577" s="6" t="s">
        <v>45</v>
      </c>
      <c r="O577" s="6" t="s">
        <v>458</v>
      </c>
      <c r="P577" s="6" t="n">
        <v>30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 t="n">
        <v>0</v>
      </c>
      <c r="AE577" s="6"/>
      <c r="AF577" s="6" t="n">
        <v>-423668.48581921402</v>
      </c>
      <c r="AG577" s="6" t="n">
        <v>-42181.375306535898</v>
      </c>
      <c r="AH577" s="6" t="n">
        <v>-35955.745040086003</v>
      </c>
      <c r="AI577" s="6" t="n">
        <v>0</v>
      </c>
      <c r="AJ577" s="6"/>
      <c r="AK577" s="6"/>
      <c r="AL577" s="6"/>
      <c r="AM577" s="6" t="n">
        <v>0</v>
      </c>
      <c r="AN577" s="6"/>
    </row>
    <row r="578">
      <c r="A578" t="str">
        <f t="shared" si="99"/>
        <v>Ordnance and Missiles</v>
      </c>
      <c r="B578" t="str">
        <f t="shared" si="100"/>
        <v>HARM (NAVY)</v>
      </c>
      <c r="C578" t="n">
        <f t="shared" si="101"/>
        <v>29</v>
      </c>
      <c r="D578" s="6" t="n">
        <f t="shared" si="102"/>
        <v>0</v>
      </c>
      <c r="E578" s="6" t="n">
        <f t="shared" si="103"/>
        <v>0</v>
      </c>
      <c r="F578" s="6" t="n">
        <f t="shared" si="104"/>
        <v>0</v>
      </c>
      <c r="G578" s="6" t="n">
        <f t="shared" si="105"/>
        <v>0</v>
      </c>
      <c r="H578" s="7" t="e">
        <f t="shared" ref="H578:H641" si="106">AM578/AL578-1</f>
        <v>#DIV/0!</v>
      </c>
      <c r="I578" s="7" t="e">
        <f t="shared" ref="I578:I641" si="107">AM578/AF578-1</f>
        <v>#DIV/0!</v>
      </c>
      <c r="J578" s="7" t="e">
        <f t="shared" ref="J578:J641" si="108">AN578/AM578</f>
        <v>#DIV/0!</v>
      </c>
      <c r="K578" s="7" t="n">
        <f t="shared" ref="K578:K641" si="109">AM578/SUM(AM$1:AM$773)</f>
        <v>0</v>
      </c>
      <c r="L578" s="7" t="n">
        <f>AN578/SUM(AN1:AN$773)</f>
        <v>0</v>
      </c>
      <c r="N578" s="6" t="s">
        <v>45</v>
      </c>
      <c r="O578" s="6" t="s">
        <v>459</v>
      </c>
      <c r="P578" s="6" t="n">
        <v>29</v>
      </c>
      <c r="Q578" s="6"/>
      <c r="R578" s="6"/>
      <c r="S578" s="6"/>
      <c r="T578" s="6"/>
      <c r="U578" s="6"/>
      <c r="V578" s="6"/>
      <c r="W578" s="6"/>
      <c r="X578" s="6" t="n">
        <v>110883.447041201</v>
      </c>
      <c r="Y578" s="6"/>
      <c r="Z578" s="6"/>
      <c r="AA578" s="6"/>
      <c r="AB578" s="6"/>
      <c r="AC578" s="6"/>
      <c r="AD578" s="6" t="n">
        <v>0</v>
      </c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>
      <c r="A579" t="str">
        <f t="shared" si="99"/>
        <v>Ordnance and Missiles</v>
      </c>
      <c r="B579" t="str">
        <f t="shared" si="100"/>
        <v>HAWK IMPROVED</v>
      </c>
      <c r="C579" t="n">
        <f t="shared" si="101"/>
        <v>1312</v>
      </c>
      <c r="D579" s="6" t="n">
        <f t="shared" si="102"/>
        <v>0</v>
      </c>
      <c r="E579" s="6" t="n">
        <f t="shared" si="103"/>
        <v>0</v>
      </c>
      <c r="F579" s="6" t="n">
        <f t="shared" si="104"/>
        <v>0</v>
      </c>
      <c r="G579" s="6" t="n">
        <f t="shared" si="105"/>
        <v>0</v>
      </c>
      <c r="H579" s="7" t="e">
        <f t="shared" si="106"/>
        <v>#DIV/0!</v>
      </c>
      <c r="I579" s="7" t="e">
        <f t="shared" si="107"/>
        <v>#DIV/0!</v>
      </c>
      <c r="J579" s="7" t="e">
        <f t="shared" si="108"/>
        <v>#DIV/0!</v>
      </c>
      <c r="K579" s="7" t="n">
        <f t="shared" si="109"/>
        <v>0</v>
      </c>
      <c r="L579" s="7" t="n">
        <f>AN579/SUM(AN1:AN$773)</f>
        <v>0</v>
      </c>
      <c r="N579" s="6" t="s">
        <v>45</v>
      </c>
      <c r="O579" s="6" t="s">
        <v>460</v>
      </c>
      <c r="P579" s="6" t="n">
        <v>1312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 t="n">
        <v>0</v>
      </c>
      <c r="AC579" s="6" t="n">
        <v>-686.167383869079</v>
      </c>
      <c r="AD579" s="6"/>
      <c r="AE579" s="6" t="n">
        <v>-31706.5049699585</v>
      </c>
      <c r="AF579" s="6" t="n">
        <v>0</v>
      </c>
      <c r="AG579" s="6" t="n">
        <v>-22669.803341164399</v>
      </c>
      <c r="AH579" s="6"/>
      <c r="AI579" s="6"/>
      <c r="AJ579" s="6"/>
      <c r="AK579" s="6"/>
      <c r="AL579" s="6"/>
      <c r="AM579" s="6" t="n">
        <v>0</v>
      </c>
      <c r="AN579" s="6"/>
    </row>
    <row r="580">
      <c r="A580" t="str">
        <f t="shared" si="99"/>
        <v>Ordnance and Missiles</v>
      </c>
      <c r="B580" t="str">
        <f t="shared" si="100"/>
        <v>HIMARS</v>
      </c>
      <c r="C580" t="n">
        <f t="shared" si="101"/>
        <v>1361</v>
      </c>
      <c r="D580" s="6" t="n">
        <f t="shared" si="102"/>
        <v>-7939.6231055553299</v>
      </c>
      <c r="E580" s="6" t="n">
        <f t="shared" si="103"/>
        <v>0</v>
      </c>
      <c r="F580" s="6" t="n">
        <f t="shared" si="104"/>
        <v>0</v>
      </c>
      <c r="G580" s="6" t="n">
        <f t="shared" si="105"/>
        <v>0</v>
      </c>
      <c r="H580" s="7" t="e">
        <f t="shared" si="106"/>
        <v>#DIV/0!</v>
      </c>
      <c r="I580" s="7" t="n">
        <f t="shared" si="107"/>
        <v>-1</v>
      </c>
      <c r="J580" s="7" t="e">
        <f t="shared" si="108"/>
        <v>#DIV/0!</v>
      </c>
      <c r="K580" s="7" t="n">
        <f t="shared" si="109"/>
        <v>0</v>
      </c>
      <c r="L580" s="7" t="n">
        <f>AN580/SUM(AN1:AN$773)</f>
        <v>0</v>
      </c>
      <c r="N580" s="6" t="s">
        <v>45</v>
      </c>
      <c r="O580" s="6" t="s">
        <v>464</v>
      </c>
      <c r="P580" s="6" t="n">
        <v>1361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 t="n">
        <v>-7939.6231055553299</v>
      </c>
      <c r="AG580" s="6"/>
      <c r="AH580" s="6"/>
      <c r="AI580" s="6"/>
      <c r="AJ580" s="6"/>
      <c r="AK580" s="6"/>
      <c r="AL580" s="6" t="n">
        <v>0</v>
      </c>
      <c r="AM580" s="6"/>
      <c r="AN580" s="6"/>
    </row>
    <row r="581">
      <c r="A581" t="str">
        <f t="shared" si="99"/>
        <v>Ordnance and Missiles</v>
      </c>
      <c r="B581" t="str">
        <f t="shared" si="100"/>
        <v>ILS-S</v>
      </c>
      <c r="C581" t="n">
        <f t="shared" si="101"/>
        <v>1973</v>
      </c>
      <c r="D581" s="6" t="n">
        <f t="shared" si="102"/>
        <v>10765.041914503299</v>
      </c>
      <c r="E581" s="6" t="n">
        <f t="shared" si="103"/>
        <v>0</v>
      </c>
      <c r="F581" s="6" t="n">
        <f t="shared" si="104"/>
        <v>0</v>
      </c>
      <c r="G581" s="6" t="n">
        <f t="shared" si="105"/>
        <v>0</v>
      </c>
      <c r="H581" s="7" t="e">
        <f t="shared" si="106"/>
        <v>#DIV/0!</v>
      </c>
      <c r="I581" s="7" t="n">
        <f t="shared" si="107"/>
        <v>-1</v>
      </c>
      <c r="J581" s="7" t="e">
        <f t="shared" si="108"/>
        <v>#DIV/0!</v>
      </c>
      <c r="K581" s="7" t="n">
        <f t="shared" si="109"/>
        <v>0</v>
      </c>
      <c r="L581" s="7" t="n">
        <f>AN581/SUM(AN1:AN$773)</f>
        <v>0</v>
      </c>
      <c r="N581" s="6" t="s">
        <v>45</v>
      </c>
      <c r="O581" s="6" t="s">
        <v>473</v>
      </c>
      <c r="P581" s="6" t="n">
        <v>1973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 t="n">
        <v>10765.041914503299</v>
      </c>
      <c r="AG581" s="6" t="n">
        <v>373430.25031124899</v>
      </c>
      <c r="AH581" s="6" t="n">
        <v>960660.61099235201</v>
      </c>
      <c r="AI581" s="6" t="n">
        <v>384268.06388856401</v>
      </c>
      <c r="AJ581" s="6"/>
      <c r="AK581" s="6"/>
      <c r="AL581" s="6"/>
      <c r="AM581" s="6"/>
      <c r="AN581" s="6"/>
    </row>
    <row r="582">
      <c r="A582" t="str">
        <f t="shared" si="99"/>
        <v>Ordnance and Missiles</v>
      </c>
      <c r="B582" t="str">
        <f t="shared" si="100"/>
        <v>JASSM</v>
      </c>
      <c r="C582" t="n">
        <f t="shared" si="101"/>
        <v>1832</v>
      </c>
      <c r="D582" s="6" t="n">
        <f t="shared" si="102"/>
        <v>-1693945.0150013899</v>
      </c>
      <c r="E582" s="6" t="n">
        <f t="shared" si="103"/>
        <v>-147020.662045223</v>
      </c>
      <c r="F582" s="6" t="n">
        <f t="shared" si="104"/>
        <v>-6197704</v>
      </c>
      <c r="G582" s="6" t="n">
        <f t="shared" si="105"/>
        <v>-4381185.1064852299</v>
      </c>
      <c r="H582" s="7" t="n">
        <f t="shared" si="106"/>
        <v>41.155326426795774</v>
      </c>
      <c r="I582" s="7" t="n">
        <f t="shared" si="107"/>
        <v>2.6587397732003213</v>
      </c>
      <c r="J582" s="7" t="n">
        <f t="shared" si="108"/>
        <v>0.70690454182471929</v>
      </c>
      <c r="K582" s="7" t="n">
        <f t="shared" si="109"/>
        <v>-6.3141582339846643E-5</v>
      </c>
      <c r="L582" s="7" t="n">
        <f>AN582/SUM(AN1:AN$773)</f>
        <v>-7.773094606105399E-5</v>
      </c>
      <c r="N582" s="6" t="s">
        <v>45</v>
      </c>
      <c r="O582" s="6" t="s">
        <v>483</v>
      </c>
      <c r="P582" s="6" t="n">
        <v>1832</v>
      </c>
      <c r="Q582" s="6"/>
      <c r="R582" s="6"/>
      <c r="S582" s="6"/>
      <c r="T582" s="6"/>
      <c r="U582" s="6"/>
      <c r="V582" s="6"/>
      <c r="W582" s="6"/>
      <c r="X582" s="6"/>
      <c r="Y582" s="6"/>
      <c r="Z582" s="6" t="n">
        <v>-1217023.7835214401</v>
      </c>
      <c r="AA582" s="6" t="n">
        <v>-54389.659264725997</v>
      </c>
      <c r="AB582" s="6" t="n">
        <v>-1242042.80755415</v>
      </c>
      <c r="AC582" s="6" t="n">
        <v>-691106.13771284698</v>
      </c>
      <c r="AD582" s="6" t="n">
        <v>-447156.93819657498</v>
      </c>
      <c r="AE582" s="6" t="n">
        <v>-1149353.88992978</v>
      </c>
      <c r="AF582" s="6" t="n">
        <v>-1693945.0150013899</v>
      </c>
      <c r="AG582" s="6" t="n">
        <v>-1135725.60264107</v>
      </c>
      <c r="AH582" s="6" t="n">
        <v>-675236.92587084195</v>
      </c>
      <c r="AI582" s="6" t="n">
        <v>-992631.69159152801</v>
      </c>
      <c r="AJ582" s="6" t="n">
        <v>-1154830.1755719399</v>
      </c>
      <c r="AK582" s="6" t="n">
        <v>-1164909.97263853</v>
      </c>
      <c r="AL582" s="6" t="n">
        <v>-147020.662045223</v>
      </c>
      <c r="AM582" s="6" t="n">
        <v>-6197704</v>
      </c>
      <c r="AN582" s="6" t="n">
        <v>-4381185.1064852299</v>
      </c>
    </row>
    <row r="583">
      <c r="A583" t="str">
        <f t="shared" si="99"/>
        <v>Ordnance and Missiles</v>
      </c>
      <c r="B583" t="str">
        <f t="shared" si="100"/>
        <v>JAVELIN</v>
      </c>
      <c r="C583" t="n">
        <f t="shared" si="101"/>
        <v>685</v>
      </c>
      <c r="D583" s="6" t="n">
        <f t="shared" si="102"/>
        <v>0</v>
      </c>
      <c r="E583" s="6" t="n">
        <f t="shared" si="103"/>
        <v>0</v>
      </c>
      <c r="F583" s="6" t="n">
        <f t="shared" si="104"/>
        <v>0</v>
      </c>
      <c r="G583" s="6" t="n">
        <f t="shared" si="105"/>
        <v>0</v>
      </c>
      <c r="H583" s="7" t="e">
        <f t="shared" si="106"/>
        <v>#DIV/0!</v>
      </c>
      <c r="I583" s="7" t="e">
        <f t="shared" si="107"/>
        <v>#DIV/0!</v>
      </c>
      <c r="J583" s="7" t="e">
        <f t="shared" si="108"/>
        <v>#DIV/0!</v>
      </c>
      <c r="K583" s="7" t="n">
        <f t="shared" si="109"/>
        <v>0</v>
      </c>
      <c r="L583" s="7" t="n">
        <f>AN583/SUM(AN1:AN$773)</f>
        <v>0</v>
      </c>
      <c r="N583" s="6" t="s">
        <v>45</v>
      </c>
      <c r="O583" s="6" t="s">
        <v>484</v>
      </c>
      <c r="P583" s="6" t="n">
        <v>685</v>
      </c>
      <c r="Q583" s="6"/>
      <c r="R583" s="6"/>
      <c r="S583" s="6"/>
      <c r="T583" s="6"/>
      <c r="U583" s="6" t="n">
        <v>56339.7670532997</v>
      </c>
      <c r="V583" s="6"/>
      <c r="W583" s="6"/>
      <c r="X583" s="6"/>
      <c r="Y583" s="6"/>
      <c r="Z583" s="6"/>
      <c r="AA583" s="6"/>
      <c r="AB583" s="6"/>
      <c r="AC583" s="6"/>
      <c r="AD583" s="6" t="n">
        <v>0</v>
      </c>
      <c r="AE583" s="6" t="n">
        <v>0</v>
      </c>
      <c r="AF583" s="6"/>
      <c r="AG583" s="6"/>
      <c r="AH583" s="6"/>
      <c r="AI583" s="6" t="n">
        <v>80399.098159864501</v>
      </c>
      <c r="AJ583" s="6" t="n">
        <v>-1234554.0104323099</v>
      </c>
      <c r="AK583" s="6" t="n">
        <v>-572492.15936543397</v>
      </c>
      <c r="AL583" s="6"/>
      <c r="AM583" s="6" t="n">
        <v>0</v>
      </c>
      <c r="AN583" s="6"/>
    </row>
    <row r="584">
      <c r="A584" t="str">
        <f t="shared" si="99"/>
        <v>Ordnance and Missiles</v>
      </c>
      <c r="B584" t="str">
        <f t="shared" si="100"/>
        <v>JDAM</v>
      </c>
      <c r="C584" t="n">
        <f t="shared" si="101"/>
        <v>1808</v>
      </c>
      <c r="D584" s="6" t="n">
        <f t="shared" si="102"/>
        <v>0</v>
      </c>
      <c r="E584" s="6" t="n">
        <f t="shared" si="103"/>
        <v>-160857.589651938</v>
      </c>
      <c r="F584" s="6" t="n">
        <f t="shared" si="104"/>
        <v>-532028.09010000003</v>
      </c>
      <c r="G584" s="6" t="n">
        <f t="shared" si="105"/>
        <v>-1.9075967588706399E-2</v>
      </c>
      <c r="H584" s="7" t="n">
        <f t="shared" si="106"/>
        <v>2.3074478565245005</v>
      </c>
      <c r="I584" s="7" t="e">
        <f t="shared" si="107"/>
        <v>#DIV/0!</v>
      </c>
      <c r="J584" s="7" t="n">
        <f t="shared" si="108"/>
        <v>3.585518874599437E-8</v>
      </c>
      <c r="K584" s="7" t="n">
        <f t="shared" si="109"/>
        <v>-5.4202484433203808E-6</v>
      </c>
      <c r="L584" s="7" t="n">
        <f>AN584/SUM(AN1:AN$773)</f>
        <v>-3.3844564236860327E-13</v>
      </c>
      <c r="N584" s="6" t="s">
        <v>45</v>
      </c>
      <c r="O584" s="6" t="s">
        <v>486</v>
      </c>
      <c r="P584" s="6" t="n">
        <v>1808</v>
      </c>
      <c r="Q584" s="6"/>
      <c r="R584" s="6"/>
      <c r="S584" s="6"/>
      <c r="T584" s="6"/>
      <c r="U584" s="6"/>
      <c r="V584" s="6"/>
      <c r="W584" s="6"/>
      <c r="X584" s="6"/>
      <c r="Y584" s="6"/>
      <c r="Z584" s="6" t="n">
        <v>-25492.0687701104</v>
      </c>
      <c r="AA584" s="6" t="n">
        <v>-490212.46686931298</v>
      </c>
      <c r="AB584" s="6" t="n">
        <v>-145138.72312219901</v>
      </c>
      <c r="AC584" s="6" t="n">
        <v>-284212.98326311202</v>
      </c>
      <c r="AD584" s="6"/>
      <c r="AE584" s="6" t="n">
        <v>-12228.4217337467</v>
      </c>
      <c r="AF584" s="6"/>
      <c r="AG584" s="6" t="n">
        <v>0</v>
      </c>
      <c r="AH584" s="6" t="n">
        <v>0</v>
      </c>
      <c r="AI584" s="6" t="n">
        <v>-49803.053667525703</v>
      </c>
      <c r="AJ584" s="6" t="n">
        <v>-25164.764268565399</v>
      </c>
      <c r="AK584" s="6" t="n">
        <v>-28736.001419929798</v>
      </c>
      <c r="AL584" s="6" t="n">
        <v>-160857.589651938</v>
      </c>
      <c r="AM584" s="6" t="n">
        <v>-532028.09010000003</v>
      </c>
      <c r="AN584" s="6" t="n">
        <v>-1.9075967588706399E-2</v>
      </c>
    </row>
    <row r="585">
      <c r="A585" t="str">
        <f t="shared" si="99"/>
        <v>Ordnance and Missiles</v>
      </c>
      <c r="B585" t="str">
        <f t="shared" si="100"/>
        <v>JOINT COMMON MISSILE</v>
      </c>
      <c r="C585" t="n">
        <f t="shared" si="101"/>
        <v>1364</v>
      </c>
      <c r="D585" s="6" t="n">
        <f t="shared" si="102"/>
        <v>0</v>
      </c>
      <c r="E585" s="6" t="n">
        <f t="shared" si="103"/>
        <v>0</v>
      </c>
      <c r="F585" s="6" t="n">
        <f t="shared" si="104"/>
        <v>0</v>
      </c>
      <c r="G585" s="6" t="n">
        <f t="shared" si="105"/>
        <v>0</v>
      </c>
      <c r="H585" s="7" t="e">
        <f t="shared" si="106"/>
        <v>#DIV/0!</v>
      </c>
      <c r="I585" s="7" t="e">
        <f t="shared" si="107"/>
        <v>#DIV/0!</v>
      </c>
      <c r="J585" s="7" t="e">
        <f t="shared" si="108"/>
        <v>#DIV/0!</v>
      </c>
      <c r="K585" s="7" t="n">
        <f t="shared" si="109"/>
        <v>0</v>
      </c>
      <c r="L585" s="7" t="n">
        <f>AN585/SUM(AN1:AN$773)</f>
        <v>0</v>
      </c>
      <c r="N585" s="6" t="s">
        <v>45</v>
      </c>
      <c r="O585" s="6" t="s">
        <v>490</v>
      </c>
      <c r="P585" s="6" t="n">
        <v>1364</v>
      </c>
      <c r="Q585" s="6"/>
      <c r="R585" s="6"/>
      <c r="S585" s="6"/>
      <c r="T585" s="6"/>
      <c r="U585" s="6"/>
      <c r="V585" s="6"/>
      <c r="W585" s="6"/>
      <c r="X585" s="6"/>
      <c r="Y585" s="6"/>
      <c r="Z585" s="6" t="n">
        <v>-1461123.18055744</v>
      </c>
      <c r="AA585" s="6" t="n">
        <v>-7724639.5464703096</v>
      </c>
      <c r="AB585" s="6" t="n">
        <v>-2440336.9756764802</v>
      </c>
      <c r="AC585" s="6" t="n">
        <v>-1768590.2378036401</v>
      </c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>
      <c r="A586" t="str">
        <f t="shared" si="99"/>
        <v>Ordnance and Missiles</v>
      </c>
      <c r="B586" t="str">
        <f t="shared" si="100"/>
        <v>JSOW</v>
      </c>
      <c r="C586" t="n">
        <f t="shared" si="101"/>
        <v>1862</v>
      </c>
      <c r="D586" s="6" t="n">
        <f t="shared" si="102"/>
        <v>-149930.94588444699</v>
      </c>
      <c r="E586" s="6" t="n">
        <f t="shared" si="103"/>
        <v>-829737.837969944</v>
      </c>
      <c r="F586" s="6" t="n">
        <f t="shared" si="104"/>
        <v>-85532.328099999999</v>
      </c>
      <c r="G586" s="6" t="n">
        <f t="shared" si="105"/>
        <v>0</v>
      </c>
      <c r="H586" s="7" t="n">
        <f t="shared" si="106"/>
        <v>-0.89691644253651803</v>
      </c>
      <c r="I586" s="7" t="n">
        <f t="shared" si="107"/>
        <v>-0.42952185357437511</v>
      </c>
      <c r="J586" s="7" t="n">
        <f t="shared" si="108"/>
        <v>0</v>
      </c>
      <c r="K586" s="7" t="n">
        <f t="shared" si="109"/>
        <v>-8.7139471930975226E-7</v>
      </c>
      <c r="L586" s="7" t="n">
        <f>AN586/SUM(AN1:AN$773)</f>
        <v>0</v>
      </c>
      <c r="N586" s="6" t="s">
        <v>45</v>
      </c>
      <c r="O586" s="6" t="s">
        <v>495</v>
      </c>
      <c r="P586" s="6" t="n">
        <v>1862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 t="n">
        <v>-16451.238257614601</v>
      </c>
      <c r="AB586" s="6" t="n">
        <v>-864522.32857583498</v>
      </c>
      <c r="AC586" s="6" t="n">
        <v>-127085.81107954201</v>
      </c>
      <c r="AD586" s="6" t="n">
        <v>-7420.0137451055298</v>
      </c>
      <c r="AE586" s="6"/>
      <c r="AF586" s="6" t="n">
        <v>-149930.94588444699</v>
      </c>
      <c r="AG586" s="6" t="n">
        <v>-26380.348399132501</v>
      </c>
      <c r="AH586" s="6" t="n">
        <v>-352290.30053994502</v>
      </c>
      <c r="AI586" s="6" t="n">
        <v>-126807.84445101699</v>
      </c>
      <c r="AJ586" s="6" t="n">
        <v>-20449.054127550899</v>
      </c>
      <c r="AK586" s="6" t="n">
        <v>-1377562.9970683099</v>
      </c>
      <c r="AL586" s="6" t="n">
        <v>-829737.837969944</v>
      </c>
      <c r="AM586" s="6" t="n">
        <v>-85532.328099999999</v>
      </c>
      <c r="AN586" s="6" t="n">
        <v>0</v>
      </c>
    </row>
    <row r="587">
      <c r="A587" t="str">
        <f t="shared" si="99"/>
        <v>Ordnance and Missiles</v>
      </c>
      <c r="B587" t="str">
        <f t="shared" si="100"/>
        <v>LASER HELLFIRE</v>
      </c>
      <c r="C587" t="n">
        <f t="shared" si="101"/>
        <v>9</v>
      </c>
      <c r="D587" s="6" t="n">
        <f t="shared" si="102"/>
        <v>0</v>
      </c>
      <c r="E587" s="6" t="n">
        <f t="shared" si="103"/>
        <v>0</v>
      </c>
      <c r="F587" s="6" t="n">
        <f t="shared" si="104"/>
        <v>0</v>
      </c>
      <c r="G587" s="6" t="n">
        <f t="shared" si="105"/>
        <v>0</v>
      </c>
      <c r="H587" s="7" t="e">
        <f t="shared" si="106"/>
        <v>#DIV/0!</v>
      </c>
      <c r="I587" s="7" t="e">
        <f t="shared" si="107"/>
        <v>#DIV/0!</v>
      </c>
      <c r="J587" s="7" t="e">
        <f t="shared" si="108"/>
        <v>#DIV/0!</v>
      </c>
      <c r="K587" s="7" t="n">
        <f t="shared" si="109"/>
        <v>0</v>
      </c>
      <c r="L587" s="7" t="n">
        <f>AN587/SUM(AN1:AN$773)</f>
        <v>0</v>
      </c>
      <c r="N587" s="6" t="s">
        <v>45</v>
      </c>
      <c r="O587" s="6" t="s">
        <v>515</v>
      </c>
      <c r="P587" s="6" t="n">
        <v>9</v>
      </c>
      <c r="Q587" s="6"/>
      <c r="R587" s="6"/>
      <c r="S587" s="6"/>
      <c r="T587" s="6"/>
      <c r="U587" s="6"/>
      <c r="V587" s="6"/>
      <c r="W587" s="6"/>
      <c r="X587" s="6"/>
      <c r="Y587" s="6"/>
      <c r="Z587" s="6" t="n">
        <v>0</v>
      </c>
      <c r="AA587" s="6" t="n">
        <v>0</v>
      </c>
      <c r="AB587" s="6" t="n">
        <v>200035.06009177599</v>
      </c>
      <c r="AC587" s="6" t="n">
        <v>61705.699988226603</v>
      </c>
      <c r="AD587" s="6" t="n">
        <v>818615.48976668203</v>
      </c>
      <c r="AE587" s="6" t="n">
        <v>890761.85162958899</v>
      </c>
      <c r="AF587" s="6" t="n">
        <v>0</v>
      </c>
      <c r="AG587" s="6"/>
      <c r="AH587" s="6"/>
      <c r="AI587" s="6"/>
      <c r="AJ587" s="6"/>
      <c r="AK587" s="6" t="n">
        <v>-478776.14948222099</v>
      </c>
      <c r="AL587" s="6"/>
      <c r="AM587" s="6"/>
      <c r="AN587" s="6"/>
    </row>
    <row r="588">
      <c r="A588" t="str">
        <f t="shared" si="99"/>
        <v>Ordnance and Missiles</v>
      </c>
      <c r="B588" t="str">
        <f t="shared" si="100"/>
        <v>LGM-30 MINUTEMAN</v>
      </c>
      <c r="C588" t="n">
        <f t="shared" si="101"/>
        <v>1532</v>
      </c>
      <c r="D588" s="6" t="n">
        <f t="shared" si="102"/>
        <v>0</v>
      </c>
      <c r="E588" s="6" t="n">
        <f t="shared" si="103"/>
        <v>0</v>
      </c>
      <c r="F588" s="6" t="n">
        <f t="shared" si="104"/>
        <v>0</v>
      </c>
      <c r="G588" s="6" t="n">
        <f t="shared" si="105"/>
        <v>0</v>
      </c>
      <c r="H588" s="7" t="e">
        <f t="shared" si="106"/>
        <v>#DIV/0!</v>
      </c>
      <c r="I588" s="7" t="e">
        <f t="shared" si="107"/>
        <v>#DIV/0!</v>
      </c>
      <c r="J588" s="7" t="e">
        <f t="shared" si="108"/>
        <v>#DIV/0!</v>
      </c>
      <c r="K588" s="7" t="n">
        <f t="shared" si="109"/>
        <v>0</v>
      </c>
      <c r="L588" s="7" t="n">
        <f>AN588/SUM(AN1:AN$773)</f>
        <v>0</v>
      </c>
      <c r="N588" s="6" t="s">
        <v>45</v>
      </c>
      <c r="O588" s="6" t="s">
        <v>519</v>
      </c>
      <c r="P588" s="6" t="n">
        <v>1532</v>
      </c>
      <c r="Q588" s="6" t="n">
        <v>478325.57112381503</v>
      </c>
      <c r="R588" s="6" t="n">
        <v>10173288.8925632</v>
      </c>
      <c r="S588" s="6" t="n">
        <v>9193713.0718602799</v>
      </c>
      <c r="T588" s="6" t="n">
        <v>109624.929868388</v>
      </c>
      <c r="U588" s="6"/>
      <c r="V588" s="6"/>
      <c r="W588" s="6"/>
      <c r="X588" s="6"/>
      <c r="Y588" s="6"/>
      <c r="Z588" s="6" t="n">
        <v>-1976887.2959080399</v>
      </c>
      <c r="AA588" s="6" t="n">
        <v>-22739.902232767501</v>
      </c>
      <c r="AB588" s="6" t="n">
        <v>-47026.723901518199</v>
      </c>
      <c r="AC588" s="6"/>
      <c r="AD588" s="6"/>
      <c r="AE588" s="6"/>
      <c r="AF588" s="6"/>
      <c r="AG588" s="6"/>
      <c r="AH588" s="6"/>
      <c r="AI588" s="6"/>
      <c r="AJ588" s="6" t="n">
        <v>0</v>
      </c>
      <c r="AK588" s="6"/>
      <c r="AL588" s="6"/>
      <c r="AM588" s="6"/>
      <c r="AN588" s="6"/>
    </row>
    <row r="589">
      <c r="A589" t="str">
        <f t="shared" si="99"/>
        <v>Ordnance and Missiles</v>
      </c>
      <c r="B589" t="str">
        <f t="shared" si="100"/>
        <v>LONGBOW HELLFIRE</v>
      </c>
      <c r="C589" t="n">
        <f t="shared" si="101"/>
        <v>1824</v>
      </c>
      <c r="D589" s="6" t="n">
        <f t="shared" si="102"/>
        <v>0</v>
      </c>
      <c r="E589" s="6" t="n">
        <f t="shared" si="103"/>
        <v>0</v>
      </c>
      <c r="F589" s="6" t="n">
        <f t="shared" si="104"/>
        <v>0</v>
      </c>
      <c r="G589" s="6" t="n">
        <f t="shared" si="105"/>
        <v>0</v>
      </c>
      <c r="H589" s="7" t="e">
        <f t="shared" si="106"/>
        <v>#DIV/0!</v>
      </c>
      <c r="I589" s="7" t="e">
        <f t="shared" si="107"/>
        <v>#DIV/0!</v>
      </c>
      <c r="J589" s="7" t="e">
        <f t="shared" si="108"/>
        <v>#DIV/0!</v>
      </c>
      <c r="K589" s="7" t="n">
        <f t="shared" si="109"/>
        <v>0</v>
      </c>
      <c r="L589" s="7" t="n">
        <f>AN589/SUM(AN1:AN$773)</f>
        <v>0</v>
      </c>
      <c r="N589" s="6" t="s">
        <v>45</v>
      </c>
      <c r="O589" s="6" t="s">
        <v>525</v>
      </c>
      <c r="P589" s="6" t="n">
        <v>1824</v>
      </c>
      <c r="Q589" s="6"/>
      <c r="R589" s="6"/>
      <c r="S589" s="6"/>
      <c r="T589" s="6"/>
      <c r="U589" s="6" t="n">
        <v>11372126.050485799</v>
      </c>
      <c r="V589" s="6" t="n">
        <v>16157.3834710109</v>
      </c>
      <c r="W589" s="6" t="n">
        <v>38666.815568021098</v>
      </c>
      <c r="X589" s="6"/>
      <c r="Y589" s="6"/>
      <c r="Z589" s="6" t="n">
        <v>-24750.530037232598</v>
      </c>
      <c r="AA589" s="6" t="n">
        <v>-384856.71891698102</v>
      </c>
      <c r="AB589" s="6" t="n">
        <v>-42778.830573522901</v>
      </c>
      <c r="AC589" s="6" t="n">
        <v>-690.71345686821201</v>
      </c>
      <c r="AD589" s="6"/>
      <c r="AE589" s="6"/>
      <c r="AF589" s="6" t="n">
        <v>0</v>
      </c>
      <c r="AG589" s="6" t="n">
        <v>-165335.169654286</v>
      </c>
      <c r="AH589" s="6"/>
      <c r="AI589" s="6"/>
      <c r="AJ589" s="6"/>
      <c r="AK589" s="6" t="n">
        <v>-13036.8722001284</v>
      </c>
      <c r="AL589" s="6"/>
      <c r="AM589" s="6"/>
      <c r="AN589" s="6"/>
    </row>
    <row r="590">
      <c r="A590" t="str">
        <f t="shared" si="99"/>
        <v>Ordnance and Missiles</v>
      </c>
      <c r="B590" t="str">
        <f t="shared" si="100"/>
        <v>M16 5.56 MM RIFLE</v>
      </c>
      <c r="C590" t="n">
        <f t="shared" si="101"/>
        <v>338</v>
      </c>
      <c r="D590" s="6" t="n">
        <f t="shared" si="102"/>
        <v>0</v>
      </c>
      <c r="E590" s="6" t="n">
        <f t="shared" si="103"/>
        <v>0</v>
      </c>
      <c r="F590" s="6" t="n">
        <f t="shared" si="104"/>
        <v>0</v>
      </c>
      <c r="G590" s="6" t="n">
        <f t="shared" si="105"/>
        <v>0</v>
      </c>
      <c r="H590" s="7" t="e">
        <f t="shared" si="106"/>
        <v>#DIV/0!</v>
      </c>
      <c r="I590" s="7" t="e">
        <f t="shared" si="107"/>
        <v>#DIV/0!</v>
      </c>
      <c r="J590" s="7" t="e">
        <f t="shared" si="108"/>
        <v>#DIV/0!</v>
      </c>
      <c r="K590" s="7" t="n">
        <f t="shared" si="109"/>
        <v>0</v>
      </c>
      <c r="L590" s="7" t="n">
        <f>AN590/SUM(AN1:AN$773)</f>
        <v>0</v>
      </c>
      <c r="N590" s="6" t="s">
        <v>45</v>
      </c>
      <c r="O590" s="6" t="s">
        <v>537</v>
      </c>
      <c r="P590" s="6" t="n">
        <v>338</v>
      </c>
      <c r="Q590" s="6"/>
      <c r="R590" s="6" t="n">
        <v>702474.23251036298</v>
      </c>
      <c r="S590" s="6" t="n">
        <v>852913.68701116799</v>
      </c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>
      <c r="A591" t="str">
        <f t="shared" si="99"/>
        <v>Ordnance and Missiles</v>
      </c>
      <c r="B591" t="str">
        <f t="shared" si="100"/>
        <v>M198 155MM TOWED HOW</v>
      </c>
      <c r="C591" t="n">
        <f t="shared" si="101"/>
        <v>326</v>
      </c>
      <c r="D591" s="6" t="n">
        <f t="shared" si="102"/>
        <v>0</v>
      </c>
      <c r="E591" s="6" t="n">
        <f t="shared" si="103"/>
        <v>0</v>
      </c>
      <c r="F591" s="6" t="n">
        <f t="shared" si="104"/>
        <v>0</v>
      </c>
      <c r="G591" s="6" t="n">
        <f t="shared" si="105"/>
        <v>0</v>
      </c>
      <c r="H591" s="7" t="e">
        <f t="shared" si="106"/>
        <v>#DIV/0!</v>
      </c>
      <c r="I591" s="7" t="e">
        <f t="shared" si="107"/>
        <v>#DIV/0!</v>
      </c>
      <c r="J591" s="7" t="e">
        <f t="shared" si="108"/>
        <v>#DIV/0!</v>
      </c>
      <c r="K591" s="7" t="n">
        <f t="shared" si="109"/>
        <v>0</v>
      </c>
      <c r="L591" s="7" t="n">
        <f>AN591/SUM(AN1:AN$773)</f>
        <v>0</v>
      </c>
      <c r="N591" s="6" t="s">
        <v>45</v>
      </c>
      <c r="O591" s="6" t="s">
        <v>538</v>
      </c>
      <c r="P591" s="6" t="n">
        <v>326</v>
      </c>
      <c r="Q591" s="6" t="n">
        <v>142442.76118765</v>
      </c>
      <c r="R591" s="6" t="n">
        <v>144711.44289676001</v>
      </c>
      <c r="S591" s="6" t="n">
        <v>68136.3762483522</v>
      </c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>
      <c r="A592" t="str">
        <f t="shared" si="99"/>
        <v>Ordnance and Missiles</v>
      </c>
      <c r="B592" t="str">
        <f t="shared" si="100"/>
        <v>M198 TOWED HOWITZER (155M</v>
      </c>
      <c r="C592" t="n">
        <f t="shared" si="101"/>
        <v>34</v>
      </c>
      <c r="D592" s="6" t="n">
        <f t="shared" si="102"/>
        <v>-64705.578370594201</v>
      </c>
      <c r="E592" s="6" t="n">
        <f t="shared" si="103"/>
        <v>0</v>
      </c>
      <c r="F592" s="6" t="n">
        <f t="shared" si="104"/>
        <v>16850</v>
      </c>
      <c r="G592" s="6" t="n">
        <f t="shared" si="105"/>
        <v>347564.12946622999</v>
      </c>
      <c r="H592" s="7" t="e">
        <f t="shared" si="106"/>
        <v>#DIV/0!</v>
      </c>
      <c r="I592" s="7" t="n">
        <f t="shared" si="107"/>
        <v>-1.2604103142930498</v>
      </c>
      <c r="J592" s="7" t="n">
        <f t="shared" si="108"/>
        <v>20.626951303633827</v>
      </c>
      <c r="K592" s="7" t="n">
        <f t="shared" si="109"/>
        <v>1.7166609803024086E-7</v>
      </c>
      <c r="L592" s="7" t="n">
        <f>AN592/SUM(AN1:AN$773)</f>
        <v>6.166479603955941E-6</v>
      </c>
      <c r="N592" s="6" t="s">
        <v>45</v>
      </c>
      <c r="O592" s="6" t="s">
        <v>539</v>
      </c>
      <c r="P592" s="6" t="n">
        <v>34</v>
      </c>
      <c r="Q592" s="6"/>
      <c r="R592" s="6"/>
      <c r="S592" s="6"/>
      <c r="T592" s="6"/>
      <c r="U592" s="6"/>
      <c r="V592" s="6"/>
      <c r="W592" s="6"/>
      <c r="X592" s="6"/>
      <c r="Y592" s="6"/>
      <c r="Z592" s="6" t="n">
        <v>705863.844613238</v>
      </c>
      <c r="AA592" s="6"/>
      <c r="AB592" s="6" t="n">
        <v>1086825.91243553</v>
      </c>
      <c r="AC592" s="6" t="n">
        <v>179525.807965746</v>
      </c>
      <c r="AD592" s="6" t="n">
        <v>-612.15113397120604</v>
      </c>
      <c r="AE592" s="6" t="n">
        <v>1773865.9703231</v>
      </c>
      <c r="AF592" s="6" t="n">
        <v>-64705.578370594201</v>
      </c>
      <c r="AG592" s="6" t="n">
        <v>4056.5019859777199</v>
      </c>
      <c r="AH592" s="6"/>
      <c r="AI592" s="6"/>
      <c r="AJ592" s="6"/>
      <c r="AK592" s="6"/>
      <c r="AL592" s="6"/>
      <c r="AM592" s="6" t="n">
        <v>16850</v>
      </c>
      <c r="AN592" s="6" t="n">
        <v>347564.12946622999</v>
      </c>
    </row>
    <row r="593">
      <c r="A593" t="str">
        <f t="shared" si="99"/>
        <v>Ordnance and Missiles</v>
      </c>
      <c r="B593" t="str">
        <f t="shared" si="100"/>
        <v>MAVERICK (IR)</v>
      </c>
      <c r="C593" t="n">
        <f t="shared" si="101"/>
        <v>35</v>
      </c>
      <c r="D593" s="6" t="n">
        <f t="shared" si="102"/>
        <v>-39215.169839424598</v>
      </c>
      <c r="E593" s="6" t="n">
        <f t="shared" si="103"/>
        <v>0</v>
      </c>
      <c r="F593" s="6" t="n">
        <f t="shared" si="104"/>
        <v>0</v>
      </c>
      <c r="G593" s="6" t="n">
        <f t="shared" si="105"/>
        <v>0</v>
      </c>
      <c r="H593" s="7" t="e">
        <f t="shared" si="106"/>
        <v>#DIV/0!</v>
      </c>
      <c r="I593" s="7" t="n">
        <f t="shared" si="107"/>
        <v>-1</v>
      </c>
      <c r="J593" s="7" t="e">
        <f t="shared" si="108"/>
        <v>#DIV/0!</v>
      </c>
      <c r="K593" s="7" t="n">
        <f t="shared" si="109"/>
        <v>0</v>
      </c>
      <c r="L593" s="7" t="n">
        <f>AN593/SUM(AN1:AN$773)</f>
        <v>0</v>
      </c>
      <c r="N593" s="6" t="s">
        <v>45</v>
      </c>
      <c r="O593" s="6" t="s">
        <v>545</v>
      </c>
      <c r="P593" s="6" t="n">
        <v>35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 t="n">
        <v>258083.70814594199</v>
      </c>
      <c r="AF593" s="6" t="n">
        <v>-39215.169839424598</v>
      </c>
      <c r="AG593" s="6" t="n">
        <v>-2676.5775567301698</v>
      </c>
      <c r="AH593" s="6"/>
      <c r="AI593" s="6" t="n">
        <v>-20888.210873608099</v>
      </c>
      <c r="AJ593" s="6"/>
      <c r="AK593" s="6"/>
      <c r="AL593" s="6"/>
      <c r="AM593" s="6"/>
      <c r="AN593" s="6"/>
    </row>
    <row r="594">
      <c r="A594" t="str">
        <f t="shared" si="99"/>
        <v>Ordnance and Missiles</v>
      </c>
      <c r="B594" t="str">
        <f t="shared" si="100"/>
        <v>MIM-23 HAWK</v>
      </c>
      <c r="C594" t="n">
        <f t="shared" si="101"/>
        <v>141</v>
      </c>
      <c r="D594" s="6" t="n">
        <f t="shared" si="102"/>
        <v>0</v>
      </c>
      <c r="E594" s="6" t="n">
        <f t="shared" si="103"/>
        <v>0</v>
      </c>
      <c r="F594" s="6" t="n">
        <f t="shared" si="104"/>
        <v>0</v>
      </c>
      <c r="G594" s="6" t="n">
        <f t="shared" si="105"/>
        <v>0</v>
      </c>
      <c r="H594" s="7" t="e">
        <f t="shared" si="106"/>
        <v>#DIV/0!</v>
      </c>
      <c r="I594" s="7" t="e">
        <f t="shared" si="107"/>
        <v>#DIV/0!</v>
      </c>
      <c r="J594" s="7" t="e">
        <f t="shared" si="108"/>
        <v>#DIV/0!</v>
      </c>
      <c r="K594" s="7" t="n">
        <f t="shared" si="109"/>
        <v>0</v>
      </c>
      <c r="L594" s="7" t="n">
        <f>AN594/SUM(AN1:AN$773)</f>
        <v>0</v>
      </c>
      <c r="N594" s="6" t="s">
        <v>45</v>
      </c>
      <c r="O594" s="6" t="s">
        <v>552</v>
      </c>
      <c r="P594" s="6" t="n">
        <v>141</v>
      </c>
      <c r="Q594" s="6"/>
      <c r="R594" s="6"/>
      <c r="S594" s="6"/>
      <c r="T594" s="6"/>
      <c r="U594" s="6"/>
      <c r="V594" s="6"/>
      <c r="W594" s="6"/>
      <c r="X594" s="6"/>
      <c r="Y594" s="6"/>
      <c r="Z594" s="6" t="n">
        <v>-4372.5012674914597</v>
      </c>
      <c r="AA594" s="6" t="n">
        <v>-50.615330335406497</v>
      </c>
      <c r="AB594" s="6"/>
      <c r="AC594" s="6" t="n">
        <v>-81643.695179302405</v>
      </c>
      <c r="AD594" s="6"/>
      <c r="AE594" s="6"/>
      <c r="AF594" s="6"/>
      <c r="AG594" s="6"/>
      <c r="AH594" s="6"/>
      <c r="AI594" s="6"/>
      <c r="AJ594" s="6"/>
      <c r="AK594" s="6" t="n">
        <v>0</v>
      </c>
      <c r="AL594" s="6"/>
      <c r="AM594" s="6" t="n">
        <v>0</v>
      </c>
      <c r="AN594" s="6"/>
    </row>
    <row r="595">
      <c r="A595" t="str">
        <f t="shared" si="99"/>
        <v>Ordnance and Missiles</v>
      </c>
      <c r="B595" t="str">
        <f t="shared" si="100"/>
        <v>MIM-72 CHAPARRAL</v>
      </c>
      <c r="C595" t="n">
        <f t="shared" si="101"/>
        <v>148</v>
      </c>
      <c r="D595" s="6" t="n">
        <f t="shared" si="102"/>
        <v>0</v>
      </c>
      <c r="E595" s="6" t="n">
        <f t="shared" si="103"/>
        <v>0</v>
      </c>
      <c r="F595" s="6" t="n">
        <f t="shared" si="104"/>
        <v>0</v>
      </c>
      <c r="G595" s="6" t="n">
        <f t="shared" si="105"/>
        <v>0</v>
      </c>
      <c r="H595" s="7" t="e">
        <f t="shared" si="106"/>
        <v>#DIV/0!</v>
      </c>
      <c r="I595" s="7" t="e">
        <f t="shared" si="107"/>
        <v>#DIV/0!</v>
      </c>
      <c r="J595" s="7" t="e">
        <f t="shared" si="108"/>
        <v>#DIV/0!</v>
      </c>
      <c r="K595" s="7" t="n">
        <f t="shared" si="109"/>
        <v>0</v>
      </c>
      <c r="L595" s="7" t="n">
        <f>AN595/SUM(AN1:AN$773)</f>
        <v>0</v>
      </c>
      <c r="N595" s="6" t="s">
        <v>45</v>
      </c>
      <c r="O595" s="6" t="s">
        <v>553</v>
      </c>
      <c r="P595" s="6" t="n">
        <v>148</v>
      </c>
      <c r="Q595" s="6" t="n">
        <v>63013.471940997697</v>
      </c>
      <c r="R595" s="6" t="n">
        <v>134584.039659239</v>
      </c>
      <c r="S595" s="6" t="n">
        <v>190121.84301320801</v>
      </c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>
      <c r="A596" t="str">
        <f t="shared" si="99"/>
        <v>Ordnance and Missiles</v>
      </c>
      <c r="B596" t="str">
        <f t="shared" si="100"/>
        <v>MINUTEMAN II</v>
      </c>
      <c r="C596" t="n">
        <f t="shared" si="101"/>
        <v>1355</v>
      </c>
      <c r="D596" s="6" t="n">
        <f t="shared" si="102"/>
        <v>-13529.7685566125</v>
      </c>
      <c r="E596" s="6" t="n">
        <f t="shared" si="103"/>
        <v>0</v>
      </c>
      <c r="F596" s="6" t="n">
        <f t="shared" si="104"/>
        <v>0</v>
      </c>
      <c r="G596" s="6" t="n">
        <f t="shared" si="105"/>
        <v>0</v>
      </c>
      <c r="H596" s="7" t="e">
        <f t="shared" si="106"/>
        <v>#DIV/0!</v>
      </c>
      <c r="I596" s="7" t="n">
        <f t="shared" si="107"/>
        <v>-1</v>
      </c>
      <c r="J596" s="7" t="e">
        <f t="shared" si="108"/>
        <v>#DIV/0!</v>
      </c>
      <c r="K596" s="7" t="n">
        <f t="shared" si="109"/>
        <v>0</v>
      </c>
      <c r="L596" s="7" t="n">
        <f>AN596/SUM(AN1:AN$773)</f>
        <v>0</v>
      </c>
      <c r="N596" s="6" t="s">
        <v>45</v>
      </c>
      <c r="O596" s="6" t="s">
        <v>555</v>
      </c>
      <c r="P596" s="6" t="n">
        <v>1355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 t="n">
        <v>59578.469380296498</v>
      </c>
      <c r="AB596" s="6" t="n">
        <v>65446.514098009</v>
      </c>
      <c r="AC596" s="6" t="n">
        <v>-307.94922194124302</v>
      </c>
      <c r="AD596" s="6" t="n">
        <v>-51271.826404811203</v>
      </c>
      <c r="AE596" s="6"/>
      <c r="AF596" s="6" t="n">
        <v>-13529.7685566125</v>
      </c>
      <c r="AG596" s="6"/>
      <c r="AH596" s="6" t="n">
        <v>-274349.35066085903</v>
      </c>
      <c r="AI596" s="6"/>
      <c r="AJ596" s="6"/>
      <c r="AK596" s="6"/>
      <c r="AL596" s="6"/>
      <c r="AM596" s="6"/>
      <c r="AN596" s="6"/>
    </row>
    <row r="597">
      <c r="A597" t="str">
        <f t="shared" si="99"/>
        <v>Ordnance and Missiles</v>
      </c>
      <c r="B597" t="str">
        <f t="shared" si="100"/>
        <v>MINUTEMAN III</v>
      </c>
      <c r="C597" t="n">
        <f t="shared" si="101"/>
        <v>1795</v>
      </c>
      <c r="D597" s="6" t="n">
        <f t="shared" si="102"/>
        <v>-143595.41597719601</v>
      </c>
      <c r="E597" s="6" t="n">
        <f t="shared" si="103"/>
        <v>-1088372.84139278</v>
      </c>
      <c r="F597" s="6" t="n">
        <f t="shared" si="104"/>
        <v>-581.20000000000005</v>
      </c>
      <c r="G597" s="6" t="n">
        <f t="shared" si="105"/>
        <v>0</v>
      </c>
      <c r="H597" s="7" t="n">
        <f t="shared" si="106"/>
        <v>-0.99946599182017792</v>
      </c>
      <c r="I597" s="7" t="n">
        <f t="shared" si="107"/>
        <v>-0.99595251703513776</v>
      </c>
      <c r="J597" s="7" t="n">
        <f t="shared" si="108"/>
        <v>0</v>
      </c>
      <c r="K597" s="7" t="n">
        <f t="shared" si="109"/>
        <v>-5.9212068946691985E-9</v>
      </c>
      <c r="L597" s="7" t="n">
        <f>AN597/SUM(AN1:AN$773)</f>
        <v>0</v>
      </c>
      <c r="N597" s="6" t="s">
        <v>45</v>
      </c>
      <c r="O597" s="6" t="s">
        <v>556</v>
      </c>
      <c r="P597" s="6" t="n">
        <v>1795</v>
      </c>
      <c r="Q597" s="6"/>
      <c r="R597" s="6"/>
      <c r="S597" s="6"/>
      <c r="T597" s="6"/>
      <c r="U597" s="6"/>
      <c r="V597" s="6"/>
      <c r="W597" s="6"/>
      <c r="X597" s="6"/>
      <c r="Y597" s="6" t="n">
        <v>-13326.2914375767</v>
      </c>
      <c r="Z597" s="6" t="n">
        <v>-12512.926184026301</v>
      </c>
      <c r="AA597" s="6" t="n">
        <v>-42151.240655726797</v>
      </c>
      <c r="AB597" s="6" t="n">
        <v>-138634.208309207</v>
      </c>
      <c r="AC597" s="6" t="n">
        <v>-29921.697254920899</v>
      </c>
      <c r="AD597" s="6" t="n">
        <v>-182236.45271482001</v>
      </c>
      <c r="AE597" s="6" t="n">
        <v>834249.41746759496</v>
      </c>
      <c r="AF597" s="6" t="n">
        <v>-143595.41597719601</v>
      </c>
      <c r="AG597" s="6" t="n">
        <v>-576854.73346626398</v>
      </c>
      <c r="AH597" s="6" t="n">
        <v>-1781805.01556973</v>
      </c>
      <c r="AI597" s="6" t="n">
        <v>-165024.14744861901</v>
      </c>
      <c r="AJ597" s="6" t="n">
        <v>-484596.08403282898</v>
      </c>
      <c r="AK597" s="6" t="n">
        <v>-580933.21776037803</v>
      </c>
      <c r="AL597" s="6" t="n">
        <v>-1088372.84139278</v>
      </c>
      <c r="AM597" s="6" t="n">
        <v>-581.20000000000005</v>
      </c>
      <c r="AN597" s="6"/>
    </row>
    <row r="598">
      <c r="A598" t="str">
        <f t="shared" si="99"/>
        <v>Ordnance and Missiles</v>
      </c>
      <c r="B598" t="str">
        <f t="shared" si="100"/>
        <v>MINUTEMAN III GRP</v>
      </c>
      <c r="C598" t="n">
        <f t="shared" si="101"/>
        <v>1311</v>
      </c>
      <c r="D598" s="6" t="n">
        <f t="shared" si="102"/>
        <v>-4755343.0183510799</v>
      </c>
      <c r="E598" s="6" t="n">
        <f t="shared" si="103"/>
        <v>0</v>
      </c>
      <c r="F598" s="6" t="n">
        <f t="shared" si="104"/>
        <v>0</v>
      </c>
      <c r="G598" s="6" t="n">
        <f t="shared" si="105"/>
        <v>0</v>
      </c>
      <c r="H598" s="7" t="e">
        <f t="shared" si="106"/>
        <v>#DIV/0!</v>
      </c>
      <c r="I598" s="7" t="n">
        <f t="shared" si="107"/>
        <v>-1</v>
      </c>
      <c r="J598" s="7" t="e">
        <f t="shared" si="108"/>
        <v>#DIV/0!</v>
      </c>
      <c r="K598" s="7" t="n">
        <f t="shared" si="109"/>
        <v>0</v>
      </c>
      <c r="L598" s="7" t="n">
        <f>AN598/SUM(AN1:AN$773)</f>
        <v>0</v>
      </c>
      <c r="N598" s="6" t="s">
        <v>45</v>
      </c>
      <c r="O598" s="6" t="s">
        <v>557</v>
      </c>
      <c r="P598" s="6" t="n">
        <v>1311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 t="n">
        <v>300248.60244271299</v>
      </c>
      <c r="AD598" s="6" t="n">
        <v>0</v>
      </c>
      <c r="AE598" s="6" t="n">
        <v>-15670537.020478001</v>
      </c>
      <c r="AF598" s="6" t="n">
        <v>-4755343.0183510799</v>
      </c>
      <c r="AG598" s="6" t="n">
        <v>-15634335.9025179</v>
      </c>
      <c r="AH598" s="6" t="n">
        <v>0</v>
      </c>
      <c r="AI598" s="6"/>
      <c r="AJ598" s="6"/>
      <c r="AK598" s="6" t="n">
        <v>0</v>
      </c>
      <c r="AL598" s="6"/>
      <c r="AM598" s="6"/>
      <c r="AN598" s="6"/>
    </row>
    <row r="599">
      <c r="A599" t="str">
        <f t="shared" si="99"/>
        <v>Ordnance and Missiles</v>
      </c>
      <c r="B599" t="str">
        <f t="shared" si="100"/>
        <v>MINUTEMAN III PRP</v>
      </c>
      <c r="C599" t="n">
        <f t="shared" si="101"/>
        <v>657</v>
      </c>
      <c r="D599" s="6" t="n">
        <f t="shared" si="102"/>
        <v>-43378.021263288298</v>
      </c>
      <c r="E599" s="6" t="n">
        <f t="shared" si="103"/>
        <v>0</v>
      </c>
      <c r="F599" s="6" t="n">
        <f t="shared" si="104"/>
        <v>0</v>
      </c>
      <c r="G599" s="6" t="n">
        <f t="shared" si="105"/>
        <v>0</v>
      </c>
      <c r="H599" s="7" t="e">
        <f t="shared" si="106"/>
        <v>#DIV/0!</v>
      </c>
      <c r="I599" s="7" t="n">
        <f t="shared" si="107"/>
        <v>-1</v>
      </c>
      <c r="J599" s="7" t="e">
        <f t="shared" si="108"/>
        <v>#DIV/0!</v>
      </c>
      <c r="K599" s="7" t="n">
        <f t="shared" si="109"/>
        <v>0</v>
      </c>
      <c r="L599" s="7" t="n">
        <f>AN599/SUM(AN1:AN$773)</f>
        <v>0</v>
      </c>
      <c r="N599" s="6" t="s">
        <v>45</v>
      </c>
      <c r="O599" s="6" t="s">
        <v>558</v>
      </c>
      <c r="P599" s="6" t="n">
        <v>657</v>
      </c>
      <c r="Q599" s="6"/>
      <c r="R599" s="6"/>
      <c r="S599" s="6"/>
      <c r="T599" s="6"/>
      <c r="U599" s="6"/>
      <c r="V599" s="6"/>
      <c r="W599" s="6"/>
      <c r="X599" s="6"/>
      <c r="Y599" s="6"/>
      <c r="Z599" s="6" t="n">
        <v>-26344.310569492602</v>
      </c>
      <c r="AA599" s="6" t="n">
        <v>-3706082.5774239898</v>
      </c>
      <c r="AB599" s="6" t="n">
        <v>-75295.3658974438</v>
      </c>
      <c r="AC599" s="6" t="n">
        <v>-137104.88914712</v>
      </c>
      <c r="AD599" s="6" t="n">
        <v>-37404.165622181201</v>
      </c>
      <c r="AE599" s="6" t="n">
        <v>-57.566266871268503</v>
      </c>
      <c r="AF599" s="6" t="n">
        <v>-43378.021263288298</v>
      </c>
      <c r="AG599" s="6" t="n">
        <v>0</v>
      </c>
      <c r="AH599" s="6"/>
      <c r="AI599" s="6" t="n">
        <v>-7491.8527269570004</v>
      </c>
      <c r="AJ599" s="6"/>
      <c r="AK599" s="6" t="n">
        <v>0</v>
      </c>
      <c r="AL599" s="6"/>
      <c r="AM599" s="6" t="n">
        <v>0</v>
      </c>
      <c r="AN599" s="6"/>
    </row>
    <row r="600">
      <c r="A600" t="str">
        <f t="shared" si="99"/>
        <v>Ordnance and Missiles</v>
      </c>
      <c r="B600" t="str">
        <f t="shared" si="100"/>
        <v>MISCELLANEOUS AMMUNITION</v>
      </c>
      <c r="C600" t="n">
        <f t="shared" si="101"/>
        <v>405</v>
      </c>
      <c r="D600" s="6" t="n">
        <f t="shared" si="102"/>
        <v>0</v>
      </c>
      <c r="E600" s="6" t="n">
        <f t="shared" si="103"/>
        <v>0</v>
      </c>
      <c r="F600" s="6" t="n">
        <f t="shared" si="104"/>
        <v>0</v>
      </c>
      <c r="G600" s="6" t="n">
        <f t="shared" si="105"/>
        <v>0</v>
      </c>
      <c r="H600" s="7" t="e">
        <f t="shared" si="106"/>
        <v>#DIV/0!</v>
      </c>
      <c r="I600" s="7" t="e">
        <f t="shared" si="107"/>
        <v>#DIV/0!</v>
      </c>
      <c r="J600" s="7" t="e">
        <f t="shared" si="108"/>
        <v>#DIV/0!</v>
      </c>
      <c r="K600" s="7" t="n">
        <f t="shared" si="109"/>
        <v>0</v>
      </c>
      <c r="L600" s="7" t="n">
        <f>AN600/SUM(AN1:AN$773)</f>
        <v>0</v>
      </c>
      <c r="N600" s="6" t="s">
        <v>45</v>
      </c>
      <c r="O600" s="6" t="s">
        <v>559</v>
      </c>
      <c r="P600" s="6" t="n">
        <v>405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 t="n">
        <v>-0.23548098889566199</v>
      </c>
      <c r="AB600" s="6" t="n">
        <v>-1.02590631317623</v>
      </c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>
      <c r="A601" t="str">
        <f t="shared" si="99"/>
        <v>Ordnance and Missiles</v>
      </c>
      <c r="B601" t="str">
        <f t="shared" si="100"/>
        <v>MK 48 ADCAP</v>
      </c>
      <c r="C601" t="n">
        <f t="shared" si="101"/>
        <v>36</v>
      </c>
      <c r="D601" s="6" t="n">
        <f t="shared" si="102"/>
        <v>0</v>
      </c>
      <c r="E601" s="6" t="n">
        <f t="shared" si="103"/>
        <v>0</v>
      </c>
      <c r="F601" s="6" t="n">
        <f t="shared" si="104"/>
        <v>0</v>
      </c>
      <c r="G601" s="6" t="n">
        <f t="shared" si="105"/>
        <v>0</v>
      </c>
      <c r="H601" s="7" t="e">
        <f t="shared" si="106"/>
        <v>#DIV/0!</v>
      </c>
      <c r="I601" s="7" t="e">
        <f t="shared" si="107"/>
        <v>#DIV/0!</v>
      </c>
      <c r="J601" s="7" t="e">
        <f t="shared" si="108"/>
        <v>#DIV/0!</v>
      </c>
      <c r="K601" s="7" t="n">
        <f t="shared" si="109"/>
        <v>0</v>
      </c>
      <c r="L601" s="7" t="n">
        <f>AN601/SUM(AN1:AN$773)</f>
        <v>0</v>
      </c>
      <c r="N601" s="6" t="s">
        <v>45</v>
      </c>
      <c r="O601" s="6" t="s">
        <v>561</v>
      </c>
      <c r="P601" s="6" t="n">
        <v>36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 t="n">
        <v>-18770.2383824506</v>
      </c>
      <c r="AC601" s="6"/>
      <c r="AD601" s="6"/>
      <c r="AE601" s="6"/>
      <c r="AF601" s="6"/>
      <c r="AG601" s="6"/>
      <c r="AH601" s="6" t="n">
        <v>0</v>
      </c>
      <c r="AI601" s="6"/>
      <c r="AJ601" s="6"/>
      <c r="AK601" s="6" t="n">
        <v>0</v>
      </c>
      <c r="AL601" s="6"/>
      <c r="AM601" s="6"/>
      <c r="AN601" s="6" t="n">
        <v>0</v>
      </c>
    </row>
    <row r="602">
      <c r="A602" t="str">
        <f t="shared" si="99"/>
        <v>Ordnance and Missiles</v>
      </c>
      <c r="B602" t="str">
        <f t="shared" si="100"/>
        <v>MK15 CLOSE IN WPN SYS</v>
      </c>
      <c r="C602" t="n">
        <f t="shared" si="101"/>
        <v>894</v>
      </c>
      <c r="D602" s="6" t="n">
        <f t="shared" si="102"/>
        <v>0</v>
      </c>
      <c r="E602" s="6" t="n">
        <f t="shared" si="103"/>
        <v>0</v>
      </c>
      <c r="F602" s="6" t="n">
        <f t="shared" si="104"/>
        <v>0</v>
      </c>
      <c r="G602" s="6" t="n">
        <f t="shared" si="105"/>
        <v>0</v>
      </c>
      <c r="H602" s="7" t="e">
        <f t="shared" si="106"/>
        <v>#DIV/0!</v>
      </c>
      <c r="I602" s="7" t="e">
        <f t="shared" si="107"/>
        <v>#DIV/0!</v>
      </c>
      <c r="J602" s="7" t="e">
        <f t="shared" si="108"/>
        <v>#DIV/0!</v>
      </c>
      <c r="K602" s="7" t="n">
        <f t="shared" si="109"/>
        <v>0</v>
      </c>
      <c r="L602" s="7" t="n">
        <f>AN602/SUM(AN1:AN$773)</f>
        <v>0</v>
      </c>
      <c r="N602" s="6" t="s">
        <v>45</v>
      </c>
      <c r="O602" s="6" t="s">
        <v>562</v>
      </c>
      <c r="P602" s="6" t="n">
        <v>894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 t="n">
        <v>-1549499.41143947</v>
      </c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>
      <c r="A603" t="str">
        <f t="shared" si="99"/>
        <v>Ordnance and Missiles</v>
      </c>
      <c r="B603" t="str">
        <f t="shared" si="100"/>
        <v>MK45 MOD-O 5.54 GUN MOUNT</v>
      </c>
      <c r="C603" t="n">
        <f t="shared" si="101"/>
        <v>895</v>
      </c>
      <c r="D603" s="6" t="n">
        <f t="shared" si="102"/>
        <v>0</v>
      </c>
      <c r="E603" s="6" t="n">
        <f t="shared" si="103"/>
        <v>0</v>
      </c>
      <c r="F603" s="6" t="n">
        <f t="shared" si="104"/>
        <v>0</v>
      </c>
      <c r="G603" s="6" t="n">
        <f t="shared" si="105"/>
        <v>0</v>
      </c>
      <c r="H603" s="7" t="e">
        <f t="shared" si="106"/>
        <v>#DIV/0!</v>
      </c>
      <c r="I603" s="7" t="e">
        <f t="shared" si="107"/>
        <v>#DIV/0!</v>
      </c>
      <c r="J603" s="7" t="e">
        <f t="shared" si="108"/>
        <v>#DIV/0!</v>
      </c>
      <c r="K603" s="7" t="n">
        <f t="shared" si="109"/>
        <v>0</v>
      </c>
      <c r="L603" s="7" t="n">
        <f>AN603/SUM(AN1:AN$773)</f>
        <v>0</v>
      </c>
      <c r="N603" s="6" t="s">
        <v>45</v>
      </c>
      <c r="O603" s="6" t="s">
        <v>564</v>
      </c>
      <c r="P603" s="6" t="n">
        <v>895</v>
      </c>
      <c r="Q603" s="6"/>
      <c r="R603" s="6"/>
      <c r="S603" s="6" t="n">
        <v>241172.489085279</v>
      </c>
      <c r="T603" s="6"/>
      <c r="U603" s="6"/>
      <c r="V603" s="6"/>
      <c r="W603" s="6"/>
      <c r="X603" s="6"/>
      <c r="Y603" s="6"/>
      <c r="Z603" s="6"/>
      <c r="AA603" s="6" t="n">
        <v>-13895620.887470899</v>
      </c>
      <c r="AB603" s="6"/>
      <c r="AC603" s="6"/>
      <c r="AD603" s="6"/>
      <c r="AE603" s="6"/>
      <c r="AF603" s="6"/>
      <c r="AG603" s="6"/>
      <c r="AH603" s="6" t="n">
        <v>0</v>
      </c>
      <c r="AI603" s="6"/>
      <c r="AJ603" s="6"/>
      <c r="AK603" s="6"/>
      <c r="AL603" s="6"/>
      <c r="AM603" s="6"/>
      <c r="AN603" s="6"/>
    </row>
    <row r="604">
      <c r="A604" t="str">
        <f t="shared" si="99"/>
        <v>Ordnance and Missiles</v>
      </c>
      <c r="B604" t="str">
        <f t="shared" si="100"/>
        <v>MK46 TORPEDO LT WT ASW</v>
      </c>
      <c r="C604" t="n">
        <f t="shared" si="101"/>
        <v>922</v>
      </c>
      <c r="D604" s="6" t="n">
        <f t="shared" si="102"/>
        <v>0</v>
      </c>
      <c r="E604" s="6" t="n">
        <f t="shared" si="103"/>
        <v>0</v>
      </c>
      <c r="F604" s="6" t="n">
        <f t="shared" si="104"/>
        <v>0</v>
      </c>
      <c r="G604" s="6" t="n">
        <f t="shared" si="105"/>
        <v>0</v>
      </c>
      <c r="H604" s="7" t="e">
        <f t="shared" si="106"/>
        <v>#DIV/0!</v>
      </c>
      <c r="I604" s="7" t="e">
        <f t="shared" si="107"/>
        <v>#DIV/0!</v>
      </c>
      <c r="J604" s="7" t="e">
        <f t="shared" si="108"/>
        <v>#DIV/0!</v>
      </c>
      <c r="K604" s="7" t="n">
        <f t="shared" si="109"/>
        <v>0</v>
      </c>
      <c r="L604" s="7" t="n">
        <f>AN604/SUM(AN1:AN$773)</f>
        <v>0</v>
      </c>
      <c r="N604" s="6" t="s">
        <v>45</v>
      </c>
      <c r="O604" s="6" t="s">
        <v>565</v>
      </c>
      <c r="P604" s="6" t="n">
        <v>922</v>
      </c>
      <c r="Q604" s="6"/>
      <c r="R604" s="6" t="n">
        <v>46281.601804613703</v>
      </c>
      <c r="S604" s="6" t="n">
        <v>45942.941422934498</v>
      </c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>
      <c r="A605" t="str">
        <f t="shared" si="99"/>
        <v>Ordnance and Missiles</v>
      </c>
      <c r="B605" t="str">
        <f t="shared" si="100"/>
        <v>MK48 TORPEDO (ADCAP)</v>
      </c>
      <c r="C605" t="n">
        <f t="shared" si="101"/>
        <v>923</v>
      </c>
      <c r="D605" s="6" t="n">
        <f t="shared" si="102"/>
        <v>0</v>
      </c>
      <c r="E605" s="6" t="n">
        <f t="shared" si="103"/>
        <v>0</v>
      </c>
      <c r="F605" s="6" t="n">
        <f t="shared" si="104"/>
        <v>0</v>
      </c>
      <c r="G605" s="6" t="n">
        <f t="shared" si="105"/>
        <v>0</v>
      </c>
      <c r="H605" s="7" t="e">
        <f t="shared" si="106"/>
        <v>#DIV/0!</v>
      </c>
      <c r="I605" s="7" t="e">
        <f t="shared" si="107"/>
        <v>#DIV/0!</v>
      </c>
      <c r="J605" s="7" t="e">
        <f t="shared" si="108"/>
        <v>#DIV/0!</v>
      </c>
      <c r="K605" s="7" t="n">
        <f t="shared" si="109"/>
        <v>0</v>
      </c>
      <c r="L605" s="7" t="n">
        <f>AN605/SUM(AN1:AN$773)</f>
        <v>0</v>
      </c>
      <c r="N605" s="6" t="s">
        <v>45</v>
      </c>
      <c r="O605" s="6" t="s">
        <v>566</v>
      </c>
      <c r="P605" s="6" t="n">
        <v>923</v>
      </c>
      <c r="Q605" s="6" t="n">
        <v>1118683.0145586799</v>
      </c>
      <c r="R605" s="6" t="n">
        <v>1948231.5919681001</v>
      </c>
      <c r="S605" s="6" t="n">
        <v>97172.178566652801</v>
      </c>
      <c r="T605" s="6"/>
      <c r="U605" s="6"/>
      <c r="V605" s="6"/>
      <c r="W605" s="6"/>
      <c r="X605" s="6"/>
      <c r="Y605" s="6"/>
      <c r="Z605" s="6" t="n">
        <v>-3455.8766833898599</v>
      </c>
      <c r="AA605" s="6"/>
      <c r="AB605" s="6" t="n">
        <v>-179533.60480584099</v>
      </c>
      <c r="AC605" s="6"/>
      <c r="AD605" s="6"/>
      <c r="AE605" s="6"/>
      <c r="AF605" s="6"/>
      <c r="AG605" s="6"/>
      <c r="AH605" s="6"/>
      <c r="AI605" s="6"/>
      <c r="AJ605" s="6" t="n">
        <v>0</v>
      </c>
      <c r="AK605" s="6"/>
      <c r="AL605" s="6"/>
      <c r="AM605" s="6"/>
      <c r="AN605" s="6"/>
    </row>
    <row r="606">
      <c r="A606" t="str">
        <f t="shared" si="99"/>
        <v>Ordnance and Missiles</v>
      </c>
      <c r="B606" t="str">
        <f t="shared" si="100"/>
        <v>MK75 76MM GUN MOUNT</v>
      </c>
      <c r="C606" t="n">
        <f t="shared" si="101"/>
        <v>903</v>
      </c>
      <c r="D606" s="6" t="n">
        <f t="shared" si="102"/>
        <v>0</v>
      </c>
      <c r="E606" s="6" t="n">
        <f t="shared" si="103"/>
        <v>0</v>
      </c>
      <c r="F606" s="6" t="n">
        <f t="shared" si="104"/>
        <v>0</v>
      </c>
      <c r="G606" s="6" t="n">
        <f t="shared" si="105"/>
        <v>0</v>
      </c>
      <c r="H606" s="7" t="e">
        <f t="shared" si="106"/>
        <v>#DIV/0!</v>
      </c>
      <c r="I606" s="7" t="e">
        <f t="shared" si="107"/>
        <v>#DIV/0!</v>
      </c>
      <c r="J606" s="7" t="e">
        <f t="shared" si="108"/>
        <v>#DIV/0!</v>
      </c>
      <c r="K606" s="7" t="n">
        <f t="shared" si="109"/>
        <v>0</v>
      </c>
      <c r="L606" s="7" t="n">
        <f>AN606/SUM(AN1:AN$773)</f>
        <v>0</v>
      </c>
      <c r="N606" s="6" t="s">
        <v>45</v>
      </c>
      <c r="O606" s="6" t="s">
        <v>568</v>
      </c>
      <c r="P606" s="6" t="n">
        <v>903</v>
      </c>
      <c r="Q606" s="6"/>
      <c r="R606" s="6" t="n">
        <v>63816.837690638597</v>
      </c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>
      <c r="A607" t="str">
        <f t="shared" si="99"/>
        <v>Ordnance and Missiles</v>
      </c>
      <c r="B607" t="str">
        <f t="shared" si="100"/>
        <v>MK86 GUN FIRE CTRL SYS</v>
      </c>
      <c r="C607" t="n">
        <f t="shared" si="101"/>
        <v>952</v>
      </c>
      <c r="D607" s="6" t="n">
        <f t="shared" si="102"/>
        <v>0</v>
      </c>
      <c r="E607" s="6" t="n">
        <f t="shared" si="103"/>
        <v>0</v>
      </c>
      <c r="F607" s="6" t="n">
        <f t="shared" si="104"/>
        <v>0</v>
      </c>
      <c r="G607" s="6" t="n">
        <f t="shared" si="105"/>
        <v>0</v>
      </c>
      <c r="H607" s="7" t="e">
        <f t="shared" si="106"/>
        <v>#DIV/0!</v>
      </c>
      <c r="I607" s="7" t="e">
        <f t="shared" si="107"/>
        <v>#DIV/0!</v>
      </c>
      <c r="J607" s="7" t="e">
        <f t="shared" si="108"/>
        <v>#DIV/0!</v>
      </c>
      <c r="K607" s="7" t="n">
        <f t="shared" si="109"/>
        <v>0</v>
      </c>
      <c r="L607" s="7" t="n">
        <f>AN607/SUM(AN1:AN$773)</f>
        <v>0</v>
      </c>
      <c r="N607" s="6" t="s">
        <v>45</v>
      </c>
      <c r="O607" s="6" t="s">
        <v>569</v>
      </c>
      <c r="P607" s="6" t="n">
        <v>952</v>
      </c>
      <c r="Q607" s="6"/>
      <c r="R607" s="6"/>
      <c r="S607" s="6" t="n">
        <v>540509.76075758296</v>
      </c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>
      <c r="A608" t="str">
        <f t="shared" si="99"/>
        <v>Ordnance and Missiles</v>
      </c>
      <c r="B608" t="str">
        <f t="shared" si="100"/>
        <v>MLRS</v>
      </c>
      <c r="C608" t="n">
        <f t="shared" si="101"/>
        <v>28</v>
      </c>
      <c r="D608" s="6" t="n">
        <f t="shared" si="102"/>
        <v>-5999.8046531714399</v>
      </c>
      <c r="E608" s="6" t="n">
        <f t="shared" si="103"/>
        <v>0</v>
      </c>
      <c r="F608" s="6" t="n">
        <f t="shared" si="104"/>
        <v>273293.75</v>
      </c>
      <c r="G608" s="6" t="n">
        <f t="shared" si="105"/>
        <v>-457.82322212895298</v>
      </c>
      <c r="H608" s="7" t="e">
        <f t="shared" si="106"/>
        <v>#DIV/0!</v>
      </c>
      <c r="I608" s="7" t="n">
        <f t="shared" si="107"/>
        <v>-46.550441355709722</v>
      </c>
      <c r="J608" s="7" t="n">
        <f t="shared" si="108"/>
        <v>-1.6752056061616958E-3</v>
      </c>
      <c r="K608" s="7" t="n">
        <f t="shared" si="109"/>
        <v>2.7842891203888509E-6</v>
      </c>
      <c r="L608" s="7" t="n">
        <f>AN608/SUM(AN1:AN$773)</f>
        <v>-8.1226954168464677E-9</v>
      </c>
      <c r="N608" s="6" t="s">
        <v>45</v>
      </c>
      <c r="O608" s="6" t="s">
        <v>571</v>
      </c>
      <c r="P608" s="6" t="n">
        <v>28</v>
      </c>
      <c r="Q608" s="6"/>
      <c r="R608" s="6"/>
      <c r="S608" s="6"/>
      <c r="T608" s="6"/>
      <c r="U608" s="6"/>
      <c r="V608" s="6"/>
      <c r="W608" s="6"/>
      <c r="X608" s="6"/>
      <c r="Y608" s="6"/>
      <c r="Z608" s="6" t="n">
        <v>0</v>
      </c>
      <c r="AA608" s="6" t="n">
        <v>708443.24686488404</v>
      </c>
      <c r="AB608" s="6" t="n">
        <v>948095.42705069296</v>
      </c>
      <c r="AC608" s="6" t="n">
        <v>11358350.785258399</v>
      </c>
      <c r="AD608" s="6" t="n">
        <v>270463.97775072302</v>
      </c>
      <c r="AE608" s="6" t="n">
        <v>-3172025.7666367898</v>
      </c>
      <c r="AF608" s="6" t="n">
        <v>-5999.8046531714399</v>
      </c>
      <c r="AG608" s="6" t="n">
        <v>-2626.84067881699</v>
      </c>
      <c r="AH608" s="6"/>
      <c r="AI608" s="6"/>
      <c r="AJ608" s="6"/>
      <c r="AK608" s="6"/>
      <c r="AL608" s="6"/>
      <c r="AM608" s="6" t="n">
        <v>273293.75</v>
      </c>
      <c r="AN608" s="6" t="n">
        <v>-457.82322212895298</v>
      </c>
    </row>
    <row r="609">
      <c r="A609" t="str">
        <f t="shared" si="99"/>
        <v>Ordnance and Missiles</v>
      </c>
      <c r="B609" t="str">
        <f t="shared" si="100"/>
        <v>MLRS - MULTIPLE LNCH ROCK</v>
      </c>
      <c r="C609" t="n">
        <f t="shared" si="101"/>
        <v>164</v>
      </c>
      <c r="D609" s="6" t="n">
        <f t="shared" si="102"/>
        <v>0</v>
      </c>
      <c r="E609" s="6" t="n">
        <f t="shared" si="103"/>
        <v>0</v>
      </c>
      <c r="F609" s="6" t="n">
        <f t="shared" si="104"/>
        <v>0</v>
      </c>
      <c r="G609" s="6" t="n">
        <f t="shared" si="105"/>
        <v>0</v>
      </c>
      <c r="H609" s="7" t="e">
        <f t="shared" si="106"/>
        <v>#DIV/0!</v>
      </c>
      <c r="I609" s="7" t="e">
        <f t="shared" si="107"/>
        <v>#DIV/0!</v>
      </c>
      <c r="J609" s="7" t="e">
        <f t="shared" si="108"/>
        <v>#DIV/0!</v>
      </c>
      <c r="K609" s="7" t="n">
        <f t="shared" si="109"/>
        <v>0</v>
      </c>
      <c r="L609" s="7" t="n">
        <f>AN609/SUM(AN1:AN$773)</f>
        <v>0</v>
      </c>
      <c r="N609" s="6" t="s">
        <v>45</v>
      </c>
      <c r="O609" s="6" t="s">
        <v>572</v>
      </c>
      <c r="P609" s="6" t="n">
        <v>164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 t="n">
        <v>-8895.9484693916893</v>
      </c>
      <c r="AB609" s="6" t="n">
        <v>-14891.030135753001</v>
      </c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>
      <c r="A610" t="str">
        <f t="shared" si="99"/>
        <v>Ordnance and Missiles</v>
      </c>
      <c r="B610" t="str">
        <f t="shared" si="100"/>
        <v>MLRS-TGW</v>
      </c>
      <c r="C610" t="n">
        <f t="shared" si="101"/>
        <v>658</v>
      </c>
      <c r="D610" s="6" t="n">
        <f t="shared" si="102"/>
        <v>0</v>
      </c>
      <c r="E610" s="6" t="n">
        <f t="shared" si="103"/>
        <v>0</v>
      </c>
      <c r="F610" s="6" t="n">
        <f t="shared" si="104"/>
        <v>0</v>
      </c>
      <c r="G610" s="6" t="n">
        <f t="shared" si="105"/>
        <v>0</v>
      </c>
      <c r="H610" s="7" t="e">
        <f t="shared" si="106"/>
        <v>#DIV/0!</v>
      </c>
      <c r="I610" s="7" t="e">
        <f t="shared" si="107"/>
        <v>#DIV/0!</v>
      </c>
      <c r="J610" s="7" t="e">
        <f t="shared" si="108"/>
        <v>#DIV/0!</v>
      </c>
      <c r="K610" s="7" t="n">
        <f t="shared" si="109"/>
        <v>0</v>
      </c>
      <c r="L610" s="7" t="n">
        <f>AN610/SUM(AN1:AN$773)</f>
        <v>0</v>
      </c>
      <c r="N610" s="6" t="s">
        <v>45</v>
      </c>
      <c r="O610" s="6" t="s">
        <v>573</v>
      </c>
      <c r="P610" s="6" t="n">
        <v>658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 t="n">
        <v>144018.521527915</v>
      </c>
      <c r="AC610" s="6" t="n">
        <v>3249894.0840549199</v>
      </c>
      <c r="AD610" s="6" t="n">
        <v>0</v>
      </c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>
      <c r="A611" t="str">
        <f t="shared" si="99"/>
        <v>Ordnance and Missiles</v>
      </c>
      <c r="B611" t="str">
        <f t="shared" si="100"/>
        <v>MQM-74</v>
      </c>
      <c r="C611" t="n">
        <f t="shared" si="101"/>
        <v>862</v>
      </c>
      <c r="D611" s="6" t="n">
        <f t="shared" si="102"/>
        <v>0</v>
      </c>
      <c r="E611" s="6" t="n">
        <f t="shared" si="103"/>
        <v>0</v>
      </c>
      <c r="F611" s="6" t="n">
        <f t="shared" si="104"/>
        <v>0</v>
      </c>
      <c r="G611" s="6" t="n">
        <f t="shared" si="105"/>
        <v>0</v>
      </c>
      <c r="H611" s="7" t="e">
        <f t="shared" si="106"/>
        <v>#DIV/0!</v>
      </c>
      <c r="I611" s="7" t="e">
        <f t="shared" si="107"/>
        <v>#DIV/0!</v>
      </c>
      <c r="J611" s="7" t="e">
        <f t="shared" si="108"/>
        <v>#DIV/0!</v>
      </c>
      <c r="K611" s="7" t="n">
        <f t="shared" si="109"/>
        <v>0</v>
      </c>
      <c r="L611" s="7" t="n">
        <f>AN611/SUM(AN1:AN$773)</f>
        <v>0</v>
      </c>
      <c r="N611" s="6" t="s">
        <v>45</v>
      </c>
      <c r="O611" s="6" t="s">
        <v>583</v>
      </c>
      <c r="P611" s="6" t="n">
        <v>862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 t="n">
        <v>-37329.486078196998</v>
      </c>
      <c r="AJ611" s="6"/>
      <c r="AK611" s="6"/>
      <c r="AL611" s="6"/>
      <c r="AM611" s="6"/>
      <c r="AN611" s="6"/>
    </row>
    <row r="612">
      <c r="A612" t="str">
        <f t="shared" si="99"/>
        <v>Ordnance and Missiles</v>
      </c>
      <c r="B612" t="str">
        <f t="shared" si="100"/>
        <v>MULT LNCH ROCKET SYS</v>
      </c>
      <c r="C612" t="n">
        <f t="shared" si="101"/>
        <v>178</v>
      </c>
      <c r="D612" s="6" t="n">
        <f t="shared" si="102"/>
        <v>0</v>
      </c>
      <c r="E612" s="6" t="n">
        <f t="shared" si="103"/>
        <v>0</v>
      </c>
      <c r="F612" s="6" t="n">
        <f t="shared" si="104"/>
        <v>0</v>
      </c>
      <c r="G612" s="6" t="n">
        <f t="shared" si="105"/>
        <v>0</v>
      </c>
      <c r="H612" s="7" t="e">
        <f t="shared" si="106"/>
        <v>#DIV/0!</v>
      </c>
      <c r="I612" s="7" t="e">
        <f t="shared" si="107"/>
        <v>#DIV/0!</v>
      </c>
      <c r="J612" s="7" t="e">
        <f t="shared" si="108"/>
        <v>#DIV/0!</v>
      </c>
      <c r="K612" s="7" t="n">
        <f t="shared" si="109"/>
        <v>0</v>
      </c>
      <c r="L612" s="7" t="n">
        <f>AN612/SUM(AN1:AN$773)</f>
        <v>0</v>
      </c>
      <c r="N612" s="6" t="s">
        <v>45</v>
      </c>
      <c r="O612" s="6" t="s">
        <v>586</v>
      </c>
      <c r="P612" s="6" t="n">
        <v>178</v>
      </c>
      <c r="Q612" s="6" t="n">
        <v>399149.95149497601</v>
      </c>
      <c r="R612" s="6" t="n">
        <v>949901.52188810694</v>
      </c>
      <c r="S612" s="6" t="n">
        <v>528905.99999797798</v>
      </c>
      <c r="T612" s="6"/>
      <c r="U612" s="6"/>
      <c r="V612" s="6"/>
      <c r="W612" s="6"/>
      <c r="X612" s="6"/>
      <c r="Y612" s="6"/>
      <c r="Z612" s="6"/>
      <c r="AA612" s="6"/>
      <c r="AB612" s="6" t="n">
        <v>-634791.15287274797</v>
      </c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>
      <c r="A613" t="str">
        <f t="shared" si="99"/>
        <v>Ordnance and Missiles</v>
      </c>
      <c r="B613" t="str">
        <f t="shared" si="100"/>
        <v>MULTIPLE LAUNCH ROCKET SY</v>
      </c>
      <c r="C613" t="n">
        <f t="shared" si="101"/>
        <v>1923</v>
      </c>
      <c r="D613" s="6" t="n">
        <f t="shared" si="102"/>
        <v>0</v>
      </c>
      <c r="E613" s="6" t="n">
        <f t="shared" si="103"/>
        <v>0</v>
      </c>
      <c r="F613" s="6" t="n">
        <f t="shared" si="104"/>
        <v>0</v>
      </c>
      <c r="G613" s="6" t="n">
        <f t="shared" si="105"/>
        <v>0</v>
      </c>
      <c r="H613" s="7" t="e">
        <f t="shared" si="106"/>
        <v>#DIV/0!</v>
      </c>
      <c r="I613" s="7" t="e">
        <f t="shared" si="107"/>
        <v>#DIV/0!</v>
      </c>
      <c r="J613" s="7" t="e">
        <f t="shared" si="108"/>
        <v>#DIV/0!</v>
      </c>
      <c r="K613" s="7" t="n">
        <f t="shared" si="109"/>
        <v>0</v>
      </c>
      <c r="L613" s="7" t="n">
        <f>AN613/SUM(AN1:AN$773)</f>
        <v>0</v>
      </c>
      <c r="N613" s="6" t="s">
        <v>45</v>
      </c>
      <c r="O613" s="6" t="s">
        <v>587</v>
      </c>
      <c r="P613" s="6" t="n">
        <v>1923</v>
      </c>
      <c r="Q613" s="6"/>
      <c r="R613" s="6"/>
      <c r="S613" s="6"/>
      <c r="T613" s="6"/>
      <c r="U613" s="6"/>
      <c r="V613" s="6"/>
      <c r="W613" s="6"/>
      <c r="X613" s="6"/>
      <c r="Y613" s="6"/>
      <c r="Z613" s="6" t="n">
        <v>-236232.99912503699</v>
      </c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>
      <c r="A614" t="str">
        <f t="shared" si="99"/>
        <v>Ordnance and Missiles</v>
      </c>
      <c r="B614" t="str">
        <f t="shared" si="100"/>
        <v>MX-MISSILE</v>
      </c>
      <c r="C614" t="n">
        <f t="shared" si="101"/>
        <v>1538</v>
      </c>
      <c r="D614" s="6" t="n">
        <f t="shared" si="102"/>
        <v>0</v>
      </c>
      <c r="E614" s="6" t="n">
        <f t="shared" si="103"/>
        <v>0</v>
      </c>
      <c r="F614" s="6" t="n">
        <f t="shared" si="104"/>
        <v>0</v>
      </c>
      <c r="G614" s="6" t="n">
        <f t="shared" si="105"/>
        <v>0</v>
      </c>
      <c r="H614" s="7" t="e">
        <f t="shared" si="106"/>
        <v>#DIV/0!</v>
      </c>
      <c r="I614" s="7" t="e">
        <f t="shared" si="107"/>
        <v>#DIV/0!</v>
      </c>
      <c r="J614" s="7" t="e">
        <f t="shared" si="108"/>
        <v>#DIV/0!</v>
      </c>
      <c r="K614" s="7" t="n">
        <f t="shared" si="109"/>
        <v>0</v>
      </c>
      <c r="L614" s="7" t="n">
        <f>AN614/SUM(AN1:AN$773)</f>
        <v>0</v>
      </c>
      <c r="N614" s="6" t="s">
        <v>45</v>
      </c>
      <c r="O614" s="6" t="s">
        <v>589</v>
      </c>
      <c r="P614" s="6" t="n">
        <v>1538</v>
      </c>
      <c r="Q614" s="6" t="n">
        <v>2813129.8166225599</v>
      </c>
      <c r="R614" s="6" t="n">
        <v>2598929.8697959199</v>
      </c>
      <c r="S614" s="6" t="n">
        <v>150631.47465721201</v>
      </c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>
      <c r="A615" t="str">
        <f t="shared" si="99"/>
        <v>Ordnance and Missiles</v>
      </c>
      <c r="B615" t="str">
        <f t="shared" si="100"/>
        <v>Massive Ordnance Penetrator (MOP)</v>
      </c>
      <c r="C615" t="n">
        <f t="shared" si="101"/>
        <v>2243</v>
      </c>
      <c r="D615" s="6" t="n">
        <f t="shared" si="102"/>
        <v>0</v>
      </c>
      <c r="E615" s="6" t="n">
        <f t="shared" si="103"/>
        <v>0</v>
      </c>
      <c r="F615" s="6" t="n">
        <f t="shared" si="104"/>
        <v>0</v>
      </c>
      <c r="G615" s="6" t="n">
        <f t="shared" si="105"/>
        <v>0</v>
      </c>
      <c r="H615" s="7" t="e">
        <f t="shared" si="106"/>
        <v>#DIV/0!</v>
      </c>
      <c r="I615" s="7" t="e">
        <f t="shared" si="107"/>
        <v>#DIV/0!</v>
      </c>
      <c r="J615" s="7" t="e">
        <f t="shared" si="108"/>
        <v>#DIV/0!</v>
      </c>
      <c r="K615" s="7" t="n">
        <f t="shared" si="109"/>
        <v>0</v>
      </c>
      <c r="L615" s="7" t="n">
        <f>AN615/SUM(AN1:AN$773)</f>
        <v>0</v>
      </c>
      <c r="N615" s="6" t="s">
        <v>45</v>
      </c>
      <c r="O615" s="6" t="s">
        <v>590</v>
      </c>
      <c r="P615" s="6" t="n">
        <v>2243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 t="n">
        <v>0</v>
      </c>
      <c r="AK615" s="6" t="n">
        <v>0</v>
      </c>
      <c r="AL615" s="6" t="n">
        <v>0</v>
      </c>
      <c r="AM615" s="6"/>
      <c r="AN615" s="6"/>
    </row>
    <row r="616">
      <c r="A616" t="str">
        <f t="shared" si="99"/>
        <v>Ordnance and Missiles</v>
      </c>
      <c r="B616" t="str">
        <f t="shared" si="100"/>
        <v>Other UAS</v>
      </c>
      <c r="C616" t="n">
        <f t="shared" si="101"/>
        <v>2258</v>
      </c>
      <c r="D616" s="6" t="n">
        <f t="shared" si="102"/>
        <v>0</v>
      </c>
      <c r="E616" s="6" t="n">
        <f t="shared" si="103"/>
        <v>0</v>
      </c>
      <c r="F616" s="6" t="n">
        <f t="shared" si="104"/>
        <v>0</v>
      </c>
      <c r="G616" s="6" t="n">
        <f t="shared" si="105"/>
        <v>0</v>
      </c>
      <c r="H616" s="7" t="e">
        <f t="shared" si="106"/>
        <v>#DIV/0!</v>
      </c>
      <c r="I616" s="7" t="e">
        <f t="shared" si="107"/>
        <v>#DIV/0!</v>
      </c>
      <c r="J616" s="7" t="e">
        <f t="shared" si="108"/>
        <v>#DIV/0!</v>
      </c>
      <c r="K616" s="7" t="n">
        <f t="shared" si="109"/>
        <v>0</v>
      </c>
      <c r="L616" s="7" t="n">
        <f>AN616/SUM(AN1:AN$773)</f>
        <v>0</v>
      </c>
      <c r="N616" s="6" t="s">
        <v>45</v>
      </c>
      <c r="O616" s="6" t="s">
        <v>613</v>
      </c>
      <c r="P616" s="6" t="n">
        <v>2258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 t="n">
        <v>-58342.034493779902</v>
      </c>
      <c r="AF616" s="6"/>
      <c r="AG616" s="6"/>
      <c r="AH616" s="6"/>
      <c r="AI616" s="6"/>
      <c r="AJ616" s="6"/>
      <c r="AK616" s="6"/>
      <c r="AL616" s="6"/>
      <c r="AM616" s="6"/>
      <c r="AN616" s="6"/>
    </row>
    <row r="617">
      <c r="A617" t="str">
        <f t="shared" si="99"/>
        <v>Ordnance and Missiles</v>
      </c>
      <c r="B617" t="str">
        <f t="shared" si="100"/>
        <v>PEACEKEEPER MISSILE</v>
      </c>
      <c r="C617" t="n">
        <f t="shared" si="101"/>
        <v>1547</v>
      </c>
      <c r="D617" s="6" t="n">
        <f t="shared" si="102"/>
        <v>0</v>
      </c>
      <c r="E617" s="6" t="n">
        <f t="shared" si="103"/>
        <v>0</v>
      </c>
      <c r="F617" s="6" t="n">
        <f t="shared" si="104"/>
        <v>0</v>
      </c>
      <c r="G617" s="6" t="n">
        <f t="shared" si="105"/>
        <v>0</v>
      </c>
      <c r="H617" s="7" t="e">
        <f t="shared" si="106"/>
        <v>#DIV/0!</v>
      </c>
      <c r="I617" s="7" t="e">
        <f t="shared" si="107"/>
        <v>#DIV/0!</v>
      </c>
      <c r="J617" s="7" t="e">
        <f t="shared" si="108"/>
        <v>#DIV/0!</v>
      </c>
      <c r="K617" s="7" t="n">
        <f t="shared" si="109"/>
        <v>0</v>
      </c>
      <c r="L617" s="7" t="n">
        <f>AN617/SUM(AN1:AN$773)</f>
        <v>0</v>
      </c>
      <c r="N617" s="6" t="s">
        <v>45</v>
      </c>
      <c r="O617" s="6" t="s">
        <v>622</v>
      </c>
      <c r="P617" s="6" t="n">
        <v>1547</v>
      </c>
      <c r="Q617" s="6"/>
      <c r="R617" s="6"/>
      <c r="S617" s="6"/>
      <c r="T617" s="6"/>
      <c r="U617" s="6"/>
      <c r="V617" s="6"/>
      <c r="W617" s="6"/>
      <c r="X617" s="6"/>
      <c r="Y617" s="6"/>
      <c r="Z617" s="6" t="n">
        <v>-860199.106005735</v>
      </c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>
      <c r="A618" t="str">
        <f t="shared" si="99"/>
        <v>Ordnance and Missiles</v>
      </c>
      <c r="B618" t="str">
        <f t="shared" si="100"/>
        <v>RIM-24 TARTER</v>
      </c>
      <c r="C618" t="n">
        <f t="shared" si="101"/>
        <v>845</v>
      </c>
      <c r="D618" s="6" t="n">
        <f t="shared" si="102"/>
        <v>0</v>
      </c>
      <c r="E618" s="6" t="n">
        <f t="shared" si="103"/>
        <v>0</v>
      </c>
      <c r="F618" s="6" t="n">
        <f t="shared" si="104"/>
        <v>0</v>
      </c>
      <c r="G618" s="6" t="n">
        <f t="shared" si="105"/>
        <v>0</v>
      </c>
      <c r="H618" s="7" t="e">
        <f t="shared" si="106"/>
        <v>#DIV/0!</v>
      </c>
      <c r="I618" s="7" t="e">
        <f t="shared" si="107"/>
        <v>#DIV/0!</v>
      </c>
      <c r="J618" s="7" t="e">
        <f t="shared" si="108"/>
        <v>#DIV/0!</v>
      </c>
      <c r="K618" s="7" t="n">
        <f t="shared" si="109"/>
        <v>0</v>
      </c>
      <c r="L618" s="7" t="n">
        <f>AN618/SUM(AN1:AN$773)</f>
        <v>0</v>
      </c>
      <c r="N618" s="6" t="s">
        <v>45</v>
      </c>
      <c r="O618" s="6" t="s">
        <v>634</v>
      </c>
      <c r="P618" s="6" t="n">
        <v>845</v>
      </c>
      <c r="Q618" s="6"/>
      <c r="R618" s="6"/>
      <c r="S618" s="6" t="n">
        <v>61342.1506965222</v>
      </c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>
      <c r="A619" t="str">
        <f t="shared" si="99"/>
        <v>Ordnance and Missiles</v>
      </c>
      <c r="B619" t="str">
        <f t="shared" si="100"/>
        <v>RIM-66 STANDARD MISSILE (</v>
      </c>
      <c r="C619" t="n">
        <f t="shared" si="101"/>
        <v>1914</v>
      </c>
      <c r="D619" s="6" t="n">
        <f t="shared" si="102"/>
        <v>0</v>
      </c>
      <c r="E619" s="6" t="n">
        <f t="shared" si="103"/>
        <v>0</v>
      </c>
      <c r="F619" s="6" t="n">
        <f t="shared" si="104"/>
        <v>0</v>
      </c>
      <c r="G619" s="6" t="n">
        <f t="shared" si="105"/>
        <v>0</v>
      </c>
      <c r="H619" s="7" t="e">
        <f t="shared" si="106"/>
        <v>#DIV/0!</v>
      </c>
      <c r="I619" s="7" t="e">
        <f t="shared" si="107"/>
        <v>#DIV/0!</v>
      </c>
      <c r="J619" s="7" t="e">
        <f t="shared" si="108"/>
        <v>#DIV/0!</v>
      </c>
      <c r="K619" s="7" t="n">
        <f t="shared" si="109"/>
        <v>0</v>
      </c>
      <c r="L619" s="7" t="n">
        <f>AN619/SUM(AN1:AN$773)</f>
        <v>0</v>
      </c>
      <c r="N619" s="6" t="s">
        <v>45</v>
      </c>
      <c r="O619" s="6" t="s">
        <v>635</v>
      </c>
      <c r="P619" s="6" t="n">
        <v>1914</v>
      </c>
      <c r="Q619" s="6"/>
      <c r="R619" s="6"/>
      <c r="S619" s="6"/>
      <c r="T619" s="6"/>
      <c r="U619" s="6"/>
      <c r="V619" s="6"/>
      <c r="W619" s="6"/>
      <c r="X619" s="6"/>
      <c r="Y619" s="6"/>
      <c r="Z619" s="6" t="n">
        <v>-131194.69197250801</v>
      </c>
      <c r="AA619" s="6" t="n">
        <v>-831270.04890863004</v>
      </c>
      <c r="AB619" s="6" t="n">
        <v>-1473596.4396516399</v>
      </c>
      <c r="AC619" s="6" t="n">
        <v>-498403.90437099402</v>
      </c>
      <c r="AD619" s="6" t="n">
        <v>0</v>
      </c>
      <c r="AE619" s="6" t="n">
        <v>-147597.39693712301</v>
      </c>
      <c r="AF619" s="6"/>
      <c r="AG619" s="6"/>
      <c r="AH619" s="6"/>
      <c r="AI619" s="6" t="n">
        <v>0</v>
      </c>
      <c r="AJ619" s="6"/>
      <c r="AK619" s="6"/>
      <c r="AL619" s="6"/>
      <c r="AM619" s="6"/>
      <c r="AN619" s="6"/>
    </row>
    <row r="620">
      <c r="A620" t="str">
        <f t="shared" si="99"/>
        <v>Ordnance and Missiles</v>
      </c>
      <c r="B620" t="str">
        <f t="shared" si="100"/>
        <v>RIM-66 STANDARD MISSILE(M</v>
      </c>
      <c r="C620" t="n">
        <f t="shared" si="101"/>
        <v>841</v>
      </c>
      <c r="D620" s="6" t="n">
        <f t="shared" si="102"/>
        <v>0</v>
      </c>
      <c r="E620" s="6" t="n">
        <f t="shared" si="103"/>
        <v>0</v>
      </c>
      <c r="F620" s="6" t="n">
        <f t="shared" si="104"/>
        <v>0</v>
      </c>
      <c r="G620" s="6" t="n">
        <f t="shared" si="105"/>
        <v>0</v>
      </c>
      <c r="H620" s="7" t="e">
        <f t="shared" si="106"/>
        <v>#DIV/0!</v>
      </c>
      <c r="I620" s="7" t="e">
        <f t="shared" si="107"/>
        <v>#DIV/0!</v>
      </c>
      <c r="J620" s="7" t="e">
        <f t="shared" si="108"/>
        <v>#DIV/0!</v>
      </c>
      <c r="K620" s="7" t="n">
        <f t="shared" si="109"/>
        <v>0</v>
      </c>
      <c r="L620" s="7" t="n">
        <f>AN620/SUM(AN1:AN$773)</f>
        <v>0</v>
      </c>
      <c r="N620" s="6" t="s">
        <v>45</v>
      </c>
      <c r="O620" s="6" t="s">
        <v>636</v>
      </c>
      <c r="P620" s="6" t="n">
        <v>841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 t="n">
        <v>-19268.676452165499</v>
      </c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>
      <c r="A621" t="str">
        <f t="shared" si="99"/>
        <v>Ordnance and Missiles</v>
      </c>
      <c r="B621" t="str">
        <f t="shared" si="100"/>
        <v>RIM-67 STANDARD MISSILE(E</v>
      </c>
      <c r="C621" t="n">
        <f t="shared" si="101"/>
        <v>842</v>
      </c>
      <c r="D621" s="6" t="n">
        <f t="shared" si="102"/>
        <v>0</v>
      </c>
      <c r="E621" s="6" t="n">
        <f t="shared" si="103"/>
        <v>0</v>
      </c>
      <c r="F621" s="6" t="n">
        <f t="shared" si="104"/>
        <v>0</v>
      </c>
      <c r="G621" s="6" t="n">
        <f t="shared" si="105"/>
        <v>0</v>
      </c>
      <c r="H621" s="7" t="e">
        <f t="shared" si="106"/>
        <v>#DIV/0!</v>
      </c>
      <c r="I621" s="7" t="e">
        <f t="shared" si="107"/>
        <v>#DIV/0!</v>
      </c>
      <c r="J621" s="7" t="e">
        <f t="shared" si="108"/>
        <v>#DIV/0!</v>
      </c>
      <c r="K621" s="7" t="n">
        <f t="shared" si="109"/>
        <v>0</v>
      </c>
      <c r="L621" s="7" t="n">
        <f>AN621/SUM(AN1:AN$773)</f>
        <v>0</v>
      </c>
      <c r="N621" s="6" t="s">
        <v>45</v>
      </c>
      <c r="O621" s="6" t="s">
        <v>637</v>
      </c>
      <c r="P621" s="6" t="n">
        <v>842</v>
      </c>
      <c r="Q621" s="6"/>
      <c r="R621" s="6"/>
      <c r="S621" s="6"/>
      <c r="T621" s="6"/>
      <c r="U621" s="6"/>
      <c r="V621" s="6"/>
      <c r="W621" s="6"/>
      <c r="X621" s="6"/>
      <c r="Y621" s="6"/>
      <c r="Z621" s="6" t="n">
        <v>-614109.41296425997</v>
      </c>
      <c r="AA621" s="6"/>
      <c r="AB621" s="6" t="n">
        <v>-1375564.6795132</v>
      </c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>
      <c r="A622" t="str">
        <f t="shared" si="99"/>
        <v>Ordnance and Missiles</v>
      </c>
      <c r="B622" t="str">
        <f t="shared" si="100"/>
        <v>SADARM</v>
      </c>
      <c r="C622" t="n">
        <f t="shared" si="101"/>
        <v>1855</v>
      </c>
      <c r="D622" s="6" t="n">
        <f t="shared" si="102"/>
        <v>-7826.15548565474</v>
      </c>
      <c r="E622" s="6" t="n">
        <f t="shared" si="103"/>
        <v>0</v>
      </c>
      <c r="F622" s="6" t="n">
        <f t="shared" si="104"/>
        <v>0</v>
      </c>
      <c r="G622" s="6" t="n">
        <f t="shared" si="105"/>
        <v>0</v>
      </c>
      <c r="H622" s="7" t="e">
        <f t="shared" si="106"/>
        <v>#DIV/0!</v>
      </c>
      <c r="I622" s="7" t="n">
        <f t="shared" si="107"/>
        <v>-1</v>
      </c>
      <c r="J622" s="7" t="e">
        <f t="shared" si="108"/>
        <v>#DIV/0!</v>
      </c>
      <c r="K622" s="7" t="n">
        <f t="shared" si="109"/>
        <v>0</v>
      </c>
      <c r="L622" s="7" t="n">
        <f>AN622/SUM(AN1:AN$773)</f>
        <v>0</v>
      </c>
      <c r="N622" s="6" t="s">
        <v>45</v>
      </c>
      <c r="O622" s="6" t="s">
        <v>642</v>
      </c>
      <c r="P622" s="6" t="n">
        <v>1855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 t="n">
        <v>-7826.15548565474</v>
      </c>
      <c r="AG622" s="6"/>
      <c r="AH622" s="6" t="n">
        <v>-59692.244470458099</v>
      </c>
      <c r="AI622" s="6"/>
      <c r="AJ622" s="6"/>
      <c r="AK622" s="6"/>
      <c r="AL622" s="6"/>
      <c r="AM622" s="6"/>
      <c r="AN622" s="6"/>
    </row>
    <row r="623">
      <c r="A623" t="str">
        <f t="shared" si="99"/>
        <v>Ordnance and Missiles</v>
      </c>
      <c r="B623" t="str">
        <f t="shared" si="100"/>
        <v>SCY</v>
      </c>
      <c r="C623" t="n">
        <f t="shared" si="101"/>
        <v>2008</v>
      </c>
      <c r="D623" s="6" t="n">
        <f t="shared" si="102"/>
        <v>0</v>
      </c>
      <c r="E623" s="6" t="n">
        <f t="shared" si="103"/>
        <v>0</v>
      </c>
      <c r="F623" s="6" t="n">
        <f t="shared" si="104"/>
        <v>0</v>
      </c>
      <c r="G623" s="6" t="n">
        <f t="shared" si="105"/>
        <v>0</v>
      </c>
      <c r="H623" s="7" t="e">
        <f t="shared" si="106"/>
        <v>#DIV/0!</v>
      </c>
      <c r="I623" s="7" t="e">
        <f t="shared" si="107"/>
        <v>#DIV/0!</v>
      </c>
      <c r="J623" s="7" t="e">
        <f t="shared" si="108"/>
        <v>#DIV/0!</v>
      </c>
      <c r="K623" s="7" t="n">
        <f t="shared" si="109"/>
        <v>0</v>
      </c>
      <c r="L623" s="7" t="n">
        <f>AN623/SUM(AN1:AN$773)</f>
        <v>0</v>
      </c>
      <c r="N623" s="6" t="s">
        <v>45</v>
      </c>
      <c r="O623" s="6" t="s">
        <v>650</v>
      </c>
      <c r="P623" s="6" t="n">
        <v>2008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 t="n">
        <v>-171167.35882706201</v>
      </c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>
      <c r="A624" t="str">
        <f t="shared" si="99"/>
        <v>Ordnance and Missiles</v>
      </c>
      <c r="B624" t="str">
        <f t="shared" si="100"/>
        <v>SDB</v>
      </c>
      <c r="C624" t="n">
        <f t="shared" si="101"/>
        <v>1351</v>
      </c>
      <c r="D624" s="6" t="n">
        <f t="shared" si="102"/>
        <v>0</v>
      </c>
      <c r="E624" s="6" t="n">
        <f t="shared" si="103"/>
        <v>0</v>
      </c>
      <c r="F624" s="6" t="n">
        <f t="shared" si="104"/>
        <v>-4084.0801000000001</v>
      </c>
      <c r="G624" s="6" t="n">
        <f t="shared" si="105"/>
        <v>-175404.47577653499</v>
      </c>
      <c r="H624" s="7" t="e">
        <f t="shared" si="106"/>
        <v>#DIV/0!</v>
      </c>
      <c r="I624" s="7" t="e">
        <f t="shared" si="107"/>
        <v>#DIV/0!</v>
      </c>
      <c r="J624" s="7" t="n">
        <f t="shared" si="108"/>
        <v>42.948343686142444</v>
      </c>
      <c r="K624" s="7" t="n">
        <f t="shared" si="109"/>
        <v>-4.1608195537682847E-8</v>
      </c>
      <c r="L624" s="7" t="n">
        <f>AN624/SUM(AN1:AN$773)</f>
        <v>-3.1120246038614296E-6</v>
      </c>
      <c r="N624" s="6" t="s">
        <v>45</v>
      </c>
      <c r="O624" s="6" t="s">
        <v>651</v>
      </c>
      <c r="P624" s="6" t="n">
        <v>1351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 t="n">
        <v>-1149.4714293230199</v>
      </c>
      <c r="AE624" s="6" t="n">
        <v>0</v>
      </c>
      <c r="AF624" s="6" t="n">
        <v>0</v>
      </c>
      <c r="AG624" s="6"/>
      <c r="AH624" s="6" t="n">
        <v>-322655.45027693303</v>
      </c>
      <c r="AI624" s="6" t="n">
        <v>0</v>
      </c>
      <c r="AJ624" s="6" t="n">
        <v>0</v>
      </c>
      <c r="AK624" s="6" t="n">
        <v>-262133.12970796399</v>
      </c>
      <c r="AL624" s="6" t="n">
        <v>0</v>
      </c>
      <c r="AM624" s="6" t="n">
        <v>-4084.0801000000001</v>
      </c>
      <c r="AN624" s="6" t="n">
        <v>-175404.47577653499</v>
      </c>
    </row>
    <row r="625">
      <c r="A625" t="str">
        <f t="shared" si="99"/>
        <v>Ordnance and Missiles</v>
      </c>
      <c r="B625" t="str">
        <f t="shared" si="100"/>
        <v>SIDWINGER (AIM-9M) (AF)</v>
      </c>
      <c r="C625" t="n">
        <f t="shared" si="101"/>
        <v>59</v>
      </c>
      <c r="D625" s="6" t="n">
        <f t="shared" si="102"/>
        <v>0</v>
      </c>
      <c r="E625" s="6" t="n">
        <f t="shared" si="103"/>
        <v>0</v>
      </c>
      <c r="F625" s="6" t="n">
        <f t="shared" si="104"/>
        <v>0</v>
      </c>
      <c r="G625" s="6" t="n">
        <f t="shared" si="105"/>
        <v>0</v>
      </c>
      <c r="H625" s="7" t="e">
        <f t="shared" si="106"/>
        <v>#DIV/0!</v>
      </c>
      <c r="I625" s="7" t="e">
        <f t="shared" si="107"/>
        <v>#DIV/0!</v>
      </c>
      <c r="J625" s="7" t="e">
        <f t="shared" si="108"/>
        <v>#DIV/0!</v>
      </c>
      <c r="K625" s="7" t="n">
        <f t="shared" si="109"/>
        <v>0</v>
      </c>
      <c r="L625" s="7" t="n">
        <f>AN625/SUM(AN1:AN$773)</f>
        <v>0</v>
      </c>
      <c r="N625" s="6" t="s">
        <v>45</v>
      </c>
      <c r="O625" s="6" t="s">
        <v>658</v>
      </c>
      <c r="P625" s="6" t="n">
        <v>59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 t="n">
        <v>-176195.59039969399</v>
      </c>
      <c r="AF625" s="6"/>
      <c r="AG625" s="6" t="n">
        <v>-2451.0073771901998</v>
      </c>
      <c r="AH625" s="6"/>
      <c r="AI625" s="6"/>
      <c r="AJ625" s="6"/>
      <c r="AK625" s="6"/>
      <c r="AL625" s="6"/>
      <c r="AM625" s="6"/>
      <c r="AN625" s="6"/>
    </row>
    <row r="626">
      <c r="A626" t="str">
        <f t="shared" si="99"/>
        <v>Ordnance and Missiles</v>
      </c>
      <c r="B626" t="str">
        <f t="shared" si="100"/>
        <v>SPARROW (AIM-7F) (N)</v>
      </c>
      <c r="C626" t="n">
        <f t="shared" si="101"/>
        <v>60</v>
      </c>
      <c r="D626" s="6" t="n">
        <f t="shared" si="102"/>
        <v>-391358.45094244601</v>
      </c>
      <c r="E626" s="6" t="n">
        <f t="shared" si="103"/>
        <v>0</v>
      </c>
      <c r="F626" s="6" t="n">
        <f t="shared" si="104"/>
        <v>0</v>
      </c>
      <c r="G626" s="6" t="n">
        <f t="shared" si="105"/>
        <v>0</v>
      </c>
      <c r="H626" s="7" t="e">
        <f t="shared" si="106"/>
        <v>#DIV/0!</v>
      </c>
      <c r="I626" s="7" t="n">
        <f t="shared" si="107"/>
        <v>-1</v>
      </c>
      <c r="J626" s="7" t="e">
        <f t="shared" si="108"/>
        <v>#DIV/0!</v>
      </c>
      <c r="K626" s="7" t="n">
        <f t="shared" si="109"/>
        <v>0</v>
      </c>
      <c r="L626" s="7" t="n">
        <f>AN626/SUM(AN1:AN$773)</f>
        <v>0</v>
      </c>
      <c r="N626" s="6" t="s">
        <v>45</v>
      </c>
      <c r="O626" s="6" t="s">
        <v>666</v>
      </c>
      <c r="P626" s="6" t="n">
        <v>60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 t="n">
        <v>0</v>
      </c>
      <c r="AD626" s="6" t="n">
        <v>-830780.83726888499</v>
      </c>
      <c r="AE626" s="6" t="n">
        <v>-447924.214403953</v>
      </c>
      <c r="AF626" s="6" t="n">
        <v>-391358.45094244601</v>
      </c>
      <c r="AG626" s="6"/>
      <c r="AH626" s="6"/>
      <c r="AI626" s="6" t="n">
        <v>0</v>
      </c>
      <c r="AJ626" s="6" t="n">
        <v>-495.94737290773202</v>
      </c>
      <c r="AK626" s="6" t="n">
        <v>-219631.02036941101</v>
      </c>
      <c r="AL626" s="6"/>
      <c r="AM626" s="6" t="n">
        <v>0</v>
      </c>
      <c r="AN626" s="6" t="n">
        <v>0</v>
      </c>
    </row>
    <row r="627">
      <c r="A627" t="str">
        <f t="shared" si="99"/>
        <v>Ordnance and Missiles</v>
      </c>
      <c r="B627" t="str">
        <f t="shared" si="100"/>
        <v>SPARROW (AIM-7M) (N)</v>
      </c>
      <c r="C627" t="n">
        <f t="shared" si="101"/>
        <v>43</v>
      </c>
      <c r="D627" s="6" t="n">
        <f t="shared" si="102"/>
        <v>0</v>
      </c>
      <c r="E627" s="6" t="n">
        <f t="shared" si="103"/>
        <v>0</v>
      </c>
      <c r="F627" s="6" t="n">
        <f t="shared" si="104"/>
        <v>0</v>
      </c>
      <c r="G627" s="6" t="n">
        <f t="shared" si="105"/>
        <v>0</v>
      </c>
      <c r="H627" s="7" t="e">
        <f t="shared" si="106"/>
        <v>#DIV/0!</v>
      </c>
      <c r="I627" s="7" t="e">
        <f t="shared" si="107"/>
        <v>#DIV/0!</v>
      </c>
      <c r="J627" s="7" t="e">
        <f t="shared" si="108"/>
        <v>#DIV/0!</v>
      </c>
      <c r="K627" s="7" t="n">
        <f t="shared" si="109"/>
        <v>0</v>
      </c>
      <c r="L627" s="7" t="n">
        <f>AN627/SUM(AN1:AN$773)</f>
        <v>0</v>
      </c>
      <c r="N627" s="6" t="s">
        <v>45</v>
      </c>
      <c r="O627" s="6" t="s">
        <v>667</v>
      </c>
      <c r="P627" s="6" t="n">
        <v>43</v>
      </c>
      <c r="Q627" s="6"/>
      <c r="R627" s="6"/>
      <c r="S627" s="6"/>
      <c r="T627" s="6"/>
      <c r="U627" s="6"/>
      <c r="V627" s="6"/>
      <c r="W627" s="6"/>
      <c r="X627" s="6"/>
      <c r="Y627" s="6"/>
      <c r="Z627" s="6" t="n">
        <v>0</v>
      </c>
      <c r="AA627" s="6" t="n">
        <v>40830.558611782602</v>
      </c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>
      <c r="A628" t="str">
        <f t="shared" si="99"/>
        <v>Ordnance and Missiles</v>
      </c>
      <c r="B628" t="str">
        <f t="shared" si="100"/>
        <v>STANDARD MISSILE 2</v>
      </c>
      <c r="C628" t="n">
        <f t="shared" si="101"/>
        <v>868</v>
      </c>
      <c r="D628" s="6" t="n">
        <f t="shared" si="102"/>
        <v>0</v>
      </c>
      <c r="E628" s="6" t="n">
        <f t="shared" si="103"/>
        <v>0</v>
      </c>
      <c r="F628" s="6" t="n">
        <f t="shared" si="104"/>
        <v>0</v>
      </c>
      <c r="G628" s="6" t="n">
        <f t="shared" si="105"/>
        <v>0</v>
      </c>
      <c r="H628" s="7" t="e">
        <f t="shared" si="106"/>
        <v>#DIV/0!</v>
      </c>
      <c r="I628" s="7" t="e">
        <f t="shared" si="107"/>
        <v>#DIV/0!</v>
      </c>
      <c r="J628" s="7" t="e">
        <f t="shared" si="108"/>
        <v>#DIV/0!</v>
      </c>
      <c r="K628" s="7" t="n">
        <f t="shared" si="109"/>
        <v>0</v>
      </c>
      <c r="L628" s="7" t="n">
        <f>AN628/SUM(AN1:AN$773)</f>
        <v>0</v>
      </c>
      <c r="N628" s="6" t="s">
        <v>45</v>
      </c>
      <c r="O628" s="6" t="s">
        <v>676</v>
      </c>
      <c r="P628" s="6" t="n">
        <v>868</v>
      </c>
      <c r="Q628" s="6"/>
      <c r="R628" s="6"/>
      <c r="S628" s="6"/>
      <c r="T628" s="6"/>
      <c r="U628" s="6"/>
      <c r="V628" s="6"/>
      <c r="W628" s="6"/>
      <c r="X628" s="6"/>
      <c r="Y628" s="6"/>
      <c r="Z628" s="6" t="n">
        <v>-351337.30224102503</v>
      </c>
      <c r="AA628" s="6" t="n">
        <v>-391221.22634739202</v>
      </c>
      <c r="AB628" s="6" t="n">
        <v>-344830.19475057803</v>
      </c>
      <c r="AC628" s="6" t="n">
        <v>0</v>
      </c>
      <c r="AD628" s="6"/>
      <c r="AE628" s="6"/>
      <c r="AF628" s="6"/>
      <c r="AG628" s="6"/>
      <c r="AH628" s="6"/>
      <c r="AI628" s="6" t="n">
        <v>0</v>
      </c>
      <c r="AJ628" s="6" t="n">
        <v>0</v>
      </c>
      <c r="AK628" s="6"/>
      <c r="AL628" s="6"/>
      <c r="AM628" s="6"/>
      <c r="AN628" s="6"/>
    </row>
    <row r="629">
      <c r="A629" t="str">
        <f t="shared" si="99"/>
        <v>Ordnance and Missiles</v>
      </c>
      <c r="B629" t="str">
        <f t="shared" si="100"/>
        <v>STANDARD MISSILE 2 (SM 2)</v>
      </c>
      <c r="C629" t="n">
        <f t="shared" si="101"/>
        <v>645</v>
      </c>
      <c r="D629" s="6" t="n">
        <f t="shared" si="102"/>
        <v>-1619271.7748646899</v>
      </c>
      <c r="E629" s="6" t="n">
        <f t="shared" si="103"/>
        <v>0</v>
      </c>
      <c r="F629" s="6" t="n">
        <f t="shared" si="104"/>
        <v>0</v>
      </c>
      <c r="G629" s="6" t="n">
        <f t="shared" si="105"/>
        <v>0</v>
      </c>
      <c r="H629" s="7" t="e">
        <f t="shared" si="106"/>
        <v>#DIV/0!</v>
      </c>
      <c r="I629" s="7" t="n">
        <f t="shared" si="107"/>
        <v>-1</v>
      </c>
      <c r="J629" s="7" t="e">
        <f t="shared" si="108"/>
        <v>#DIV/0!</v>
      </c>
      <c r="K629" s="7" t="n">
        <f t="shared" si="109"/>
        <v>0</v>
      </c>
      <c r="L629" s="7" t="n">
        <f>AN629/SUM(AN1:AN$773)</f>
        <v>0</v>
      </c>
      <c r="N629" s="6" t="s">
        <v>45</v>
      </c>
      <c r="O629" s="6" t="s">
        <v>677</v>
      </c>
      <c r="P629" s="6" t="n">
        <v>645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 t="n">
        <v>-428793.893973873</v>
      </c>
      <c r="AC629" s="6" t="n">
        <v>-412157.65457269002</v>
      </c>
      <c r="AD629" s="6" t="n">
        <v>-306764.40396163001</v>
      </c>
      <c r="AE629" s="6" t="n">
        <v>-53995.981522744798</v>
      </c>
      <c r="AF629" s="6" t="n">
        <v>-1619271.7748646899</v>
      </c>
      <c r="AG629" s="6" t="n">
        <v>-373442.04866511899</v>
      </c>
      <c r="AH629" s="6"/>
      <c r="AI629" s="6" t="n">
        <v>0</v>
      </c>
      <c r="AJ629" s="6" t="n">
        <v>0</v>
      </c>
      <c r="AK629" s="6" t="n">
        <v>0</v>
      </c>
      <c r="AL629" s="6"/>
      <c r="AM629" s="6" t="n">
        <v>0</v>
      </c>
      <c r="AN629" s="6" t="n">
        <v>0</v>
      </c>
    </row>
    <row r="630">
      <c r="A630" t="str">
        <f t="shared" si="99"/>
        <v>Ordnance and Missiles</v>
      </c>
      <c r="B630" t="str">
        <f t="shared" si="100"/>
        <v>TACIT RAINBOW (JGL)</v>
      </c>
      <c r="C630" t="n">
        <f t="shared" si="101"/>
        <v>1821</v>
      </c>
      <c r="D630" s="6" t="n">
        <f t="shared" si="102"/>
        <v>0</v>
      </c>
      <c r="E630" s="6" t="n">
        <f t="shared" si="103"/>
        <v>0</v>
      </c>
      <c r="F630" s="6" t="n">
        <f t="shared" si="104"/>
        <v>0</v>
      </c>
      <c r="G630" s="6" t="n">
        <f t="shared" si="105"/>
        <v>0</v>
      </c>
      <c r="H630" s="7" t="e">
        <f t="shared" si="106"/>
        <v>#DIV/0!</v>
      </c>
      <c r="I630" s="7" t="e">
        <f t="shared" si="107"/>
        <v>#DIV/0!</v>
      </c>
      <c r="J630" s="7" t="e">
        <f t="shared" si="108"/>
        <v>#DIV/0!</v>
      </c>
      <c r="K630" s="7" t="n">
        <f t="shared" si="109"/>
        <v>0</v>
      </c>
      <c r="L630" s="7" t="n">
        <f>AN630/SUM(AN1:AN$773)</f>
        <v>0</v>
      </c>
      <c r="N630" s="6" t="s">
        <v>45</v>
      </c>
      <c r="O630" s="6" t="s">
        <v>697</v>
      </c>
      <c r="P630" s="6" t="n">
        <v>1821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 t="n">
        <v>-5811.2206177739999</v>
      </c>
      <c r="AF630" s="6"/>
      <c r="AG630" s="6"/>
      <c r="AH630" s="6"/>
      <c r="AI630" s="6"/>
      <c r="AJ630" s="6"/>
      <c r="AK630" s="6"/>
      <c r="AL630" s="6"/>
      <c r="AM630" s="6"/>
      <c r="AN630" s="6"/>
    </row>
    <row r="631">
      <c r="A631" t="str">
        <f t="shared" si="99"/>
        <v>Ordnance and Missiles</v>
      </c>
      <c r="B631" t="str">
        <f t="shared" si="100"/>
        <v>TACTICAL TOMAHAWK</v>
      </c>
      <c r="C631" t="n">
        <f t="shared" si="101"/>
        <v>694</v>
      </c>
      <c r="D631" s="6" t="n">
        <f t="shared" si="102"/>
        <v>7041052.1272668</v>
      </c>
      <c r="E631" s="6" t="n">
        <f t="shared" si="103"/>
        <v>8794921.9510731306</v>
      </c>
      <c r="F631" s="6" t="n">
        <f t="shared" si="104"/>
        <v>15814819.9343</v>
      </c>
      <c r="G631" s="6" t="n">
        <f t="shared" si="105"/>
        <v>3374991.36967459</v>
      </c>
      <c r="H631" s="7" t="n">
        <f t="shared" si="106"/>
        <v>0.79817626833747202</v>
      </c>
      <c r="I631" s="7" t="n">
        <f t="shared" si="107"/>
        <v>1.2460876085629842</v>
      </c>
      <c r="J631" s="7" t="n">
        <f t="shared" si="108"/>
        <v>0.21340687935085079</v>
      </c>
      <c r="K631" s="7" t="n">
        <f t="shared" si="109"/>
        <v>1.611197880814333E-4</v>
      </c>
      <c r="L631" s="7" t="n">
        <f>AN631/SUM(AN1:AN$773)</f>
        <v>5.9879065991612349E-5</v>
      </c>
      <c r="N631" s="6" t="s">
        <v>45</v>
      </c>
      <c r="O631" s="6" t="s">
        <v>699</v>
      </c>
      <c r="P631" s="6" t="n">
        <v>694</v>
      </c>
      <c r="Q631" s="6"/>
      <c r="R631" s="6"/>
      <c r="S631" s="6"/>
      <c r="T631" s="6"/>
      <c r="U631" s="6"/>
      <c r="V631" s="6"/>
      <c r="W631" s="6" t="n">
        <v>-7489.8080343465799</v>
      </c>
      <c r="X631" s="6"/>
      <c r="Y631" s="6"/>
      <c r="Z631" s="6" t="n">
        <v>1211.1871662067399</v>
      </c>
      <c r="AA631" s="6" t="n">
        <v>-170092.51630729099</v>
      </c>
      <c r="AB631" s="6" t="n">
        <v>117969.32691701299</v>
      </c>
      <c r="AC631" s="6" t="n">
        <v>380550.93017464102</v>
      </c>
      <c r="AD631" s="6" t="n">
        <v>1659469.2924951001</v>
      </c>
      <c r="AE631" s="6" t="n">
        <v>402161.27665844403</v>
      </c>
      <c r="AF631" s="6" t="n">
        <v>7041052.1272668</v>
      </c>
      <c r="AG631" s="6" t="n">
        <v>4323583.7694021398</v>
      </c>
      <c r="AH631" s="6" t="n">
        <v>3497409.29768153</v>
      </c>
      <c r="AI631" s="6" t="n">
        <v>5594371.0658015804</v>
      </c>
      <c r="AJ631" s="6" t="n">
        <v>3808312.1479683798</v>
      </c>
      <c r="AK631" s="6" t="n">
        <v>17674558.047758501</v>
      </c>
      <c r="AL631" s="6" t="n">
        <v>8794921.9510731306</v>
      </c>
      <c r="AM631" s="6" t="n">
        <v>15814819.9343</v>
      </c>
      <c r="AN631" s="6" t="n">
        <v>3374991.36967459</v>
      </c>
    </row>
    <row r="632">
      <c r="A632" t="str">
        <f t="shared" si="99"/>
        <v>Ordnance and Missiles</v>
      </c>
      <c r="B632" t="str">
        <f t="shared" si="100"/>
        <v>TOMAHAWK</v>
      </c>
      <c r="C632" t="n">
        <f t="shared" si="101"/>
        <v>50</v>
      </c>
      <c r="D632" s="6" t="n">
        <f t="shared" si="102"/>
        <v>-1053.3428589301</v>
      </c>
      <c r="E632" s="6" t="n">
        <f t="shared" si="103"/>
        <v>0</v>
      </c>
      <c r="F632" s="6" t="n">
        <f t="shared" si="104"/>
        <v>-1293.98</v>
      </c>
      <c r="G632" s="6" t="n">
        <f t="shared" si="105"/>
        <v>0</v>
      </c>
      <c r="H632" s="7" t="e">
        <f t="shared" si="106"/>
        <v>#DIV/0!</v>
      </c>
      <c r="I632" s="7" t="n">
        <f t="shared" si="107"/>
        <v>0.22845091608094226</v>
      </c>
      <c r="J632" s="7" t="n">
        <f t="shared" si="108"/>
        <v>0</v>
      </c>
      <c r="K632" s="7" t="n">
        <f t="shared" si="109"/>
        <v>-1.3182937538823209E-8</v>
      </c>
      <c r="L632" s="7" t="n">
        <f>AN632/SUM(AN1:AN$773)</f>
        <v>0</v>
      </c>
      <c r="N632" s="6" t="s">
        <v>45</v>
      </c>
      <c r="O632" s="6" t="s">
        <v>714</v>
      </c>
      <c r="P632" s="6" t="n">
        <v>50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 t="n">
        <v>18568.814629925699</v>
      </c>
      <c r="AC632" s="6" t="n">
        <v>36957.885769088403</v>
      </c>
      <c r="AD632" s="6" t="n">
        <v>840707.99945832405</v>
      </c>
      <c r="AE632" s="6" t="n">
        <v>3169529.35603608</v>
      </c>
      <c r="AF632" s="6" t="n">
        <v>-1053.3428589301</v>
      </c>
      <c r="AG632" s="6" t="n">
        <v>-73852.555483953896</v>
      </c>
      <c r="AH632" s="6"/>
      <c r="AI632" s="6"/>
      <c r="AJ632" s="6"/>
      <c r="AK632" s="6" t="n">
        <v>0</v>
      </c>
      <c r="AL632" s="6"/>
      <c r="AM632" s="6" t="n">
        <v>-1293.98</v>
      </c>
      <c r="AN632" s="6"/>
    </row>
    <row r="633">
      <c r="A633" t="str">
        <f t="shared" si="99"/>
        <v>Ordnance and Missiles</v>
      </c>
      <c r="B633" t="str">
        <f t="shared" si="100"/>
        <v>TOMAHAWK STRIKE COOR MDLE (TSCM)</v>
      </c>
      <c r="C633" t="n">
        <f t="shared" si="101"/>
        <v>2199</v>
      </c>
      <c r="D633" s="6" t="n">
        <f t="shared" si="102"/>
        <v>0</v>
      </c>
      <c r="E633" s="6" t="n">
        <f t="shared" si="103"/>
        <v>0</v>
      </c>
      <c r="F633" s="6" t="n">
        <f t="shared" si="104"/>
        <v>0</v>
      </c>
      <c r="G633" s="6" t="n">
        <f t="shared" si="105"/>
        <v>0</v>
      </c>
      <c r="H633" s="7" t="e">
        <f t="shared" si="106"/>
        <v>#DIV/0!</v>
      </c>
      <c r="I633" s="7" t="e">
        <f t="shared" si="107"/>
        <v>#DIV/0!</v>
      </c>
      <c r="J633" s="7" t="e">
        <f t="shared" si="108"/>
        <v>#DIV/0!</v>
      </c>
      <c r="K633" s="7" t="n">
        <f t="shared" si="109"/>
        <v>0</v>
      </c>
      <c r="L633" s="7" t="n">
        <f>AN633/SUM(AN1:AN$773)</f>
        <v>0</v>
      </c>
      <c r="N633" s="6" t="s">
        <v>45</v>
      </c>
      <c r="O633" s="6" t="s">
        <v>715</v>
      </c>
      <c r="P633" s="6" t="n">
        <v>2199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 t="n">
        <v>0</v>
      </c>
      <c r="AI633" s="6"/>
      <c r="AJ633" s="6" t="n">
        <v>0</v>
      </c>
      <c r="AK633" s="6" t="n">
        <v>0</v>
      </c>
      <c r="AL633" s="6"/>
      <c r="AM633" s="6"/>
      <c r="AN633" s="6"/>
    </row>
    <row r="634">
      <c r="A634" t="str">
        <f t="shared" si="99"/>
        <v>Ordnance and Missiles</v>
      </c>
      <c r="B634" t="str">
        <f t="shared" si="100"/>
        <v>TOW</v>
      </c>
      <c r="C634" t="n">
        <f t="shared" si="101"/>
        <v>1313</v>
      </c>
      <c r="D634" s="6" t="n">
        <f t="shared" si="102"/>
        <v>0</v>
      </c>
      <c r="E634" s="6" t="n">
        <f t="shared" si="103"/>
        <v>-1061168.09323319</v>
      </c>
      <c r="F634" s="6" t="n">
        <f t="shared" si="104"/>
        <v>-103590.38280000001</v>
      </c>
      <c r="G634" s="6" t="n">
        <f t="shared" si="105"/>
        <v>6932094.3715891195</v>
      </c>
      <c r="H634" s="7" t="n">
        <f t="shared" si="106"/>
        <v>-0.90238079766950152</v>
      </c>
      <c r="I634" s="7" t="e">
        <f t="shared" si="107"/>
        <v>#DIV/0!</v>
      </c>
      <c r="J634" s="7" t="n">
        <f t="shared" si="108"/>
        <v>-66.918319869256422</v>
      </c>
      <c r="K634" s="7" t="n">
        <f t="shared" si="109"/>
        <v>-1.0553683566014824E-6</v>
      </c>
      <c r="L634" s="7" t="n">
        <f>AN634/SUM(AN1:AN$773)</f>
        <v>1.2298915489567352E-4</v>
      </c>
      <c r="N634" s="6" t="s">
        <v>45</v>
      </c>
      <c r="O634" s="6" t="s">
        <v>716</v>
      </c>
      <c r="P634" s="6" t="n">
        <v>1313</v>
      </c>
      <c r="Q634" s="6"/>
      <c r="R634" s="6"/>
      <c r="S634" s="6"/>
      <c r="T634" s="6"/>
      <c r="U634" s="6"/>
      <c r="V634" s="6"/>
      <c r="W634" s="6"/>
      <c r="X634" s="6"/>
      <c r="Y634" s="6"/>
      <c r="Z634" s="6" t="n">
        <v>0</v>
      </c>
      <c r="AA634" s="6" t="n">
        <v>71351.945690517197</v>
      </c>
      <c r="AB634" s="6"/>
      <c r="AC634" s="6" t="n">
        <v>2014.8799996155601</v>
      </c>
      <c r="AD634" s="6"/>
      <c r="AE634" s="6"/>
      <c r="AF634" s="6" t="n">
        <v>0</v>
      </c>
      <c r="AG634" s="6"/>
      <c r="AH634" s="6"/>
      <c r="AI634" s="6" t="n">
        <v>-2053282.5248034101</v>
      </c>
      <c r="AJ634" s="6" t="n">
        <v>-206533.66290392599</v>
      </c>
      <c r="AK634" s="6" t="n">
        <v>-803400.00301551202</v>
      </c>
      <c r="AL634" s="6" t="n">
        <v>-1061168.09323319</v>
      </c>
      <c r="AM634" s="6" t="n">
        <v>-103590.38280000001</v>
      </c>
      <c r="AN634" s="6" t="n">
        <v>6932094.3715891195</v>
      </c>
    </row>
    <row r="635">
      <c r="A635" t="str">
        <f t="shared" si="99"/>
        <v>Ordnance and Missiles</v>
      </c>
      <c r="B635" t="str">
        <f t="shared" si="100"/>
        <v>TOW 2</v>
      </c>
      <c r="C635" t="n">
        <f t="shared" si="101"/>
        <v>647</v>
      </c>
      <c r="D635" s="6" t="n">
        <f t="shared" si="102"/>
        <v>0</v>
      </c>
      <c r="E635" s="6" t="n">
        <f t="shared" si="103"/>
        <v>0</v>
      </c>
      <c r="F635" s="6" t="n">
        <f t="shared" si="104"/>
        <v>0</v>
      </c>
      <c r="G635" s="6" t="n">
        <f t="shared" si="105"/>
        <v>0</v>
      </c>
      <c r="H635" s="7" t="e">
        <f t="shared" si="106"/>
        <v>#DIV/0!</v>
      </c>
      <c r="I635" s="7" t="e">
        <f t="shared" si="107"/>
        <v>#DIV/0!</v>
      </c>
      <c r="J635" s="7" t="e">
        <f t="shared" si="108"/>
        <v>#DIV/0!</v>
      </c>
      <c r="K635" s="7" t="n">
        <f t="shared" si="109"/>
        <v>0</v>
      </c>
      <c r="L635" s="7" t="n">
        <f>AN635/SUM(AN1:AN$773)</f>
        <v>0</v>
      </c>
      <c r="N635" s="6" t="s">
        <v>45</v>
      </c>
      <c r="O635" s="6" t="s">
        <v>717</v>
      </c>
      <c r="P635" s="6" t="n">
        <v>647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 t="n">
        <v>16921.9691730513</v>
      </c>
      <c r="AD635" s="6" t="n">
        <v>24708.645771201402</v>
      </c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>
      <c r="A636" t="str">
        <f t="shared" si="99"/>
        <v>Ordnance and Missiles</v>
      </c>
      <c r="B636" t="str">
        <f t="shared" si="100"/>
        <v>TRIDENT II MISSILE</v>
      </c>
      <c r="C636" t="n">
        <f t="shared" si="101"/>
        <v>74</v>
      </c>
      <c r="D636" s="6" t="n">
        <f t="shared" si="102"/>
        <v>6695624.9394338997</v>
      </c>
      <c r="E636" s="6" t="n">
        <f t="shared" si="103"/>
        <v>5588626.0882588997</v>
      </c>
      <c r="F636" s="6" t="n">
        <f t="shared" si="104"/>
        <v>-3754183.8349000001</v>
      </c>
      <c r="G636" s="6" t="n">
        <f t="shared" si="105"/>
        <v>-2028446.97180837</v>
      </c>
      <c r="H636" s="7" t="n">
        <f t="shared" si="106"/>
        <v>-1.6717543409796436</v>
      </c>
      <c r="I636" s="7" t="n">
        <f t="shared" si="107"/>
        <v>-1.5606920741318298</v>
      </c>
      <c r="J636" s="7" t="n">
        <f t="shared" si="108"/>
        <v>0.54031636728903065</v>
      </c>
      <c r="K636" s="7" t="n">
        <f t="shared" si="109"/>
        <v>-3.8247245710711511E-5</v>
      </c>
      <c r="L636" s="7" t="n">
        <f>AN636/SUM(AN1:AN$773)</f>
        <v>-3.5988687608736227E-5</v>
      </c>
      <c r="N636" s="6" t="s">
        <v>45</v>
      </c>
      <c r="O636" s="6" t="s">
        <v>721</v>
      </c>
      <c r="P636" s="6" t="n">
        <v>74</v>
      </c>
      <c r="Q636" s="6"/>
      <c r="R636" s="6"/>
      <c r="S636" s="6"/>
      <c r="T636" s="6"/>
      <c r="U636" s="6" t="n">
        <v>0</v>
      </c>
      <c r="V636" s="6"/>
      <c r="W636" s="6"/>
      <c r="X636" s="6"/>
      <c r="Y636" s="6"/>
      <c r="Z636" s="6" t="n">
        <v>-2126889.0424725502</v>
      </c>
      <c r="AA636" s="6" t="n">
        <v>-4459520.5427577198</v>
      </c>
      <c r="AB636" s="6" t="n">
        <v>-9786474.3882020805</v>
      </c>
      <c r="AC636" s="6" t="n">
        <v>755115.00660510303</v>
      </c>
      <c r="AD636" s="6" t="n">
        <v>-3943897.4788869699</v>
      </c>
      <c r="AE636" s="6" t="n">
        <v>26399786.780370899</v>
      </c>
      <c r="AF636" s="6" t="n">
        <v>6695624.9394338997</v>
      </c>
      <c r="AG636" s="6" t="n">
        <v>-179155.08390616201</v>
      </c>
      <c r="AH636" s="6" t="n">
        <v>1580217.8652579701</v>
      </c>
      <c r="AI636" s="6" t="n">
        <v>425536.49397330103</v>
      </c>
      <c r="AJ636" s="6" t="n">
        <v>-4910151.0110023599</v>
      </c>
      <c r="AK636" s="6" t="n">
        <v>-5875435.9937211098</v>
      </c>
      <c r="AL636" s="6" t="n">
        <v>5588626.0882588997</v>
      </c>
      <c r="AM636" s="6" t="n">
        <v>-3754183.8349000001</v>
      </c>
      <c r="AN636" s="6" t="n">
        <v>-2028446.97180837</v>
      </c>
    </row>
    <row r="637">
      <c r="A637" t="str">
        <f t="shared" si="99"/>
        <v>Ordnance and Missiles</v>
      </c>
      <c r="B637" t="str">
        <f t="shared" si="100"/>
        <v>TRIDENT II SUB</v>
      </c>
      <c r="C637" t="n">
        <f t="shared" si="101"/>
        <v>73</v>
      </c>
      <c r="D637" s="6" t="n">
        <f t="shared" si="102"/>
        <v>-375289.26453262399</v>
      </c>
      <c r="E637" s="6" t="n">
        <f t="shared" si="103"/>
        <v>0</v>
      </c>
      <c r="F637" s="6" t="n">
        <f t="shared" si="104"/>
        <v>0</v>
      </c>
      <c r="G637" s="6" t="n">
        <f t="shared" si="105"/>
        <v>0</v>
      </c>
      <c r="H637" s="7" t="e">
        <f t="shared" si="106"/>
        <v>#DIV/0!</v>
      </c>
      <c r="I637" s="7" t="n">
        <f t="shared" si="107"/>
        <v>-1</v>
      </c>
      <c r="J637" s="7" t="e">
        <f t="shared" si="108"/>
        <v>#DIV/0!</v>
      </c>
      <c r="K637" s="7" t="n">
        <f t="shared" si="109"/>
        <v>0</v>
      </c>
      <c r="L637" s="7" t="n">
        <f>AN637/SUM(AN1:AN$773)</f>
        <v>0</v>
      </c>
      <c r="N637" s="6" t="s">
        <v>45</v>
      </c>
      <c r="O637" s="6" t="s">
        <v>722</v>
      </c>
      <c r="P637" s="6" t="n">
        <v>73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 t="n">
        <v>69152.312153051796</v>
      </c>
      <c r="AF637" s="6" t="n">
        <v>-375289.26453262399</v>
      </c>
      <c r="AG637" s="6" t="n">
        <v>-953912.01818820299</v>
      </c>
      <c r="AH637" s="6"/>
      <c r="AI637" s="6" t="n">
        <v>-2388350.93362096</v>
      </c>
      <c r="AJ637" s="6"/>
      <c r="AK637" s="6" t="n">
        <v>-717982.53455453902</v>
      </c>
      <c r="AL637" s="6"/>
      <c r="AM637" s="6"/>
      <c r="AN637" s="6"/>
    </row>
    <row r="638">
      <c r="A638" t="str">
        <f t="shared" si="99"/>
        <v>Ordnance and Missiles</v>
      </c>
      <c r="B638" t="str">
        <f t="shared" si="100"/>
        <v>UGM-96 TRIDENT</v>
      </c>
      <c r="C638" t="n">
        <f t="shared" si="101"/>
        <v>1918</v>
      </c>
      <c r="D638" s="6" t="n">
        <f t="shared" si="102"/>
        <v>-711467.38107618899</v>
      </c>
      <c r="E638" s="6" t="n">
        <f t="shared" si="103"/>
        <v>0</v>
      </c>
      <c r="F638" s="6" t="n">
        <f t="shared" si="104"/>
        <v>0</v>
      </c>
      <c r="G638" s="6" t="n">
        <f t="shared" si="105"/>
        <v>0</v>
      </c>
      <c r="H638" s="7" t="e">
        <f t="shared" si="106"/>
        <v>#DIV/0!</v>
      </c>
      <c r="I638" s="7" t="n">
        <f t="shared" si="107"/>
        <v>-1</v>
      </c>
      <c r="J638" s="7" t="e">
        <f t="shared" si="108"/>
        <v>#DIV/0!</v>
      </c>
      <c r="K638" s="7" t="n">
        <f t="shared" si="109"/>
        <v>0</v>
      </c>
      <c r="L638" s="7" t="n">
        <f>AN638/SUM(AN1:AN$773)</f>
        <v>0</v>
      </c>
      <c r="N638" s="6" t="s">
        <v>45</v>
      </c>
      <c r="O638" s="6" t="s">
        <v>729</v>
      </c>
      <c r="P638" s="6" t="n">
        <v>1918</v>
      </c>
      <c r="Q638" s="6"/>
      <c r="R638" s="6"/>
      <c r="S638" s="6"/>
      <c r="T638" s="6"/>
      <c r="U638" s="6"/>
      <c r="V638" s="6"/>
      <c r="W638" s="6"/>
      <c r="X638" s="6"/>
      <c r="Y638" s="6"/>
      <c r="Z638" s="6" t="n">
        <v>-2457578.3843354699</v>
      </c>
      <c r="AA638" s="6" t="n">
        <v>-389524.29761983303</v>
      </c>
      <c r="AB638" s="6" t="n">
        <v>-9297.6860692082992</v>
      </c>
      <c r="AC638" s="6" t="n">
        <v>580253.59168856801</v>
      </c>
      <c r="AD638" s="6" t="n">
        <v>-598294.28303560102</v>
      </c>
      <c r="AE638" s="6" t="n">
        <v>-3917009.0848546801</v>
      </c>
      <c r="AF638" s="6" t="n">
        <v>-711467.38107618899</v>
      </c>
      <c r="AG638" s="6" t="n">
        <v>-57041.185619459196</v>
      </c>
      <c r="AH638" s="6" t="n">
        <v>-4373901.4369930197</v>
      </c>
      <c r="AI638" s="6" t="n">
        <v>0</v>
      </c>
      <c r="AJ638" s="6" t="n">
        <v>-4209534.1160626505</v>
      </c>
      <c r="AK638" s="6" t="n">
        <v>0</v>
      </c>
      <c r="AL638" s="6" t="n">
        <v>0</v>
      </c>
      <c r="AM638" s="6" t="n">
        <v>0</v>
      </c>
      <c r="AN638" s="6"/>
    </row>
    <row r="639">
      <c r="A639" t="str">
        <f t="shared" si="99"/>
        <v>Ordnance and Missiles</v>
      </c>
      <c r="B639" t="str">
        <f t="shared" si="100"/>
        <v>UUM-44 SUBROC</v>
      </c>
      <c r="C639" t="n">
        <f t="shared" si="101"/>
        <v>837</v>
      </c>
      <c r="D639" s="6" t="n">
        <f t="shared" si="102"/>
        <v>0</v>
      </c>
      <c r="E639" s="6" t="n">
        <f t="shared" si="103"/>
        <v>0</v>
      </c>
      <c r="F639" s="6" t="n">
        <f t="shared" si="104"/>
        <v>0</v>
      </c>
      <c r="G639" s="6" t="n">
        <f t="shared" si="105"/>
        <v>0</v>
      </c>
      <c r="H639" s="7" t="e">
        <f t="shared" si="106"/>
        <v>#DIV/0!</v>
      </c>
      <c r="I639" s="7" t="e">
        <f t="shared" si="107"/>
        <v>#DIV/0!</v>
      </c>
      <c r="J639" s="7" t="e">
        <f t="shared" si="108"/>
        <v>#DIV/0!</v>
      </c>
      <c r="K639" s="7" t="n">
        <f t="shared" si="109"/>
        <v>0</v>
      </c>
      <c r="L639" s="7" t="n">
        <f>AN639/SUM(AN1:AN$773)</f>
        <v>0</v>
      </c>
      <c r="N639" s="6" t="s">
        <v>45</v>
      </c>
      <c r="O639" s="6" t="s">
        <v>738</v>
      </c>
      <c r="P639" s="6" t="n">
        <v>837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 t="n">
        <v>-432.83413513115602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>
      <c r="A640" t="str">
        <f t="shared" si="99"/>
        <v>Ordnance and Missiles</v>
      </c>
      <c r="B640" t="str">
        <f t="shared" si="100"/>
        <v>VOLCANO MINES</v>
      </c>
      <c r="C640" t="n">
        <f t="shared" si="101"/>
        <v>379</v>
      </c>
      <c r="D640" s="6" t="n">
        <f t="shared" si="102"/>
        <v>0</v>
      </c>
      <c r="E640" s="6" t="n">
        <f t="shared" si="103"/>
        <v>0</v>
      </c>
      <c r="F640" s="6" t="n">
        <f t="shared" si="104"/>
        <v>0</v>
      </c>
      <c r="G640" s="6" t="n">
        <f t="shared" si="105"/>
        <v>0</v>
      </c>
      <c r="H640" s="7" t="e">
        <f t="shared" si="106"/>
        <v>#DIV/0!</v>
      </c>
      <c r="I640" s="7" t="e">
        <f t="shared" si="107"/>
        <v>#DIV/0!</v>
      </c>
      <c r="J640" s="7" t="e">
        <f t="shared" si="108"/>
        <v>#DIV/0!</v>
      </c>
      <c r="K640" s="7" t="n">
        <f t="shared" si="109"/>
        <v>0</v>
      </c>
      <c r="L640" s="7" t="n">
        <f>AN640/SUM(AN1:AN$773)</f>
        <v>0</v>
      </c>
      <c r="N640" s="6" t="s">
        <v>45</v>
      </c>
      <c r="O640" s="6" t="s">
        <v>745</v>
      </c>
      <c r="P640" s="6" t="n">
        <v>379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 t="n">
        <v>-769.42973488217399</v>
      </c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>
      <c r="A641" t="str">
        <f t="shared" ref="A641:A704" si="110">N641</f>
        <v>Ordnance and Missiles</v>
      </c>
      <c r="B641" t="str">
        <f t="shared" ref="B641:B704" si="111">O641</f>
        <v>WIDE AREA MUNITION (WAM)</v>
      </c>
      <c r="C641" t="n">
        <f t="shared" ref="C641:C704" si="112">P641</f>
        <v>383</v>
      </c>
      <c r="D641" s="6" t="n">
        <f t="shared" ref="D641:D704" si="113">AF641</f>
        <v>0</v>
      </c>
      <c r="E641" s="6" t="n">
        <f t="shared" ref="E641:E704" si="114">AL641</f>
        <v>0</v>
      </c>
      <c r="F641" s="6" t="n">
        <f t="shared" ref="F641:F704" si="115">AM641</f>
        <v>0</v>
      </c>
      <c r="G641" s="6" t="n">
        <f t="shared" ref="G641:G704" si="116">AN641</f>
        <v>0</v>
      </c>
      <c r="H641" s="7" t="e">
        <f t="shared" si="106"/>
        <v>#DIV/0!</v>
      </c>
      <c r="I641" s="7" t="e">
        <f t="shared" si="107"/>
        <v>#DIV/0!</v>
      </c>
      <c r="J641" s="7" t="e">
        <f t="shared" si="108"/>
        <v>#DIV/0!</v>
      </c>
      <c r="K641" s="7" t="n">
        <f t="shared" si="109"/>
        <v>0</v>
      </c>
      <c r="L641" s="7" t="n">
        <f>AN641/SUM(AN1:AN$773)</f>
        <v>0</v>
      </c>
      <c r="N641" s="6" t="s">
        <v>45</v>
      </c>
      <c r="O641" s="6" t="s">
        <v>749</v>
      </c>
      <c r="P641" s="6" t="n">
        <v>383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 t="n">
        <v>47296.039312606801</v>
      </c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>
      <c r="A642" t="str">
        <f t="shared" si="110"/>
        <v>Ordnance and Missiles</v>
      </c>
      <c r="B642" t="str">
        <f t="shared" si="111"/>
        <v>ZAGM-86</v>
      </c>
      <c r="C642" t="n">
        <f t="shared" si="112"/>
        <v>1536</v>
      </c>
      <c r="D642" s="6" t="n">
        <f t="shared" si="113"/>
        <v>0</v>
      </c>
      <c r="E642" s="6" t="n">
        <f t="shared" si="114"/>
        <v>0</v>
      </c>
      <c r="F642" s="6" t="n">
        <f t="shared" si="115"/>
        <v>0</v>
      </c>
      <c r="G642" s="6" t="n">
        <f t="shared" si="116"/>
        <v>0</v>
      </c>
      <c r="H642" s="7" t="e">
        <f t="shared" ref="H642:H705" si="117">AM642/AL642-1</f>
        <v>#DIV/0!</v>
      </c>
      <c r="I642" s="7" t="e">
        <f t="shared" ref="I642:I705" si="118">AM642/AF642-1</f>
        <v>#DIV/0!</v>
      </c>
      <c r="J642" s="7" t="e">
        <f t="shared" ref="J642:J705" si="119">AN642/AM642</f>
        <v>#DIV/0!</v>
      </c>
      <c r="K642" s="7" t="n">
        <f t="shared" ref="K642:K705" si="120">AM642/SUM(AM$1:AM$773)</f>
        <v>0</v>
      </c>
      <c r="L642" s="7" t="n">
        <f>AN642/SUM(AN1:AN$773)</f>
        <v>0</v>
      </c>
      <c r="N642" s="6" t="s">
        <v>45</v>
      </c>
      <c r="O642" s="6" t="s">
        <v>752</v>
      </c>
      <c r="P642" s="6" t="n">
        <v>1536</v>
      </c>
      <c r="Q642" s="6" t="n">
        <v>91133.637727180307</v>
      </c>
      <c r="R642" s="6" t="n">
        <v>1771322.26317086</v>
      </c>
      <c r="S642" s="6" t="n">
        <v>694792.258105619</v>
      </c>
      <c r="T642" s="6"/>
      <c r="U642" s="6"/>
      <c r="V642" s="6"/>
      <c r="W642" s="6"/>
      <c r="X642" s="6"/>
      <c r="Y642" s="6"/>
      <c r="Z642" s="6"/>
      <c r="AA642" s="6" t="n">
        <v>-119.97756384234</v>
      </c>
      <c r="AB642" s="6"/>
      <c r="AC642" s="6"/>
      <c r="AD642" s="6"/>
      <c r="AE642" s="6"/>
      <c r="AF642" s="6"/>
      <c r="AG642" s="6"/>
      <c r="AH642" s="6"/>
      <c r="AI642" s="6"/>
      <c r="AJ642" s="6" t="n">
        <v>0</v>
      </c>
      <c r="AK642" s="6" t="n">
        <v>0</v>
      </c>
      <c r="AL642" s="6"/>
      <c r="AM642" s="6"/>
      <c r="AN642" s="6"/>
    </row>
    <row r="643">
      <c r="A643" t="str">
        <f t="shared" si="110"/>
        <v>Ordnance and Missiles</v>
      </c>
      <c r="B643" t="str">
        <f t="shared" si="111"/>
        <v>ZBL</v>
      </c>
      <c r="C643" t="n">
        <f t="shared" si="112"/>
        <v>2015</v>
      </c>
      <c r="D643" s="6" t="n">
        <f t="shared" si="113"/>
        <v>0</v>
      </c>
      <c r="E643" s="6" t="n">
        <f t="shared" si="114"/>
        <v>54501755.522156097</v>
      </c>
      <c r="F643" s="6" t="n">
        <f t="shared" si="115"/>
        <v>48680001</v>
      </c>
      <c r="G643" s="6" t="n">
        <f t="shared" si="116"/>
        <v>47325249.422162898</v>
      </c>
      <c r="H643" s="7" t="n">
        <f t="shared" si="117"/>
        <v>-0.10681774314204306</v>
      </c>
      <c r="I643" s="7" t="e">
        <f t="shared" si="118"/>
        <v>#DIV/0!</v>
      </c>
      <c r="J643" s="7" t="n">
        <f t="shared" si="119"/>
        <v>0.97217026396862438</v>
      </c>
      <c r="K643" s="7" t="n">
        <f t="shared" si="120"/>
        <v>4.9594693316191236E-4</v>
      </c>
      <c r="L643" s="7" t="n">
        <f>AN643/SUM(AN1:AN$773)</f>
        <v>8.3964414211003897E-4</v>
      </c>
      <c r="N643" s="6" t="s">
        <v>45</v>
      </c>
      <c r="O643" s="6" t="s">
        <v>753</v>
      </c>
      <c r="P643" s="6" t="n">
        <v>2015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 t="n">
        <v>60770440.165725201</v>
      </c>
      <c r="AK643" s="6" t="n">
        <v>53277452.921825498</v>
      </c>
      <c r="AL643" s="6" t="n">
        <v>54501755.522156097</v>
      </c>
      <c r="AM643" s="6" t="n">
        <v>48680001</v>
      </c>
      <c r="AN643" s="6" t="n">
        <v>47325249.422162898</v>
      </c>
    </row>
    <row r="644">
      <c r="A644" t="str">
        <f t="shared" si="110"/>
        <v>Ordnance and Missiles</v>
      </c>
      <c r="B644" t="n">
        <f t="shared" si="111"/>
        <v>0</v>
      </c>
      <c r="C644" t="n">
        <f t="shared" si="112"/>
        <v>0</v>
      </c>
      <c r="D644" s="6" t="n">
        <f t="shared" si="113"/>
        <v>247579698.68723199</v>
      </c>
      <c r="E644" s="6" t="n">
        <f t="shared" si="114"/>
        <v>273145070.32884198</v>
      </c>
      <c r="F644" s="6" t="n">
        <f t="shared" si="115"/>
        <v>326557988.87989998</v>
      </c>
      <c r="G644" s="6" t="n">
        <f t="shared" si="116"/>
        <v>604640274.24406505</v>
      </c>
      <c r="H644" s="7" t="n">
        <f t="shared" si="117"/>
        <v>0.19554780354173573</v>
      </c>
      <c r="I644" s="7" t="n">
        <f t="shared" si="118"/>
        <v>0.31900147956978264</v>
      </c>
      <c r="J644" s="7" t="n">
        <f t="shared" si="119"/>
        <v>1.851555603701482</v>
      </c>
      <c r="K644" s="7" t="n">
        <f t="shared" si="120"/>
        <v>3.3269398060305766E-3</v>
      </c>
      <c r="L644" s="7" t="n">
        <f>AN644/SUM(AN1:AN$773)</f>
        <v>1.0727522211749479E-2</v>
      </c>
      <c r="N644" s="6" t="s">
        <v>45</v>
      </c>
      <c r="O644" s="6"/>
      <c r="P644" s="6"/>
      <c r="Q644" s="6" t="n">
        <v>56012053.152283698</v>
      </c>
      <c r="R644" s="6" t="n">
        <v>92691613.403361395</v>
      </c>
      <c r="S644" s="6" t="n">
        <v>266955991.13931701</v>
      </c>
      <c r="T644" s="6" t="n">
        <v>250378390.39248499</v>
      </c>
      <c r="U644" s="6" t="n">
        <v>379160872.74874699</v>
      </c>
      <c r="V644" s="6" t="n">
        <v>209063169.022488</v>
      </c>
      <c r="W644" s="6" t="n">
        <v>332028380.73796701</v>
      </c>
      <c r="X644" s="6" t="n">
        <v>267000563.210834</v>
      </c>
      <c r="Y644" s="6" t="n">
        <v>287420254.99669302</v>
      </c>
      <c r="Z644" s="6" t="n">
        <v>260990132.740262</v>
      </c>
      <c r="AA644" s="6" t="n">
        <v>289374249.06803501</v>
      </c>
      <c r="AB644" s="6" t="n">
        <v>310997029.35285097</v>
      </c>
      <c r="AC644" s="6" t="n">
        <v>283456721.07286799</v>
      </c>
      <c r="AD644" s="6" t="n">
        <v>213136676.114245</v>
      </c>
      <c r="AE644" s="6" t="n">
        <v>192211191.433678</v>
      </c>
      <c r="AF644" s="6" t="n">
        <v>247579698.68723199</v>
      </c>
      <c r="AG644" s="6" t="n">
        <v>353847783.09240103</v>
      </c>
      <c r="AH644" s="6" t="n">
        <v>359866161.05306101</v>
      </c>
      <c r="AI644" s="6" t="n">
        <v>380104027.83222502</v>
      </c>
      <c r="AJ644" s="6" t="n">
        <v>454712848.50260901</v>
      </c>
      <c r="AK644" s="6" t="n">
        <v>358493129.87370503</v>
      </c>
      <c r="AL644" s="6" t="n">
        <v>273145070.32884198</v>
      </c>
      <c r="AM644" s="6" t="n">
        <v>326557988.87989998</v>
      </c>
      <c r="AN644" s="6" t="n">
        <v>604640274.24406505</v>
      </c>
    </row>
    <row r="645">
      <c r="A645" t="str">
        <f t="shared" si="110"/>
        <v>Other Products</v>
      </c>
      <c r="B645" t="str">
        <f t="shared" si="111"/>
        <v>AH-64E New Build</v>
      </c>
      <c r="C645" t="n">
        <f t="shared" si="112"/>
        <v>2040</v>
      </c>
      <c r="D645" s="6" t="n">
        <f t="shared" si="113"/>
        <v>0</v>
      </c>
      <c r="E645" s="6" t="n">
        <f t="shared" si="114"/>
        <v>0</v>
      </c>
      <c r="F645" s="6" t="n">
        <f t="shared" si="115"/>
        <v>0</v>
      </c>
      <c r="G645" s="6" t="n">
        <f t="shared" si="116"/>
        <v>708609.72956621705</v>
      </c>
      <c r="H645" s="7" t="e">
        <f t="shared" si="117"/>
        <v>#DIV/0!</v>
      </c>
      <c r="I645" s="7" t="e">
        <f t="shared" si="118"/>
        <v>#DIV/0!</v>
      </c>
      <c r="J645" s="7" t="e">
        <f t="shared" si="119"/>
        <v>#DIV/0!</v>
      </c>
      <c r="K645" s="7" t="n">
        <f t="shared" si="120"/>
        <v>0</v>
      </c>
      <c r="L645" s="7" t="n">
        <f>AN645/SUM(AN1:AN$773)</f>
        <v>1.2572147336508654E-5</v>
      </c>
      <c r="N645" s="6" t="s">
        <v>46</v>
      </c>
      <c r="O645" s="6" t="s">
        <v>145</v>
      </c>
      <c r="P645" s="6" t="n">
        <v>2040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 t="n">
        <v>708609.72956621705</v>
      </c>
    </row>
    <row r="646">
      <c r="A646" t="str">
        <f t="shared" si="110"/>
        <v>Other Products</v>
      </c>
      <c r="B646" t="str">
        <f t="shared" si="111"/>
        <v>Defense Enterprise Office Solution (DEOS)</v>
      </c>
      <c r="C646" t="n">
        <f t="shared" si="112"/>
        <v>2251</v>
      </c>
      <c r="D646" s="6" t="n">
        <f t="shared" si="113"/>
        <v>0</v>
      </c>
      <c r="E646" s="6" t="n">
        <f t="shared" si="114"/>
        <v>0</v>
      </c>
      <c r="F646" s="6" t="n">
        <f t="shared" si="115"/>
        <v>0</v>
      </c>
      <c r="G646" s="6" t="n">
        <f t="shared" si="116"/>
        <v>0</v>
      </c>
      <c r="H646" s="7" t="e">
        <f t="shared" si="117"/>
        <v>#DIV/0!</v>
      </c>
      <c r="I646" s="7" t="e">
        <f t="shared" si="118"/>
        <v>#DIV/0!</v>
      </c>
      <c r="J646" s="7" t="e">
        <f t="shared" si="119"/>
        <v>#DIV/0!</v>
      </c>
      <c r="K646" s="7" t="n">
        <f t="shared" si="120"/>
        <v>0</v>
      </c>
      <c r="L646" s="7" t="n">
        <f>AN646/SUM(AN1:AN$773)</f>
        <v>0</v>
      </c>
      <c r="N646" s="6" t="s">
        <v>46</v>
      </c>
      <c r="O646" s="6" t="s">
        <v>349</v>
      </c>
      <c r="P646" s="6" t="n">
        <v>2251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 t="n">
        <v>124587.14987947499</v>
      </c>
      <c r="AK646" s="6"/>
      <c r="AL646" s="6"/>
      <c r="AM646" s="6"/>
      <c r="AN646" s="6"/>
    </row>
    <row r="647">
      <c r="A647" t="str">
        <f t="shared" si="110"/>
        <v>Other Products</v>
      </c>
      <c r="B647" t="str">
        <f t="shared" si="111"/>
        <v>Department of Defense Healthcare Management System Modernization (DHMSM)</v>
      </c>
      <c r="C647" t="n">
        <f t="shared" si="112"/>
        <v>2237</v>
      </c>
      <c r="D647" s="6" t="n">
        <f t="shared" si="113"/>
        <v>0</v>
      </c>
      <c r="E647" s="6" t="n">
        <f t="shared" si="114"/>
        <v>794088.789125212</v>
      </c>
      <c r="F647" s="6" t="n">
        <f t="shared" si="115"/>
        <v>385027.5</v>
      </c>
      <c r="G647" s="6" t="n">
        <f t="shared" si="116"/>
        <v>0</v>
      </c>
      <c r="H647" s="7" t="n">
        <f t="shared" si="117"/>
        <v>-0.51513293567063712</v>
      </c>
      <c r="I647" s="7" t="e">
        <f t="shared" si="118"/>
        <v>#DIV/0!</v>
      </c>
      <c r="J647" s="7" t="n">
        <f t="shared" si="119"/>
        <v>0</v>
      </c>
      <c r="K647" s="7" t="n">
        <f t="shared" si="120"/>
        <v>3.9226212794859684E-6</v>
      </c>
      <c r="L647" s="7" t="n">
        <f>AN647/SUM(AN1:AN$773)</f>
        <v>0</v>
      </c>
      <c r="N647" s="6" t="s">
        <v>46</v>
      </c>
      <c r="O647" s="6" t="s">
        <v>350</v>
      </c>
      <c r="P647" s="6" t="n">
        <v>2237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 t="n">
        <v>15473.231533808401</v>
      </c>
      <c r="AL647" s="6" t="n">
        <v>794088.789125212</v>
      </c>
      <c r="AM647" s="6" t="n">
        <v>385027.5</v>
      </c>
      <c r="AN647" s="6"/>
    </row>
    <row r="648">
      <c r="A648" t="str">
        <f t="shared" si="110"/>
        <v>Other Products</v>
      </c>
      <c r="B648" t="n">
        <f t="shared" si="111"/>
        <v>0</v>
      </c>
      <c r="C648" t="n">
        <f t="shared" si="112"/>
        <v>0</v>
      </c>
      <c r="D648" s="6" t="n">
        <f t="shared" si="113"/>
        <v>22361680599.471298</v>
      </c>
      <c r="E648" s="6" t="n">
        <f t="shared" si="114"/>
        <v>21065110362.824699</v>
      </c>
      <c r="F648" s="6" t="n">
        <f t="shared" si="115"/>
        <v>26642112488.645802</v>
      </c>
      <c r="G648" s="6" t="n">
        <f t="shared" si="116"/>
        <v>13963578380.6301</v>
      </c>
      <c r="H648" s="7" t="n">
        <f t="shared" si="117"/>
        <v>0.26475067207163971</v>
      </c>
      <c r="I648" s="7" t="n">
        <f t="shared" si="118"/>
        <v>0.19141816600652573</v>
      </c>
      <c r="J648" s="7" t="n">
        <f t="shared" si="119"/>
        <v>0.52411678640652182</v>
      </c>
      <c r="K648" s="7" t="n">
        <f t="shared" si="120"/>
        <v>0.2714271509916068</v>
      </c>
      <c r="L648" s="7" t="n">
        <f>AN648/SUM(AN1:AN$773)</f>
        <v>0.24774167982936765</v>
      </c>
      <c r="N648" s="6" t="s">
        <v>46</v>
      </c>
      <c r="O648" s="6"/>
      <c r="P648" s="6"/>
      <c r="Q648" s="6" t="n">
        <v>10943954305.8778</v>
      </c>
      <c r="R648" s="6" t="n">
        <v>12553452257.610201</v>
      </c>
      <c r="S648" s="6" t="n">
        <v>16252435013.5548</v>
      </c>
      <c r="T648" s="6" t="n">
        <v>19754737891.957699</v>
      </c>
      <c r="U648" s="6" t="n">
        <v>21357615291.851101</v>
      </c>
      <c r="V648" s="6" t="n">
        <v>31039813022.876801</v>
      </c>
      <c r="W648" s="6" t="n">
        <v>34645258210.081703</v>
      </c>
      <c r="X648" s="6" t="n">
        <v>31806968827.944302</v>
      </c>
      <c r="Y648" s="6" t="n">
        <v>35536783692.754601</v>
      </c>
      <c r="Z648" s="6" t="n">
        <v>37574512423.865799</v>
      </c>
      <c r="AA648" s="6" t="n">
        <v>29921274483.694199</v>
      </c>
      <c r="AB648" s="6" t="n">
        <v>30710075587.030399</v>
      </c>
      <c r="AC648" s="6" t="n">
        <v>39170931627.458099</v>
      </c>
      <c r="AD648" s="6" t="n">
        <v>28282187791.5639</v>
      </c>
      <c r="AE648" s="6" t="n">
        <v>25243414249.516102</v>
      </c>
      <c r="AF648" s="6" t="n">
        <v>22361680599.471298</v>
      </c>
      <c r="AG648" s="6" t="n">
        <v>19917632337.828098</v>
      </c>
      <c r="AH648" s="6" t="n">
        <v>22271204798.538502</v>
      </c>
      <c r="AI648" s="6" t="n">
        <v>25568880386.1418</v>
      </c>
      <c r="AJ648" s="6" t="n">
        <v>22503772915.9678</v>
      </c>
      <c r="AK648" s="6" t="n">
        <v>22640137656.798698</v>
      </c>
      <c r="AL648" s="6" t="n">
        <v>21065110362.824699</v>
      </c>
      <c r="AM648" s="6" t="n">
        <v>26642112488.645802</v>
      </c>
      <c r="AN648" s="6" t="n">
        <v>13963578380.6301</v>
      </c>
    </row>
    <row r="649">
      <c r="A649" t="str">
        <f t="shared" si="110"/>
        <v>Other R&amp;D and Knowledge Based</v>
      </c>
      <c r="B649" t="str">
        <f t="shared" si="111"/>
        <v>442</v>
      </c>
      <c r="C649" t="n">
        <f t="shared" si="112"/>
        <v>2042</v>
      </c>
      <c r="D649" s="6" t="n">
        <f t="shared" si="113"/>
        <v>0</v>
      </c>
      <c r="E649" s="6" t="n">
        <f t="shared" si="114"/>
        <v>0</v>
      </c>
      <c r="F649" s="6" t="n">
        <f t="shared" si="115"/>
        <v>0</v>
      </c>
      <c r="G649" s="6" t="n">
        <f t="shared" si="116"/>
        <v>0</v>
      </c>
      <c r="H649" s="7" t="e">
        <f t="shared" si="117"/>
        <v>#DIV/0!</v>
      </c>
      <c r="I649" s="7" t="e">
        <f t="shared" si="118"/>
        <v>#DIV/0!</v>
      </c>
      <c r="J649" s="7" t="e">
        <f t="shared" si="119"/>
        <v>#DIV/0!</v>
      </c>
      <c r="K649" s="7" t="n">
        <f t="shared" si="120"/>
        <v>0</v>
      </c>
      <c r="L649" s="7" t="n">
        <f>AN649/SUM(AN1:AN$773)</f>
        <v>0</v>
      </c>
      <c r="N649" s="6" t="s">
        <v>47</v>
      </c>
      <c r="O649" s="6" t="s">
        <v>87</v>
      </c>
      <c r="P649" s="6" t="n">
        <v>2042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 t="n">
        <v>0</v>
      </c>
    </row>
    <row r="650">
      <c r="A650" t="str">
        <f t="shared" si="110"/>
        <v>Other R&amp;D and Knowledge Based</v>
      </c>
      <c r="B650" t="str">
        <f t="shared" si="111"/>
        <v>443</v>
      </c>
      <c r="C650" t="n">
        <f t="shared" si="112"/>
        <v>2043</v>
      </c>
      <c r="D650" s="6" t="n">
        <f t="shared" si="113"/>
        <v>0</v>
      </c>
      <c r="E650" s="6" t="n">
        <f t="shared" si="114"/>
        <v>-930256.482765625</v>
      </c>
      <c r="F650" s="6" t="n">
        <f t="shared" si="115"/>
        <v>-463504.84379999997</v>
      </c>
      <c r="G650" s="6" t="n">
        <f t="shared" si="116"/>
        <v>0</v>
      </c>
      <c r="H650" s="7" t="n">
        <f t="shared" si="117"/>
        <v>-0.50174510751915014</v>
      </c>
      <c r="I650" s="7" t="e">
        <f t="shared" si="118"/>
        <v>#DIV/0!</v>
      </c>
      <c r="J650" s="7" t="n">
        <f t="shared" si="119"/>
        <v>0</v>
      </c>
      <c r="K650" s="7" t="n">
        <f t="shared" si="120"/>
        <v>-4.7221405313508764E-6</v>
      </c>
      <c r="L650" s="7" t="n">
        <f>AN650/SUM(AN1:AN$773)</f>
        <v>0</v>
      </c>
      <c r="N650" s="6" t="s">
        <v>47</v>
      </c>
      <c r="O650" s="6" t="s">
        <v>88</v>
      </c>
      <c r="P650" s="6" t="n">
        <v>2043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 t="n">
        <v>0</v>
      </c>
      <c r="AH650" s="6"/>
      <c r="AI650" s="6"/>
      <c r="AJ650" s="6"/>
      <c r="AK650" s="6" t="n">
        <v>-60512.782075159601</v>
      </c>
      <c r="AL650" s="6" t="n">
        <v>-930256.482765625</v>
      </c>
      <c r="AM650" s="6" t="n">
        <v>-463504.84379999997</v>
      </c>
      <c r="AN650" s="6"/>
    </row>
    <row r="651">
      <c r="A651" t="str">
        <f t="shared" si="110"/>
        <v>Other R&amp;D and Knowledge Based</v>
      </c>
      <c r="B651" t="str">
        <f t="shared" si="111"/>
        <v>479</v>
      </c>
      <c r="C651" t="n">
        <f t="shared" si="112"/>
        <v>2048</v>
      </c>
      <c r="D651" s="6" t="n">
        <f t="shared" si="113"/>
        <v>0</v>
      </c>
      <c r="E651" s="6" t="n">
        <f t="shared" si="114"/>
        <v>0</v>
      </c>
      <c r="F651" s="6" t="n">
        <f t="shared" si="115"/>
        <v>0</v>
      </c>
      <c r="G651" s="6" t="n">
        <f t="shared" si="116"/>
        <v>0</v>
      </c>
      <c r="H651" s="7" t="e">
        <f t="shared" si="117"/>
        <v>#DIV/0!</v>
      </c>
      <c r="I651" s="7" t="e">
        <f t="shared" si="118"/>
        <v>#DIV/0!</v>
      </c>
      <c r="J651" s="7" t="e">
        <f t="shared" si="119"/>
        <v>#DIV/0!</v>
      </c>
      <c r="K651" s="7" t="n">
        <f t="shared" si="120"/>
        <v>0</v>
      </c>
      <c r="L651" s="7" t="n">
        <f>AN651/SUM(AN1:AN$773)</f>
        <v>0</v>
      </c>
      <c r="N651" s="6" t="s">
        <v>47</v>
      </c>
      <c r="O651" s="6" t="s">
        <v>92</v>
      </c>
      <c r="P651" s="6" t="n">
        <v>2048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 t="n">
        <v>-8692.88098308997</v>
      </c>
      <c r="AJ651" s="6"/>
      <c r="AK651" s="6"/>
      <c r="AL651" s="6"/>
      <c r="AM651" s="6"/>
      <c r="AN651" s="6"/>
    </row>
    <row r="652">
      <c r="A652" t="str">
        <f t="shared" si="110"/>
        <v>Other R&amp;D and Knowledge Based</v>
      </c>
      <c r="B652" t="str">
        <f t="shared" si="111"/>
        <v>586</v>
      </c>
      <c r="C652" t="n">
        <f t="shared" si="112"/>
        <v>2249</v>
      </c>
      <c r="D652" s="6" t="n">
        <f t="shared" si="113"/>
        <v>0</v>
      </c>
      <c r="E652" s="6" t="n">
        <f t="shared" si="114"/>
        <v>0</v>
      </c>
      <c r="F652" s="6" t="n">
        <f t="shared" si="115"/>
        <v>0</v>
      </c>
      <c r="G652" s="6" t="n">
        <f t="shared" si="116"/>
        <v>0</v>
      </c>
      <c r="H652" s="7" t="e">
        <f t="shared" si="117"/>
        <v>#DIV/0!</v>
      </c>
      <c r="I652" s="7" t="e">
        <f t="shared" si="118"/>
        <v>#DIV/0!</v>
      </c>
      <c r="J652" s="7" t="e">
        <f t="shared" si="119"/>
        <v>#DIV/0!</v>
      </c>
      <c r="K652" s="7" t="n">
        <f t="shared" si="120"/>
        <v>0</v>
      </c>
      <c r="L652" s="7" t="n">
        <f>AN652/SUM(AN1:AN$773)</f>
        <v>0</v>
      </c>
      <c r="N652" s="6" t="s">
        <v>47</v>
      </c>
      <c r="O652" s="6" t="s">
        <v>96</v>
      </c>
      <c r="P652" s="6" t="n">
        <v>2249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 t="n">
        <v>0</v>
      </c>
      <c r="AN652" s="6"/>
    </row>
    <row r="653">
      <c r="A653" t="str">
        <f t="shared" si="110"/>
        <v>Other R&amp;D and Knowledge Based</v>
      </c>
      <c r="B653" t="str">
        <f t="shared" si="111"/>
        <v>AF INT COM CTRL SYS</v>
      </c>
      <c r="C653" t="n">
        <f t="shared" si="112"/>
        <v>1728</v>
      </c>
      <c r="D653" s="6" t="n">
        <f t="shared" si="113"/>
        <v>0</v>
      </c>
      <c r="E653" s="6" t="n">
        <f t="shared" si="114"/>
        <v>0</v>
      </c>
      <c r="F653" s="6" t="n">
        <f t="shared" si="115"/>
        <v>0</v>
      </c>
      <c r="G653" s="6" t="n">
        <f t="shared" si="116"/>
        <v>0</v>
      </c>
      <c r="H653" s="7" t="e">
        <f t="shared" si="117"/>
        <v>#DIV/0!</v>
      </c>
      <c r="I653" s="7" t="e">
        <f t="shared" si="118"/>
        <v>#DIV/0!</v>
      </c>
      <c r="J653" s="7" t="e">
        <f t="shared" si="119"/>
        <v>#DIV/0!</v>
      </c>
      <c r="K653" s="7" t="n">
        <f t="shared" si="120"/>
        <v>0</v>
      </c>
      <c r="L653" s="7" t="n">
        <f>AN653/SUM(AN1:AN$773)</f>
        <v>0</v>
      </c>
      <c r="N653" s="6" t="s">
        <v>47</v>
      </c>
      <c r="O653" s="6" t="s">
        <v>129</v>
      </c>
      <c r="P653" s="6" t="n">
        <v>1728</v>
      </c>
      <c r="Q653" s="6"/>
      <c r="R653" s="6"/>
      <c r="S653" s="6"/>
      <c r="T653" s="6"/>
      <c r="U653" s="6"/>
      <c r="V653" s="6"/>
      <c r="W653" s="6"/>
      <c r="X653" s="6"/>
      <c r="Y653" s="6"/>
      <c r="Z653" s="6" t="n">
        <v>-217750.84498891499</v>
      </c>
      <c r="AA653" s="6" t="n">
        <v>-110686.755487034</v>
      </c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>
      <c r="A654" t="str">
        <f t="shared" si="110"/>
        <v>Other R&amp;D and Knowledge Based</v>
      </c>
      <c r="B654" t="str">
        <f t="shared" si="111"/>
        <v>AH-64E New Build</v>
      </c>
      <c r="C654" t="n">
        <f t="shared" si="112"/>
        <v>2040</v>
      </c>
      <c r="D654" s="6" t="n">
        <f t="shared" si="113"/>
        <v>0</v>
      </c>
      <c r="E654" s="6" t="n">
        <f t="shared" si="114"/>
        <v>0</v>
      </c>
      <c r="F654" s="6" t="n">
        <f t="shared" si="115"/>
        <v>388420.4375</v>
      </c>
      <c r="G654" s="6" t="n">
        <f t="shared" si="116"/>
        <v>400269.805907342</v>
      </c>
      <c r="H654" s="7" t="e">
        <f t="shared" si="117"/>
        <v>#DIV/0!</v>
      </c>
      <c r="I654" s="7" t="e">
        <f t="shared" si="118"/>
        <v>#DIV/0!</v>
      </c>
      <c r="J654" s="7" t="n">
        <f t="shared" si="119"/>
        <v>1.0305065523421177</v>
      </c>
      <c r="K654" s="7" t="n">
        <f t="shared" si="120"/>
        <v>3.9571881840251657E-6</v>
      </c>
      <c r="L654" s="7" t="n">
        <f>AN654/SUM(AN1:AN$773)</f>
        <v>7.1015832329925406E-6</v>
      </c>
      <c r="N654" s="6" t="s">
        <v>47</v>
      </c>
      <c r="O654" s="6" t="s">
        <v>145</v>
      </c>
      <c r="P654" s="6" t="n">
        <v>2040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 t="n">
        <v>388420.4375</v>
      </c>
      <c r="AN654" s="6" t="n">
        <v>400269.805907342</v>
      </c>
    </row>
    <row r="655">
      <c r="A655" t="str">
        <f t="shared" si="110"/>
        <v>Other R&amp;D and Knowledge Based</v>
      </c>
      <c r="B655" t="str">
        <f t="shared" si="111"/>
        <v>AHK</v>
      </c>
      <c r="C655" t="n">
        <f t="shared" si="112"/>
        <v>1900</v>
      </c>
      <c r="D655" s="6" t="n">
        <f t="shared" si="113"/>
        <v>0</v>
      </c>
      <c r="E655" s="6" t="n">
        <f t="shared" si="114"/>
        <v>0</v>
      </c>
      <c r="F655" s="6" t="n">
        <f t="shared" si="115"/>
        <v>0</v>
      </c>
      <c r="G655" s="6" t="n">
        <f t="shared" si="116"/>
        <v>0</v>
      </c>
      <c r="H655" s="7" t="e">
        <f t="shared" si="117"/>
        <v>#DIV/0!</v>
      </c>
      <c r="I655" s="7" t="e">
        <f t="shared" si="118"/>
        <v>#DIV/0!</v>
      </c>
      <c r="J655" s="7" t="e">
        <f t="shared" si="119"/>
        <v>#DIV/0!</v>
      </c>
      <c r="K655" s="7" t="n">
        <f t="shared" si="120"/>
        <v>0</v>
      </c>
      <c r="L655" s="7" t="n">
        <f>AN655/SUM(AN1:AN$773)</f>
        <v>0</v>
      </c>
      <c r="N655" s="6" t="s">
        <v>47</v>
      </c>
      <c r="O655" s="6" t="s">
        <v>149</v>
      </c>
      <c r="P655" s="6" t="n">
        <v>1900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 t="n">
        <v>-5374.1416090129496</v>
      </c>
      <c r="AF655" s="6"/>
      <c r="AG655" s="6"/>
      <c r="AH655" s="6"/>
      <c r="AI655" s="6"/>
      <c r="AJ655" s="6"/>
      <c r="AK655" s="6"/>
      <c r="AL655" s="6"/>
      <c r="AM655" s="6"/>
      <c r="AN655" s="6"/>
    </row>
    <row r="656">
      <c r="A656" t="str">
        <f t="shared" si="110"/>
        <v>Other R&amp;D and Knowledge Based</v>
      </c>
      <c r="B656" t="str">
        <f t="shared" si="111"/>
        <v>APC</v>
      </c>
      <c r="C656" t="n">
        <f t="shared" si="112"/>
        <v>2057</v>
      </c>
      <c r="D656" s="6" t="n">
        <f t="shared" si="113"/>
        <v>0</v>
      </c>
      <c r="E656" s="6" t="n">
        <f t="shared" si="114"/>
        <v>0</v>
      </c>
      <c r="F656" s="6" t="n">
        <f t="shared" si="115"/>
        <v>0</v>
      </c>
      <c r="G656" s="6" t="n">
        <f t="shared" si="116"/>
        <v>0</v>
      </c>
      <c r="H656" s="7" t="e">
        <f t="shared" si="117"/>
        <v>#DIV/0!</v>
      </c>
      <c r="I656" s="7" t="e">
        <f t="shared" si="118"/>
        <v>#DIV/0!</v>
      </c>
      <c r="J656" s="7" t="e">
        <f t="shared" si="119"/>
        <v>#DIV/0!</v>
      </c>
      <c r="K656" s="7" t="n">
        <f t="shared" si="120"/>
        <v>0</v>
      </c>
      <c r="L656" s="7" t="n">
        <f>AN656/SUM(AN1:AN$773)</f>
        <v>0</v>
      </c>
      <c r="N656" s="6" t="s">
        <v>47</v>
      </c>
      <c r="O656" s="6" t="s">
        <v>205</v>
      </c>
      <c r="P656" s="6" t="n">
        <v>2057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 t="n">
        <v>-325528.28534385801</v>
      </c>
      <c r="AB656" s="6" t="n">
        <v>-80.482350268675404</v>
      </c>
      <c r="AC656" s="6" t="n">
        <v>-68625.602725536199</v>
      </c>
      <c r="AD656" s="6" t="n">
        <v>-167163.869627148</v>
      </c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>
      <c r="A657" t="str">
        <f t="shared" si="110"/>
        <v>Other R&amp;D and Knowledge Based</v>
      </c>
      <c r="B657" t="str">
        <f t="shared" si="111"/>
        <v>ARE</v>
      </c>
      <c r="C657" t="n">
        <f t="shared" si="112"/>
        <v>1907</v>
      </c>
      <c r="D657" s="6" t="n">
        <f t="shared" si="113"/>
        <v>0</v>
      </c>
      <c r="E657" s="6" t="n">
        <f t="shared" si="114"/>
        <v>0</v>
      </c>
      <c r="F657" s="6" t="n">
        <f t="shared" si="115"/>
        <v>0</v>
      </c>
      <c r="G657" s="6" t="n">
        <f t="shared" si="116"/>
        <v>0</v>
      </c>
      <c r="H657" s="7" t="e">
        <f t="shared" si="117"/>
        <v>#DIV/0!</v>
      </c>
      <c r="I657" s="7" t="e">
        <f t="shared" si="118"/>
        <v>#DIV/0!</v>
      </c>
      <c r="J657" s="7" t="e">
        <f t="shared" si="119"/>
        <v>#DIV/0!</v>
      </c>
      <c r="K657" s="7" t="n">
        <f t="shared" si="120"/>
        <v>0</v>
      </c>
      <c r="L657" s="7" t="n">
        <f>AN657/SUM(AN1:AN$773)</f>
        <v>0</v>
      </c>
      <c r="N657" s="6" t="s">
        <v>47</v>
      </c>
      <c r="O657" s="6" t="s">
        <v>207</v>
      </c>
      <c r="P657" s="6" t="n">
        <v>1907</v>
      </c>
      <c r="Q657" s="6"/>
      <c r="R657" s="6"/>
      <c r="S657" s="6"/>
      <c r="T657" s="6"/>
      <c r="U657" s="6"/>
      <c r="V657" s="6"/>
      <c r="W657" s="6"/>
      <c r="X657" s="6"/>
      <c r="Y657" s="6"/>
      <c r="Z657" s="6" t="n">
        <v>-321624.69288331299</v>
      </c>
      <c r="AA657" s="6" t="n">
        <v>-120592.53304148599</v>
      </c>
      <c r="AB657" s="6"/>
      <c r="AC657" s="6"/>
      <c r="AD657" s="6" t="n">
        <v>-181769.610183357</v>
      </c>
      <c r="AE657" s="6" t="n">
        <v>-3870.9401905898399</v>
      </c>
      <c r="AF657" s="6"/>
      <c r="AG657" s="6"/>
      <c r="AH657" s="6"/>
      <c r="AI657" s="6"/>
      <c r="AJ657" s="6"/>
      <c r="AK657" s="6"/>
      <c r="AL657" s="6"/>
      <c r="AM657" s="6"/>
      <c r="AN657" s="6"/>
    </row>
    <row r="658">
      <c r="A658" t="str">
        <f t="shared" si="110"/>
        <v>Other R&amp;D and Knowledge Based</v>
      </c>
      <c r="B658" t="str">
        <f t="shared" si="111"/>
        <v>ATR</v>
      </c>
      <c r="C658" t="n">
        <f t="shared" si="112"/>
        <v>1909</v>
      </c>
      <c r="D658" s="6" t="n">
        <f t="shared" si="113"/>
        <v>-292919.52679337002</v>
      </c>
      <c r="E658" s="6" t="n">
        <f t="shared" si="114"/>
        <v>0</v>
      </c>
      <c r="F658" s="6" t="n">
        <f t="shared" si="115"/>
        <v>0</v>
      </c>
      <c r="G658" s="6" t="n">
        <f t="shared" si="116"/>
        <v>0</v>
      </c>
      <c r="H658" s="7" t="e">
        <f t="shared" si="117"/>
        <v>#DIV/0!</v>
      </c>
      <c r="I658" s="7" t="n">
        <f t="shared" si="118"/>
        <v>-1</v>
      </c>
      <c r="J658" s="7" t="e">
        <f t="shared" si="119"/>
        <v>#DIV/0!</v>
      </c>
      <c r="K658" s="7" t="n">
        <f t="shared" si="120"/>
        <v>0</v>
      </c>
      <c r="L658" s="7" t="n">
        <f>AN658/SUM(AN1:AN$773)</f>
        <v>0</v>
      </c>
      <c r="N658" s="6" t="s">
        <v>47</v>
      </c>
      <c r="O658" s="6" t="s">
        <v>217</v>
      </c>
      <c r="P658" s="6" t="n">
        <v>1909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 t="n">
        <v>-292919.52679337002</v>
      </c>
      <c r="AG658" s="6"/>
      <c r="AH658" s="6"/>
      <c r="AI658" s="6"/>
      <c r="AJ658" s="6"/>
      <c r="AK658" s="6"/>
      <c r="AL658" s="6"/>
      <c r="AM658" s="6"/>
      <c r="AN658" s="6"/>
    </row>
    <row r="659">
      <c r="A659" t="str">
        <f t="shared" si="110"/>
        <v>Other R&amp;D and Knowledge Based</v>
      </c>
      <c r="B659" t="str">
        <f t="shared" si="111"/>
        <v>AUJ</v>
      </c>
      <c r="C659" t="n">
        <f t="shared" si="112"/>
        <v>2059</v>
      </c>
      <c r="D659" s="6" t="n">
        <f t="shared" si="113"/>
        <v>0</v>
      </c>
      <c r="E659" s="6" t="n">
        <f t="shared" si="114"/>
        <v>0</v>
      </c>
      <c r="F659" s="6" t="n">
        <f t="shared" si="115"/>
        <v>0</v>
      </c>
      <c r="G659" s="6" t="n">
        <f t="shared" si="116"/>
        <v>0</v>
      </c>
      <c r="H659" s="7" t="e">
        <f t="shared" si="117"/>
        <v>#DIV/0!</v>
      </c>
      <c r="I659" s="7" t="e">
        <f t="shared" si="118"/>
        <v>#DIV/0!</v>
      </c>
      <c r="J659" s="7" t="e">
        <f t="shared" si="119"/>
        <v>#DIV/0!</v>
      </c>
      <c r="K659" s="7" t="n">
        <f t="shared" si="120"/>
        <v>0</v>
      </c>
      <c r="L659" s="7" t="n">
        <f>AN659/SUM(AN1:AN$773)</f>
        <v>0</v>
      </c>
      <c r="N659" s="6" t="s">
        <v>47</v>
      </c>
      <c r="O659" s="6" t="s">
        <v>219</v>
      </c>
      <c r="P659" s="6" t="n">
        <v>2059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 t="n">
        <v>-111160.85087254</v>
      </c>
      <c r="AD659" s="6"/>
      <c r="AE659" s="6"/>
      <c r="AF659" s="6"/>
      <c r="AG659" s="6"/>
      <c r="AH659" s="6"/>
      <c r="AI659" s="6"/>
      <c r="AJ659" s="6"/>
      <c r="AK659" s="6" t="n">
        <v>0</v>
      </c>
      <c r="AL659" s="6"/>
      <c r="AM659" s="6"/>
      <c r="AN659" s="6"/>
    </row>
    <row r="660">
      <c r="A660" t="str">
        <f t="shared" si="110"/>
        <v>Other R&amp;D and Knowledge Based</v>
      </c>
      <c r="B660" t="str">
        <f t="shared" si="111"/>
        <v>BJL</v>
      </c>
      <c r="C660" t="n">
        <f t="shared" si="112"/>
        <v>2061</v>
      </c>
      <c r="D660" s="6" t="n">
        <f t="shared" si="113"/>
        <v>0</v>
      </c>
      <c r="E660" s="6" t="n">
        <f t="shared" si="114"/>
        <v>0</v>
      </c>
      <c r="F660" s="6" t="n">
        <f t="shared" si="115"/>
        <v>0</v>
      </c>
      <c r="G660" s="6" t="n">
        <f t="shared" si="116"/>
        <v>0</v>
      </c>
      <c r="H660" s="7" t="e">
        <f t="shared" si="117"/>
        <v>#DIV/0!</v>
      </c>
      <c r="I660" s="7" t="e">
        <f t="shared" si="118"/>
        <v>#DIV/0!</v>
      </c>
      <c r="J660" s="7" t="e">
        <f t="shared" si="119"/>
        <v>#DIV/0!</v>
      </c>
      <c r="K660" s="7" t="n">
        <f t="shared" si="120"/>
        <v>0</v>
      </c>
      <c r="L660" s="7" t="n">
        <f>AN660/SUM(AN1:AN$773)</f>
        <v>0</v>
      </c>
      <c r="N660" s="6" t="s">
        <v>47</v>
      </c>
      <c r="O660" s="6" t="s">
        <v>244</v>
      </c>
      <c r="P660" s="6" t="n">
        <v>2061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 t="n">
        <v>-130192.435235891</v>
      </c>
      <c r="AC660" s="6" t="n">
        <v>-284679.78801689303</v>
      </c>
      <c r="AD660" s="6" t="n">
        <v>-47256.224905830401</v>
      </c>
      <c r="AE660" s="6"/>
      <c r="AF660" s="6"/>
      <c r="AG660" s="6" t="n">
        <v>0</v>
      </c>
      <c r="AH660" s="6"/>
      <c r="AI660" s="6"/>
      <c r="AJ660" s="6"/>
      <c r="AK660" s="6"/>
      <c r="AL660" s="6"/>
      <c r="AM660" s="6"/>
      <c r="AN660" s="6"/>
    </row>
    <row r="661">
      <c r="A661" t="str">
        <f t="shared" si="110"/>
        <v>Other R&amp;D and Knowledge Based</v>
      </c>
      <c r="B661" t="str">
        <f t="shared" si="111"/>
        <v>BSM</v>
      </c>
      <c r="C661" t="n">
        <f t="shared" si="112"/>
        <v>1972</v>
      </c>
      <c r="D661" s="6" t="n">
        <f t="shared" si="113"/>
        <v>-326738.85053274099</v>
      </c>
      <c r="E661" s="6" t="n">
        <f t="shared" si="114"/>
        <v>0</v>
      </c>
      <c r="F661" s="6" t="n">
        <f t="shared" si="115"/>
        <v>0</v>
      </c>
      <c r="G661" s="6" t="n">
        <f t="shared" si="116"/>
        <v>0</v>
      </c>
      <c r="H661" s="7" t="e">
        <f t="shared" si="117"/>
        <v>#DIV/0!</v>
      </c>
      <c r="I661" s="7" t="n">
        <f t="shared" si="118"/>
        <v>-1</v>
      </c>
      <c r="J661" s="7" t="e">
        <f t="shared" si="119"/>
        <v>#DIV/0!</v>
      </c>
      <c r="K661" s="7" t="n">
        <f t="shared" si="120"/>
        <v>0</v>
      </c>
      <c r="L661" s="7" t="n">
        <f>AN661/SUM(AN1:AN$773)</f>
        <v>0</v>
      </c>
      <c r="N661" s="6" t="s">
        <v>47</v>
      </c>
      <c r="O661" s="6" t="s">
        <v>258</v>
      </c>
      <c r="P661" s="6" t="n">
        <v>1972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 t="n">
        <v>-46725.140986064798</v>
      </c>
      <c r="AD661" s="6" t="n">
        <v>0</v>
      </c>
      <c r="AE661" s="6"/>
      <c r="AF661" s="6" t="n">
        <v>-326738.85053274099</v>
      </c>
      <c r="AG661" s="6"/>
      <c r="AH661" s="6"/>
      <c r="AI661" s="6"/>
      <c r="AJ661" s="6"/>
      <c r="AK661" s="6"/>
      <c r="AL661" s="6"/>
      <c r="AM661" s="6"/>
      <c r="AN661" s="6"/>
    </row>
    <row r="662">
      <c r="A662" t="str">
        <f t="shared" si="110"/>
        <v>Other R&amp;D and Knowledge Based</v>
      </c>
      <c r="B662" t="str">
        <f t="shared" si="111"/>
        <v>BSM ENERGY</v>
      </c>
      <c r="C662" t="n">
        <f t="shared" si="112"/>
        <v>1962</v>
      </c>
      <c r="D662" s="6" t="n">
        <f t="shared" si="113"/>
        <v>-97766.165283510098</v>
      </c>
      <c r="E662" s="6" t="n">
        <f t="shared" si="114"/>
        <v>0</v>
      </c>
      <c r="F662" s="6" t="n">
        <f t="shared" si="115"/>
        <v>0</v>
      </c>
      <c r="G662" s="6" t="n">
        <f t="shared" si="116"/>
        <v>0</v>
      </c>
      <c r="H662" s="7" t="e">
        <f t="shared" si="117"/>
        <v>#DIV/0!</v>
      </c>
      <c r="I662" s="7" t="n">
        <f t="shared" si="118"/>
        <v>-1</v>
      </c>
      <c r="J662" s="7" t="e">
        <f t="shared" si="119"/>
        <v>#DIV/0!</v>
      </c>
      <c r="K662" s="7" t="n">
        <f t="shared" si="120"/>
        <v>0</v>
      </c>
      <c r="L662" s="7" t="n">
        <f>AN662/SUM(AN1:AN$773)</f>
        <v>0</v>
      </c>
      <c r="N662" s="6" t="s">
        <v>47</v>
      </c>
      <c r="O662" s="6" t="s">
        <v>259</v>
      </c>
      <c r="P662" s="6" t="n">
        <v>1962</v>
      </c>
      <c r="Q662" s="6"/>
      <c r="R662" s="6"/>
      <c r="S662" s="6"/>
      <c r="T662" s="6"/>
      <c r="U662" s="6"/>
      <c r="V662" s="6"/>
      <c r="W662" s="6"/>
      <c r="X662" s="6"/>
      <c r="Y662" s="6" t="n">
        <v>420441.17247369699</v>
      </c>
      <c r="Z662" s="6" t="n">
        <v>-416211.64837509999</v>
      </c>
      <c r="AA662" s="6"/>
      <c r="AB662" s="6" t="n">
        <v>1448118.2166617699</v>
      </c>
      <c r="AC662" s="6" t="n">
        <v>1462320.0955834901</v>
      </c>
      <c r="AD662" s="6" t="n">
        <v>723068.18300468102</v>
      </c>
      <c r="AE662" s="6"/>
      <c r="AF662" s="6" t="n">
        <v>-97766.165283510098</v>
      </c>
      <c r="AG662" s="6"/>
      <c r="AH662" s="6"/>
      <c r="AI662" s="6"/>
      <c r="AJ662" s="6"/>
      <c r="AK662" s="6"/>
      <c r="AL662" s="6"/>
      <c r="AM662" s="6"/>
      <c r="AN662" s="6"/>
    </row>
    <row r="663">
      <c r="A663" t="str">
        <f t="shared" si="110"/>
        <v>Other R&amp;D and Knowledge Based</v>
      </c>
      <c r="B663" t="str">
        <f t="shared" si="111"/>
        <v>CDL</v>
      </c>
      <c r="C663" t="n">
        <f t="shared" si="112"/>
        <v>1341</v>
      </c>
      <c r="D663" s="6" t="n">
        <f t="shared" si="113"/>
        <v>0</v>
      </c>
      <c r="E663" s="6" t="n">
        <f t="shared" si="114"/>
        <v>0</v>
      </c>
      <c r="F663" s="6" t="n">
        <f t="shared" si="115"/>
        <v>0</v>
      </c>
      <c r="G663" s="6" t="n">
        <f t="shared" si="116"/>
        <v>0</v>
      </c>
      <c r="H663" s="7" t="e">
        <f t="shared" si="117"/>
        <v>#DIV/0!</v>
      </c>
      <c r="I663" s="7" t="e">
        <f t="shared" si="118"/>
        <v>#DIV/0!</v>
      </c>
      <c r="J663" s="7" t="e">
        <f t="shared" si="119"/>
        <v>#DIV/0!</v>
      </c>
      <c r="K663" s="7" t="n">
        <f t="shared" si="120"/>
        <v>0</v>
      </c>
      <c r="L663" s="7" t="n">
        <f>AN663/SUM(AN1:AN$773)</f>
        <v>0</v>
      </c>
      <c r="N663" s="6" t="s">
        <v>47</v>
      </c>
      <c r="O663" s="6" t="s">
        <v>284</v>
      </c>
      <c r="P663" s="6" t="n">
        <v>1341</v>
      </c>
      <c r="Q663" s="6"/>
      <c r="R663" s="6"/>
      <c r="S663" s="6"/>
      <c r="T663" s="6"/>
      <c r="U663" s="6"/>
      <c r="V663" s="6"/>
      <c r="W663" s="6"/>
      <c r="X663" s="6"/>
      <c r="Y663" s="6" t="n">
        <v>64322.010029527999</v>
      </c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>
      <c r="A664" t="str">
        <f t="shared" si="110"/>
        <v>Other R&amp;D and Knowledge Based</v>
      </c>
      <c r="B664" t="str">
        <f t="shared" si="111"/>
        <v>CNA</v>
      </c>
      <c r="C664" t="n">
        <f t="shared" si="112"/>
        <v>1915</v>
      </c>
      <c r="D664" s="6" t="n">
        <f t="shared" si="113"/>
        <v>-193059.91385490799</v>
      </c>
      <c r="E664" s="6" t="n">
        <f t="shared" si="114"/>
        <v>0</v>
      </c>
      <c r="F664" s="6" t="n">
        <f t="shared" si="115"/>
        <v>0</v>
      </c>
      <c r="G664" s="6" t="n">
        <f t="shared" si="116"/>
        <v>0</v>
      </c>
      <c r="H664" s="7" t="e">
        <f t="shared" si="117"/>
        <v>#DIV/0!</v>
      </c>
      <c r="I664" s="7" t="n">
        <f t="shared" si="118"/>
        <v>-1</v>
      </c>
      <c r="J664" s="7" t="e">
        <f t="shared" si="119"/>
        <v>#DIV/0!</v>
      </c>
      <c r="K664" s="7" t="n">
        <f t="shared" si="120"/>
        <v>0</v>
      </c>
      <c r="L664" s="7" t="n">
        <f>AN664/SUM(AN1:AN$773)</f>
        <v>0</v>
      </c>
      <c r="N664" s="6" t="s">
        <v>47</v>
      </c>
      <c r="O664" s="6" t="s">
        <v>303</v>
      </c>
      <c r="P664" s="6" t="n">
        <v>1915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 t="n">
        <v>-193059.91385490799</v>
      </c>
      <c r="AG664" s="6"/>
      <c r="AH664" s="6"/>
      <c r="AI664" s="6"/>
      <c r="AJ664" s="6"/>
      <c r="AK664" s="6"/>
      <c r="AL664" s="6"/>
      <c r="AM664" s="6"/>
      <c r="AN664" s="6"/>
    </row>
    <row r="665">
      <c r="A665" t="str">
        <f t="shared" si="110"/>
        <v>Other R&amp;D and Knowledge Based</v>
      </c>
      <c r="B665" t="str">
        <f t="shared" si="111"/>
        <v>CNR</v>
      </c>
      <c r="C665" t="n">
        <f t="shared" si="112"/>
        <v>2068</v>
      </c>
      <c r="D665" s="6" t="n">
        <f t="shared" si="113"/>
        <v>0</v>
      </c>
      <c r="E665" s="6" t="n">
        <f t="shared" si="114"/>
        <v>0</v>
      </c>
      <c r="F665" s="6" t="n">
        <f t="shared" si="115"/>
        <v>0</v>
      </c>
      <c r="G665" s="6" t="n">
        <f t="shared" si="116"/>
        <v>0</v>
      </c>
      <c r="H665" s="7" t="e">
        <f t="shared" si="117"/>
        <v>#DIV/0!</v>
      </c>
      <c r="I665" s="7" t="e">
        <f t="shared" si="118"/>
        <v>#DIV/0!</v>
      </c>
      <c r="J665" s="7" t="e">
        <f t="shared" si="119"/>
        <v>#DIV/0!</v>
      </c>
      <c r="K665" s="7" t="n">
        <f t="shared" si="120"/>
        <v>0</v>
      </c>
      <c r="L665" s="7" t="n">
        <f>AN665/SUM(AN1:AN$773)</f>
        <v>0</v>
      </c>
      <c r="N665" s="6" t="s">
        <v>47</v>
      </c>
      <c r="O665" s="6" t="s">
        <v>307</v>
      </c>
      <c r="P665" s="6" t="n">
        <v>2068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 t="n">
        <v>0</v>
      </c>
      <c r="AG665" s="6"/>
      <c r="AH665" s="6"/>
      <c r="AI665" s="6"/>
      <c r="AJ665" s="6"/>
      <c r="AK665" s="6"/>
      <c r="AL665" s="6"/>
      <c r="AM665" s="6"/>
      <c r="AN665" s="6"/>
    </row>
    <row r="666">
      <c r="A666" t="str">
        <f t="shared" si="110"/>
        <v>Other R&amp;D and Knowledge Based</v>
      </c>
      <c r="B666" t="str">
        <f t="shared" si="111"/>
        <v>CNS</v>
      </c>
      <c r="C666" t="n">
        <f t="shared" si="112"/>
        <v>2069</v>
      </c>
      <c r="D666" s="6" t="n">
        <f t="shared" si="113"/>
        <v>0</v>
      </c>
      <c r="E666" s="6" t="n">
        <f t="shared" si="114"/>
        <v>0</v>
      </c>
      <c r="F666" s="6" t="n">
        <f t="shared" si="115"/>
        <v>0</v>
      </c>
      <c r="G666" s="6" t="n">
        <f t="shared" si="116"/>
        <v>0</v>
      </c>
      <c r="H666" s="7" t="e">
        <f t="shared" si="117"/>
        <v>#DIV/0!</v>
      </c>
      <c r="I666" s="7" t="e">
        <f t="shared" si="118"/>
        <v>#DIV/0!</v>
      </c>
      <c r="J666" s="7" t="e">
        <f t="shared" si="119"/>
        <v>#DIV/0!</v>
      </c>
      <c r="K666" s="7" t="n">
        <f t="shared" si="120"/>
        <v>0</v>
      </c>
      <c r="L666" s="7" t="n">
        <f>AN666/SUM(AN1:AN$773)</f>
        <v>0</v>
      </c>
      <c r="N666" s="6" t="s">
        <v>47</v>
      </c>
      <c r="O666" s="6" t="s">
        <v>308</v>
      </c>
      <c r="P666" s="6" t="n">
        <v>2069</v>
      </c>
      <c r="Q666" s="6"/>
      <c r="R666" s="6"/>
      <c r="S666" s="6"/>
      <c r="T666" s="6"/>
      <c r="U666" s="6"/>
      <c r="V666" s="6" t="n">
        <v>-43309.641183910397</v>
      </c>
      <c r="W666" s="6"/>
      <c r="X666" s="6"/>
      <c r="Y666" s="6"/>
      <c r="Z666" s="6"/>
      <c r="AA666" s="6"/>
      <c r="AB666" s="6"/>
      <c r="AC666" s="6" t="n">
        <v>0</v>
      </c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>
      <c r="A667" t="str">
        <f t="shared" si="110"/>
        <v>Other R&amp;D and Knowledge Based</v>
      </c>
      <c r="B667" t="str">
        <f t="shared" si="111"/>
        <v>CNT</v>
      </c>
      <c r="C667" t="n">
        <f t="shared" si="112"/>
        <v>1920</v>
      </c>
      <c r="D667" s="6" t="n">
        <f t="shared" si="113"/>
        <v>0</v>
      </c>
      <c r="E667" s="6" t="n">
        <f t="shared" si="114"/>
        <v>0</v>
      </c>
      <c r="F667" s="6" t="n">
        <f t="shared" si="115"/>
        <v>0</v>
      </c>
      <c r="G667" s="6" t="n">
        <f t="shared" si="116"/>
        <v>0</v>
      </c>
      <c r="H667" s="7" t="e">
        <f t="shared" si="117"/>
        <v>#DIV/0!</v>
      </c>
      <c r="I667" s="7" t="e">
        <f t="shared" si="118"/>
        <v>#DIV/0!</v>
      </c>
      <c r="J667" s="7" t="e">
        <f t="shared" si="119"/>
        <v>#DIV/0!</v>
      </c>
      <c r="K667" s="7" t="n">
        <f t="shared" si="120"/>
        <v>0</v>
      </c>
      <c r="L667" s="7" t="n">
        <f>AN667/SUM(AN1:AN$773)</f>
        <v>0</v>
      </c>
      <c r="N667" s="6" t="s">
        <v>47</v>
      </c>
      <c r="O667" s="6" t="s">
        <v>309</v>
      </c>
      <c r="P667" s="6" t="n">
        <v>1920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 t="n">
        <v>-790.96755942336904</v>
      </c>
      <c r="AB667" s="6" t="n">
        <v>-5294.0998905818296</v>
      </c>
      <c r="AC667" s="6"/>
      <c r="AD667" s="6"/>
      <c r="AE667" s="6" t="n">
        <v>-30505.353571829099</v>
      </c>
      <c r="AF667" s="6"/>
      <c r="AG667" s="6"/>
      <c r="AH667" s="6"/>
      <c r="AI667" s="6"/>
      <c r="AJ667" s="6"/>
      <c r="AK667" s="6"/>
      <c r="AL667" s="6"/>
      <c r="AM667" s="6"/>
      <c r="AN667" s="6"/>
    </row>
    <row r="668">
      <c r="A668" t="str">
        <f t="shared" si="110"/>
        <v>Other R&amp;D and Knowledge Based</v>
      </c>
      <c r="B668" t="str">
        <f t="shared" si="111"/>
        <v>CNY</v>
      </c>
      <c r="C668" t="n">
        <f t="shared" si="112"/>
        <v>2071</v>
      </c>
      <c r="D668" s="6" t="n">
        <f t="shared" si="113"/>
        <v>0</v>
      </c>
      <c r="E668" s="6" t="n">
        <f t="shared" si="114"/>
        <v>0</v>
      </c>
      <c r="F668" s="6" t="n">
        <f t="shared" si="115"/>
        <v>0</v>
      </c>
      <c r="G668" s="6" t="n">
        <f t="shared" si="116"/>
        <v>0</v>
      </c>
      <c r="H668" s="7" t="e">
        <f t="shared" si="117"/>
        <v>#DIV/0!</v>
      </c>
      <c r="I668" s="7" t="e">
        <f t="shared" si="118"/>
        <v>#DIV/0!</v>
      </c>
      <c r="J668" s="7" t="e">
        <f t="shared" si="119"/>
        <v>#DIV/0!</v>
      </c>
      <c r="K668" s="7" t="n">
        <f t="shared" si="120"/>
        <v>0</v>
      </c>
      <c r="L668" s="7" t="n">
        <f>AN668/SUM(AN1:AN$773)</f>
        <v>0</v>
      </c>
      <c r="N668" s="6" t="s">
        <v>47</v>
      </c>
      <c r="O668" s="6" t="s">
        <v>311</v>
      </c>
      <c r="P668" s="6" t="n">
        <v>2071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 t="n">
        <v>0</v>
      </c>
      <c r="AH668" s="6"/>
      <c r="AI668" s="6"/>
      <c r="AJ668" s="6"/>
      <c r="AK668" s="6"/>
      <c r="AL668" s="6" t="n">
        <v>0</v>
      </c>
      <c r="AM668" s="6"/>
      <c r="AN668" s="6"/>
    </row>
    <row r="669">
      <c r="A669" t="str">
        <f t="shared" si="110"/>
        <v>Other R&amp;D and Knowledge Based</v>
      </c>
      <c r="B669" t="str">
        <f t="shared" si="111"/>
        <v>DADS</v>
      </c>
      <c r="C669" t="n">
        <f t="shared" si="112"/>
        <v>1994</v>
      </c>
      <c r="D669" s="6" t="n">
        <f t="shared" si="113"/>
        <v>0</v>
      </c>
      <c r="E669" s="6" t="n">
        <f t="shared" si="114"/>
        <v>0</v>
      </c>
      <c r="F669" s="6" t="n">
        <f t="shared" si="115"/>
        <v>0</v>
      </c>
      <c r="G669" s="6" t="n">
        <f t="shared" si="116"/>
        <v>0</v>
      </c>
      <c r="H669" s="7" t="e">
        <f t="shared" si="117"/>
        <v>#DIV/0!</v>
      </c>
      <c r="I669" s="7" t="e">
        <f t="shared" si="118"/>
        <v>#DIV/0!</v>
      </c>
      <c r="J669" s="7" t="e">
        <f t="shared" si="119"/>
        <v>#DIV/0!</v>
      </c>
      <c r="K669" s="7" t="n">
        <f t="shared" si="120"/>
        <v>0</v>
      </c>
      <c r="L669" s="7" t="n">
        <f>AN669/SUM(AN1:AN$773)</f>
        <v>0</v>
      </c>
      <c r="N669" s="6" t="s">
        <v>47</v>
      </c>
      <c r="O669" s="6" t="s">
        <v>321</v>
      </c>
      <c r="P669" s="6" t="n">
        <v>1994</v>
      </c>
      <c r="Q669" s="6"/>
      <c r="R669" s="6"/>
      <c r="S669" s="6"/>
      <c r="T669" s="6"/>
      <c r="U669" s="6"/>
      <c r="V669" s="6"/>
      <c r="W669" s="6"/>
      <c r="X669" s="6"/>
      <c r="Y669" s="6"/>
      <c r="Z669" s="6" t="n">
        <v>534032.66961493297</v>
      </c>
      <c r="AA669" s="6" t="n">
        <v>771603.17276984896</v>
      </c>
      <c r="AB669" s="6" t="n">
        <v>331539.57846337999</v>
      </c>
      <c r="AC669" s="6" t="n">
        <v>0</v>
      </c>
      <c r="AD669" s="6" t="n">
        <v>63415.147472544399</v>
      </c>
      <c r="AE669" s="6"/>
      <c r="AF669" s="6"/>
      <c r="AG669" s="6"/>
      <c r="AH669" s="6"/>
      <c r="AI669" s="6" t="n">
        <v>-920.36924818222201</v>
      </c>
      <c r="AJ669" s="6"/>
      <c r="AK669" s="6"/>
      <c r="AL669" s="6"/>
      <c r="AM669" s="6"/>
      <c r="AN669" s="6"/>
    </row>
    <row r="670">
      <c r="A670" t="str">
        <f t="shared" si="110"/>
        <v>Other R&amp;D and Knowledge Based</v>
      </c>
      <c r="B670" t="str">
        <f t="shared" si="111"/>
        <v>DMS</v>
      </c>
      <c r="C670" t="n">
        <f t="shared" si="112"/>
        <v>1960</v>
      </c>
      <c r="D670" s="6" t="n">
        <f t="shared" si="113"/>
        <v>0</v>
      </c>
      <c r="E670" s="6" t="n">
        <f t="shared" si="114"/>
        <v>0</v>
      </c>
      <c r="F670" s="6" t="n">
        <f t="shared" si="115"/>
        <v>0</v>
      </c>
      <c r="G670" s="6" t="n">
        <f t="shared" si="116"/>
        <v>0</v>
      </c>
      <c r="H670" s="7" t="e">
        <f t="shared" si="117"/>
        <v>#DIV/0!</v>
      </c>
      <c r="I670" s="7" t="e">
        <f t="shared" si="118"/>
        <v>#DIV/0!</v>
      </c>
      <c r="J670" s="7" t="e">
        <f t="shared" si="119"/>
        <v>#DIV/0!</v>
      </c>
      <c r="K670" s="7" t="n">
        <f t="shared" si="120"/>
        <v>0</v>
      </c>
      <c r="L670" s="7" t="n">
        <f>AN670/SUM(AN1:AN$773)</f>
        <v>0</v>
      </c>
      <c r="N670" s="6" t="s">
        <v>47</v>
      </c>
      <c r="O670" s="6" t="s">
        <v>340</v>
      </c>
      <c r="P670" s="6" t="n">
        <v>1960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 t="n">
        <v>-48170.2429427069</v>
      </c>
      <c r="AI670" s="6" t="n">
        <v>-72269.923843147306</v>
      </c>
      <c r="AJ670" s="6"/>
      <c r="AK670" s="6"/>
      <c r="AL670" s="6"/>
      <c r="AM670" s="6"/>
      <c r="AN670" s="6"/>
    </row>
    <row r="671">
      <c r="A671" t="str">
        <f t="shared" si="110"/>
        <v>Other R&amp;D and Knowledge Based</v>
      </c>
      <c r="B671" t="str">
        <f t="shared" si="111"/>
        <v>Department of Defense Healthcare Management System Modernization (DHMSM)</v>
      </c>
      <c r="C671" t="n">
        <f t="shared" si="112"/>
        <v>2237</v>
      </c>
      <c r="D671" s="6" t="n">
        <f t="shared" si="113"/>
        <v>0</v>
      </c>
      <c r="E671" s="6" t="n">
        <f t="shared" si="114"/>
        <v>13533279.121307701</v>
      </c>
      <c r="F671" s="6" t="n">
        <f t="shared" si="115"/>
        <v>-265592.34379999997</v>
      </c>
      <c r="G671" s="6" t="n">
        <f t="shared" si="116"/>
        <v>14306.9756915298</v>
      </c>
      <c r="H671" s="7" t="n">
        <f t="shared" si="117"/>
        <v>-1.0196251286491116</v>
      </c>
      <c r="I671" s="7" t="e">
        <f t="shared" si="118"/>
        <v>#DIV/0!</v>
      </c>
      <c r="J671" s="7" t="n">
        <f t="shared" si="119"/>
        <v>-5.3868178151639183E-2</v>
      </c>
      <c r="K671" s="7" t="n">
        <f t="shared" si="120"/>
        <v>-2.7058279719200137E-6</v>
      </c>
      <c r="L671" s="7" t="n">
        <f>AN671/SUM(AN1:AN$773)</f>
        <v>2.5383423177645248E-7</v>
      </c>
      <c r="N671" s="6" t="s">
        <v>47</v>
      </c>
      <c r="O671" s="6" t="s">
        <v>350</v>
      </c>
      <c r="P671" s="6" t="n">
        <v>2237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 t="n">
        <v>12214613.122606</v>
      </c>
      <c r="AK671" s="6" t="n">
        <v>18532234.3537319</v>
      </c>
      <c r="AL671" s="6" t="n">
        <v>13533279.121307701</v>
      </c>
      <c r="AM671" s="6" t="n">
        <v>-265592.34379999997</v>
      </c>
      <c r="AN671" s="6" t="n">
        <v>14306.9756915298</v>
      </c>
    </row>
    <row r="672">
      <c r="A672" t="str">
        <f t="shared" si="110"/>
        <v>Other R&amp;D and Knowledge Based</v>
      </c>
      <c r="B672" t="str">
        <f t="shared" si="111"/>
        <v>EBE</v>
      </c>
      <c r="C672" t="n">
        <f t="shared" si="112"/>
        <v>1933</v>
      </c>
      <c r="D672" s="6" t="n">
        <f t="shared" si="113"/>
        <v>0</v>
      </c>
      <c r="E672" s="6" t="n">
        <f t="shared" si="114"/>
        <v>0</v>
      </c>
      <c r="F672" s="6" t="n">
        <f t="shared" si="115"/>
        <v>0</v>
      </c>
      <c r="G672" s="6" t="n">
        <f t="shared" si="116"/>
        <v>0</v>
      </c>
      <c r="H672" s="7" t="e">
        <f t="shared" si="117"/>
        <v>#DIV/0!</v>
      </c>
      <c r="I672" s="7" t="e">
        <f t="shared" si="118"/>
        <v>#DIV/0!</v>
      </c>
      <c r="J672" s="7" t="e">
        <f t="shared" si="119"/>
        <v>#DIV/0!</v>
      </c>
      <c r="K672" s="7" t="n">
        <f t="shared" si="120"/>
        <v>0</v>
      </c>
      <c r="L672" s="7" t="n">
        <f>AN672/SUM(AN1:AN$773)</f>
        <v>0</v>
      </c>
      <c r="N672" s="6" t="s">
        <v>47</v>
      </c>
      <c r="O672" s="6" t="s">
        <v>362</v>
      </c>
      <c r="P672" s="6" t="n">
        <v>1933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 t="n">
        <v>-43249.7067473481</v>
      </c>
      <c r="AB672" s="6" t="n">
        <v>-759182.69409002003</v>
      </c>
      <c r="AC672" s="6" t="n">
        <v>-27439.340287184601</v>
      </c>
      <c r="AD672" s="6"/>
      <c r="AE672" s="6" t="n">
        <v>-42942.870059954497</v>
      </c>
      <c r="AF672" s="6"/>
      <c r="AG672" s="6"/>
      <c r="AH672" s="6"/>
      <c r="AI672" s="6"/>
      <c r="AJ672" s="6"/>
      <c r="AK672" s="6"/>
      <c r="AL672" s="6"/>
      <c r="AM672" s="6"/>
      <c r="AN672" s="6"/>
    </row>
    <row r="673">
      <c r="A673" t="str">
        <f t="shared" si="110"/>
        <v>Other R&amp;D and Knowledge Based</v>
      </c>
      <c r="B673" t="str">
        <f t="shared" si="111"/>
        <v>GBSD</v>
      </c>
      <c r="C673" t="n">
        <f t="shared" si="112"/>
        <v>2187</v>
      </c>
      <c r="D673" s="6" t="n">
        <f t="shared" si="113"/>
        <v>0</v>
      </c>
      <c r="E673" s="6" t="n">
        <f t="shared" si="114"/>
        <v>0</v>
      </c>
      <c r="F673" s="6" t="n">
        <f t="shared" si="115"/>
        <v>0</v>
      </c>
      <c r="G673" s="6" t="n">
        <f t="shared" si="116"/>
        <v>0</v>
      </c>
      <c r="H673" s="7" t="e">
        <f t="shared" si="117"/>
        <v>#DIV/0!</v>
      </c>
      <c r="I673" s="7" t="e">
        <f t="shared" si="118"/>
        <v>#DIV/0!</v>
      </c>
      <c r="J673" s="7" t="e">
        <f t="shared" si="119"/>
        <v>#DIV/0!</v>
      </c>
      <c r="K673" s="7" t="n">
        <f t="shared" si="120"/>
        <v>0</v>
      </c>
      <c r="L673" s="7" t="n">
        <f>AN673/SUM(AN1:AN$773)</f>
        <v>0</v>
      </c>
      <c r="N673" s="6" t="s">
        <v>47</v>
      </c>
      <c r="O673" s="6" t="s">
        <v>413</v>
      </c>
      <c r="P673" s="6" t="n">
        <v>2187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 t="n">
        <v>0</v>
      </c>
      <c r="AM673" s="6"/>
      <c r="AN673" s="6"/>
    </row>
    <row r="674">
      <c r="A674" t="str">
        <f t="shared" si="110"/>
        <v>Other R&amp;D and Knowledge Based</v>
      </c>
      <c r="B674" t="str">
        <f t="shared" si="111"/>
        <v>GYZ</v>
      </c>
      <c r="C674" t="n">
        <f t="shared" si="112"/>
        <v>2096</v>
      </c>
      <c r="D674" s="6" t="n">
        <f t="shared" si="113"/>
        <v>0</v>
      </c>
      <c r="E674" s="6" t="n">
        <f t="shared" si="114"/>
        <v>0</v>
      </c>
      <c r="F674" s="6" t="n">
        <f t="shared" si="115"/>
        <v>0</v>
      </c>
      <c r="G674" s="6" t="n">
        <f t="shared" si="116"/>
        <v>0</v>
      </c>
      <c r="H674" s="7" t="e">
        <f t="shared" si="117"/>
        <v>#DIV/0!</v>
      </c>
      <c r="I674" s="7" t="e">
        <f t="shared" si="118"/>
        <v>#DIV/0!</v>
      </c>
      <c r="J674" s="7" t="e">
        <f t="shared" si="119"/>
        <v>#DIV/0!</v>
      </c>
      <c r="K674" s="7" t="n">
        <f t="shared" si="120"/>
        <v>0</v>
      </c>
      <c r="L674" s="7" t="n">
        <f>AN674/SUM(AN1:AN$773)</f>
        <v>0</v>
      </c>
      <c r="N674" s="6" t="s">
        <v>47</v>
      </c>
      <c r="O674" s="6" t="s">
        <v>452</v>
      </c>
      <c r="P674" s="6" t="n">
        <v>2096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 t="n">
        <v>-31466.970095689201</v>
      </c>
      <c r="AF674" s="6"/>
      <c r="AG674" s="6"/>
      <c r="AH674" s="6"/>
      <c r="AI674" s="6"/>
      <c r="AJ674" s="6"/>
      <c r="AK674" s="6"/>
      <c r="AL674" s="6"/>
      <c r="AM674" s="6"/>
      <c r="AN674" s="6"/>
    </row>
    <row r="675">
      <c r="A675" t="str">
        <f t="shared" si="110"/>
        <v>Other R&amp;D and Knowledge Based</v>
      </c>
      <c r="B675" t="str">
        <f t="shared" si="111"/>
        <v>JADC2</v>
      </c>
      <c r="C675" t="n">
        <f t="shared" si="112"/>
        <v>2254</v>
      </c>
      <c r="D675" s="6" t="n">
        <f t="shared" si="113"/>
        <v>0</v>
      </c>
      <c r="E675" s="6" t="n">
        <f t="shared" si="114"/>
        <v>0</v>
      </c>
      <c r="F675" s="6" t="n">
        <f t="shared" si="115"/>
        <v>0</v>
      </c>
      <c r="G675" s="6" t="n">
        <f t="shared" si="116"/>
        <v>0</v>
      </c>
      <c r="H675" s="7" t="e">
        <f t="shared" si="117"/>
        <v>#DIV/0!</v>
      </c>
      <c r="I675" s="7" t="e">
        <f t="shared" si="118"/>
        <v>#DIV/0!</v>
      </c>
      <c r="J675" s="7" t="e">
        <f t="shared" si="119"/>
        <v>#DIV/0!</v>
      </c>
      <c r="K675" s="7" t="n">
        <f t="shared" si="120"/>
        <v>0</v>
      </c>
      <c r="L675" s="7" t="n">
        <f>AN675/SUM(AN1:AN$773)</f>
        <v>0</v>
      </c>
      <c r="N675" s="6" t="s">
        <v>47</v>
      </c>
      <c r="O675" s="6" t="s">
        <v>482</v>
      </c>
      <c r="P675" s="6" t="n">
        <v>2254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 t="n">
        <v>0</v>
      </c>
      <c r="AM675" s="6" t="n">
        <v>0</v>
      </c>
      <c r="AN675" s="6" t="n">
        <v>0</v>
      </c>
    </row>
    <row r="676">
      <c r="A676" t="str">
        <f t="shared" si="110"/>
        <v>Other R&amp;D and Knowledge Based</v>
      </c>
      <c r="B676" t="str">
        <f t="shared" si="111"/>
        <v>JCALS</v>
      </c>
      <c r="C676" t="n">
        <f t="shared" si="112"/>
        <v>1954</v>
      </c>
      <c r="D676" s="6" t="n">
        <f t="shared" si="113"/>
        <v>0</v>
      </c>
      <c r="E676" s="6" t="n">
        <f t="shared" si="114"/>
        <v>0</v>
      </c>
      <c r="F676" s="6" t="n">
        <f t="shared" si="115"/>
        <v>0</v>
      </c>
      <c r="G676" s="6" t="n">
        <f t="shared" si="116"/>
        <v>0</v>
      </c>
      <c r="H676" s="7" t="e">
        <f t="shared" si="117"/>
        <v>#DIV/0!</v>
      </c>
      <c r="I676" s="7" t="e">
        <f t="shared" si="118"/>
        <v>#DIV/0!</v>
      </c>
      <c r="J676" s="7" t="e">
        <f t="shared" si="119"/>
        <v>#DIV/0!</v>
      </c>
      <c r="K676" s="7" t="n">
        <f t="shared" si="120"/>
        <v>0</v>
      </c>
      <c r="L676" s="7" t="n">
        <f>AN676/SUM(AN1:AN$773)</f>
        <v>0</v>
      </c>
      <c r="N676" s="6" t="s">
        <v>47</v>
      </c>
      <c r="O676" s="6" t="s">
        <v>485</v>
      </c>
      <c r="P676" s="6" t="n">
        <v>1954</v>
      </c>
      <c r="Q676" s="6"/>
      <c r="R676" s="6"/>
      <c r="S676" s="6"/>
      <c r="T676" s="6"/>
      <c r="U676" s="6"/>
      <c r="V676" s="6"/>
      <c r="W676" s="6"/>
      <c r="X676" s="6"/>
      <c r="Y676" s="6"/>
      <c r="Z676" s="6" t="n">
        <v>-28683.800053495001</v>
      </c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>
      <c r="A677" t="str">
        <f t="shared" si="110"/>
        <v>Other R&amp;D and Knowledge Based</v>
      </c>
      <c r="B677" t="str">
        <f t="shared" si="111"/>
        <v>JSTARS RECAP</v>
      </c>
      <c r="C677" t="n">
        <f t="shared" si="112"/>
        <v>2191</v>
      </c>
      <c r="D677" s="6" t="n">
        <f t="shared" si="113"/>
        <v>0</v>
      </c>
      <c r="E677" s="6" t="n">
        <f t="shared" si="114"/>
        <v>0</v>
      </c>
      <c r="F677" s="6" t="n">
        <f t="shared" si="115"/>
        <v>0</v>
      </c>
      <c r="G677" s="6" t="n">
        <f t="shared" si="116"/>
        <v>0</v>
      </c>
      <c r="H677" s="7" t="e">
        <f t="shared" si="117"/>
        <v>#DIV/0!</v>
      </c>
      <c r="I677" s="7" t="e">
        <f t="shared" si="118"/>
        <v>#DIV/0!</v>
      </c>
      <c r="J677" s="7" t="e">
        <f t="shared" si="119"/>
        <v>#DIV/0!</v>
      </c>
      <c r="K677" s="7" t="n">
        <f t="shared" si="120"/>
        <v>0</v>
      </c>
      <c r="L677" s="7" t="n">
        <f>AN677/SUM(AN1:AN$773)</f>
        <v>0</v>
      </c>
      <c r="N677" s="6" t="s">
        <v>47</v>
      </c>
      <c r="O677" s="6" t="s">
        <v>497</v>
      </c>
      <c r="P677" s="6" t="n">
        <v>2191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 t="n">
        <v>0</v>
      </c>
      <c r="AL677" s="6"/>
      <c r="AM677" s="6"/>
      <c r="AN677" s="6"/>
    </row>
    <row r="678">
      <c r="A678" t="str">
        <f t="shared" si="110"/>
        <v>Other R&amp;D and Knowledge Based</v>
      </c>
      <c r="B678" t="str">
        <f t="shared" si="111"/>
        <v>Joint Operational Medicine Information Systems (OMIS)</v>
      </c>
      <c r="C678" t="n">
        <f t="shared" si="112"/>
        <v>2241</v>
      </c>
      <c r="D678" s="6" t="n">
        <f t="shared" si="113"/>
        <v>0</v>
      </c>
      <c r="E678" s="6" t="n">
        <f t="shared" si="114"/>
        <v>5964895.2488019196</v>
      </c>
      <c r="F678" s="6" t="n">
        <f t="shared" si="115"/>
        <v>8545593</v>
      </c>
      <c r="G678" s="6" t="n">
        <f t="shared" si="116"/>
        <v>2275165.8555471501</v>
      </c>
      <c r="H678" s="7" t="n">
        <f t="shared" si="117"/>
        <v>0.43264762306034243</v>
      </c>
      <c r="I678" s="7" t="e">
        <f t="shared" si="118"/>
        <v>#DIV/0!</v>
      </c>
      <c r="J678" s="7" t="n">
        <f t="shared" si="119"/>
        <v>0.26623849925302434</v>
      </c>
      <c r="K678" s="7" t="n">
        <f t="shared" si="120"/>
        <v>8.7061638318370327E-5</v>
      </c>
      <c r="L678" s="7" t="n">
        <f>AN678/SUM(AN1:AN$773)</f>
        <v>4.0365971785968289E-5</v>
      </c>
      <c r="N678" s="6" t="s">
        <v>47</v>
      </c>
      <c r="O678" s="6" t="s">
        <v>505</v>
      </c>
      <c r="P678" s="6" t="n">
        <v>2241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 t="n">
        <v>5128035.5812056698</v>
      </c>
      <c r="AK678" s="6" t="n">
        <v>25105692.819611799</v>
      </c>
      <c r="AL678" s="6" t="n">
        <v>5964895.2488019196</v>
      </c>
      <c r="AM678" s="6" t="n">
        <v>8545593</v>
      </c>
      <c r="AN678" s="6" t="n">
        <v>2275165.8555471501</v>
      </c>
    </row>
    <row r="679">
      <c r="A679" t="str">
        <f t="shared" si="110"/>
        <v>Other R&amp;D and Knowledge Based</v>
      </c>
      <c r="B679" t="str">
        <f t="shared" si="111"/>
        <v>M89</v>
      </c>
      <c r="C679" t="n">
        <f t="shared" si="112"/>
        <v>2098</v>
      </c>
      <c r="D679" s="6" t="n">
        <f t="shared" si="113"/>
        <v>0</v>
      </c>
      <c r="E679" s="6" t="n">
        <f t="shared" si="114"/>
        <v>0</v>
      </c>
      <c r="F679" s="6" t="n">
        <f t="shared" si="115"/>
        <v>0</v>
      </c>
      <c r="G679" s="6" t="n">
        <f t="shared" si="116"/>
        <v>0</v>
      </c>
      <c r="H679" s="7" t="e">
        <f t="shared" si="117"/>
        <v>#DIV/0!</v>
      </c>
      <c r="I679" s="7" t="e">
        <f t="shared" si="118"/>
        <v>#DIV/0!</v>
      </c>
      <c r="J679" s="7" t="e">
        <f t="shared" si="119"/>
        <v>#DIV/0!</v>
      </c>
      <c r="K679" s="7" t="n">
        <f t="shared" si="120"/>
        <v>0</v>
      </c>
      <c r="L679" s="7" t="n">
        <f>AN679/SUM(AN1:AN$773)</f>
        <v>0</v>
      </c>
      <c r="N679" t="s">
        <v>47</v>
      </c>
      <c r="O679" s="6" t="s">
        <v>543</v>
      </c>
      <c r="P679" s="6" t="n">
        <v>2098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 t="n">
        <v>-162927.360072379</v>
      </c>
      <c r="AL679" s="6"/>
      <c r="AM679" s="6"/>
      <c r="AN679" s="6"/>
    </row>
    <row r="680">
      <c r="A680" t="str">
        <f t="shared" si="110"/>
        <v>Other R&amp;D and Knowledge Based</v>
      </c>
      <c r="B680" t="str">
        <f t="shared" si="111"/>
        <v>MSE</v>
      </c>
      <c r="C680" t="n">
        <f t="shared" si="112"/>
        <v>662</v>
      </c>
      <c r="D680" s="6" t="n">
        <f t="shared" si="113"/>
        <v>0</v>
      </c>
      <c r="E680" s="6" t="n">
        <f t="shared" si="114"/>
        <v>0</v>
      </c>
      <c r="F680" s="6" t="n">
        <f t="shared" si="115"/>
        <v>0</v>
      </c>
      <c r="G680" s="6" t="n">
        <f t="shared" si="116"/>
        <v>0</v>
      </c>
      <c r="H680" s="7" t="e">
        <f t="shared" si="117"/>
        <v>#DIV/0!</v>
      </c>
      <c r="I680" s="7" t="e">
        <f t="shared" si="118"/>
        <v>#DIV/0!</v>
      </c>
      <c r="J680" s="7" t="e">
        <f t="shared" si="119"/>
        <v>#DIV/0!</v>
      </c>
      <c r="K680" s="7" t="n">
        <f t="shared" si="120"/>
        <v>0</v>
      </c>
      <c r="L680" s="7" t="n">
        <f>AN680/SUM(AN1:AN$773)</f>
        <v>0</v>
      </c>
      <c r="N680" t="s">
        <v>47</v>
      </c>
      <c r="O680" s="6" t="s">
        <v>585</v>
      </c>
      <c r="P680" s="6" t="n">
        <v>662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 t="n">
        <v>-34177.063671477299</v>
      </c>
      <c r="AI680" s="6"/>
      <c r="AJ680" s="6"/>
      <c r="AK680" s="6" t="n">
        <v>0</v>
      </c>
      <c r="AL680" s="6"/>
      <c r="AM680" s="6"/>
      <c r="AN680" s="6"/>
    </row>
    <row r="681">
      <c r="A681" t="str">
        <f t="shared" si="110"/>
        <v>Other R&amp;D and Knowledge Based</v>
      </c>
      <c r="B681" t="str">
        <f t="shared" si="111"/>
        <v>NAVY ERP</v>
      </c>
      <c r="C681" t="n">
        <f t="shared" si="112"/>
        <v>1987</v>
      </c>
      <c r="D681" s="6" t="n">
        <f t="shared" si="113"/>
        <v>0</v>
      </c>
      <c r="E681" s="6" t="n">
        <f t="shared" si="114"/>
        <v>0</v>
      </c>
      <c r="F681" s="6" t="n">
        <f t="shared" si="115"/>
        <v>0</v>
      </c>
      <c r="G681" s="6" t="n">
        <f t="shared" si="116"/>
        <v>0</v>
      </c>
      <c r="H681" s="7" t="e">
        <f t="shared" si="117"/>
        <v>#DIV/0!</v>
      </c>
      <c r="I681" s="7" t="e">
        <f t="shared" si="118"/>
        <v>#DIV/0!</v>
      </c>
      <c r="J681" s="7" t="e">
        <f t="shared" si="119"/>
        <v>#DIV/0!</v>
      </c>
      <c r="K681" s="7" t="n">
        <f t="shared" si="120"/>
        <v>0</v>
      </c>
      <c r="L681" s="7" t="n">
        <f>AN681/SUM(AN1:AN$773)</f>
        <v>0</v>
      </c>
      <c r="N681" t="s">
        <v>47</v>
      </c>
      <c r="O681" s="6" t="s">
        <v>598</v>
      </c>
      <c r="P681" s="6" t="n">
        <v>1987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 t="n">
        <v>-53191.661591558397</v>
      </c>
      <c r="AH681" s="6"/>
      <c r="AI681" s="6" t="n">
        <v>-84342.288021735803</v>
      </c>
      <c r="AJ681" s="6"/>
      <c r="AK681" s="6"/>
      <c r="AL681" s="6"/>
      <c r="AM681" s="6"/>
      <c r="AN681" s="6"/>
    </row>
    <row r="682">
      <c r="A682" t="str">
        <f t="shared" si="110"/>
        <v>Other R&amp;D and Knowledge Based</v>
      </c>
      <c r="B682" t="str">
        <f t="shared" si="111"/>
        <v>NSIPS</v>
      </c>
      <c r="C682" t="n">
        <f t="shared" si="112"/>
        <v>1965</v>
      </c>
      <c r="D682" s="6" t="n">
        <f t="shared" si="113"/>
        <v>0</v>
      </c>
      <c r="E682" s="6" t="n">
        <f t="shared" si="114"/>
        <v>0</v>
      </c>
      <c r="F682" s="6" t="n">
        <f t="shared" si="115"/>
        <v>0</v>
      </c>
      <c r="G682" s="6" t="n">
        <f t="shared" si="116"/>
        <v>0</v>
      </c>
      <c r="H682" s="7" t="e">
        <f t="shared" si="117"/>
        <v>#DIV/0!</v>
      </c>
      <c r="I682" s="7" t="e">
        <f t="shared" si="118"/>
        <v>#DIV/0!</v>
      </c>
      <c r="J682" s="7" t="e">
        <f t="shared" si="119"/>
        <v>#DIV/0!</v>
      </c>
      <c r="K682" s="7" t="n">
        <f t="shared" si="120"/>
        <v>0</v>
      </c>
      <c r="L682" s="7" t="n">
        <f>AN682/SUM(AN1:AN$773)</f>
        <v>0</v>
      </c>
      <c r="N682" t="s">
        <v>47</v>
      </c>
      <c r="O682" s="6" t="s">
        <v>604</v>
      </c>
      <c r="P682" s="6" t="n">
        <v>1965</v>
      </c>
      <c r="Q682" s="6"/>
      <c r="R682" s="6"/>
      <c r="S682" s="6"/>
      <c r="T682" s="6"/>
      <c r="U682" s="6"/>
      <c r="V682" s="6"/>
      <c r="W682" s="6"/>
      <c r="X682" s="6"/>
      <c r="Y682" s="6"/>
      <c r="Z682" s="6" t="n">
        <v>-5.2124436791996498</v>
      </c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>
      <c r="A683" t="str">
        <f t="shared" si="110"/>
        <v>Other R&amp;D and Knowledge Based</v>
      </c>
      <c r="B683" t="str">
        <f t="shared" si="111"/>
        <v>Other UAS</v>
      </c>
      <c r="C683" t="n">
        <f t="shared" si="112"/>
        <v>2258</v>
      </c>
      <c r="D683" s="6" t="n">
        <f t="shared" si="113"/>
        <v>0</v>
      </c>
      <c r="E683" s="6" t="n">
        <f t="shared" si="114"/>
        <v>0</v>
      </c>
      <c r="F683" s="6" t="n">
        <f t="shared" si="115"/>
        <v>0</v>
      </c>
      <c r="G683" s="6" t="n">
        <f t="shared" si="116"/>
        <v>0</v>
      </c>
      <c r="H683" s="7" t="e">
        <f t="shared" si="117"/>
        <v>#DIV/0!</v>
      </c>
      <c r="I683" s="7" t="e">
        <f t="shared" si="118"/>
        <v>#DIV/0!</v>
      </c>
      <c r="J683" s="7" t="e">
        <f t="shared" si="119"/>
        <v>#DIV/0!</v>
      </c>
      <c r="K683" s="7" t="n">
        <f t="shared" si="120"/>
        <v>0</v>
      </c>
      <c r="L683" s="7" t="n">
        <f>AN683/SUM(AN1:AN$773)</f>
        <v>0</v>
      </c>
      <c r="N683" t="s">
        <v>47</v>
      </c>
      <c r="O683" s="6" t="s">
        <v>613</v>
      </c>
      <c r="P683" s="6" t="n">
        <v>2258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 t="n">
        <v>-426964.62416975998</v>
      </c>
      <c r="AK683" s="6" t="n">
        <v>-65026.013806848503</v>
      </c>
      <c r="AL683" s="6"/>
      <c r="AM683" s="6"/>
      <c r="AN683" s="6"/>
    </row>
    <row r="684">
      <c r="A684" t="str">
        <f t="shared" si="110"/>
        <v>Other R&amp;D and Knowledge Based</v>
      </c>
      <c r="B684" t="str">
        <f t="shared" si="111"/>
        <v>PKI</v>
      </c>
      <c r="C684" t="n">
        <f t="shared" si="112"/>
        <v>1979</v>
      </c>
      <c r="D684" s="6" t="n">
        <f t="shared" si="113"/>
        <v>0</v>
      </c>
      <c r="E684" s="6" t="n">
        <f t="shared" si="114"/>
        <v>0</v>
      </c>
      <c r="F684" s="6" t="n">
        <f t="shared" si="115"/>
        <v>0</v>
      </c>
      <c r="G684" s="6" t="n">
        <f t="shared" si="116"/>
        <v>0</v>
      </c>
      <c r="H684" s="7" t="e">
        <f t="shared" si="117"/>
        <v>#DIV/0!</v>
      </c>
      <c r="I684" s="7" t="e">
        <f t="shared" si="118"/>
        <v>#DIV/0!</v>
      </c>
      <c r="J684" s="7" t="e">
        <f t="shared" si="119"/>
        <v>#DIV/0!</v>
      </c>
      <c r="K684" s="7" t="n">
        <f t="shared" si="120"/>
        <v>0</v>
      </c>
      <c r="L684" s="7" t="n">
        <f>AN684/SUM(AN1:AN$773)</f>
        <v>0</v>
      </c>
      <c r="N684" t="s">
        <v>47</v>
      </c>
      <c r="O684" s="6" t="s">
        <v>625</v>
      </c>
      <c r="P684" s="6" t="n">
        <v>1979</v>
      </c>
      <c r="Q684" s="6"/>
      <c r="R684" s="6"/>
      <c r="S684" s="6"/>
      <c r="T684" s="6"/>
      <c r="U684" s="6"/>
      <c r="V684" s="6"/>
      <c r="W684" s="6"/>
      <c r="X684" s="6" t="n">
        <v>355826.41449545702</v>
      </c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 t="n">
        <v>-9952.9006155861007</v>
      </c>
      <c r="AJ684" s="6"/>
      <c r="AK684" s="6"/>
      <c r="AL684" s="6"/>
      <c r="AM684" s="6"/>
      <c r="AN684" s="6"/>
    </row>
    <row r="685">
      <c r="A685" t="str">
        <f t="shared" si="110"/>
        <v>Other R&amp;D and Knowledge Based</v>
      </c>
      <c r="B685" t="str">
        <f t="shared" si="111"/>
        <v>SPS</v>
      </c>
      <c r="C685" t="n">
        <f t="shared" si="112"/>
        <v>1961</v>
      </c>
      <c r="D685" s="6" t="n">
        <f t="shared" si="113"/>
        <v>0</v>
      </c>
      <c r="E685" s="6" t="n">
        <f t="shared" si="114"/>
        <v>0</v>
      </c>
      <c r="F685" s="6" t="n">
        <f t="shared" si="115"/>
        <v>0</v>
      </c>
      <c r="G685" s="6" t="n">
        <f t="shared" si="116"/>
        <v>0</v>
      </c>
      <c r="H685" s="7" t="e">
        <f t="shared" si="117"/>
        <v>#DIV/0!</v>
      </c>
      <c r="I685" s="7" t="e">
        <f t="shared" si="118"/>
        <v>#DIV/0!</v>
      </c>
      <c r="J685" s="7" t="e">
        <f t="shared" si="119"/>
        <v>#DIV/0!</v>
      </c>
      <c r="K685" s="7" t="n">
        <f t="shared" si="120"/>
        <v>0</v>
      </c>
      <c r="L685" s="7" t="n">
        <f>AN685/SUM(AN1:AN$773)</f>
        <v>0</v>
      </c>
      <c r="N685" t="s">
        <v>47</v>
      </c>
      <c r="O685" s="6" t="s">
        <v>668</v>
      </c>
      <c r="P685" s="6" t="n">
        <v>1961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 t="n">
        <v>-330260.661981104</v>
      </c>
      <c r="AC685" s="6"/>
      <c r="AD685" s="6"/>
      <c r="AE685" s="6" t="n">
        <v>-4037.0755875414002</v>
      </c>
      <c r="AF685" s="6"/>
      <c r="AG685" s="6"/>
      <c r="AH685" s="6"/>
      <c r="AI685" s="6"/>
      <c r="AJ685" s="6"/>
      <c r="AK685" s="6"/>
      <c r="AL685" s="6"/>
      <c r="AM685" s="6"/>
      <c r="AN685" s="6"/>
    </row>
    <row r="686">
      <c r="A686" t="str">
        <f t="shared" si="110"/>
        <v>Other R&amp;D and Knowledge Based</v>
      </c>
      <c r="B686" t="str">
        <f t="shared" si="111"/>
        <v>ZBL</v>
      </c>
      <c r="C686" t="n">
        <f t="shared" si="112"/>
        <v>2015</v>
      </c>
      <c r="D686" s="6" t="n">
        <f t="shared" si="113"/>
        <v>0</v>
      </c>
      <c r="E686" s="6" t="n">
        <f t="shared" si="114"/>
        <v>0</v>
      </c>
      <c r="F686" s="6" t="n">
        <f t="shared" si="115"/>
        <v>-305434.46879999997</v>
      </c>
      <c r="G686" s="6" t="n">
        <f t="shared" si="116"/>
        <v>0</v>
      </c>
      <c r="H686" s="7" t="e">
        <f t="shared" si="117"/>
        <v>#DIV/0!</v>
      </c>
      <c r="I686" s="7" t="e">
        <f t="shared" si="118"/>
        <v>#DIV/0!</v>
      </c>
      <c r="J686" s="7" t="n">
        <f t="shared" si="119"/>
        <v>0</v>
      </c>
      <c r="K686" s="7" t="n">
        <f t="shared" si="120"/>
        <v>-3.1117355170822158E-6</v>
      </c>
      <c r="L686" s="7" t="n">
        <f>AN686/SUM(AN1:AN$773)</f>
        <v>0</v>
      </c>
      <c r="N686" t="s">
        <v>47</v>
      </c>
      <c r="O686" s="6" t="s">
        <v>753</v>
      </c>
      <c r="P686" s="6" t="n">
        <v>2015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 t="n">
        <v>0</v>
      </c>
      <c r="AC686" s="6" t="n">
        <v>3535016.2897255202</v>
      </c>
      <c r="AD686" s="6" t="n">
        <v>-212796.100857966</v>
      </c>
      <c r="AE686" s="6" t="n">
        <v>-6066.1136139732298</v>
      </c>
      <c r="AF686" s="6"/>
      <c r="AG686" s="6" t="n">
        <v>-68580.473666768899</v>
      </c>
      <c r="AH686" s="6"/>
      <c r="AI686" s="6" t="n">
        <v>-137.029379746481</v>
      </c>
      <c r="AJ686" s="6"/>
      <c r="AK686" s="6"/>
      <c r="AL686" s="6"/>
      <c r="AM686" s="6" t="n">
        <v>-305434.46879999997</v>
      </c>
      <c r="AN686" s="6"/>
    </row>
    <row r="687">
      <c r="A687" t="str">
        <f t="shared" si="110"/>
        <v>Other R&amp;D and Knowledge Based</v>
      </c>
      <c r="B687" t="n">
        <f t="shared" si="111"/>
        <v>0</v>
      </c>
      <c r="C687" t="n">
        <f t="shared" si="112"/>
        <v>0</v>
      </c>
      <c r="D687" s="6" t="n">
        <f t="shared" si="113"/>
        <v>5589958122.68855</v>
      </c>
      <c r="E687" s="6" t="n">
        <f t="shared" si="114"/>
        <v>8323052905.1535597</v>
      </c>
      <c r="F687" s="6" t="n">
        <f t="shared" si="115"/>
        <v>7825306594.309</v>
      </c>
      <c r="G687" s="6" t="n">
        <f t="shared" si="116"/>
        <v>5265141388.1512403</v>
      </c>
      <c r="H687" s="7" t="n">
        <f t="shared" si="117"/>
        <v>-5.980333376667113E-2</v>
      </c>
      <c r="I687" s="7" t="n">
        <f t="shared" si="118"/>
        <v>0.39988644325394973</v>
      </c>
      <c r="J687" s="7" t="n">
        <f t="shared" si="119"/>
        <v>0.67283515664170213</v>
      </c>
      <c r="K687" s="7" t="n">
        <f t="shared" si="120"/>
        <v>7.9723433171236743E-2</v>
      </c>
      <c r="L687" s="7" t="n">
        <f>AN687/SUM(AN1:AN$773)</f>
        <v>9.3414090320081453E-2</v>
      </c>
      <c r="N687" t="s">
        <v>47</v>
      </c>
      <c r="O687" s="6"/>
      <c r="P687" s="6"/>
      <c r="Q687" s="6" t="n">
        <v>1675867320.03898</v>
      </c>
      <c r="R687" s="6" t="n">
        <v>1725693315.4316299</v>
      </c>
      <c r="S687" s="6" t="n">
        <v>2403739209.80722</v>
      </c>
      <c r="T687" s="6" t="n">
        <v>2928333398.5417299</v>
      </c>
      <c r="U687" s="6" t="n">
        <v>3143536627.91679</v>
      </c>
      <c r="V687" s="6" t="n">
        <v>4133826732.8276601</v>
      </c>
      <c r="W687" s="6" t="n">
        <v>4728566466.8404903</v>
      </c>
      <c r="X687" s="6" t="n">
        <v>3225863372.1694899</v>
      </c>
      <c r="Y687" s="6" t="n">
        <v>3698968247.7420101</v>
      </c>
      <c r="Z687" s="6" t="n">
        <v>4157216649.22471</v>
      </c>
      <c r="AA687" s="6" t="n">
        <v>4647137728.8925104</v>
      </c>
      <c r="AB687" s="6" t="n">
        <v>4472505303.8559999</v>
      </c>
      <c r="AC687" s="6" t="n">
        <v>4426024259.1166601</v>
      </c>
      <c r="AD687" s="6" t="n">
        <v>4737026857.5690603</v>
      </c>
      <c r="AE687" s="6" t="n">
        <v>5356548971.0707397</v>
      </c>
      <c r="AF687" s="6" t="n">
        <v>5589958122.68855</v>
      </c>
      <c r="AG687" s="6" t="n">
        <v>5688406892.6900501</v>
      </c>
      <c r="AH687" s="6" t="n">
        <v>5685128974.4479799</v>
      </c>
      <c r="AI687" s="6" t="n">
        <v>6026580391.6193199</v>
      </c>
      <c r="AJ687" s="6" t="n">
        <v>7060016936.71064</v>
      </c>
      <c r="AK687" s="6" t="n">
        <v>7781825266.9495497</v>
      </c>
      <c r="AL687" s="6" t="n">
        <v>8323052905.1535597</v>
      </c>
      <c r="AM687" s="6" t="n">
        <v>7825306594.309</v>
      </c>
      <c r="AN687" s="6" t="n">
        <v>5265141388.1512403</v>
      </c>
    </row>
    <row r="688">
      <c r="A688" t="str">
        <f t="shared" si="110"/>
        <v>Other Services</v>
      </c>
      <c r="B688" t="str">
        <f t="shared" si="111"/>
        <v>466</v>
      </c>
      <c r="C688" t="n">
        <f t="shared" si="112"/>
        <v>2044</v>
      </c>
      <c r="D688" s="6" t="n">
        <f t="shared" si="113"/>
        <v>0</v>
      </c>
      <c r="E688" s="6" t="n">
        <f t="shared" si="114"/>
        <v>0</v>
      </c>
      <c r="F688" s="6" t="n">
        <f t="shared" si="115"/>
        <v>0</v>
      </c>
      <c r="G688" s="6" t="n">
        <f t="shared" si="116"/>
        <v>0</v>
      </c>
      <c r="H688" s="7" t="e">
        <f t="shared" si="117"/>
        <v>#DIV/0!</v>
      </c>
      <c r="I688" s="7" t="e">
        <f t="shared" si="118"/>
        <v>#DIV/0!</v>
      </c>
      <c r="J688" s="7" t="e">
        <f t="shared" si="119"/>
        <v>#DIV/0!</v>
      </c>
      <c r="K688" s="7" t="n">
        <f t="shared" si="120"/>
        <v>0</v>
      </c>
      <c r="L688" s="7" t="n">
        <f>AN688/SUM(AN1:AN$773)</f>
        <v>0</v>
      </c>
      <c r="N688" t="s">
        <v>48</v>
      </c>
      <c r="O688" s="6" t="s">
        <v>89</v>
      </c>
      <c r="P688" s="6" t="n">
        <v>2044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 t="n">
        <v>0</v>
      </c>
      <c r="AI688" s="6"/>
      <c r="AJ688" s="6"/>
      <c r="AK688" s="6" t="n">
        <v>0</v>
      </c>
      <c r="AL688" s="6" t="n">
        <v>0</v>
      </c>
      <c r="AM688" s="6" t="n">
        <v>0</v>
      </c>
      <c r="AN688" s="6" t="n">
        <v>0</v>
      </c>
    </row>
    <row r="689">
      <c r="A689" t="str">
        <f t="shared" si="110"/>
        <v>Other Services</v>
      </c>
      <c r="B689" t="str">
        <f t="shared" si="111"/>
        <v>ACC</v>
      </c>
      <c r="C689" t="n">
        <f t="shared" si="112"/>
        <v>1885</v>
      </c>
      <c r="D689" s="6" t="n">
        <f t="shared" si="113"/>
        <v>0</v>
      </c>
      <c r="E689" s="6" t="n">
        <f t="shared" si="114"/>
        <v>0</v>
      </c>
      <c r="F689" s="6" t="n">
        <f t="shared" si="115"/>
        <v>0</v>
      </c>
      <c r="G689" s="6" t="n">
        <f t="shared" si="116"/>
        <v>0</v>
      </c>
      <c r="H689" s="7" t="e">
        <f t="shared" si="117"/>
        <v>#DIV/0!</v>
      </c>
      <c r="I689" s="7" t="e">
        <f t="shared" si="118"/>
        <v>#DIV/0!</v>
      </c>
      <c r="J689" s="7" t="e">
        <f t="shared" si="119"/>
        <v>#DIV/0!</v>
      </c>
      <c r="K689" s="7" t="n">
        <f t="shared" si="120"/>
        <v>0</v>
      </c>
      <c r="L689" s="7" t="n">
        <f>AN689/SUM(AN1:AN$773)</f>
        <v>0</v>
      </c>
      <c r="N689" t="s">
        <v>48</v>
      </c>
      <c r="O689" s="6" t="s">
        <v>115</v>
      </c>
      <c r="P689" s="6" t="n">
        <v>1885</v>
      </c>
      <c r="Q689" s="6"/>
      <c r="R689" s="6"/>
      <c r="S689" s="6"/>
      <c r="T689" s="6"/>
      <c r="U689" s="6"/>
      <c r="V689" s="6"/>
      <c r="W689" s="6"/>
      <c r="X689" s="6"/>
      <c r="Y689" s="6"/>
      <c r="Z689" s="6" t="n">
        <v>-75019.428064208201</v>
      </c>
      <c r="AA689" s="6" t="n">
        <v>-95781.890925083004</v>
      </c>
      <c r="AB689" s="6" t="n">
        <v>-25259.954625112699</v>
      </c>
      <c r="AC689" s="6" t="n">
        <v>-10846.892648790399</v>
      </c>
      <c r="AD689" s="6" t="n">
        <v>-35837.775987210298</v>
      </c>
      <c r="AE689" s="6" t="n">
        <v>-35085.954200908898</v>
      </c>
      <c r="AF689" s="6"/>
      <c r="AG689" s="6"/>
      <c r="AH689" s="6"/>
      <c r="AI689" s="6"/>
      <c r="AJ689" s="6" t="n">
        <v>0</v>
      </c>
      <c r="AK689" s="6"/>
      <c r="AL689" s="6" t="n">
        <v>0</v>
      </c>
      <c r="AM689" s="6"/>
      <c r="AN689" s="6"/>
    </row>
    <row r="690">
      <c r="A690" t="str">
        <f t="shared" si="110"/>
        <v>Other Services</v>
      </c>
      <c r="B690" t="str">
        <f t="shared" si="111"/>
        <v>ATS</v>
      </c>
      <c r="C690" t="n">
        <f t="shared" si="112"/>
        <v>2058</v>
      </c>
      <c r="D690" s="6" t="n">
        <f t="shared" si="113"/>
        <v>-1018974.62000613</v>
      </c>
      <c r="E690" s="6" t="n">
        <f t="shared" si="114"/>
        <v>0</v>
      </c>
      <c r="F690" s="6" t="n">
        <f t="shared" si="115"/>
        <v>0</v>
      </c>
      <c r="G690" s="6" t="n">
        <f t="shared" si="116"/>
        <v>0</v>
      </c>
      <c r="H690" s="7" t="e">
        <f t="shared" si="117"/>
        <v>#DIV/0!</v>
      </c>
      <c r="I690" s="7" t="n">
        <f t="shared" si="118"/>
        <v>-1</v>
      </c>
      <c r="J690" s="7" t="e">
        <f t="shared" si="119"/>
        <v>#DIV/0!</v>
      </c>
      <c r="K690" s="7" t="n">
        <f t="shared" si="120"/>
        <v>0</v>
      </c>
      <c r="L690" s="7" t="n">
        <f>AN690/SUM(AN1:AN$773)</f>
        <v>0</v>
      </c>
      <c r="N690" t="s">
        <v>48</v>
      </c>
      <c r="O690" s="6" t="s">
        <v>218</v>
      </c>
      <c r="P690" s="6" t="n">
        <v>2058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 t="n">
        <v>-1018974.62000613</v>
      </c>
      <c r="AG690" s="6"/>
      <c r="AH690" s="6"/>
      <c r="AI690" s="6"/>
      <c r="AJ690" s="6"/>
      <c r="AK690" s="6"/>
      <c r="AL690" s="6"/>
      <c r="AM690" s="6"/>
      <c r="AN690" s="6"/>
    </row>
    <row r="691">
      <c r="A691" t="str">
        <f t="shared" si="110"/>
        <v>Other Services</v>
      </c>
      <c r="B691" t="str">
        <f t="shared" si="111"/>
        <v>CBDP</v>
      </c>
      <c r="C691" t="n">
        <f t="shared" si="112"/>
        <v>1344</v>
      </c>
      <c r="D691" s="6" t="n">
        <f t="shared" si="113"/>
        <v>-208987.086872235</v>
      </c>
      <c r="E691" s="6" t="n">
        <f t="shared" si="114"/>
        <v>0</v>
      </c>
      <c r="F691" s="6" t="n">
        <f t="shared" si="115"/>
        <v>0</v>
      </c>
      <c r="G691" s="6" t="n">
        <f t="shared" si="116"/>
        <v>0</v>
      </c>
      <c r="H691" s="7" t="e">
        <f t="shared" si="117"/>
        <v>#DIV/0!</v>
      </c>
      <c r="I691" s="7" t="n">
        <f t="shared" si="118"/>
        <v>-1</v>
      </c>
      <c r="J691" s="7" t="e">
        <f t="shared" si="119"/>
        <v>#DIV/0!</v>
      </c>
      <c r="K691" s="7" t="n">
        <f t="shared" si="120"/>
        <v>0</v>
      </c>
      <c r="L691" s="7" t="n">
        <f>AN691/SUM(AN1:AN$773)</f>
        <v>0</v>
      </c>
      <c r="N691" t="s">
        <v>48</v>
      </c>
      <c r="O691" s="6" t="s">
        <v>282</v>
      </c>
      <c r="P691" s="6" t="n">
        <v>1344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 t="n">
        <v>-3207340.2273288602</v>
      </c>
      <c r="AC691" s="6" t="n">
        <v>-3099183.8935086802</v>
      </c>
      <c r="AD691" s="6" t="n">
        <v>-431756.65020184999</v>
      </c>
      <c r="AE691" s="6" t="n">
        <v>-359514.63326618099</v>
      </c>
      <c r="AF691" s="6" t="n">
        <v>-208987.086872235</v>
      </c>
      <c r="AG691" s="6"/>
      <c r="AH691" s="6"/>
      <c r="AI691" s="6"/>
      <c r="AJ691" s="6"/>
      <c r="AK691" s="6"/>
      <c r="AL691" s="6"/>
      <c r="AM691" s="6"/>
      <c r="AN691" s="6"/>
    </row>
    <row r="692">
      <c r="A692" t="str">
        <f t="shared" si="110"/>
        <v>Other Services</v>
      </c>
      <c r="B692" t="str">
        <f t="shared" si="111"/>
        <v>DTS</v>
      </c>
      <c r="C692" t="n">
        <f t="shared" si="112"/>
        <v>1970</v>
      </c>
      <c r="D692" s="6" t="n">
        <f t="shared" si="113"/>
        <v>0</v>
      </c>
      <c r="E692" s="6" t="n">
        <f t="shared" si="114"/>
        <v>0</v>
      </c>
      <c r="F692" s="6" t="n">
        <f t="shared" si="115"/>
        <v>0</v>
      </c>
      <c r="G692" s="6" t="n">
        <f t="shared" si="116"/>
        <v>0</v>
      </c>
      <c r="H692" s="7" t="e">
        <f t="shared" si="117"/>
        <v>#DIV/0!</v>
      </c>
      <c r="I692" s="7" t="e">
        <f t="shared" si="118"/>
        <v>#DIV/0!</v>
      </c>
      <c r="J692" s="7" t="e">
        <f t="shared" si="119"/>
        <v>#DIV/0!</v>
      </c>
      <c r="K692" s="7" t="n">
        <f t="shared" si="120"/>
        <v>0</v>
      </c>
      <c r="L692" s="7" t="n">
        <f>AN692/SUM(AN1:AN$773)</f>
        <v>0</v>
      </c>
      <c r="N692" t="s">
        <v>48</v>
      </c>
      <c r="O692" s="6" t="s">
        <v>348</v>
      </c>
      <c r="P692" s="6" t="n">
        <v>1970</v>
      </c>
      <c r="Q692" s="6"/>
      <c r="R692" s="6"/>
      <c r="S692" s="6" t="n">
        <v>280123.05629883002</v>
      </c>
      <c r="T692" s="6"/>
      <c r="U692" s="6" t="n">
        <v>42281.524353941197</v>
      </c>
      <c r="V692" s="6" t="n">
        <v>327718.29999789502</v>
      </c>
      <c r="W692" s="6" t="n">
        <v>368872.54977316101</v>
      </c>
      <c r="X692" s="6"/>
      <c r="Y692" s="6"/>
      <c r="Z692" s="6"/>
      <c r="AA692" s="6"/>
      <c r="AB692" s="6"/>
      <c r="AC692" s="6" t="n">
        <v>-96495.987550338599</v>
      </c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>
      <c r="A693" t="str">
        <f t="shared" si="110"/>
        <v>Other Services</v>
      </c>
      <c r="B693" t="str">
        <f t="shared" si="111"/>
        <v>MQ-9 Reaper</v>
      </c>
      <c r="C693" t="n">
        <f t="shared" si="112"/>
        <v>1805</v>
      </c>
      <c r="D693" s="6" t="n">
        <f t="shared" si="113"/>
        <v>0</v>
      </c>
      <c r="E693" s="6" t="n">
        <f t="shared" si="114"/>
        <v>-2553514.6469560498</v>
      </c>
      <c r="F693" s="6" t="n">
        <f t="shared" si="115"/>
        <v>0</v>
      </c>
      <c r="G693" s="6" t="n">
        <f t="shared" si="116"/>
        <v>0</v>
      </c>
      <c r="H693" s="7" t="n">
        <f t="shared" si="117"/>
        <v>-1</v>
      </c>
      <c r="I693" s="7" t="e">
        <f t="shared" si="118"/>
        <v>#DIV/0!</v>
      </c>
      <c r="J693" s="7" t="e">
        <f t="shared" si="119"/>
        <v>#DIV/0!</v>
      </c>
      <c r="K693" s="7" t="n">
        <f t="shared" si="120"/>
        <v>0</v>
      </c>
      <c r="L693" s="7" t="n">
        <f>AN693/SUM(AN1:AN$773)</f>
        <v>0</v>
      </c>
      <c r="N693" t="s">
        <v>48</v>
      </c>
      <c r="O693" s="6" t="s">
        <v>582</v>
      </c>
      <c r="P693" s="6" t="n">
        <v>1805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 t="n">
        <v>-27053.291042278201</v>
      </c>
      <c r="AD693" s="6" t="n">
        <v>-456710.13169326098</v>
      </c>
      <c r="AE693" s="6" t="n">
        <v>-871993.00421240705</v>
      </c>
      <c r="AF693" s="6"/>
      <c r="AG693" s="6"/>
      <c r="AH693" s="6" t="n">
        <v>0</v>
      </c>
      <c r="AI693" s="6"/>
      <c r="AJ693" s="6" t="n">
        <v>22606858.630062498</v>
      </c>
      <c r="AK693" s="6" t="n">
        <v>0</v>
      </c>
      <c r="AL693" s="6" t="n">
        <v>-2553514.6469560498</v>
      </c>
      <c r="AM693" s="6"/>
      <c r="AN693" s="6"/>
    </row>
    <row r="694">
      <c r="A694" t="str">
        <f t="shared" si="110"/>
        <v>Other Services</v>
      </c>
      <c r="B694" t="str">
        <f t="shared" si="111"/>
        <v>NAVY ERP</v>
      </c>
      <c r="C694" t="n">
        <f t="shared" si="112"/>
        <v>1987</v>
      </c>
      <c r="D694" s="6" t="n">
        <f t="shared" si="113"/>
        <v>0</v>
      </c>
      <c r="E694" s="6" t="n">
        <f t="shared" si="114"/>
        <v>0</v>
      </c>
      <c r="F694" s="6" t="n">
        <f t="shared" si="115"/>
        <v>0</v>
      </c>
      <c r="G694" s="6" t="n">
        <f t="shared" si="116"/>
        <v>0</v>
      </c>
      <c r="H694" s="7" t="e">
        <f t="shared" si="117"/>
        <v>#DIV/0!</v>
      </c>
      <c r="I694" s="7" t="e">
        <f t="shared" si="118"/>
        <v>#DIV/0!</v>
      </c>
      <c r="J694" s="7" t="e">
        <f t="shared" si="119"/>
        <v>#DIV/0!</v>
      </c>
      <c r="K694" s="7" t="n">
        <f t="shared" si="120"/>
        <v>0</v>
      </c>
      <c r="L694" s="7" t="n">
        <f>AN694/SUM(AN1:AN$773)</f>
        <v>0</v>
      </c>
      <c r="N694" t="s">
        <v>48</v>
      </c>
      <c r="O694" s="6" t="s">
        <v>598</v>
      </c>
      <c r="P694" s="6" t="n">
        <v>1987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 t="n">
        <v>-157731.68616662599</v>
      </c>
      <c r="AE694" s="6" t="n">
        <v>-121085.177268616</v>
      </c>
      <c r="AF694" s="6"/>
      <c r="AG694" s="6"/>
      <c r="AH694" s="6"/>
      <c r="AI694" s="6"/>
      <c r="AJ694" s="6"/>
      <c r="AK694" s="6"/>
      <c r="AL694" s="6"/>
      <c r="AM694" s="6"/>
      <c r="AN694" s="6"/>
    </row>
    <row r="695">
      <c r="A695" t="str">
        <f t="shared" si="110"/>
        <v>Other Services</v>
      </c>
      <c r="B695" t="str">
        <f t="shared" si="111"/>
        <v>Other UAS</v>
      </c>
      <c r="C695" t="n">
        <f t="shared" si="112"/>
        <v>2258</v>
      </c>
      <c r="D695" s="6" t="n">
        <f t="shared" si="113"/>
        <v>0</v>
      </c>
      <c r="E695" s="6" t="n">
        <f t="shared" si="114"/>
        <v>0</v>
      </c>
      <c r="F695" s="6" t="n">
        <f t="shared" si="115"/>
        <v>0</v>
      </c>
      <c r="G695" s="6" t="n">
        <f t="shared" si="116"/>
        <v>0</v>
      </c>
      <c r="H695" s="7" t="e">
        <f t="shared" si="117"/>
        <v>#DIV/0!</v>
      </c>
      <c r="I695" s="7" t="e">
        <f t="shared" si="118"/>
        <v>#DIV/0!</v>
      </c>
      <c r="J695" s="7" t="e">
        <f t="shared" si="119"/>
        <v>#DIV/0!</v>
      </c>
      <c r="K695" s="7" t="n">
        <f t="shared" si="120"/>
        <v>0</v>
      </c>
      <c r="L695" s="7" t="n">
        <f>AN695/SUM(AN1:AN$773)</f>
        <v>0</v>
      </c>
      <c r="N695" t="s">
        <v>48</v>
      </c>
      <c r="O695" s="6" t="s">
        <v>613</v>
      </c>
      <c r="P695" s="6" t="n">
        <v>2258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 t="n">
        <v>0</v>
      </c>
      <c r="AH695" s="6" t="n">
        <v>12293789.1574076</v>
      </c>
      <c r="AI695" s="6" t="n">
        <v>82971803.296668604</v>
      </c>
      <c r="AJ695" s="6" t="n">
        <v>48366494.200021401</v>
      </c>
      <c r="AK695" s="6" t="n">
        <v>17501380.936179001</v>
      </c>
      <c r="AL695" s="6"/>
      <c r="AM695" s="6"/>
      <c r="AN695" s="6"/>
    </row>
    <row r="696">
      <c r="A696" t="str">
        <f t="shared" si="110"/>
        <v>Other Services</v>
      </c>
      <c r="B696" t="str">
        <f t="shared" si="111"/>
        <v>SPS</v>
      </c>
      <c r="C696" t="n">
        <f t="shared" si="112"/>
        <v>1961</v>
      </c>
      <c r="D696" s="6" t="n">
        <f t="shared" si="113"/>
        <v>0</v>
      </c>
      <c r="E696" s="6" t="n">
        <f t="shared" si="114"/>
        <v>0</v>
      </c>
      <c r="F696" s="6" t="n">
        <f t="shared" si="115"/>
        <v>0</v>
      </c>
      <c r="G696" s="6" t="n">
        <f t="shared" si="116"/>
        <v>0</v>
      </c>
      <c r="H696" s="7" t="e">
        <f t="shared" si="117"/>
        <v>#DIV/0!</v>
      </c>
      <c r="I696" s="7" t="e">
        <f t="shared" si="118"/>
        <v>#DIV/0!</v>
      </c>
      <c r="J696" s="7" t="e">
        <f t="shared" si="119"/>
        <v>#DIV/0!</v>
      </c>
      <c r="K696" s="7" t="n">
        <f t="shared" si="120"/>
        <v>0</v>
      </c>
      <c r="L696" s="7" t="n">
        <f>AN696/SUM(AN1:AN$773)</f>
        <v>0</v>
      </c>
      <c r="N696" t="s">
        <v>48</v>
      </c>
      <c r="O696" s="6" t="s">
        <v>668</v>
      </c>
      <c r="P696" s="6" t="n">
        <v>1961</v>
      </c>
      <c r="Q696" s="6"/>
      <c r="R696" s="6"/>
      <c r="S696" s="6"/>
      <c r="T696" s="6"/>
      <c r="U696" s="6"/>
      <c r="V696" s="6" t="n">
        <v>0</v>
      </c>
      <c r="W696" s="6" t="n">
        <v>134846.16759895999</v>
      </c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>
      <c r="A697" t="str">
        <f t="shared" si="110"/>
        <v>Other Services</v>
      </c>
      <c r="B697" t="str">
        <f t="shared" si="111"/>
        <v>ZBL</v>
      </c>
      <c r="C697" t="n">
        <f t="shared" si="112"/>
        <v>2015</v>
      </c>
      <c r="D697" s="6" t="n">
        <f t="shared" si="113"/>
        <v>0</v>
      </c>
      <c r="E697" s="6" t="n">
        <f t="shared" si="114"/>
        <v>0</v>
      </c>
      <c r="F697" s="6" t="n">
        <f t="shared" si="115"/>
        <v>0</v>
      </c>
      <c r="G697" s="6" t="n">
        <f t="shared" si="116"/>
        <v>0</v>
      </c>
      <c r="H697" s="7" t="e">
        <f t="shared" si="117"/>
        <v>#DIV/0!</v>
      </c>
      <c r="I697" s="7" t="e">
        <f t="shared" si="118"/>
        <v>#DIV/0!</v>
      </c>
      <c r="J697" s="7" t="e">
        <f t="shared" si="119"/>
        <v>#DIV/0!</v>
      </c>
      <c r="K697" s="7" t="n">
        <f t="shared" si="120"/>
        <v>0</v>
      </c>
      <c r="L697" s="7" t="n">
        <f>AN697/SUM(AN1:AN$773)</f>
        <v>0</v>
      </c>
      <c r="N697" t="s">
        <v>48</v>
      </c>
      <c r="O697" s="6" t="s">
        <v>753</v>
      </c>
      <c r="P697" s="6" t="n">
        <v>2015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 t="n">
        <v>-1961063.1597790299</v>
      </c>
      <c r="AF697" s="6" t="n">
        <v>0</v>
      </c>
      <c r="AG697" s="6" t="n">
        <v>-1413602.76375262</v>
      </c>
      <c r="AH697" s="6"/>
      <c r="AI697" s="6"/>
      <c r="AJ697" s="6"/>
      <c r="AK697" s="6"/>
      <c r="AL697" s="6" t="n">
        <v>0</v>
      </c>
      <c r="AM697" s="6"/>
      <c r="AN697" s="6"/>
    </row>
    <row r="698">
      <c r="A698" t="str">
        <f t="shared" si="110"/>
        <v>Other Services</v>
      </c>
      <c r="B698" t="n">
        <f t="shared" si="111"/>
        <v>0</v>
      </c>
      <c r="C698" t="n">
        <f t="shared" si="112"/>
        <v>0</v>
      </c>
      <c r="D698" s="6" t="n">
        <f t="shared" si="113"/>
        <v>18395286471.6782</v>
      </c>
      <c r="E698" s="6" t="n">
        <f t="shared" si="114"/>
        <v>19388928532.1077</v>
      </c>
      <c r="F698" s="6" t="n">
        <f t="shared" si="115"/>
        <v>19916822110.069698</v>
      </c>
      <c r="G698" s="6" t="n">
        <f t="shared" si="116"/>
        <v>14525272793.5814</v>
      </c>
      <c r="H698" s="7" t="n">
        <f t="shared" si="117"/>
        <v>2.7226547206454343E-2</v>
      </c>
      <c r="I698" s="7" t="n">
        <f t="shared" si="118"/>
        <v>8.2713342938914858E-2</v>
      </c>
      <c r="J698" s="7" t="n">
        <f t="shared" si="119"/>
        <v>0.72929670774322986</v>
      </c>
      <c r="K698" s="7" t="n">
        <f t="shared" si="120"/>
        <v>0.20291057191680079</v>
      </c>
      <c r="L698" s="7" t="n">
        <f>AN698/SUM(AN1:AN$773)</f>
        <v>0.25770725696311708</v>
      </c>
      <c r="N698" t="s">
        <v>48</v>
      </c>
      <c r="O698" s="6"/>
      <c r="P698" s="6"/>
      <c r="Q698" s="6" t="n">
        <v>2580872517.4933901</v>
      </c>
      <c r="R698" s="6" t="n">
        <v>4003375665.4161401</v>
      </c>
      <c r="S698" s="6" t="n">
        <v>6922109425.8859701</v>
      </c>
      <c r="T698" s="6" t="n">
        <v>9599472216.9195709</v>
      </c>
      <c r="U698" s="6" t="n">
        <v>8291794991.3750696</v>
      </c>
      <c r="V698" s="6" t="n">
        <v>10134994747.279699</v>
      </c>
      <c r="W698" s="6" t="n">
        <v>12021994233.0312</v>
      </c>
      <c r="X698" s="6" t="n">
        <v>13206802250.8496</v>
      </c>
      <c r="Y698" s="6" t="n">
        <v>18443684959.323502</v>
      </c>
      <c r="Z698" s="6" t="n">
        <v>21596012161.068401</v>
      </c>
      <c r="AA698" s="6" t="n">
        <v>20854964377.992802</v>
      </c>
      <c r="AB698" s="6" t="n">
        <v>24789002163.084</v>
      </c>
      <c r="AC698" s="6" t="n">
        <v>25169829067.034801</v>
      </c>
      <c r="AD698" s="6" t="n">
        <v>22022379169.5648</v>
      </c>
      <c r="AE698" s="6" t="n">
        <v>20886252503.326801</v>
      </c>
      <c r="AF698" s="6" t="n">
        <v>18395286471.6782</v>
      </c>
      <c r="AG698" s="6" t="n">
        <v>18223683350.040798</v>
      </c>
      <c r="AH698" s="6" t="n">
        <v>18868816710.861301</v>
      </c>
      <c r="AI698" s="6" t="n">
        <v>19605614004.852901</v>
      </c>
      <c r="AJ698" s="6" t="n">
        <v>20424852291.488701</v>
      </c>
      <c r="AK698" s="6" t="n">
        <v>20521841636.896198</v>
      </c>
      <c r="AL698" s="6" t="n">
        <v>19388928532.1077</v>
      </c>
      <c r="AM698" s="6" t="n">
        <v>19916822110.069698</v>
      </c>
      <c r="AN698" s="6" t="n">
        <v>14525272793.5814</v>
      </c>
    </row>
    <row r="699">
      <c r="A699" t="str">
        <f t="shared" si="110"/>
        <v>Ships &amp; Submarines</v>
      </c>
      <c r="B699" t="str">
        <f t="shared" si="111"/>
        <v>12</v>
      </c>
      <c r="C699" t="n">
        <f t="shared" si="112"/>
        <v>2228</v>
      </c>
      <c r="D699" s="6" t="n">
        <f t="shared" si="113"/>
        <v>0</v>
      </c>
      <c r="E699" s="6" t="n">
        <f t="shared" si="114"/>
        <v>0</v>
      </c>
      <c r="F699" s="6" t="n">
        <f t="shared" si="115"/>
        <v>0</v>
      </c>
      <c r="G699" s="6" t="n">
        <f t="shared" si="116"/>
        <v>0</v>
      </c>
      <c r="H699" s="7" t="e">
        <f t="shared" si="117"/>
        <v>#DIV/0!</v>
      </c>
      <c r="I699" s="7" t="e">
        <f t="shared" si="118"/>
        <v>#DIV/0!</v>
      </c>
      <c r="J699" s="7" t="e">
        <f t="shared" si="119"/>
        <v>#DIV/0!</v>
      </c>
      <c r="K699" s="7" t="n">
        <f t="shared" si="120"/>
        <v>0</v>
      </c>
      <c r="L699" s="7" t="n">
        <f>AN699/SUM(AN1:AN$773)</f>
        <v>0</v>
      </c>
      <c r="N699" t="s">
        <v>49</v>
      </c>
      <c r="O699" s="6" t="s">
        <v>79</v>
      </c>
      <c r="P699" s="6" t="n">
        <v>2228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 t="n">
        <v>5424.2815914385201</v>
      </c>
      <c r="AI699" s="6" t="n">
        <v>-5299.8398723770497</v>
      </c>
      <c r="AJ699" s="6"/>
      <c r="AK699" s="6"/>
      <c r="AL699" s="6"/>
      <c r="AM699" s="6"/>
      <c r="AN699" s="6"/>
    </row>
    <row r="700">
      <c r="A700" t="str">
        <f t="shared" si="110"/>
        <v>Ships &amp; Submarines</v>
      </c>
      <c r="B700" t="str">
        <f t="shared" si="111"/>
        <v>2500 LM GAS TURBINE</v>
      </c>
      <c r="C700" t="n">
        <f t="shared" si="112"/>
        <v>1148</v>
      </c>
      <c r="D700" s="6" t="n">
        <f t="shared" si="113"/>
        <v>0</v>
      </c>
      <c r="E700" s="6" t="n">
        <f t="shared" si="114"/>
        <v>0</v>
      </c>
      <c r="F700" s="6" t="n">
        <f t="shared" si="115"/>
        <v>0</v>
      </c>
      <c r="G700" s="6" t="n">
        <f t="shared" si="116"/>
        <v>0</v>
      </c>
      <c r="H700" s="7" t="e">
        <f t="shared" si="117"/>
        <v>#DIV/0!</v>
      </c>
      <c r="I700" s="7" t="e">
        <f t="shared" si="118"/>
        <v>#DIV/0!</v>
      </c>
      <c r="J700" s="7" t="e">
        <f t="shared" si="119"/>
        <v>#DIV/0!</v>
      </c>
      <c r="K700" s="7" t="n">
        <f t="shared" si="120"/>
        <v>0</v>
      </c>
      <c r="L700" s="7" t="n">
        <f>AN700/SUM(AN1:AN$773)</f>
        <v>0</v>
      </c>
      <c r="N700" t="s">
        <v>49</v>
      </c>
      <c r="O700" s="6" t="s">
        <v>81</v>
      </c>
      <c r="P700" s="6" t="n">
        <v>1148</v>
      </c>
      <c r="Q700" s="6" t="n">
        <v>2546270.9944125302</v>
      </c>
      <c r="R700" s="6" t="n">
        <v>7321965.8353534602</v>
      </c>
      <c r="S700" s="6" t="n">
        <v>5668402.9658187497</v>
      </c>
      <c r="T700" s="6" t="n">
        <v>391915.98155199899</v>
      </c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 t="n">
        <v>0</v>
      </c>
      <c r="AL700" s="6"/>
      <c r="AM700" s="6"/>
      <c r="AN700" s="6"/>
    </row>
    <row r="701">
      <c r="A701" t="str">
        <f t="shared" si="110"/>
        <v>Ships &amp; Submarines</v>
      </c>
      <c r="B701" t="str">
        <f t="shared" si="111"/>
        <v>AMPHIBIOUS 60 TON LARC</v>
      </c>
      <c r="C701" t="n">
        <f t="shared" si="112"/>
        <v>226</v>
      </c>
      <c r="D701" s="6" t="n">
        <f t="shared" si="113"/>
        <v>0</v>
      </c>
      <c r="E701" s="6" t="n">
        <f t="shared" si="114"/>
        <v>0</v>
      </c>
      <c r="F701" s="6" t="n">
        <f t="shared" si="115"/>
        <v>0</v>
      </c>
      <c r="G701" s="6" t="n">
        <f t="shared" si="116"/>
        <v>0</v>
      </c>
      <c r="H701" s="7" t="e">
        <f t="shared" si="117"/>
        <v>#DIV/0!</v>
      </c>
      <c r="I701" s="7" t="e">
        <f t="shared" si="118"/>
        <v>#DIV/0!</v>
      </c>
      <c r="J701" s="7" t="e">
        <f t="shared" si="119"/>
        <v>#DIV/0!</v>
      </c>
      <c r="K701" s="7" t="n">
        <f t="shared" si="120"/>
        <v>0</v>
      </c>
      <c r="L701" s="7" t="n">
        <f>AN701/SUM(AN1:AN$773)</f>
        <v>0</v>
      </c>
      <c r="N701" t="s">
        <v>49</v>
      </c>
      <c r="O701" s="6" t="s">
        <v>162</v>
      </c>
      <c r="P701" s="6" t="n">
        <v>226</v>
      </c>
      <c r="Q701" s="6" t="n">
        <v>97254.023155705901</v>
      </c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>
      <c r="A702" t="str">
        <f t="shared" si="110"/>
        <v>Ships &amp; Submarines</v>
      </c>
      <c r="B702" t="str">
        <f t="shared" si="111"/>
        <v>ASSAULT SHIP AMPHIBIOUS-L</v>
      </c>
      <c r="C702" t="n">
        <f t="shared" si="112"/>
        <v>1215</v>
      </c>
      <c r="D702" s="6" t="n">
        <f t="shared" si="113"/>
        <v>0</v>
      </c>
      <c r="E702" s="6" t="n">
        <f t="shared" si="114"/>
        <v>0</v>
      </c>
      <c r="F702" s="6" t="n">
        <f t="shared" si="115"/>
        <v>0</v>
      </c>
      <c r="G702" s="6" t="n">
        <f t="shared" si="116"/>
        <v>0</v>
      </c>
      <c r="H702" s="7" t="e">
        <f t="shared" si="117"/>
        <v>#DIV/0!</v>
      </c>
      <c r="I702" s="7" t="e">
        <f t="shared" si="118"/>
        <v>#DIV/0!</v>
      </c>
      <c r="J702" s="7" t="e">
        <f t="shared" si="119"/>
        <v>#DIV/0!</v>
      </c>
      <c r="K702" s="7" t="n">
        <f t="shared" si="120"/>
        <v>0</v>
      </c>
      <c r="L702" s="7" t="n">
        <f>AN702/SUM(AN1:AN$773)</f>
        <v>0</v>
      </c>
      <c r="N702" t="s">
        <v>49</v>
      </c>
      <c r="O702" s="6" t="s">
        <v>213</v>
      </c>
      <c r="P702" s="6" t="n">
        <v>1215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 t="n">
        <v>-16943.536775341399</v>
      </c>
      <c r="AB702" s="6"/>
      <c r="AC702" s="6"/>
      <c r="AD702" s="6"/>
      <c r="AE702" s="6"/>
      <c r="AF702" s="6"/>
      <c r="AG702" s="6"/>
      <c r="AH702" s="6"/>
      <c r="AI702" s="6"/>
      <c r="AJ702" s="6" t="n">
        <v>0</v>
      </c>
      <c r="AK702" s="6" t="n">
        <v>0</v>
      </c>
      <c r="AL702" s="6"/>
      <c r="AM702" s="6"/>
      <c r="AN702" s="6"/>
    </row>
    <row r="703">
      <c r="A703" t="str">
        <f t="shared" si="110"/>
        <v>Ships &amp; Submarines</v>
      </c>
      <c r="B703" t="str">
        <f t="shared" si="111"/>
        <v>CG(X)</v>
      </c>
      <c r="C703" t="n">
        <f t="shared" si="112"/>
        <v>653</v>
      </c>
      <c r="D703" s="6" t="n">
        <f t="shared" si="113"/>
        <v>0</v>
      </c>
      <c r="E703" s="6" t="n">
        <f t="shared" si="114"/>
        <v>0</v>
      </c>
      <c r="F703" s="6" t="n">
        <f t="shared" si="115"/>
        <v>0</v>
      </c>
      <c r="G703" s="6" t="n">
        <f t="shared" si="116"/>
        <v>0</v>
      </c>
      <c r="H703" s="7" t="e">
        <f t="shared" si="117"/>
        <v>#DIV/0!</v>
      </c>
      <c r="I703" s="7" t="e">
        <f t="shared" si="118"/>
        <v>#DIV/0!</v>
      </c>
      <c r="J703" s="7" t="e">
        <f t="shared" si="119"/>
        <v>#DIV/0!</v>
      </c>
      <c r="K703" s="7" t="n">
        <f t="shared" si="120"/>
        <v>0</v>
      </c>
      <c r="L703" s="7" t="n">
        <f>AN703/SUM(AN1:AN$773)</f>
        <v>0</v>
      </c>
      <c r="N703" t="s">
        <v>49</v>
      </c>
      <c r="O703" s="6" t="s">
        <v>286</v>
      </c>
      <c r="P703" s="6" t="n">
        <v>653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 t="n">
        <v>0</v>
      </c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>
      <c r="A704" t="str">
        <f t="shared" si="110"/>
        <v>Ships &amp; Submarines</v>
      </c>
      <c r="B704" t="str">
        <f t="shared" si="111"/>
        <v>CG-47</v>
      </c>
      <c r="C704" t="n">
        <f t="shared" si="112"/>
        <v>55</v>
      </c>
      <c r="D704" s="6" t="n">
        <f t="shared" si="113"/>
        <v>1571365.07198897</v>
      </c>
      <c r="E704" s="6" t="n">
        <f t="shared" si="114"/>
        <v>0</v>
      </c>
      <c r="F704" s="6" t="n">
        <f t="shared" si="115"/>
        <v>0</v>
      </c>
      <c r="G704" s="6" t="n">
        <f t="shared" si="116"/>
        <v>0</v>
      </c>
      <c r="H704" s="7" t="e">
        <f t="shared" si="117"/>
        <v>#DIV/0!</v>
      </c>
      <c r="I704" s="7" t="n">
        <f t="shared" si="118"/>
        <v>-1</v>
      </c>
      <c r="J704" s="7" t="e">
        <f t="shared" si="119"/>
        <v>#DIV/0!</v>
      </c>
      <c r="K704" s="7" t="n">
        <f t="shared" si="120"/>
        <v>0</v>
      </c>
      <c r="L704" s="7" t="n">
        <f>AN704/SUM(AN1:AN$773)</f>
        <v>0</v>
      </c>
      <c r="N704" t="s">
        <v>49</v>
      </c>
      <c r="O704" s="6" t="s">
        <v>287</v>
      </c>
      <c r="P704" s="6" t="n">
        <v>55</v>
      </c>
      <c r="Q704" s="6"/>
      <c r="R704" s="6"/>
      <c r="S704" s="6"/>
      <c r="T704" s="6"/>
      <c r="U704" s="6"/>
      <c r="V704" s="6"/>
      <c r="W704" s="6"/>
      <c r="X704" s="6"/>
      <c r="Y704" s="6" t="n">
        <v>999761.828739063</v>
      </c>
      <c r="Z704" s="6"/>
      <c r="AA704" s="6" t="n">
        <v>562537.91791741597</v>
      </c>
      <c r="AB704" s="6" t="n">
        <v>789553.35810612398</v>
      </c>
      <c r="AC704" s="6" t="n">
        <v>53861.5448460732</v>
      </c>
      <c r="AD704" s="6" t="n">
        <v>1130050.7800141701</v>
      </c>
      <c r="AE704" s="6" t="n">
        <v>2262810.5841132002</v>
      </c>
      <c r="AF704" s="6" t="n">
        <v>1571365.07198897</v>
      </c>
      <c r="AG704" s="6" t="n">
        <v>1778727.3476602</v>
      </c>
      <c r="AH704" s="6" t="n">
        <v>252861.45625975699</v>
      </c>
      <c r="AI704" s="6" t="n">
        <v>25635.913127570901</v>
      </c>
      <c r="AJ704" s="6"/>
      <c r="AK704" s="6" t="n">
        <v>0</v>
      </c>
      <c r="AL704" s="6" t="n">
        <v>0</v>
      </c>
      <c r="AM704" s="6" t="n">
        <v>0</v>
      </c>
      <c r="AN704" s="6"/>
    </row>
    <row r="705">
      <c r="A705" t="str">
        <f t="shared" ref="A705:A768" si="121">N705</f>
        <v>Ships &amp; Submarines</v>
      </c>
      <c r="B705" t="str">
        <f t="shared" ref="B705:B768" si="122">O705</f>
        <v>CNZ</v>
      </c>
      <c r="C705" t="n">
        <f t="shared" ref="C705:C768" si="123">P705</f>
        <v>2072</v>
      </c>
      <c r="D705" s="6" t="n">
        <f t="shared" ref="D705:D768" si="124">AF705</f>
        <v>-431825.11309855001</v>
      </c>
      <c r="E705" s="6" t="n">
        <f t="shared" ref="E705:E768" si="125">AL705</f>
        <v>0</v>
      </c>
      <c r="F705" s="6" t="n">
        <f t="shared" ref="F705:F768" si="126">AM705</f>
        <v>0</v>
      </c>
      <c r="G705" s="6" t="n">
        <f t="shared" ref="G705:G768" si="127">AN705</f>
        <v>0</v>
      </c>
      <c r="H705" s="7" t="e">
        <f t="shared" si="117"/>
        <v>#DIV/0!</v>
      </c>
      <c r="I705" s="7" t="n">
        <f t="shared" si="118"/>
        <v>-1</v>
      </c>
      <c r="J705" s="7" t="e">
        <f t="shared" si="119"/>
        <v>#DIV/0!</v>
      </c>
      <c r="K705" s="7" t="n">
        <f t="shared" si="120"/>
        <v>0</v>
      </c>
      <c r="L705" s="7" t="n">
        <f>AN705/SUM(AN1:AN$773)</f>
        <v>0</v>
      </c>
      <c r="N705" t="s">
        <v>49</v>
      </c>
      <c r="O705" s="6" t="s">
        <v>312</v>
      </c>
      <c r="P705" s="6" t="n">
        <v>2072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 t="n">
        <v>-431825.11309855001</v>
      </c>
      <c r="AG705" s="6"/>
      <c r="AH705" s="6"/>
      <c r="AI705" s="6"/>
      <c r="AJ705" s="6"/>
      <c r="AK705" s="6"/>
      <c r="AL705" s="6"/>
      <c r="AM705" s="6"/>
      <c r="AN705" s="6"/>
    </row>
    <row r="706">
      <c r="A706" t="str">
        <f t="shared" si="121"/>
        <v>Ships &amp; Submarines</v>
      </c>
      <c r="B706" t="str">
        <f t="shared" si="122"/>
        <v>CVN 21</v>
      </c>
      <c r="C706" t="n">
        <f t="shared" si="123"/>
        <v>634</v>
      </c>
      <c r="D706" s="6" t="n">
        <f t="shared" si="124"/>
        <v>-132214.97409917699</v>
      </c>
      <c r="E706" s="6" t="n">
        <f t="shared" si="125"/>
        <v>0</v>
      </c>
      <c r="F706" s="6" t="n">
        <f t="shared" si="126"/>
        <v>0</v>
      </c>
      <c r="G706" s="6" t="n">
        <f t="shared" si="127"/>
        <v>0</v>
      </c>
      <c r="H706" s="7" t="e">
        <f t="shared" ref="H706:H774" si="128">AM706/AL706-1</f>
        <v>#DIV/0!</v>
      </c>
      <c r="I706" s="7" t="n">
        <f t="shared" ref="I706:I774" si="129">AM706/AF706-1</f>
        <v>-1</v>
      </c>
      <c r="J706" s="7" t="e">
        <f t="shared" ref="J706:J774" si="130">AN706/AM706</f>
        <v>#DIV/0!</v>
      </c>
      <c r="K706" s="7" t="n">
        <f t="shared" ref="K706:K773" si="131">AM706/SUM(AM$1:AM$773)</f>
        <v>0</v>
      </c>
      <c r="L706" s="7" t="n">
        <f>AN706/SUM(AN1:AN$773)</f>
        <v>0</v>
      </c>
      <c r="N706" t="s">
        <v>49</v>
      </c>
      <c r="O706" s="6" t="s">
        <v>318</v>
      </c>
      <c r="P706" s="6" t="n">
        <v>634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 t="n">
        <v>-1797.13138410647</v>
      </c>
      <c r="AC706" s="6"/>
      <c r="AD706" s="6" t="n">
        <v>-11518.7304043852</v>
      </c>
      <c r="AE706" s="6" t="n">
        <v>-133882.69790345401</v>
      </c>
      <c r="AF706" s="6" t="n">
        <v>-132214.97409917699</v>
      </c>
      <c r="AG706" s="6" t="n">
        <v>-1370954.5510897399</v>
      </c>
      <c r="AH706" s="6" t="n">
        <v>-564632.64807163202</v>
      </c>
      <c r="AI706" s="6"/>
      <c r="AJ706" s="6" t="n">
        <v>0</v>
      </c>
      <c r="AK706" s="6"/>
      <c r="AL706" s="6"/>
      <c r="AM706" s="6"/>
      <c r="AN706" s="6"/>
    </row>
    <row r="707">
      <c r="A707" t="str">
        <f t="shared" si="121"/>
        <v>Ships &amp; Submarines</v>
      </c>
      <c r="B707" t="str">
        <f t="shared" si="122"/>
        <v>CVN 68</v>
      </c>
      <c r="C707" t="n">
        <f t="shared" si="123"/>
        <v>57</v>
      </c>
      <c r="D707" s="6" t="n">
        <f t="shared" si="124"/>
        <v>380421.58816395898</v>
      </c>
      <c r="E707" s="6" t="n">
        <f t="shared" si="125"/>
        <v>0</v>
      </c>
      <c r="F707" s="6" t="n">
        <f t="shared" si="126"/>
        <v>-108.92</v>
      </c>
      <c r="G707" s="6" t="n">
        <f t="shared" si="127"/>
        <v>0</v>
      </c>
      <c r="H707" s="7" t="e">
        <f t="shared" si="128"/>
        <v>#DIV/0!</v>
      </c>
      <c r="I707" s="7" t="n">
        <f t="shared" si="129"/>
        <v>-1.0002863139300944</v>
      </c>
      <c r="J707" s="7" t="n">
        <f t="shared" si="130"/>
        <v>0</v>
      </c>
      <c r="K707" s="7" t="n">
        <f t="shared" si="131"/>
        <v>-1.1096659583058656E-9</v>
      </c>
      <c r="L707" s="7" t="n">
        <f>AN707/SUM(AN1:AN$773)</f>
        <v>0</v>
      </c>
      <c r="N707" t="s">
        <v>49</v>
      </c>
      <c r="O707" s="6" t="s">
        <v>319</v>
      </c>
      <c r="P707" s="6" t="n">
        <v>57</v>
      </c>
      <c r="Q707" s="6"/>
      <c r="R707" s="6"/>
      <c r="S707" s="6"/>
      <c r="T707" s="6"/>
      <c r="U707" s="6" t="n">
        <v>49854.357180230101</v>
      </c>
      <c r="V707" s="6" t="n">
        <v>359781.85124298098</v>
      </c>
      <c r="W707" s="6"/>
      <c r="X707" s="6"/>
      <c r="Y707" s="6"/>
      <c r="Z707" s="6"/>
      <c r="AA707" s="6"/>
      <c r="AB707" s="6"/>
      <c r="AC707" s="6"/>
      <c r="AD707" s="6"/>
      <c r="AE707" s="6" t="n">
        <v>269778.33468978998</v>
      </c>
      <c r="AF707" s="6" t="n">
        <v>380421.58816395898</v>
      </c>
      <c r="AG707" s="6"/>
      <c r="AH707" s="6"/>
      <c r="AI707" s="6"/>
      <c r="AJ707" s="6" t="n">
        <v>-432613.55109725997</v>
      </c>
      <c r="AK707" s="6" t="n">
        <v>-1111754.0343196299</v>
      </c>
      <c r="AL707" s="6"/>
      <c r="AM707" s="6" t="n">
        <v>-108.92</v>
      </c>
      <c r="AN707" s="6"/>
    </row>
    <row r="708">
      <c r="A708" t="str">
        <f t="shared" si="121"/>
        <v>Ships &amp; Submarines</v>
      </c>
      <c r="B708" t="str">
        <f t="shared" si="122"/>
        <v>DD(X)</v>
      </c>
      <c r="C708" t="n">
        <f t="shared" si="123"/>
        <v>86</v>
      </c>
      <c r="D708" s="6" t="n">
        <f t="shared" si="124"/>
        <v>1858939.82288074</v>
      </c>
      <c r="E708" s="6" t="n">
        <f t="shared" si="125"/>
        <v>-1692703.20476271</v>
      </c>
      <c r="F708" s="6" t="n">
        <f t="shared" si="126"/>
        <v>-477781.90629999997</v>
      </c>
      <c r="G708" s="6" t="n">
        <f t="shared" si="127"/>
        <v>0</v>
      </c>
      <c r="H708" s="7" t="n">
        <f t="shared" si="128"/>
        <v>-0.71774029554875374</v>
      </c>
      <c r="I708" s="7" t="n">
        <f t="shared" si="129"/>
        <v>-1.2570184900120094</v>
      </c>
      <c r="J708" s="7" t="n">
        <f t="shared" si="130"/>
        <v>0</v>
      </c>
      <c r="K708" s="7" t="n">
        <f t="shared" si="131"/>
        <v>-4.8675938020160919E-6</v>
      </c>
      <c r="L708" s="7" t="n">
        <f>AN708/SUM(AN1:AN$773)</f>
        <v>0</v>
      </c>
      <c r="N708" t="s">
        <v>49</v>
      </c>
      <c r="O708" s="6" t="s">
        <v>324</v>
      </c>
      <c r="P708" s="6" t="n">
        <v>86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 t="n">
        <v>0</v>
      </c>
      <c r="AB708" s="6" t="n">
        <v>-47827.9176194307</v>
      </c>
      <c r="AC708" s="6"/>
      <c r="AD708" s="6" t="n">
        <v>-36746.753393699997</v>
      </c>
      <c r="AE708" s="6" t="n">
        <v>-115608.435101981</v>
      </c>
      <c r="AF708" s="6" t="n">
        <v>1858939.82288074</v>
      </c>
      <c r="AG708" s="6" t="n">
        <v>6010847.7655664096</v>
      </c>
      <c r="AH708" s="6" t="n">
        <v>17638004.454806201</v>
      </c>
      <c r="AI708" s="6" t="n">
        <v>17947888.399239901</v>
      </c>
      <c r="AJ708" s="6" t="n">
        <v>3242613.15244212</v>
      </c>
      <c r="AK708" s="6" t="n">
        <v>-1691982.9648474201</v>
      </c>
      <c r="AL708" s="6" t="n">
        <v>-1692703.20476271</v>
      </c>
      <c r="AM708" s="6" t="n">
        <v>-477781.90629999997</v>
      </c>
      <c r="AN708" s="6" t="n">
        <v>0</v>
      </c>
    </row>
    <row r="709">
      <c r="A709" t="str">
        <f t="shared" si="121"/>
        <v>Ships &amp; Submarines</v>
      </c>
      <c r="B709" t="str">
        <f t="shared" si="122"/>
        <v>DDG 51</v>
      </c>
      <c r="C709" t="n">
        <f t="shared" si="123"/>
        <v>76</v>
      </c>
      <c r="D709" s="6" t="n">
        <f t="shared" si="124"/>
        <v>-197289.12999299</v>
      </c>
      <c r="E709" s="6" t="n">
        <f t="shared" si="125"/>
        <v>-3135831.2451857501</v>
      </c>
      <c r="F709" s="6" t="n">
        <f t="shared" si="126"/>
        <v>0</v>
      </c>
      <c r="G709" s="6" t="n">
        <f t="shared" si="127"/>
        <v>0</v>
      </c>
      <c r="H709" s="7" t="n">
        <f t="shared" si="128"/>
        <v>-1</v>
      </c>
      <c r="I709" s="7" t="n">
        <f t="shared" si="129"/>
        <v>-1</v>
      </c>
      <c r="J709" s="7" t="e">
        <f t="shared" si="130"/>
        <v>#DIV/0!</v>
      </c>
      <c r="K709" s="7" t="n">
        <f t="shared" si="131"/>
        <v>0</v>
      </c>
      <c r="L709" s="7" t="n">
        <f>AN709/SUM(AN1:AN$773)</f>
        <v>0</v>
      </c>
      <c r="N709" t="s">
        <v>49</v>
      </c>
      <c r="O709" s="6" t="s">
        <v>325</v>
      </c>
      <c r="P709" s="6" t="n">
        <v>76</v>
      </c>
      <c r="Q709" s="6"/>
      <c r="R709" s="6"/>
      <c r="S709" s="6"/>
      <c r="T709" s="6"/>
      <c r="U709" s="6"/>
      <c r="V709" s="6" t="n">
        <v>360913.67653258698</v>
      </c>
      <c r="W709" s="6"/>
      <c r="X709" s="6"/>
      <c r="Y709" s="6" t="n">
        <v>39990.473149562502</v>
      </c>
      <c r="Z709" s="6" t="n">
        <v>397501.031908795</v>
      </c>
      <c r="AA709" s="6" t="n">
        <v>-124990.25890371999</v>
      </c>
      <c r="AB709" s="6" t="n">
        <v>-413898.20327397698</v>
      </c>
      <c r="AC709" s="6" t="n">
        <v>-1615258.30340989</v>
      </c>
      <c r="AD709" s="6" t="n">
        <v>-807139.17537620303</v>
      </c>
      <c r="AE709" s="6" t="n">
        <v>-252173.89088941901</v>
      </c>
      <c r="AF709" s="6" t="n">
        <v>-197289.12999299</v>
      </c>
      <c r="AG709" s="6" t="n">
        <v>0</v>
      </c>
      <c r="AH709" s="6" t="n">
        <v>-35368.739554252599</v>
      </c>
      <c r="AI709" s="6" t="n">
        <v>-1911040.5168481499</v>
      </c>
      <c r="AJ709" s="6" t="n">
        <v>-5799667.1763281403</v>
      </c>
      <c r="AK709" s="6" t="n">
        <v>200496.26267633701</v>
      </c>
      <c r="AL709" s="6" t="n">
        <v>-3135831.2451857501</v>
      </c>
      <c r="AM709" s="6" t="n">
        <v>0</v>
      </c>
      <c r="AN709" s="6"/>
    </row>
    <row r="710">
      <c r="A710" t="str">
        <f t="shared" si="121"/>
        <v>Ships &amp; Submarines</v>
      </c>
      <c r="B710" t="str">
        <f t="shared" si="122"/>
        <v>DESTROYER DDG-47 AEGIS</v>
      </c>
      <c r="C710" t="n">
        <f t="shared" si="123"/>
        <v>1186</v>
      </c>
      <c r="D710" s="6" t="n">
        <f t="shared" si="124"/>
        <v>0</v>
      </c>
      <c r="E710" s="6" t="n">
        <f t="shared" si="125"/>
        <v>0</v>
      </c>
      <c r="F710" s="6" t="n">
        <f t="shared" si="126"/>
        <v>0</v>
      </c>
      <c r="G710" s="6" t="n">
        <f t="shared" si="127"/>
        <v>0</v>
      </c>
      <c r="H710" s="7" t="e">
        <f t="shared" si="128"/>
        <v>#DIV/0!</v>
      </c>
      <c r="I710" s="7" t="e">
        <f t="shared" si="129"/>
        <v>#DIV/0!</v>
      </c>
      <c r="J710" s="7" t="e">
        <f t="shared" si="130"/>
        <v>#DIV/0!</v>
      </c>
      <c r="K710" s="7" t="n">
        <f t="shared" si="131"/>
        <v>0</v>
      </c>
      <c r="L710" s="7" t="n">
        <f>AN710/SUM(AN1:AN$773)</f>
        <v>0</v>
      </c>
      <c r="N710" t="s">
        <v>49</v>
      </c>
      <c r="O710" s="6" t="s">
        <v>331</v>
      </c>
      <c r="P710" s="6" t="n">
        <v>1186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 t="n">
        <v>-2780.6932859680601</v>
      </c>
      <c r="AC710" s="6" t="n">
        <v>-1230.83981976516</v>
      </c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>
      <c r="A711" t="str">
        <f t="shared" si="121"/>
        <v>Ships &amp; Submarines</v>
      </c>
      <c r="B711" t="str">
        <f t="shared" si="122"/>
        <v>DESTROYER DDG-51</v>
      </c>
      <c r="C711" t="n">
        <f t="shared" si="123"/>
        <v>1203</v>
      </c>
      <c r="D711" s="6" t="n">
        <f t="shared" si="124"/>
        <v>0</v>
      </c>
      <c r="E711" s="6" t="n">
        <f t="shared" si="125"/>
        <v>0</v>
      </c>
      <c r="F711" s="6" t="n">
        <f t="shared" si="126"/>
        <v>0</v>
      </c>
      <c r="G711" s="6" t="n">
        <f t="shared" si="127"/>
        <v>0</v>
      </c>
      <c r="H711" s="7" t="e">
        <f t="shared" si="128"/>
        <v>#DIV/0!</v>
      </c>
      <c r="I711" s="7" t="e">
        <f t="shared" si="129"/>
        <v>#DIV/0!</v>
      </c>
      <c r="J711" s="7" t="e">
        <f t="shared" si="130"/>
        <v>#DIV/0!</v>
      </c>
      <c r="K711" s="7" t="n">
        <f t="shared" si="131"/>
        <v>0</v>
      </c>
      <c r="L711" s="7" t="n">
        <f>AN711/SUM(AN1:AN$773)</f>
        <v>0</v>
      </c>
      <c r="N711" t="s">
        <v>49</v>
      </c>
      <c r="O711" s="6" t="s">
        <v>332</v>
      </c>
      <c r="P711" s="6" t="n">
        <v>1203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 t="n">
        <v>0</v>
      </c>
      <c r="AK711" s="6"/>
      <c r="AL711" s="6"/>
      <c r="AM711" s="6"/>
      <c r="AN711" s="6"/>
    </row>
    <row r="712">
      <c r="A712" t="str">
        <f t="shared" si="121"/>
        <v>Ships &amp; Submarines</v>
      </c>
      <c r="B712" t="str">
        <f t="shared" si="122"/>
        <v>FFG-7</v>
      </c>
      <c r="C712" t="n">
        <f t="shared" si="123"/>
        <v>26</v>
      </c>
      <c r="D712" s="6" t="n">
        <f t="shared" si="124"/>
        <v>0</v>
      </c>
      <c r="E712" s="6" t="n">
        <f t="shared" si="125"/>
        <v>0</v>
      </c>
      <c r="F712" s="6" t="n">
        <f t="shared" si="126"/>
        <v>0</v>
      </c>
      <c r="G712" s="6" t="n">
        <f t="shared" si="127"/>
        <v>0</v>
      </c>
      <c r="H712" s="7" t="e">
        <f t="shared" si="128"/>
        <v>#DIV/0!</v>
      </c>
      <c r="I712" s="7" t="e">
        <f t="shared" si="129"/>
        <v>#DIV/0!</v>
      </c>
      <c r="J712" s="7" t="e">
        <f t="shared" si="130"/>
        <v>#DIV/0!</v>
      </c>
      <c r="K712" s="7" t="n">
        <f t="shared" si="131"/>
        <v>0</v>
      </c>
      <c r="L712" s="7" t="n">
        <f>AN712/SUM(AN1:AN$773)</f>
        <v>0</v>
      </c>
      <c r="N712" t="s">
        <v>49</v>
      </c>
      <c r="O712" s="6" t="s">
        <v>400</v>
      </c>
      <c r="P712" s="6" t="n">
        <v>26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 t="n">
        <v>365227.777022305</v>
      </c>
      <c r="AC712" s="6" t="n">
        <v>-73851.6484859091</v>
      </c>
      <c r="AD712" s="6"/>
      <c r="AE712" s="6" t="n">
        <v>6429.9518317749898</v>
      </c>
      <c r="AF712" s="6"/>
      <c r="AG712" s="6"/>
      <c r="AH712" s="6"/>
      <c r="AI712" s="6"/>
      <c r="AJ712" s="6"/>
      <c r="AK712" s="6"/>
      <c r="AL712" s="6"/>
      <c r="AM712" s="6"/>
      <c r="AN712" s="6"/>
    </row>
    <row r="713">
      <c r="A713" t="str">
        <f t="shared" si="121"/>
        <v>Ships &amp; Submarines</v>
      </c>
      <c r="B713" t="str">
        <f t="shared" si="122"/>
        <v>GSS</v>
      </c>
      <c r="C713" t="n">
        <f t="shared" si="123"/>
        <v>2094</v>
      </c>
      <c r="D713" s="6" t="n">
        <f t="shared" si="124"/>
        <v>0</v>
      </c>
      <c r="E713" s="6" t="n">
        <f t="shared" si="125"/>
        <v>0</v>
      </c>
      <c r="F713" s="6" t="n">
        <f t="shared" si="126"/>
        <v>0</v>
      </c>
      <c r="G713" s="6" t="n">
        <f t="shared" si="127"/>
        <v>0</v>
      </c>
      <c r="H713" s="7" t="e">
        <f t="shared" si="128"/>
        <v>#DIV/0!</v>
      </c>
      <c r="I713" s="7" t="e">
        <f t="shared" si="129"/>
        <v>#DIV/0!</v>
      </c>
      <c r="J713" s="7" t="e">
        <f t="shared" si="130"/>
        <v>#DIV/0!</v>
      </c>
      <c r="K713" s="7" t="n">
        <f t="shared" si="131"/>
        <v>0</v>
      </c>
      <c r="L713" s="7" t="n">
        <f>AN713/SUM(AN1:AN$773)</f>
        <v>0</v>
      </c>
      <c r="N713" t="s">
        <v>49</v>
      </c>
      <c r="O713" s="6" t="s">
        <v>445</v>
      </c>
      <c r="P713" s="6" t="n">
        <v>2094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 t="n">
        <v>-338.89022293533998</v>
      </c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>
      <c r="A714" t="str">
        <f t="shared" si="121"/>
        <v>Ships &amp; Submarines</v>
      </c>
      <c r="B714" t="str">
        <f t="shared" si="122"/>
        <v>LCS</v>
      </c>
      <c r="C714" t="n">
        <f t="shared" si="123"/>
        <v>1368</v>
      </c>
      <c r="D714" s="6" t="n">
        <f t="shared" si="124"/>
        <v>-161939.095737247</v>
      </c>
      <c r="E714" s="6" t="n">
        <f t="shared" si="125"/>
        <v>-41.531130186859599</v>
      </c>
      <c r="F714" s="6" t="n">
        <f t="shared" si="126"/>
        <v>0</v>
      </c>
      <c r="G714" s="6" t="n">
        <f t="shared" si="127"/>
        <v>0</v>
      </c>
      <c r="H714" s="7" t="n">
        <f t="shared" si="128"/>
        <v>-1</v>
      </c>
      <c r="I714" s="7" t="n">
        <f t="shared" si="129"/>
        <v>-1</v>
      </c>
      <c r="J714" s="7" t="e">
        <f t="shared" si="130"/>
        <v>#DIV/0!</v>
      </c>
      <c r="K714" s="7" t="n">
        <f t="shared" si="131"/>
        <v>0</v>
      </c>
      <c r="L714" s="7" t="n">
        <f>AN714/SUM(AN1:AN$773)</f>
        <v>0</v>
      </c>
      <c r="N714" t="s">
        <v>49</v>
      </c>
      <c r="O714" s="6" t="s">
        <v>518</v>
      </c>
      <c r="P714" s="6" t="n">
        <v>1368</v>
      </c>
      <c r="Q714" s="6"/>
      <c r="R714" s="6"/>
      <c r="S714" s="6"/>
      <c r="T714" s="6"/>
      <c r="U714" s="6" t="n">
        <v>0</v>
      </c>
      <c r="V714" s="6"/>
      <c r="W714" s="6"/>
      <c r="X714" s="6"/>
      <c r="Y714" s="6"/>
      <c r="Z714" s="6"/>
      <c r="AA714" s="6"/>
      <c r="AB714" s="6"/>
      <c r="AC714" s="6" t="n">
        <v>-538506.85637722304</v>
      </c>
      <c r="AD714" s="6" t="n">
        <v>-18633.435317258802</v>
      </c>
      <c r="AE714" s="6" t="n">
        <v>-15358.7891891157</v>
      </c>
      <c r="AF714" s="6" t="n">
        <v>-161939.095737247</v>
      </c>
      <c r="AG714" s="6" t="n">
        <v>0</v>
      </c>
      <c r="AH714" s="6" t="n">
        <v>-40460.066316058699</v>
      </c>
      <c r="AI714" s="6" t="n">
        <v>-8366794.1093568103</v>
      </c>
      <c r="AJ714" s="6" t="n">
        <v>0</v>
      </c>
      <c r="AK714" s="6" t="n">
        <v>-379722.28907088097</v>
      </c>
      <c r="AL714" s="6" t="n">
        <v>-41.531130186859599</v>
      </c>
      <c r="AM714" s="6"/>
      <c r="AN714" s="6" t="n">
        <v>0</v>
      </c>
    </row>
    <row r="715">
      <c r="A715" t="str">
        <f t="shared" si="121"/>
        <v>Ships &amp; Submarines</v>
      </c>
      <c r="B715" t="str">
        <f t="shared" si="122"/>
        <v>LHA ( R )</v>
      </c>
      <c r="C715" t="n">
        <f t="shared" si="123"/>
        <v>1332</v>
      </c>
      <c r="D715" s="6" t="n">
        <f t="shared" si="124"/>
        <v>0</v>
      </c>
      <c r="E715" s="6" t="n">
        <f t="shared" si="125"/>
        <v>0</v>
      </c>
      <c r="F715" s="6" t="n">
        <f t="shared" si="126"/>
        <v>0</v>
      </c>
      <c r="G715" s="6" t="n">
        <f t="shared" si="127"/>
        <v>0</v>
      </c>
      <c r="H715" s="7" t="e">
        <f t="shared" si="128"/>
        <v>#DIV/0!</v>
      </c>
      <c r="I715" s="7" t="e">
        <f t="shared" si="129"/>
        <v>#DIV/0!</v>
      </c>
      <c r="J715" s="7" t="e">
        <f t="shared" si="130"/>
        <v>#DIV/0!</v>
      </c>
      <c r="K715" s="7" t="n">
        <f t="shared" si="131"/>
        <v>0</v>
      </c>
      <c r="L715" s="7" t="n">
        <f>AN715/SUM(AN1:AN$773)</f>
        <v>0</v>
      </c>
      <c r="N715" t="s">
        <v>49</v>
      </c>
      <c r="O715" s="6" t="s">
        <v>520</v>
      </c>
      <c r="P715" s="6" t="n">
        <v>1332</v>
      </c>
      <c r="Q715" s="6"/>
      <c r="R715" s="6"/>
      <c r="S715" s="6"/>
      <c r="T715" s="6"/>
      <c r="U715" s="6" t="n">
        <v>46483.729021428298</v>
      </c>
      <c r="V715" s="6" t="n">
        <v>61239.832634049402</v>
      </c>
      <c r="W715" s="6"/>
      <c r="X715" s="6"/>
      <c r="Y715" s="6"/>
      <c r="Z715" s="6"/>
      <c r="AA715" s="6"/>
      <c r="AB715" s="6"/>
      <c r="AC715" s="6" t="n">
        <v>-22550.7376881173</v>
      </c>
      <c r="AD715" s="6"/>
      <c r="AE715" s="6"/>
      <c r="AF715" s="6"/>
      <c r="AG715" s="6"/>
      <c r="AH715" s="6"/>
      <c r="AI715" s="6"/>
      <c r="AJ715" s="6"/>
      <c r="AK715" s="6" t="n">
        <v>-8046.5558678807702</v>
      </c>
      <c r="AL715" s="6"/>
      <c r="AM715" s="6"/>
      <c r="AN715" s="6"/>
    </row>
    <row r="716">
      <c r="A716" t="str">
        <f t="shared" si="121"/>
        <v>Ships &amp; Submarines</v>
      </c>
      <c r="B716" t="str">
        <f t="shared" si="122"/>
        <v>LHD 1</v>
      </c>
      <c r="C716" t="n">
        <f t="shared" si="123"/>
        <v>628</v>
      </c>
      <c r="D716" s="6" t="n">
        <f t="shared" si="124"/>
        <v>0</v>
      </c>
      <c r="E716" s="6" t="n">
        <f t="shared" si="125"/>
        <v>0</v>
      </c>
      <c r="F716" s="6" t="n">
        <f t="shared" si="126"/>
        <v>0</v>
      </c>
      <c r="G716" s="6" t="n">
        <f t="shared" si="127"/>
        <v>0</v>
      </c>
      <c r="H716" s="7" t="e">
        <f t="shared" si="128"/>
        <v>#DIV/0!</v>
      </c>
      <c r="I716" s="7" t="e">
        <f t="shared" si="129"/>
        <v>#DIV/0!</v>
      </c>
      <c r="J716" s="7" t="e">
        <f t="shared" si="130"/>
        <v>#DIV/0!</v>
      </c>
      <c r="K716" s="7" t="n">
        <f t="shared" si="131"/>
        <v>0</v>
      </c>
      <c r="L716" s="7" t="n">
        <f>AN716/SUM(AN1:AN$773)</f>
        <v>0</v>
      </c>
      <c r="N716" t="s">
        <v>49</v>
      </c>
      <c r="O716" s="6" t="s">
        <v>521</v>
      </c>
      <c r="P716" s="6" t="n">
        <v>628</v>
      </c>
      <c r="Q716" s="6"/>
      <c r="R716" s="6"/>
      <c r="S716" s="6"/>
      <c r="T716" s="6"/>
      <c r="U716" s="6" t="n">
        <v>0</v>
      </c>
      <c r="V716" s="6"/>
      <c r="W716" s="6"/>
      <c r="X716" s="6"/>
      <c r="Y716" s="6"/>
      <c r="Z716" s="6"/>
      <c r="AA716" s="6"/>
      <c r="AB716" s="6"/>
      <c r="AC716" s="6"/>
      <c r="AD716" s="6"/>
      <c r="AE716" s="6" t="n">
        <v>-233274.51545005199</v>
      </c>
      <c r="AF716" s="6"/>
      <c r="AG716" s="6"/>
      <c r="AH716" s="6"/>
      <c r="AI716" s="6" t="n">
        <v>0</v>
      </c>
      <c r="AJ716" s="6" t="n">
        <v>0</v>
      </c>
      <c r="AK716" s="6"/>
      <c r="AL716" s="6"/>
      <c r="AM716" s="6"/>
      <c r="AN716" s="6"/>
    </row>
    <row r="717">
      <c r="A717" t="str">
        <f t="shared" si="121"/>
        <v>Ships &amp; Submarines</v>
      </c>
      <c r="B717" t="str">
        <f t="shared" si="122"/>
        <v>LPD 17</v>
      </c>
      <c r="C717" t="n">
        <f t="shared" si="123"/>
        <v>1825</v>
      </c>
      <c r="D717" s="6" t="n">
        <f t="shared" si="124"/>
        <v>4304286.1972141499</v>
      </c>
      <c r="E717" s="6" t="n">
        <f t="shared" si="125"/>
        <v>-456002.50664964301</v>
      </c>
      <c r="F717" s="6" t="n">
        <f t="shared" si="126"/>
        <v>-168455.70310000001</v>
      </c>
      <c r="G717" s="6" t="n">
        <f t="shared" si="127"/>
        <v>0</v>
      </c>
      <c r="H717" s="7" t="n">
        <f t="shared" si="128"/>
        <v>-0.63058162917198979</v>
      </c>
      <c r="I717" s="7" t="n">
        <f t="shared" si="129"/>
        <v>-1.0391367338001429</v>
      </c>
      <c r="J717" s="7" t="n">
        <f t="shared" si="130"/>
        <v>0</v>
      </c>
      <c r="K717" s="7" t="n">
        <f t="shared" si="131"/>
        <v>-1.7162096879595105E-6</v>
      </c>
      <c r="L717" s="7" t="n">
        <f>AN717/SUM(AN1:AN$773)</f>
        <v>0</v>
      </c>
      <c r="N717" t="s">
        <v>49</v>
      </c>
      <c r="O717" s="6" t="s">
        <v>527</v>
      </c>
      <c r="P717" s="6" t="n">
        <v>1825</v>
      </c>
      <c r="Q717" s="6"/>
      <c r="R717" s="6"/>
      <c r="S717" s="6"/>
      <c r="T717" s="6"/>
      <c r="U717" s="6"/>
      <c r="V717" s="6"/>
      <c r="W717" s="6"/>
      <c r="X717" s="6"/>
      <c r="Y717" s="6"/>
      <c r="Z717" s="6" t="n">
        <v>-3059638.7892919602</v>
      </c>
      <c r="AA717" s="6" t="n">
        <v>8166580.5902542099</v>
      </c>
      <c r="AB717" s="6" t="n">
        <v>8531860.9283556193</v>
      </c>
      <c r="AC717" s="6" t="n">
        <v>4731118.1302282298</v>
      </c>
      <c r="AD717" s="6" t="n">
        <v>4563950.87802995</v>
      </c>
      <c r="AE717" s="6" t="n">
        <v>2437542.4627043102</v>
      </c>
      <c r="AF717" s="6" t="n">
        <v>4304286.1972141499</v>
      </c>
      <c r="AG717" s="6" t="n">
        <v>2880322.31832291</v>
      </c>
      <c r="AH717" s="6" t="n">
        <v>5208246.1507184301</v>
      </c>
      <c r="AI717" s="6" t="n">
        <v>3823950.3116441499</v>
      </c>
      <c r="AJ717" s="6" t="n">
        <v>3367160.3332102899</v>
      </c>
      <c r="AK717" s="6" t="n">
        <v>132165.37561301599</v>
      </c>
      <c r="AL717" s="6" t="n">
        <v>-456002.50664964301</v>
      </c>
      <c r="AM717" s="6" t="n">
        <v>-168455.70310000001</v>
      </c>
      <c r="AN717" s="6"/>
    </row>
    <row r="718">
      <c r="A718" t="str">
        <f t="shared" si="121"/>
        <v>Ships &amp; Submarines</v>
      </c>
      <c r="B718" t="str">
        <f t="shared" si="122"/>
        <v>MINEHUNTER COSTL NON-MAG-</v>
      </c>
      <c r="C718" t="n">
        <f t="shared" si="123"/>
        <v>1227</v>
      </c>
      <c r="D718" s="6" t="n">
        <f t="shared" si="124"/>
        <v>0</v>
      </c>
      <c r="E718" s="6" t="n">
        <f t="shared" si="125"/>
        <v>0</v>
      </c>
      <c r="F718" s="6" t="n">
        <f t="shared" si="126"/>
        <v>0</v>
      </c>
      <c r="G718" s="6" t="n">
        <f t="shared" si="127"/>
        <v>0</v>
      </c>
      <c r="H718" s="7" t="e">
        <f t="shared" si="128"/>
        <v>#DIV/0!</v>
      </c>
      <c r="I718" s="7" t="e">
        <f t="shared" si="129"/>
        <v>#DIV/0!</v>
      </c>
      <c r="J718" s="7" t="e">
        <f t="shared" si="130"/>
        <v>#DIV/0!</v>
      </c>
      <c r="K718" s="7" t="n">
        <f t="shared" si="131"/>
        <v>0</v>
      </c>
      <c r="L718" s="7" t="n">
        <f>AN718/SUM(AN1:AN$773)</f>
        <v>0</v>
      </c>
      <c r="N718" t="s">
        <v>49</v>
      </c>
      <c r="O718" s="6" t="s">
        <v>554</v>
      </c>
      <c r="P718" s="6" t="n">
        <v>1227</v>
      </c>
      <c r="Q718" s="6"/>
      <c r="R718" s="6"/>
      <c r="S718" s="6"/>
      <c r="T718" s="6"/>
      <c r="U718" s="6"/>
      <c r="V718" s="6"/>
      <c r="W718" s="6"/>
      <c r="X718" s="6"/>
      <c r="Y718" s="6"/>
      <c r="Z718" s="6" t="n">
        <v>-6445.8925985375499</v>
      </c>
      <c r="AA718" s="6" t="n">
        <v>-167381.573343386</v>
      </c>
      <c r="AB718" s="6" t="n">
        <v>-37026.471669627303</v>
      </c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>
      <c r="A719" t="str">
        <f t="shared" si="121"/>
        <v>Ships &amp; Submarines</v>
      </c>
      <c r="B719" t="str">
        <f t="shared" si="122"/>
        <v>MPF</v>
      </c>
      <c r="C719" t="n">
        <f t="shared" si="123"/>
        <v>1334</v>
      </c>
      <c r="D719" s="6" t="n">
        <f t="shared" si="124"/>
        <v>0</v>
      </c>
      <c r="E719" s="6" t="n">
        <f t="shared" si="125"/>
        <v>0</v>
      </c>
      <c r="F719" s="6" t="n">
        <f t="shared" si="126"/>
        <v>0</v>
      </c>
      <c r="G719" s="6" t="n">
        <f t="shared" si="127"/>
        <v>0</v>
      </c>
      <c r="H719" s="7" t="e">
        <f t="shared" si="128"/>
        <v>#DIV/0!</v>
      </c>
      <c r="I719" s="7" t="e">
        <f t="shared" si="129"/>
        <v>#DIV/0!</v>
      </c>
      <c r="J719" s="7" t="e">
        <f t="shared" si="130"/>
        <v>#DIV/0!</v>
      </c>
      <c r="K719" s="7" t="n">
        <f t="shared" si="131"/>
        <v>0</v>
      </c>
      <c r="L719" s="7" t="n">
        <f>AN719/SUM(AN1:AN$773)</f>
        <v>0</v>
      </c>
      <c r="N719" t="s">
        <v>49</v>
      </c>
      <c r="O719" s="6" t="s">
        <v>578</v>
      </c>
      <c r="P719" s="6" t="n">
        <v>1334</v>
      </c>
      <c r="Q719" s="6"/>
      <c r="R719" s="6"/>
      <c r="S719" s="6"/>
      <c r="T719" s="6"/>
      <c r="U719" s="6" t="n">
        <v>0</v>
      </c>
      <c r="V719" s="6" t="n">
        <v>89867.505456614206</v>
      </c>
      <c r="W719" s="6"/>
      <c r="X719" s="6"/>
      <c r="Y719" s="6"/>
      <c r="Z719" s="6"/>
      <c r="AA719" s="6"/>
      <c r="AB719" s="6"/>
      <c r="AC719" s="6"/>
      <c r="AD719" s="6"/>
      <c r="AE719" s="6" t="n">
        <v>5039.6263979610003</v>
      </c>
      <c r="AF719" s="6"/>
      <c r="AG719" s="6"/>
      <c r="AH719" s="6"/>
      <c r="AI719" s="6" t="n">
        <v>258848.74819133899</v>
      </c>
      <c r="AJ719" s="6" t="n">
        <v>-31577.6978888341</v>
      </c>
      <c r="AK719" s="6"/>
      <c r="AL719" s="6"/>
      <c r="AM719" s="6"/>
      <c r="AN719" s="6"/>
    </row>
    <row r="720">
      <c r="A720" t="str">
        <f t="shared" si="121"/>
        <v>Ships &amp; Submarines</v>
      </c>
      <c r="B720" t="str">
        <f t="shared" si="122"/>
        <v>NATO PHM</v>
      </c>
      <c r="C720" t="n">
        <f t="shared" si="123"/>
        <v>39</v>
      </c>
      <c r="D720" s="6" t="n">
        <f t="shared" si="124"/>
        <v>0</v>
      </c>
      <c r="E720" s="6" t="n">
        <f t="shared" si="125"/>
        <v>0</v>
      </c>
      <c r="F720" s="6" t="n">
        <f t="shared" si="126"/>
        <v>0</v>
      </c>
      <c r="G720" s="6" t="n">
        <f t="shared" si="127"/>
        <v>0</v>
      </c>
      <c r="H720" s="7" t="e">
        <f t="shared" si="128"/>
        <v>#DIV/0!</v>
      </c>
      <c r="I720" s="7" t="e">
        <f t="shared" si="129"/>
        <v>#DIV/0!</v>
      </c>
      <c r="J720" s="7" t="e">
        <f t="shared" si="130"/>
        <v>#DIV/0!</v>
      </c>
      <c r="K720" s="7" t="n">
        <f t="shared" si="131"/>
        <v>0</v>
      </c>
      <c r="L720" s="7" t="n">
        <f>AN720/SUM(AN1:AN$773)</f>
        <v>0</v>
      </c>
      <c r="N720" t="s">
        <v>49</v>
      </c>
      <c r="O720" s="6" t="s">
        <v>593</v>
      </c>
      <c r="P720" s="6" t="n">
        <v>39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 t="n">
        <v>1048028.70043699</v>
      </c>
      <c r="AC720" s="6" t="n">
        <v>384455.47482664598</v>
      </c>
      <c r="AD720" s="6" t="n">
        <v>76329.681395900596</v>
      </c>
      <c r="AE720" s="6"/>
      <c r="AF720" s="6"/>
      <c r="AG720" s="6" t="n">
        <v>-211803.232616678</v>
      </c>
      <c r="AH720" s="6" t="n">
        <v>1570.3558662124401</v>
      </c>
      <c r="AI720" s="6"/>
      <c r="AJ720" s="6"/>
      <c r="AK720" s="6" t="n">
        <v>-1485.0433964572601</v>
      </c>
      <c r="AL720" s="6"/>
      <c r="AM720" s="6"/>
      <c r="AN720" s="6"/>
    </row>
    <row r="721">
      <c r="A721" t="str">
        <f t="shared" si="121"/>
        <v>Ships &amp; Submarines</v>
      </c>
      <c r="B721" t="str">
        <f t="shared" si="122"/>
        <v>Other UAS</v>
      </c>
      <c r="C721" t="n">
        <f t="shared" si="123"/>
        <v>2258</v>
      </c>
      <c r="D721" s="6" t="n">
        <f t="shared" si="124"/>
        <v>0</v>
      </c>
      <c r="E721" s="6" t="n">
        <f t="shared" si="125"/>
        <v>0</v>
      </c>
      <c r="F721" s="6" t="n">
        <f t="shared" si="126"/>
        <v>0</v>
      </c>
      <c r="G721" s="6" t="n">
        <f t="shared" si="127"/>
        <v>0</v>
      </c>
      <c r="H721" s="7" t="e">
        <f t="shared" si="128"/>
        <v>#DIV/0!</v>
      </c>
      <c r="I721" s="7" t="e">
        <f t="shared" si="129"/>
        <v>#DIV/0!</v>
      </c>
      <c r="J721" s="7" t="e">
        <f t="shared" si="130"/>
        <v>#DIV/0!</v>
      </c>
      <c r="K721" s="7" t="n">
        <f t="shared" si="131"/>
        <v>0</v>
      </c>
      <c r="L721" s="7" t="n">
        <f>AN721/SUM(AN1:AN$773)</f>
        <v>0</v>
      </c>
      <c r="N721" t="s">
        <v>49</v>
      </c>
      <c r="O721" s="6" t="s">
        <v>613</v>
      </c>
      <c r="P721" s="6" t="n">
        <v>2258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 t="n">
        <v>28241421.798228201</v>
      </c>
      <c r="AF721" s="6"/>
      <c r="AG721" s="6"/>
      <c r="AH721" s="6"/>
      <c r="AI721" s="6" t="n">
        <v>51361891.0988032</v>
      </c>
      <c r="AJ721" s="6"/>
      <c r="AK721" s="6"/>
      <c r="AL721" s="6"/>
      <c r="AM721" s="6"/>
      <c r="AN721" s="6"/>
    </row>
    <row r="722">
      <c r="A722" t="str">
        <f t="shared" si="121"/>
        <v>Ships &amp; Submarines</v>
      </c>
      <c r="B722" t="str">
        <f t="shared" si="122"/>
        <v>SAFEGUARD</v>
      </c>
      <c r="C722" t="n">
        <f t="shared" si="123"/>
        <v>1335</v>
      </c>
      <c r="D722" s="6" t="n">
        <f t="shared" si="124"/>
        <v>0</v>
      </c>
      <c r="E722" s="6" t="n">
        <f t="shared" si="125"/>
        <v>0</v>
      </c>
      <c r="F722" s="6" t="n">
        <f t="shared" si="126"/>
        <v>0</v>
      </c>
      <c r="G722" s="6" t="n">
        <f t="shared" si="127"/>
        <v>0</v>
      </c>
      <c r="H722" s="7" t="e">
        <f t="shared" si="128"/>
        <v>#DIV/0!</v>
      </c>
      <c r="I722" s="7" t="e">
        <f t="shared" si="129"/>
        <v>#DIV/0!</v>
      </c>
      <c r="J722" s="7" t="e">
        <f t="shared" si="130"/>
        <v>#DIV/0!</v>
      </c>
      <c r="K722" s="7" t="n">
        <f t="shared" si="131"/>
        <v>0</v>
      </c>
      <c r="L722" s="7" t="n">
        <f>AN722/SUM(AN1:AN$773)</f>
        <v>0</v>
      </c>
      <c r="N722" t="s">
        <v>49</v>
      </c>
      <c r="O722" s="6" t="s">
        <v>643</v>
      </c>
      <c r="P722" s="6" t="n">
        <v>1335</v>
      </c>
      <c r="Q722" s="6"/>
      <c r="R722" s="6"/>
      <c r="S722" s="6"/>
      <c r="T722" s="6"/>
      <c r="U722" s="6"/>
      <c r="V722" s="6"/>
      <c r="W722" s="6"/>
      <c r="X722" s="6"/>
      <c r="Y722" s="6"/>
      <c r="Z722" s="6" t="n">
        <v>13582.704503798001</v>
      </c>
      <c r="AA722" s="6"/>
      <c r="AB722" s="6"/>
      <c r="AC722" s="6"/>
      <c r="AD722" s="6" t="n">
        <v>634347.62278879597</v>
      </c>
      <c r="AE722" s="6" t="n">
        <v>5127774.64401876</v>
      </c>
      <c r="AF722" s="6" t="n">
        <v>0</v>
      </c>
      <c r="AG722" s="6" t="n">
        <v>0</v>
      </c>
      <c r="AH722" s="6"/>
      <c r="AI722" s="6"/>
      <c r="AJ722" s="6"/>
      <c r="AK722" s="6"/>
      <c r="AL722" s="6"/>
      <c r="AM722" s="6"/>
      <c r="AN722" s="6"/>
    </row>
    <row r="723">
      <c r="A723" t="str">
        <f t="shared" si="121"/>
        <v>Ships &amp; Submarines</v>
      </c>
      <c r="B723" t="str">
        <f t="shared" si="122"/>
        <v>SBP</v>
      </c>
      <c r="C723" t="n">
        <f t="shared" si="123"/>
        <v>2007</v>
      </c>
      <c r="D723" s="6" t="n">
        <f t="shared" si="124"/>
        <v>0</v>
      </c>
      <c r="E723" s="6" t="n">
        <f t="shared" si="125"/>
        <v>0</v>
      </c>
      <c r="F723" s="6" t="n">
        <f t="shared" si="126"/>
        <v>0</v>
      </c>
      <c r="G723" s="6" t="n">
        <f t="shared" si="127"/>
        <v>0</v>
      </c>
      <c r="H723" s="7" t="e">
        <f t="shared" si="128"/>
        <v>#DIV/0!</v>
      </c>
      <c r="I723" s="7" t="e">
        <f t="shared" si="129"/>
        <v>#DIV/0!</v>
      </c>
      <c r="J723" s="7" t="e">
        <f t="shared" si="130"/>
        <v>#DIV/0!</v>
      </c>
      <c r="K723" s="7" t="n">
        <f t="shared" si="131"/>
        <v>0</v>
      </c>
      <c r="L723" s="7" t="n">
        <f>AN723/SUM(AN1:AN$773)</f>
        <v>0</v>
      </c>
      <c r="N723" t="s">
        <v>49</v>
      </c>
      <c r="O723" s="6" t="s">
        <v>646</v>
      </c>
      <c r="P723" s="6" t="n">
        <v>2007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 t="n">
        <v>-7283.3127905403398</v>
      </c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>
      <c r="A724" t="str">
        <f t="shared" si="121"/>
        <v>Ships &amp; Submarines</v>
      </c>
      <c r="B724" t="str">
        <f t="shared" si="122"/>
        <v>SCY</v>
      </c>
      <c r="C724" t="n">
        <f t="shared" si="123"/>
        <v>2008</v>
      </c>
      <c r="D724" s="6" t="n">
        <f t="shared" si="124"/>
        <v>-2125860.27414113</v>
      </c>
      <c r="E724" s="6" t="n">
        <f t="shared" si="125"/>
        <v>0</v>
      </c>
      <c r="F724" s="6" t="n">
        <f t="shared" si="126"/>
        <v>0</v>
      </c>
      <c r="G724" s="6" t="n">
        <f t="shared" si="127"/>
        <v>0</v>
      </c>
      <c r="H724" s="7" t="e">
        <f t="shared" si="128"/>
        <v>#DIV/0!</v>
      </c>
      <c r="I724" s="7" t="n">
        <f t="shared" si="129"/>
        <v>-1</v>
      </c>
      <c r="J724" s="7" t="e">
        <f t="shared" si="130"/>
        <v>#DIV/0!</v>
      </c>
      <c r="K724" s="7" t="n">
        <f t="shared" si="131"/>
        <v>0</v>
      </c>
      <c r="L724" s="7" t="n">
        <f>AN724/SUM(AN1:AN$773)</f>
        <v>0</v>
      </c>
      <c r="N724" t="s">
        <v>49</v>
      </c>
      <c r="O724" s="6" t="s">
        <v>650</v>
      </c>
      <c r="P724" s="6" t="n">
        <v>2008</v>
      </c>
      <c r="Q724" s="6"/>
      <c r="R724" s="6"/>
      <c r="S724" s="6"/>
      <c r="T724" s="6"/>
      <c r="U724" s="6"/>
      <c r="V724" s="6"/>
      <c r="W724" s="6"/>
      <c r="X724" s="6"/>
      <c r="Y724" s="6"/>
      <c r="Z724" s="6" t="n">
        <v>3857055.2483123499</v>
      </c>
      <c r="AA724" s="6" t="n">
        <v>9782726.45676543</v>
      </c>
      <c r="AB724" s="6" t="n">
        <v>626923.37156041095</v>
      </c>
      <c r="AC724" s="6"/>
      <c r="AD724" s="6"/>
      <c r="AE724" s="6" t="n">
        <v>-7387.72348707935</v>
      </c>
      <c r="AF724" s="6" t="n">
        <v>-2125860.27414113</v>
      </c>
      <c r="AG724" s="6"/>
      <c r="AH724" s="6"/>
      <c r="AI724" s="6"/>
      <c r="AJ724" s="6" t="n">
        <v>0</v>
      </c>
      <c r="AK724" s="6" t="n">
        <v>0</v>
      </c>
      <c r="AL724" s="6"/>
      <c r="AM724" s="6" t="n">
        <v>0</v>
      </c>
      <c r="AN724" s="6"/>
    </row>
    <row r="725">
      <c r="A725" t="str">
        <f t="shared" si="121"/>
        <v>Ships &amp; Submarines</v>
      </c>
      <c r="B725" t="str">
        <f t="shared" si="122"/>
        <v>SFF</v>
      </c>
      <c r="C725" t="n">
        <f t="shared" si="123"/>
        <v>2107</v>
      </c>
      <c r="D725" s="6" t="n">
        <f t="shared" si="124"/>
        <v>0</v>
      </c>
      <c r="E725" s="6" t="n">
        <f t="shared" si="125"/>
        <v>0</v>
      </c>
      <c r="F725" s="6" t="n">
        <f t="shared" si="126"/>
        <v>0</v>
      </c>
      <c r="G725" s="6" t="n">
        <f t="shared" si="127"/>
        <v>0</v>
      </c>
      <c r="H725" s="7" t="e">
        <f t="shared" si="128"/>
        <v>#DIV/0!</v>
      </c>
      <c r="I725" s="7" t="e">
        <f t="shared" si="129"/>
        <v>#DIV/0!</v>
      </c>
      <c r="J725" s="7" t="e">
        <f t="shared" si="130"/>
        <v>#DIV/0!</v>
      </c>
      <c r="K725" s="7" t="n">
        <f t="shared" si="131"/>
        <v>0</v>
      </c>
      <c r="L725" s="7" t="n">
        <f>AN725/SUM(AN1:AN$773)</f>
        <v>0</v>
      </c>
      <c r="N725" t="s">
        <v>49</v>
      </c>
      <c r="O725" s="6" t="s">
        <v>652</v>
      </c>
      <c r="P725" s="6" t="n">
        <v>2107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 t="n">
        <v>-363566.19211667799</v>
      </c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>
      <c r="A726" t="str">
        <f t="shared" si="121"/>
        <v>Ships &amp; Submarines</v>
      </c>
      <c r="B726" t="str">
        <f t="shared" si="122"/>
        <v>SKM</v>
      </c>
      <c r="C726" t="n">
        <f t="shared" si="123"/>
        <v>2109</v>
      </c>
      <c r="D726" s="6" t="n">
        <f t="shared" si="124"/>
        <v>0</v>
      </c>
      <c r="E726" s="6" t="n">
        <f t="shared" si="125"/>
        <v>0</v>
      </c>
      <c r="F726" s="6" t="n">
        <f t="shared" si="126"/>
        <v>0</v>
      </c>
      <c r="G726" s="6" t="n">
        <f t="shared" si="127"/>
        <v>0</v>
      </c>
      <c r="H726" s="7" t="e">
        <f t="shared" si="128"/>
        <v>#DIV/0!</v>
      </c>
      <c r="I726" s="7" t="e">
        <f t="shared" si="129"/>
        <v>#DIV/0!</v>
      </c>
      <c r="J726" s="7" t="e">
        <f t="shared" si="130"/>
        <v>#DIV/0!</v>
      </c>
      <c r="K726" s="7" t="n">
        <f t="shared" si="131"/>
        <v>0</v>
      </c>
      <c r="L726" s="7" t="n">
        <f>AN726/SUM(AN1:AN$773)</f>
        <v>0</v>
      </c>
      <c r="N726" t="s">
        <v>49</v>
      </c>
      <c r="O726" s="6" t="s">
        <v>661</v>
      </c>
      <c r="P726" s="6" t="n">
        <v>2109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 t="n">
        <v>-6512.0761298752604</v>
      </c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>
      <c r="A727" t="str">
        <f t="shared" si="121"/>
        <v>Ships &amp; Submarines</v>
      </c>
      <c r="B727" t="str">
        <f t="shared" si="122"/>
        <v>SSC</v>
      </c>
      <c r="C727" t="n">
        <f t="shared" si="123"/>
        <v>2144</v>
      </c>
      <c r="D727" s="6" t="n">
        <f t="shared" si="124"/>
        <v>0</v>
      </c>
      <c r="E727" s="6" t="n">
        <f t="shared" si="125"/>
        <v>0</v>
      </c>
      <c r="F727" s="6" t="n">
        <f t="shared" si="126"/>
        <v>0</v>
      </c>
      <c r="G727" s="6" t="n">
        <f t="shared" si="127"/>
        <v>0</v>
      </c>
      <c r="H727" s="7" t="e">
        <f t="shared" si="128"/>
        <v>#DIV/0!</v>
      </c>
      <c r="I727" s="7" t="e">
        <f t="shared" si="129"/>
        <v>#DIV/0!</v>
      </c>
      <c r="J727" s="7" t="e">
        <f t="shared" si="130"/>
        <v>#DIV/0!</v>
      </c>
      <c r="K727" s="7" t="n">
        <f t="shared" si="131"/>
        <v>0</v>
      </c>
      <c r="L727" s="7" t="n">
        <f>AN727/SUM(AN1:AN$773)</f>
        <v>0</v>
      </c>
      <c r="N727" t="s">
        <v>49</v>
      </c>
      <c r="O727" s="6" t="s">
        <v>670</v>
      </c>
      <c r="P727" s="6" t="n">
        <v>2144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 t="n">
        <v>522.46793907372899</v>
      </c>
      <c r="AH727" s="6" t="n">
        <v>4041.4472409947798</v>
      </c>
      <c r="AI727" s="6"/>
      <c r="AJ727" s="6"/>
      <c r="AK727" s="6"/>
      <c r="AL727" s="6"/>
      <c r="AM727" s="6"/>
      <c r="AN727" s="6"/>
    </row>
    <row r="728">
      <c r="A728" t="str">
        <f t="shared" si="121"/>
        <v>Ships &amp; Submarines</v>
      </c>
      <c r="B728" t="str">
        <f t="shared" si="122"/>
        <v>SSDS</v>
      </c>
      <c r="C728" t="n">
        <f t="shared" si="123"/>
        <v>652</v>
      </c>
      <c r="D728" s="6" t="n">
        <f t="shared" si="124"/>
        <v>-350.40661224546</v>
      </c>
      <c r="E728" s="6" t="n">
        <f t="shared" si="125"/>
        <v>0</v>
      </c>
      <c r="F728" s="6" t="n">
        <f t="shared" si="126"/>
        <v>0</v>
      </c>
      <c r="G728" s="6" t="n">
        <f t="shared" si="127"/>
        <v>0</v>
      </c>
      <c r="H728" s="7" t="e">
        <f t="shared" si="128"/>
        <v>#DIV/0!</v>
      </c>
      <c r="I728" s="7" t="n">
        <f t="shared" si="129"/>
        <v>-1</v>
      </c>
      <c r="J728" s="7" t="e">
        <f t="shared" si="130"/>
        <v>#DIV/0!</v>
      </c>
      <c r="K728" s="7" t="n">
        <f t="shared" si="131"/>
        <v>0</v>
      </c>
      <c r="L728" s="7" t="n">
        <f>AN728/SUM(AN1:AN$773)</f>
        <v>0</v>
      </c>
      <c r="N728" t="s">
        <v>49</v>
      </c>
      <c r="O728" s="6" t="s">
        <v>671</v>
      </c>
      <c r="P728" s="6" t="n">
        <v>652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 t="n">
        <v>-350.40661224546</v>
      </c>
      <c r="AG728" s="6"/>
      <c r="AH728" s="6"/>
      <c r="AI728" s="6"/>
      <c r="AJ728" s="6"/>
      <c r="AK728" s="6"/>
      <c r="AL728" s="6"/>
      <c r="AM728" s="6"/>
      <c r="AN728" s="6"/>
    </row>
    <row r="729">
      <c r="A729" t="str">
        <f t="shared" si="121"/>
        <v>Ships &amp; Submarines</v>
      </c>
      <c r="B729" t="str">
        <f t="shared" si="122"/>
        <v>SSGN</v>
      </c>
      <c r="C729" t="n">
        <f t="shared" si="123"/>
        <v>1336</v>
      </c>
      <c r="D729" s="6" t="n">
        <f t="shared" si="124"/>
        <v>0</v>
      </c>
      <c r="E729" s="6" t="n">
        <f t="shared" si="125"/>
        <v>0</v>
      </c>
      <c r="F729" s="6" t="n">
        <f t="shared" si="126"/>
        <v>0</v>
      </c>
      <c r="G729" s="6" t="n">
        <f t="shared" si="127"/>
        <v>0</v>
      </c>
      <c r="H729" s="7" t="e">
        <f t="shared" si="128"/>
        <v>#DIV/0!</v>
      </c>
      <c r="I729" s="7" t="e">
        <f t="shared" si="129"/>
        <v>#DIV/0!</v>
      </c>
      <c r="J729" s="7" t="e">
        <f t="shared" si="130"/>
        <v>#DIV/0!</v>
      </c>
      <c r="K729" s="7" t="n">
        <f t="shared" si="131"/>
        <v>0</v>
      </c>
      <c r="L729" s="7" t="n">
        <f>AN729/SUM(AN1:AN$773)</f>
        <v>0</v>
      </c>
      <c r="N729" t="s">
        <v>49</v>
      </c>
      <c r="O729" s="6" t="s">
        <v>672</v>
      </c>
      <c r="P729" s="6" t="n">
        <v>1336</v>
      </c>
      <c r="Q729" s="6"/>
      <c r="R729" s="6"/>
      <c r="S729" s="6"/>
      <c r="T729" s="6"/>
      <c r="U729" s="6" t="n">
        <v>42150.701736966803</v>
      </c>
      <c r="V729" s="6" t="n">
        <v>28900.523562023402</v>
      </c>
      <c r="W729" s="6"/>
      <c r="X729" s="6"/>
      <c r="Y729" s="6"/>
      <c r="Z729" s="6" t="n">
        <v>-8002.09075206751</v>
      </c>
      <c r="AA729" s="6" t="n">
        <v>-236.658393840141</v>
      </c>
      <c r="AB729" s="6" t="n">
        <v>-414.14555480032999</v>
      </c>
      <c r="AC729" s="6" t="n">
        <v>-4.8986769990653301</v>
      </c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>
      <c r="A730" t="str">
        <f t="shared" si="121"/>
        <v>Ships &amp; Submarines</v>
      </c>
      <c r="B730" t="str">
        <f t="shared" si="122"/>
        <v>SSN 21</v>
      </c>
      <c r="C730" t="n">
        <f t="shared" si="123"/>
        <v>665</v>
      </c>
      <c r="D730" s="6" t="n">
        <f t="shared" si="124"/>
        <v>0</v>
      </c>
      <c r="E730" s="6" t="n">
        <f t="shared" si="125"/>
        <v>-2154.5824251446102</v>
      </c>
      <c r="F730" s="6" t="n">
        <f t="shared" si="126"/>
        <v>0</v>
      </c>
      <c r="G730" s="6" t="n">
        <f t="shared" si="127"/>
        <v>0</v>
      </c>
      <c r="H730" s="7" t="n">
        <f t="shared" si="128"/>
        <v>-1</v>
      </c>
      <c r="I730" s="7" t="e">
        <f t="shared" si="129"/>
        <v>#DIV/0!</v>
      </c>
      <c r="J730" s="7" t="e">
        <f t="shared" si="130"/>
        <v>#DIV/0!</v>
      </c>
      <c r="K730" s="7" t="n">
        <f t="shared" si="131"/>
        <v>0</v>
      </c>
      <c r="L730" s="7" t="n">
        <f>AN730/SUM(AN1:AN$773)</f>
        <v>0</v>
      </c>
      <c r="N730" t="s">
        <v>49</v>
      </c>
      <c r="O730" s="6" t="s">
        <v>673</v>
      </c>
      <c r="P730" s="6" t="n">
        <v>665</v>
      </c>
      <c r="Q730" s="6"/>
      <c r="R730" s="6"/>
      <c r="S730" s="6"/>
      <c r="T730" s="6"/>
      <c r="U730" s="6"/>
      <c r="V730" s="6"/>
      <c r="W730" s="6"/>
      <c r="X730" s="6"/>
      <c r="Y730" s="6"/>
      <c r="Z730" s="6" t="n">
        <v>-308208.174148108</v>
      </c>
      <c r="AA730" s="6" t="n">
        <v>-111336.930663893</v>
      </c>
      <c r="AB730" s="6" t="n">
        <v>-577326.52420847001</v>
      </c>
      <c r="AC730" s="6" t="n">
        <v>-642481.495430234</v>
      </c>
      <c r="AD730" s="6" t="n">
        <v>-507628.94958381302</v>
      </c>
      <c r="AE730" s="6" t="n">
        <v>-777334.03156948602</v>
      </c>
      <c r="AF730" s="6"/>
      <c r="AG730" s="6"/>
      <c r="AH730" s="6" t="n">
        <v>-1384.5988897856901</v>
      </c>
      <c r="AI730" s="6" t="n">
        <v>-5659.0965345362301</v>
      </c>
      <c r="AJ730" s="6" t="n">
        <v>-85627.529915248801</v>
      </c>
      <c r="AK730" s="6" t="n">
        <v>0</v>
      </c>
      <c r="AL730" s="6" t="n">
        <v>-2154.5824251446102</v>
      </c>
      <c r="AM730" s="6"/>
      <c r="AN730" s="6"/>
    </row>
    <row r="731">
      <c r="A731" t="str">
        <f t="shared" si="121"/>
        <v>Ships &amp; Submarines</v>
      </c>
      <c r="B731" t="str">
        <f t="shared" si="122"/>
        <v>SSN 688</v>
      </c>
      <c r="C731" t="n">
        <f t="shared" si="123"/>
        <v>45</v>
      </c>
      <c r="D731" s="6" t="n">
        <f t="shared" si="124"/>
        <v>-1202.26626885821</v>
      </c>
      <c r="E731" s="6" t="n">
        <f t="shared" si="125"/>
        <v>0</v>
      </c>
      <c r="F731" s="6" t="n">
        <f t="shared" si="126"/>
        <v>0</v>
      </c>
      <c r="G731" s="6" t="n">
        <f t="shared" si="127"/>
        <v>0</v>
      </c>
      <c r="H731" s="7" t="e">
        <f t="shared" si="128"/>
        <v>#DIV/0!</v>
      </c>
      <c r="I731" s="7" t="n">
        <f t="shared" si="129"/>
        <v>-1</v>
      </c>
      <c r="J731" s="7" t="e">
        <f t="shared" si="130"/>
        <v>#DIV/0!</v>
      </c>
      <c r="K731" s="7" t="n">
        <f t="shared" si="131"/>
        <v>0</v>
      </c>
      <c r="L731" s="7" t="n">
        <f>AN731/SUM(AN1:AN$773)</f>
        <v>0</v>
      </c>
      <c r="N731" t="s">
        <v>49</v>
      </c>
      <c r="O731" s="6" t="s">
        <v>674</v>
      </c>
      <c r="P731" s="6" t="n">
        <v>45</v>
      </c>
      <c r="Q731" s="6"/>
      <c r="R731" s="6"/>
      <c r="S731" s="6"/>
      <c r="T731" s="6"/>
      <c r="U731" s="6"/>
      <c r="V731" s="6"/>
      <c r="W731" s="6"/>
      <c r="X731" s="6"/>
      <c r="Y731" s="6" t="n">
        <v>109272.114189448</v>
      </c>
      <c r="Z731" s="6"/>
      <c r="AA731" s="6" t="n">
        <v>36472.629821607799</v>
      </c>
      <c r="AB731" s="6" t="n">
        <v>92331.568185860902</v>
      </c>
      <c r="AC731" s="6" t="n">
        <v>230598.50501747199</v>
      </c>
      <c r="AD731" s="6" t="n">
        <v>608391.87057407503</v>
      </c>
      <c r="AE731" s="6" t="n">
        <v>299596.14443103399</v>
      </c>
      <c r="AF731" s="6" t="n">
        <v>-1202.26626885821</v>
      </c>
      <c r="AG731" s="6" t="n">
        <v>-21354.769620284202</v>
      </c>
      <c r="AH731" s="6" t="n">
        <v>-152945.26299619701</v>
      </c>
      <c r="AI731" s="6"/>
      <c r="AJ731" s="6" t="n">
        <v>0</v>
      </c>
      <c r="AK731" s="6"/>
      <c r="AL731" s="6"/>
      <c r="AM731" s="6"/>
      <c r="AN731" s="6" t="n">
        <v>0</v>
      </c>
    </row>
    <row r="732">
      <c r="A732" t="str">
        <f t="shared" si="121"/>
        <v>Ships &amp; Submarines</v>
      </c>
      <c r="B732" t="str">
        <f t="shared" si="122"/>
        <v>SSN 774</v>
      </c>
      <c r="C732" t="n">
        <f t="shared" si="123"/>
        <v>1813</v>
      </c>
      <c r="D732" s="6" t="n">
        <f t="shared" si="124"/>
        <v>2165401.4725406701</v>
      </c>
      <c r="E732" s="6" t="n">
        <f t="shared" si="125"/>
        <v>-294316.85533775802</v>
      </c>
      <c r="F732" s="6" t="n">
        <f t="shared" si="126"/>
        <v>-58272.148399999998</v>
      </c>
      <c r="G732" s="6" t="n">
        <f t="shared" si="127"/>
        <v>0</v>
      </c>
      <c r="H732" s="7" t="n">
        <f t="shared" si="128"/>
        <v>-0.80200879649544066</v>
      </c>
      <c r="I732" s="7" t="n">
        <f t="shared" si="129"/>
        <v>-1.026910551756312</v>
      </c>
      <c r="J732" s="7" t="n">
        <f t="shared" si="130"/>
        <v>0</v>
      </c>
      <c r="K732" s="7" t="n">
        <f t="shared" si="131"/>
        <v>-5.9367076199804998E-7</v>
      </c>
      <c r="L732" s="7" t="n">
        <f>AN732/SUM(AN1:AN$773)</f>
        <v>0</v>
      </c>
      <c r="N732" t="s">
        <v>49</v>
      </c>
      <c r="O732" s="6" t="s">
        <v>675</v>
      </c>
      <c r="P732" s="6" t="n">
        <v>1813</v>
      </c>
      <c r="Q732" s="6"/>
      <c r="R732" s="6"/>
      <c r="S732" s="6"/>
      <c r="T732" s="6"/>
      <c r="U732" s="6"/>
      <c r="V732" s="6"/>
      <c r="W732" s="6"/>
      <c r="X732" s="6"/>
      <c r="Y732" s="6"/>
      <c r="Z732" s="6" t="n">
        <v>-5567.60256858298</v>
      </c>
      <c r="AA732" s="6" t="n">
        <v>-12945.946750576701</v>
      </c>
      <c r="AB732" s="6"/>
      <c r="AC732" s="6" t="n">
        <v>844887.57974523504</v>
      </c>
      <c r="AD732" s="6" t="n">
        <v>60880.681010939203</v>
      </c>
      <c r="AE732" s="6" t="n">
        <v>2575023.8348002201</v>
      </c>
      <c r="AF732" s="6" t="n">
        <v>2165401.4725406701</v>
      </c>
      <c r="AG732" s="6" t="n">
        <v>3461349.1094795698</v>
      </c>
      <c r="AH732" s="6" t="n">
        <v>89144.324080349106</v>
      </c>
      <c r="AI732" s="6" t="n">
        <v>-1007103.53293269</v>
      </c>
      <c r="AJ732" s="6" t="n">
        <v>-84144.695765176497</v>
      </c>
      <c r="AK732" s="6" t="n">
        <v>0</v>
      </c>
      <c r="AL732" s="6" t="n">
        <v>-294316.85533775802</v>
      </c>
      <c r="AM732" s="6" t="n">
        <v>-58272.148399999998</v>
      </c>
      <c r="AN732" s="6" t="n">
        <v>0</v>
      </c>
    </row>
    <row r="733">
      <c r="A733" t="str">
        <f t="shared" si="121"/>
        <v>Ships &amp; Submarines</v>
      </c>
      <c r="B733" t="str">
        <f t="shared" si="122"/>
        <v>SUBMARINE AUXILARY-AGSS(R</v>
      </c>
      <c r="C733" t="n">
        <f t="shared" si="123"/>
        <v>1285</v>
      </c>
      <c r="D733" s="6" t="n">
        <f t="shared" si="124"/>
        <v>0</v>
      </c>
      <c r="E733" s="6" t="n">
        <f t="shared" si="125"/>
        <v>0</v>
      </c>
      <c r="F733" s="6" t="n">
        <f t="shared" si="126"/>
        <v>0</v>
      </c>
      <c r="G733" s="6" t="n">
        <f t="shared" si="127"/>
        <v>0</v>
      </c>
      <c r="H733" s="7" t="e">
        <f t="shared" si="128"/>
        <v>#DIV/0!</v>
      </c>
      <c r="I733" s="7" t="e">
        <f t="shared" si="129"/>
        <v>#DIV/0!</v>
      </c>
      <c r="J733" s="7" t="e">
        <f t="shared" si="130"/>
        <v>#DIV/0!</v>
      </c>
      <c r="K733" s="7" t="n">
        <f t="shared" si="131"/>
        <v>0</v>
      </c>
      <c r="L733" s="7" t="n">
        <f>AN733/SUM(AN1:AN$773)</f>
        <v>0</v>
      </c>
      <c r="N733" t="s">
        <v>49</v>
      </c>
      <c r="O733" s="6" t="s">
        <v>681</v>
      </c>
      <c r="P733" s="6" t="n">
        <v>1285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 t="n">
        <v>-9092.5358482880893</v>
      </c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>
      <c r="A734" t="str">
        <f t="shared" si="121"/>
        <v>Ships &amp; Submarines</v>
      </c>
      <c r="B734" t="str">
        <f t="shared" si="122"/>
        <v>SUBMARINE NUCLEAR - SSN</v>
      </c>
      <c r="C734" t="n">
        <f t="shared" si="123"/>
        <v>2010</v>
      </c>
      <c r="D734" s="6" t="n">
        <f t="shared" si="124"/>
        <v>0</v>
      </c>
      <c r="E734" s="6" t="n">
        <f t="shared" si="125"/>
        <v>0</v>
      </c>
      <c r="F734" s="6" t="n">
        <f t="shared" si="126"/>
        <v>0</v>
      </c>
      <c r="G734" s="6" t="n">
        <f t="shared" si="127"/>
        <v>0</v>
      </c>
      <c r="H734" s="7" t="e">
        <f t="shared" si="128"/>
        <v>#DIV/0!</v>
      </c>
      <c r="I734" s="7" t="e">
        <f t="shared" si="129"/>
        <v>#DIV/0!</v>
      </c>
      <c r="J734" s="7" t="e">
        <f t="shared" si="130"/>
        <v>#DIV/0!</v>
      </c>
      <c r="K734" s="7" t="n">
        <f t="shared" si="131"/>
        <v>0</v>
      </c>
      <c r="L734" s="7" t="n">
        <f>AN734/SUM(AN1:AN$773)</f>
        <v>0</v>
      </c>
      <c r="N734" t="s">
        <v>49</v>
      </c>
      <c r="O734" s="6" t="s">
        <v>682</v>
      </c>
      <c r="P734" s="6" t="n">
        <v>2010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 t="n">
        <v>0</v>
      </c>
      <c r="AH734" s="6"/>
      <c r="AI734" s="6"/>
      <c r="AJ734" s="6"/>
      <c r="AK734" s="6"/>
      <c r="AL734" s="6"/>
      <c r="AM734" s="6"/>
      <c r="AN734" s="6"/>
    </row>
    <row r="735">
      <c r="A735" t="str">
        <f t="shared" si="121"/>
        <v>Ships &amp; Submarines</v>
      </c>
      <c r="B735" t="str">
        <f t="shared" si="122"/>
        <v>T-AKE</v>
      </c>
      <c r="C735" t="n">
        <f t="shared" si="123"/>
        <v>1844</v>
      </c>
      <c r="D735" s="6" t="n">
        <f t="shared" si="124"/>
        <v>0</v>
      </c>
      <c r="E735" s="6" t="n">
        <f t="shared" si="125"/>
        <v>0</v>
      </c>
      <c r="F735" s="6" t="n">
        <f t="shared" si="126"/>
        <v>0</v>
      </c>
      <c r="G735" s="6" t="n">
        <f t="shared" si="127"/>
        <v>0</v>
      </c>
      <c r="H735" s="7" t="e">
        <f t="shared" si="128"/>
        <v>#DIV/0!</v>
      </c>
      <c r="I735" s="7" t="e">
        <f t="shared" si="129"/>
        <v>#DIV/0!</v>
      </c>
      <c r="J735" s="7" t="e">
        <f t="shared" si="130"/>
        <v>#DIV/0!</v>
      </c>
      <c r="K735" s="7" t="n">
        <f t="shared" si="131"/>
        <v>0</v>
      </c>
      <c r="L735" s="7" t="n">
        <f>AN735/SUM(AN1:AN$773)</f>
        <v>0</v>
      </c>
      <c r="N735" t="s">
        <v>49</v>
      </c>
      <c r="O735" s="6" t="s">
        <v>696</v>
      </c>
      <c r="P735" s="6" t="n">
        <v>1844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 t="n">
        <v>-22184.789929251601</v>
      </c>
      <c r="AE735" s="6" t="n">
        <v>-77089.153526564696</v>
      </c>
      <c r="AF735" s="6"/>
      <c r="AG735" s="6"/>
      <c r="AH735" s="6"/>
      <c r="AI735" s="6"/>
      <c r="AJ735" s="6"/>
      <c r="AK735" s="6"/>
      <c r="AL735" s="6"/>
      <c r="AM735" s="6"/>
      <c r="AN735" s="6"/>
    </row>
    <row r="736">
      <c r="A736" t="str">
        <f t="shared" si="121"/>
        <v>Ships &amp; Submarines</v>
      </c>
      <c r="B736" t="str">
        <f t="shared" si="122"/>
        <v>TRIDENT</v>
      </c>
      <c r="C736" t="n">
        <f t="shared" si="123"/>
        <v>1213</v>
      </c>
      <c r="D736" s="6" t="n">
        <f t="shared" si="124"/>
        <v>0</v>
      </c>
      <c r="E736" s="6" t="n">
        <f t="shared" si="125"/>
        <v>0</v>
      </c>
      <c r="F736" s="6" t="n">
        <f t="shared" si="126"/>
        <v>0</v>
      </c>
      <c r="G736" s="6" t="n">
        <f t="shared" si="127"/>
        <v>0</v>
      </c>
      <c r="H736" s="7" t="e">
        <f t="shared" si="128"/>
        <v>#DIV/0!</v>
      </c>
      <c r="I736" s="7" t="e">
        <f t="shared" si="129"/>
        <v>#DIV/0!</v>
      </c>
      <c r="J736" s="7" t="e">
        <f t="shared" si="130"/>
        <v>#DIV/0!</v>
      </c>
      <c r="K736" s="7" t="n">
        <f t="shared" si="131"/>
        <v>0</v>
      </c>
      <c r="L736" s="7" t="n">
        <f>AN736/SUM(AN1:AN$773)</f>
        <v>0</v>
      </c>
      <c r="N736" t="s">
        <v>49</v>
      </c>
      <c r="O736" s="6" t="s">
        <v>720</v>
      </c>
      <c r="P736" s="6" t="n">
        <v>1213</v>
      </c>
      <c r="Q736" s="6" t="n">
        <v>3425725.7863422902</v>
      </c>
      <c r="R736" s="6" t="n">
        <v>7410014.29938858</v>
      </c>
      <c r="S736" s="6" t="n">
        <v>5527323.7840459598</v>
      </c>
      <c r="T736" s="6" t="n">
        <v>207833.26292590701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>
      <c r="A737" t="str">
        <f t="shared" si="121"/>
        <v>Ships &amp; Submarines</v>
      </c>
      <c r="B737" t="str">
        <f t="shared" si="122"/>
        <v>TRIDENT SUB</v>
      </c>
      <c r="C737" t="n">
        <f t="shared" si="123"/>
        <v>51</v>
      </c>
      <c r="D737" s="6" t="n">
        <f t="shared" si="124"/>
        <v>514040.11742380599</v>
      </c>
      <c r="E737" s="6" t="n">
        <f t="shared" si="125"/>
        <v>0</v>
      </c>
      <c r="F737" s="6" t="n">
        <f t="shared" si="126"/>
        <v>0</v>
      </c>
      <c r="G737" s="6" t="n">
        <f t="shared" si="127"/>
        <v>660595.98860500497</v>
      </c>
      <c r="H737" s="7" t="e">
        <f t="shared" si="128"/>
        <v>#DIV/0!</v>
      </c>
      <c r="I737" s="7" t="n">
        <f t="shared" si="129"/>
        <v>-1</v>
      </c>
      <c r="J737" s="7" t="e">
        <f t="shared" si="130"/>
        <v>#DIV/0!</v>
      </c>
      <c r="K737" s="7" t="n">
        <f t="shared" si="131"/>
        <v>0</v>
      </c>
      <c r="L737" s="7" t="n">
        <f>AN737/SUM(AN1:AN$773)</f>
        <v>1.1720287983814131E-5</v>
      </c>
      <c r="N737" t="s">
        <v>49</v>
      </c>
      <c r="O737" s="6" t="s">
        <v>723</v>
      </c>
      <c r="P737" s="6" t="n">
        <v>51</v>
      </c>
      <c r="Q737" s="6"/>
      <c r="R737" s="6"/>
      <c r="S737" s="6"/>
      <c r="T737" s="6"/>
      <c r="U737" s="6"/>
      <c r="V737" s="6" t="n">
        <v>245941.01573636601</v>
      </c>
      <c r="W737" s="6"/>
      <c r="X737" s="6"/>
      <c r="Y737" s="6" t="n">
        <v>0</v>
      </c>
      <c r="Z737" s="6"/>
      <c r="AA737" s="6" t="n">
        <v>0</v>
      </c>
      <c r="AB737" s="6"/>
      <c r="AC737" s="6" t="n">
        <v>2857035.6151548801</v>
      </c>
      <c r="AD737" s="6" t="n">
        <v>4550349.8320682095</v>
      </c>
      <c r="AE737" s="6" t="n">
        <v>1532891.9515140399</v>
      </c>
      <c r="AF737" s="6" t="n">
        <v>514040.11742380599</v>
      </c>
      <c r="AG737" s="6"/>
      <c r="AH737" s="6"/>
      <c r="AI737" s="6" t="n">
        <v>-77184.983047564398</v>
      </c>
      <c r="AJ737" s="6" t="n">
        <v>-1.0975755960651701</v>
      </c>
      <c r="AK737" s="6"/>
      <c r="AL737" s="6"/>
      <c r="AM737" s="6"/>
      <c r="AN737" s="6" t="n">
        <v>660595.98860500497</v>
      </c>
    </row>
    <row r="738">
      <c r="A738" t="str">
        <f t="shared" si="121"/>
        <v>Ships &amp; Submarines</v>
      </c>
      <c r="B738" t="str">
        <f t="shared" si="122"/>
        <v>TYPE 18 PERISCOPE</v>
      </c>
      <c r="C738" t="n">
        <f t="shared" si="123"/>
        <v>1152</v>
      </c>
      <c r="D738" s="6" t="n">
        <f t="shared" si="124"/>
        <v>0</v>
      </c>
      <c r="E738" s="6" t="n">
        <f t="shared" si="125"/>
        <v>0</v>
      </c>
      <c r="F738" s="6" t="n">
        <f t="shared" si="126"/>
        <v>0</v>
      </c>
      <c r="G738" s="6" t="n">
        <f t="shared" si="127"/>
        <v>0</v>
      </c>
      <c r="H738" s="7" t="e">
        <f t="shared" si="128"/>
        <v>#DIV/0!</v>
      </c>
      <c r="I738" s="7" t="e">
        <f t="shared" si="129"/>
        <v>#DIV/0!</v>
      </c>
      <c r="J738" s="7" t="e">
        <f t="shared" si="130"/>
        <v>#DIV/0!</v>
      </c>
      <c r="K738" s="7" t="n">
        <f t="shared" si="131"/>
        <v>0</v>
      </c>
      <c r="L738" s="7" t="n">
        <f>AN738/SUM(AN1:AN$773)</f>
        <v>0</v>
      </c>
      <c r="N738" t="s">
        <v>49</v>
      </c>
      <c r="O738" s="6" t="s">
        <v>727</v>
      </c>
      <c r="P738" s="6" t="n">
        <v>1152</v>
      </c>
      <c r="Q738" s="6" t="n">
        <v>57326.102165810204</v>
      </c>
      <c r="R738" s="6" t="n">
        <v>46259.517124656399</v>
      </c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>
      <c r="A739" t="str">
        <f t="shared" si="121"/>
        <v>Ships &amp; Submarines</v>
      </c>
      <c r="B739" t="n">
        <f t="shared" si="122"/>
        <v>0</v>
      </c>
      <c r="C739" t="n">
        <f t="shared" si="123"/>
        <v>0</v>
      </c>
      <c r="D739" s="6" t="n">
        <f t="shared" si="124"/>
        <v>2255172638.5511398</v>
      </c>
      <c r="E739" s="6" t="n">
        <f t="shared" si="125"/>
        <v>4387128166.5362101</v>
      </c>
      <c r="F739" s="6" t="n">
        <f t="shared" si="126"/>
        <v>4756645400.2144003</v>
      </c>
      <c r="G739" s="6" t="n">
        <f t="shared" si="127"/>
        <v>2335293122.7526698</v>
      </c>
      <c r="H739" s="7" t="n">
        <f t="shared" si="128"/>
        <v>8.4227590271185759E-2</v>
      </c>
      <c r="I739" s="7" t="n">
        <f t="shared" si="129"/>
        <v>1.1092156400364801</v>
      </c>
      <c r="J739" s="7" t="n">
        <f t="shared" si="130"/>
        <v>0.49095379753290191</v>
      </c>
      <c r="K739" s="7" t="n">
        <f t="shared" si="131"/>
        <v>4.8460222882391664E-2</v>
      </c>
      <c r="L739" s="7" t="n">
        <f>AN739/SUM(AN1:AN$773)</f>
        <v>4.14327492104219E-2</v>
      </c>
      <c r="N739" t="s">
        <v>49</v>
      </c>
      <c r="O739" s="6"/>
      <c r="P739" s="6"/>
      <c r="Q739" s="6" t="n">
        <v>209628581.30806801</v>
      </c>
      <c r="R739" s="6" t="n">
        <v>170032003.28832099</v>
      </c>
      <c r="S739" s="6" t="n">
        <v>213201322.49887699</v>
      </c>
      <c r="T739" s="6" t="n">
        <v>223608563.10102999</v>
      </c>
      <c r="U739" s="6" t="n">
        <v>268024100.06600699</v>
      </c>
      <c r="V739" s="6" t="n">
        <v>357534699.47157699</v>
      </c>
      <c r="W739" s="6" t="n">
        <v>453486591.93105</v>
      </c>
      <c r="X739" s="6" t="n">
        <v>571099067.01927602</v>
      </c>
      <c r="Y739" s="6" t="n">
        <v>640038863.16304004</v>
      </c>
      <c r="Z739" s="6" t="n">
        <v>984179222.33396494</v>
      </c>
      <c r="AA739" s="6" t="n">
        <v>1604102764.5297999</v>
      </c>
      <c r="AB739" s="6" t="n">
        <v>1731097070.97913</v>
      </c>
      <c r="AC739" s="6" t="n">
        <v>2031785489.16078</v>
      </c>
      <c r="AD739" s="6" t="n">
        <v>1904545608.5355401</v>
      </c>
      <c r="AE739" s="6" t="n">
        <v>1940941437.5420301</v>
      </c>
      <c r="AF739" s="6" t="n">
        <v>2255172638.5511398</v>
      </c>
      <c r="AG739" s="6" t="n">
        <v>2519462875.8375301</v>
      </c>
      <c r="AH739" s="6" t="n">
        <v>3180145491.47891</v>
      </c>
      <c r="AI739" s="6" t="n">
        <v>5141030304.9827805</v>
      </c>
      <c r="AJ739" s="6" t="n">
        <v>5574214592.7013197</v>
      </c>
      <c r="AK739" s="6" t="n">
        <v>5075103914.7558699</v>
      </c>
      <c r="AL739" s="6" t="n">
        <v>4387128166.5362101</v>
      </c>
      <c r="AM739" s="6" t="n">
        <v>4756645400.2144003</v>
      </c>
      <c r="AN739" s="6" t="n">
        <v>2335293122.7526698</v>
      </c>
    </row>
    <row r="740">
      <c r="A740" t="str">
        <f t="shared" si="121"/>
        <v>Space Systems</v>
      </c>
      <c r="B740" t="str">
        <f t="shared" si="122"/>
        <v>470</v>
      </c>
      <c r="C740" t="n">
        <f t="shared" si="123"/>
        <v>2046</v>
      </c>
      <c r="D740" s="6" t="n">
        <f t="shared" si="124"/>
        <v>0</v>
      </c>
      <c r="E740" s="6" t="n">
        <f t="shared" si="125"/>
        <v>-490814.20022822497</v>
      </c>
      <c r="F740" s="6" t="n">
        <f t="shared" si="126"/>
        <v>0</v>
      </c>
      <c r="G740" s="6" t="n">
        <f t="shared" si="127"/>
        <v>-251339.10693372099</v>
      </c>
      <c r="H740" s="7" t="n">
        <f t="shared" si="128"/>
        <v>-1</v>
      </c>
      <c r="I740" s="7" t="e">
        <f t="shared" si="129"/>
        <v>#DIV/0!</v>
      </c>
      <c r="J740" s="7" t="e">
        <f t="shared" si="130"/>
        <v>#DIV/0!</v>
      </c>
      <c r="K740" s="7" t="n">
        <f t="shared" si="131"/>
        <v>0</v>
      </c>
      <c r="L740" s="7" t="n">
        <f>AN740/SUM(AN1:AN$773)</f>
        <v>-4.4592561348707331E-6</v>
      </c>
      <c r="N740" t="s">
        <v>50</v>
      </c>
      <c r="O740" s="6" t="s">
        <v>90</v>
      </c>
      <c r="P740" s="6" t="n">
        <v>2046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 t="n">
        <v>0</v>
      </c>
      <c r="AH740" s="6" t="n">
        <v>0</v>
      </c>
      <c r="AI740" s="6" t="n">
        <v>0</v>
      </c>
      <c r="AJ740" s="6"/>
      <c r="AK740" s="6" t="n">
        <v>-12827.551760739099</v>
      </c>
      <c r="AL740" s="6" t="n">
        <v>-490814.20022822497</v>
      </c>
      <c r="AM740" s="6"/>
      <c r="AN740" s="6" t="n">
        <v>-251339.10693372099</v>
      </c>
    </row>
    <row r="741">
      <c r="A741" t="str">
        <f t="shared" si="121"/>
        <v>Space Systems</v>
      </c>
      <c r="B741" t="str">
        <f t="shared" si="122"/>
        <v>AEHF</v>
      </c>
      <c r="C741" t="n">
        <f t="shared" si="123"/>
        <v>668</v>
      </c>
      <c r="D741" s="6" t="n">
        <f t="shared" si="124"/>
        <v>0</v>
      </c>
      <c r="E741" s="6" t="n">
        <f t="shared" si="125"/>
        <v>-1343167.8689265901</v>
      </c>
      <c r="F741" s="6" t="n">
        <f t="shared" si="126"/>
        <v>-1488326.125</v>
      </c>
      <c r="G741" s="6" t="n">
        <f t="shared" si="127"/>
        <v>0</v>
      </c>
      <c r="H741" s="7" t="n">
        <f t="shared" si="128"/>
        <v>0.10807156680230512</v>
      </c>
      <c r="I741" s="7" t="e">
        <f t="shared" si="129"/>
        <v>#DIV/0!</v>
      </c>
      <c r="J741" s="7" t="n">
        <f t="shared" si="130"/>
        <v>0</v>
      </c>
      <c r="K741" s="7" t="n">
        <f t="shared" si="131"/>
        <v>-1.5162916229983295E-5</v>
      </c>
      <c r="L741" s="7" t="n">
        <f>AN741/SUM(AN1:AN$773)</f>
        <v>0</v>
      </c>
      <c r="N741" t="s">
        <v>50</v>
      </c>
      <c r="O741" s="6" t="s">
        <v>127</v>
      </c>
      <c r="P741" s="6" t="n">
        <v>668</v>
      </c>
      <c r="Q741" s="6"/>
      <c r="R741" s="6"/>
      <c r="S741" s="6"/>
      <c r="T741" s="6"/>
      <c r="U741" s="6" t="n">
        <v>88244.711174279393</v>
      </c>
      <c r="V741" s="6" t="n">
        <v>19264.1283986034</v>
      </c>
      <c r="W741" s="6"/>
      <c r="X741" s="6"/>
      <c r="Y741" s="6"/>
      <c r="Z741" s="6" t="n">
        <v>-161332.16286392999</v>
      </c>
      <c r="AA741" s="6"/>
      <c r="AB741" s="6" t="n">
        <v>-593120.56169765897</v>
      </c>
      <c r="AC741" s="6"/>
      <c r="AD741" s="6" t="n">
        <v>-409856.615666756</v>
      </c>
      <c r="AE741" s="6"/>
      <c r="AF741" s="6"/>
      <c r="AG741" s="6" t="n">
        <v>-76688.361449943899</v>
      </c>
      <c r="AH741" s="6"/>
      <c r="AI741" s="6" t="n">
        <v>-1285758.0892762099</v>
      </c>
      <c r="AJ741" s="6" t="n">
        <v>-4862.9318756275097</v>
      </c>
      <c r="AK741" s="6" t="n">
        <v>-749921.84846530703</v>
      </c>
      <c r="AL741" s="6" t="n">
        <v>-1343167.8689265901</v>
      </c>
      <c r="AM741" s="6" t="n">
        <v>-1488326.125</v>
      </c>
      <c r="AN741" s="6" t="n">
        <v>0</v>
      </c>
    </row>
    <row r="742">
      <c r="A742" t="str">
        <f t="shared" si="121"/>
        <v>Space Systems</v>
      </c>
      <c r="B742" t="str">
        <f t="shared" si="122"/>
        <v>CNQ</v>
      </c>
      <c r="C742" t="n">
        <f t="shared" si="123"/>
        <v>1919</v>
      </c>
      <c r="D742" s="6" t="n">
        <f t="shared" si="124"/>
        <v>-1580593.771501</v>
      </c>
      <c r="E742" s="6" t="n">
        <f t="shared" si="125"/>
        <v>0</v>
      </c>
      <c r="F742" s="6" t="n">
        <f t="shared" si="126"/>
        <v>0</v>
      </c>
      <c r="G742" s="6" t="n">
        <f t="shared" si="127"/>
        <v>0</v>
      </c>
      <c r="H742" s="7" t="e">
        <f t="shared" si="128"/>
        <v>#DIV/0!</v>
      </c>
      <c r="I742" s="7" t="n">
        <f t="shared" si="129"/>
        <v>-1</v>
      </c>
      <c r="J742" s="7" t="e">
        <f t="shared" si="130"/>
        <v>#DIV/0!</v>
      </c>
      <c r="K742" s="7" t="n">
        <f t="shared" si="131"/>
        <v>0</v>
      </c>
      <c r="L742" s="7" t="n">
        <f>AN742/SUM(AN1:AN$773)</f>
        <v>0</v>
      </c>
      <c r="N742" t="s">
        <v>50</v>
      </c>
      <c r="O742" s="6" t="s">
        <v>306</v>
      </c>
      <c r="P742" s="6" t="n">
        <v>1919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 t="n">
        <v>-441622.35480264103</v>
      </c>
      <c r="AB742" s="6"/>
      <c r="AC742" s="6" t="n">
        <v>-42769.605891839601</v>
      </c>
      <c r="AD742" s="6" t="n">
        <v>-531832.46555262594</v>
      </c>
      <c r="AE742" s="6" t="n">
        <v>-23556.674475014101</v>
      </c>
      <c r="AF742" s="6" t="n">
        <v>-1580593.771501</v>
      </c>
      <c r="AG742" s="6"/>
      <c r="AH742" s="6"/>
      <c r="AI742" s="6" t="n">
        <v>-10604.9320808798</v>
      </c>
      <c r="AJ742" s="6" t="n">
        <v>-44614.208029852998</v>
      </c>
      <c r="AK742" s="6"/>
      <c r="AL742" s="6"/>
      <c r="AM742" s="6"/>
      <c r="AN742" s="6"/>
    </row>
    <row r="743">
      <c r="A743" t="str">
        <f t="shared" si="121"/>
        <v>Space Systems</v>
      </c>
      <c r="B743" t="str">
        <f t="shared" si="122"/>
        <v>DEF METEOR SAT PROG</v>
      </c>
      <c r="C743" t="n">
        <f t="shared" si="123"/>
        <v>1517</v>
      </c>
      <c r="D743" s="6" t="n">
        <f t="shared" si="124"/>
        <v>0</v>
      </c>
      <c r="E743" s="6" t="n">
        <f t="shared" si="125"/>
        <v>0</v>
      </c>
      <c r="F743" s="6" t="n">
        <f t="shared" si="126"/>
        <v>0</v>
      </c>
      <c r="G743" s="6" t="n">
        <f t="shared" si="127"/>
        <v>0</v>
      </c>
      <c r="H743" s="7" t="e">
        <f t="shared" si="128"/>
        <v>#DIV/0!</v>
      </c>
      <c r="I743" s="7" t="e">
        <f t="shared" si="129"/>
        <v>#DIV/0!</v>
      </c>
      <c r="J743" s="7" t="e">
        <f t="shared" si="130"/>
        <v>#DIV/0!</v>
      </c>
      <c r="K743" s="7" t="n">
        <f t="shared" si="131"/>
        <v>0</v>
      </c>
      <c r="L743" s="7" t="n">
        <f>AN743/SUM(AN1:AN$773)</f>
        <v>0</v>
      </c>
      <c r="N743" t="s">
        <v>50</v>
      </c>
      <c r="O743" s="6" t="s">
        <v>329</v>
      </c>
      <c r="P743" s="6" t="n">
        <v>1517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 t="n">
        <v>0</v>
      </c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>
      <c r="A744" t="str">
        <f t="shared" si="121"/>
        <v>Space Systems</v>
      </c>
      <c r="B744" t="str">
        <f t="shared" si="122"/>
        <v>DMSP</v>
      </c>
      <c r="C744" t="n">
        <f t="shared" si="123"/>
        <v>617</v>
      </c>
      <c r="D744" s="6" t="n">
        <f t="shared" si="124"/>
        <v>0</v>
      </c>
      <c r="E744" s="6" t="n">
        <f t="shared" si="125"/>
        <v>0</v>
      </c>
      <c r="F744" s="6" t="n">
        <f t="shared" si="126"/>
        <v>0</v>
      </c>
      <c r="G744" s="6" t="n">
        <f t="shared" si="127"/>
        <v>0</v>
      </c>
      <c r="H744" s="7" t="e">
        <f t="shared" si="128"/>
        <v>#DIV/0!</v>
      </c>
      <c r="I744" s="7" t="e">
        <f t="shared" si="129"/>
        <v>#DIV/0!</v>
      </c>
      <c r="J744" s="7" t="e">
        <f t="shared" si="130"/>
        <v>#DIV/0!</v>
      </c>
      <c r="K744" s="7" t="n">
        <f t="shared" si="131"/>
        <v>0</v>
      </c>
      <c r="L744" s="7" t="n">
        <f>AN744/SUM(AN1:AN$773)</f>
        <v>0</v>
      </c>
      <c r="N744" t="s">
        <v>50</v>
      </c>
      <c r="O744" s="6" t="s">
        <v>341</v>
      </c>
      <c r="P744" s="6" t="n">
        <v>617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 t="n">
        <v>-53042.092748748</v>
      </c>
      <c r="AB744" s="6"/>
      <c r="AC744" s="6"/>
      <c r="AD744" s="6"/>
      <c r="AE744" s="6"/>
      <c r="AF744" s="6"/>
      <c r="AG744" s="6"/>
      <c r="AH744" s="6"/>
      <c r="AI744" s="6"/>
      <c r="AJ744" s="6" t="n">
        <v>-377193.50838465698</v>
      </c>
      <c r="AK744" s="6" t="n">
        <v>-12007.2492222364</v>
      </c>
      <c r="AL744" s="6"/>
      <c r="AM744" s="6"/>
      <c r="AN744" s="6"/>
    </row>
    <row r="745">
      <c r="A745" t="str">
        <f t="shared" si="121"/>
        <v>Space Systems</v>
      </c>
      <c r="B745" t="str">
        <f t="shared" si="122"/>
        <v>DSCS III</v>
      </c>
      <c r="C745" t="n">
        <f t="shared" si="123"/>
        <v>19</v>
      </c>
      <c r="D745" s="6" t="n">
        <f t="shared" si="124"/>
        <v>0</v>
      </c>
      <c r="E745" s="6" t="n">
        <f t="shared" si="125"/>
        <v>0</v>
      </c>
      <c r="F745" s="6" t="n">
        <f t="shared" si="126"/>
        <v>0</v>
      </c>
      <c r="G745" s="6" t="n">
        <f t="shared" si="127"/>
        <v>0</v>
      </c>
      <c r="H745" s="7" t="e">
        <f t="shared" si="128"/>
        <v>#DIV/0!</v>
      </c>
      <c r="I745" s="7" t="e">
        <f t="shared" si="129"/>
        <v>#DIV/0!</v>
      </c>
      <c r="J745" s="7" t="e">
        <f t="shared" si="130"/>
        <v>#DIV/0!</v>
      </c>
      <c r="K745" s="7" t="n">
        <f t="shared" si="131"/>
        <v>0</v>
      </c>
      <c r="L745" s="7" t="n">
        <f>AN745/SUM(AN1:AN$773)</f>
        <v>0</v>
      </c>
      <c r="N745" t="s">
        <v>50</v>
      </c>
      <c r="O745" s="6" t="s">
        <v>345</v>
      </c>
      <c r="P745" s="6" t="n">
        <v>19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 t="n">
        <v>417967.96642025199</v>
      </c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>
      <c r="A746" t="str">
        <f t="shared" si="121"/>
        <v>Space Systems</v>
      </c>
      <c r="B746" t="str">
        <f t="shared" si="122"/>
        <v>DSCS-3 DEF STAT COMM SYS</v>
      </c>
      <c r="C746" t="n">
        <f t="shared" si="123"/>
        <v>1641</v>
      </c>
      <c r="D746" s="6" t="n">
        <f t="shared" si="124"/>
        <v>0</v>
      </c>
      <c r="E746" s="6" t="n">
        <f t="shared" si="125"/>
        <v>0</v>
      </c>
      <c r="F746" s="6" t="n">
        <f t="shared" si="126"/>
        <v>0</v>
      </c>
      <c r="G746" s="6" t="n">
        <f t="shared" si="127"/>
        <v>0</v>
      </c>
      <c r="H746" s="7" t="e">
        <f t="shared" si="128"/>
        <v>#DIV/0!</v>
      </c>
      <c r="I746" s="7" t="e">
        <f t="shared" si="129"/>
        <v>#DIV/0!</v>
      </c>
      <c r="J746" s="7" t="e">
        <f t="shared" si="130"/>
        <v>#DIV/0!</v>
      </c>
      <c r="K746" s="7" t="n">
        <f t="shared" si="131"/>
        <v>0</v>
      </c>
      <c r="L746" s="7" t="n">
        <f>AN746/SUM(AN1:AN$773)</f>
        <v>0</v>
      </c>
      <c r="N746" t="s">
        <v>50</v>
      </c>
      <c r="O746" s="6" t="s">
        <v>346</v>
      </c>
      <c r="P746" s="6" t="n">
        <v>1641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 t="n">
        <v>0</v>
      </c>
      <c r="AK746" s="6"/>
      <c r="AL746" s="6"/>
      <c r="AM746" s="6"/>
      <c r="AN746" s="6"/>
    </row>
    <row r="747">
      <c r="A747" t="str">
        <f t="shared" si="121"/>
        <v>Space Systems</v>
      </c>
      <c r="B747" t="str">
        <f t="shared" si="122"/>
        <v>DSP</v>
      </c>
      <c r="C747" t="n">
        <f t="shared" si="123"/>
        <v>618</v>
      </c>
      <c r="D747" s="6" t="n">
        <f t="shared" si="124"/>
        <v>0</v>
      </c>
      <c r="E747" s="6" t="n">
        <f t="shared" si="125"/>
        <v>0</v>
      </c>
      <c r="F747" s="6" t="n">
        <f t="shared" si="126"/>
        <v>0</v>
      </c>
      <c r="G747" s="6" t="n">
        <f t="shared" si="127"/>
        <v>0</v>
      </c>
      <c r="H747" s="7" t="e">
        <f t="shared" si="128"/>
        <v>#DIV/0!</v>
      </c>
      <c r="I747" s="7" t="e">
        <f t="shared" si="129"/>
        <v>#DIV/0!</v>
      </c>
      <c r="J747" s="7" t="e">
        <f t="shared" si="130"/>
        <v>#DIV/0!</v>
      </c>
      <c r="K747" s="7" t="n">
        <f t="shared" si="131"/>
        <v>0</v>
      </c>
      <c r="L747" s="7" t="n">
        <f>AN747/SUM(AN1:AN$773)</f>
        <v>0</v>
      </c>
      <c r="N747" t="s">
        <v>50</v>
      </c>
      <c r="O747" s="6" t="s">
        <v>347</v>
      </c>
      <c r="P747" s="6" t="n">
        <v>618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 t="n">
        <v>-18897.179027628299</v>
      </c>
      <c r="AB747" s="6" t="n">
        <v>-3698.3922590003199</v>
      </c>
      <c r="AC747" s="6" t="n">
        <v>-3872.0956392612002</v>
      </c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>
      <c r="A748" t="str">
        <f t="shared" si="121"/>
        <v>Space Systems</v>
      </c>
      <c r="B748" t="str">
        <f t="shared" si="122"/>
        <v>EELV</v>
      </c>
      <c r="C748" t="n">
        <f t="shared" si="123"/>
        <v>72</v>
      </c>
      <c r="D748" s="6" t="n">
        <f t="shared" si="124"/>
        <v>-14359756.579384901</v>
      </c>
      <c r="E748" s="6" t="n">
        <f t="shared" si="125"/>
        <v>-1057383.36861041</v>
      </c>
      <c r="F748" s="6" t="n">
        <f t="shared" si="126"/>
        <v>-661910.9399</v>
      </c>
      <c r="G748" s="6" t="n">
        <f t="shared" si="127"/>
        <v>0</v>
      </c>
      <c r="H748" s="7" t="n">
        <f t="shared" si="128"/>
        <v>-0.37401044923766036</v>
      </c>
      <c r="I748" s="7" t="n">
        <f t="shared" si="129"/>
        <v>-0.9539051420376965</v>
      </c>
      <c r="J748" s="7" t="n">
        <f t="shared" si="130"/>
        <v>0</v>
      </c>
      <c r="K748" s="7" t="n">
        <f t="shared" si="131"/>
        <v>-6.7434817979918263E-6</v>
      </c>
      <c r="L748" s="7" t="n">
        <f>AN748/SUM(AN1:AN$773)</f>
        <v>0</v>
      </c>
      <c r="N748" t="s">
        <v>50</v>
      </c>
      <c r="O748" s="6" t="s">
        <v>365</v>
      </c>
      <c r="P748" s="6" t="n">
        <v>72</v>
      </c>
      <c r="Q748" s="6"/>
      <c r="R748" s="6"/>
      <c r="S748" s="6"/>
      <c r="T748" s="6"/>
      <c r="U748" s="6"/>
      <c r="V748" s="6"/>
      <c r="W748" s="6"/>
      <c r="X748" s="6"/>
      <c r="Y748" s="6"/>
      <c r="Z748" s="6" t="n">
        <v>0</v>
      </c>
      <c r="AA748" s="6"/>
      <c r="AB748" s="6" t="n">
        <v>4367361.8339930195</v>
      </c>
      <c r="AC748" s="6" t="n">
        <v>158281.66882980001</v>
      </c>
      <c r="AD748" s="6" t="n">
        <v>-1980904.80733403</v>
      </c>
      <c r="AE748" s="6" t="n">
        <v>-579661.15245725203</v>
      </c>
      <c r="AF748" s="6" t="n">
        <v>-14359756.579384901</v>
      </c>
      <c r="AG748" s="6" t="n">
        <v>-20309740.983854499</v>
      </c>
      <c r="AH748" s="6" t="n">
        <v>-1215472.85443452</v>
      </c>
      <c r="AI748" s="6" t="n">
        <v>-6082685.3502297802</v>
      </c>
      <c r="AJ748" s="6" t="n">
        <v>0</v>
      </c>
      <c r="AK748" s="6" t="n">
        <v>-524152.90329537302</v>
      </c>
      <c r="AL748" s="6" t="n">
        <v>-1057383.36861041</v>
      </c>
      <c r="AM748" s="6" t="n">
        <v>-661910.9399</v>
      </c>
      <c r="AN748" s="6" t="n">
        <v>0</v>
      </c>
    </row>
    <row r="749">
      <c r="A749" t="str">
        <f t="shared" si="121"/>
        <v>Space Systems</v>
      </c>
      <c r="B749" t="str">
        <f t="shared" si="122"/>
        <v>GAJ</v>
      </c>
      <c r="C749" t="n">
        <f t="shared" si="123"/>
        <v>1937</v>
      </c>
      <c r="D749" s="6" t="n">
        <f t="shared" si="124"/>
        <v>-4138094.1064107502</v>
      </c>
      <c r="E749" s="6" t="n">
        <f t="shared" si="125"/>
        <v>0</v>
      </c>
      <c r="F749" s="6" t="n">
        <f t="shared" si="126"/>
        <v>0</v>
      </c>
      <c r="G749" s="6" t="n">
        <f t="shared" si="127"/>
        <v>0</v>
      </c>
      <c r="H749" s="7" t="e">
        <f t="shared" si="128"/>
        <v>#DIV/0!</v>
      </c>
      <c r="I749" s="7" t="n">
        <f t="shared" si="129"/>
        <v>-1</v>
      </c>
      <c r="J749" s="7" t="e">
        <f t="shared" si="130"/>
        <v>#DIV/0!</v>
      </c>
      <c r="K749" s="7" t="n">
        <f t="shared" si="131"/>
        <v>0</v>
      </c>
      <c r="L749" s="7" t="n">
        <f>AN749/SUM(AN1:AN$773)</f>
        <v>0</v>
      </c>
      <c r="N749" t="s">
        <v>50</v>
      </c>
      <c r="O749" s="6" t="s">
        <v>408</v>
      </c>
      <c r="P749" s="6" t="n">
        <v>1937</v>
      </c>
      <c r="Q749" s="6"/>
      <c r="R749" s="6"/>
      <c r="S749" s="6"/>
      <c r="T749" s="6"/>
      <c r="U749" s="6"/>
      <c r="V749" s="6"/>
      <c r="W749" s="6"/>
      <c r="X749" s="6"/>
      <c r="Y749" s="6"/>
      <c r="Z749" s="6" t="n">
        <v>-216107.95624328501</v>
      </c>
      <c r="AA749" s="6" t="n">
        <v>-1312403.65496479</v>
      </c>
      <c r="AB749" s="6" t="n">
        <v>-2341617.8551022499</v>
      </c>
      <c r="AC749" s="6" t="n">
        <v>-788360.51350204099</v>
      </c>
      <c r="AD749" s="6" t="n">
        <v>-1422169.30114523</v>
      </c>
      <c r="AE749" s="6" t="n">
        <v>-1597868.5073637201</v>
      </c>
      <c r="AF749" s="6" t="n">
        <v>-4138094.1064107502</v>
      </c>
      <c r="AG749" s="6"/>
      <c r="AH749" s="6" t="n">
        <v>0</v>
      </c>
      <c r="AI749" s="6" t="n">
        <v>-3652070.4878352899</v>
      </c>
      <c r="AJ749" s="6"/>
      <c r="AK749" s="6"/>
      <c r="AL749" s="6"/>
      <c r="AM749" s="6"/>
      <c r="AN749" s="6"/>
    </row>
    <row r="750">
      <c r="A750" t="str">
        <f t="shared" si="121"/>
        <v>Space Systems</v>
      </c>
      <c r="B750" t="str">
        <f t="shared" si="122"/>
        <v>GBS</v>
      </c>
      <c r="C750" t="n">
        <f t="shared" si="123"/>
        <v>648</v>
      </c>
      <c r="D750" s="6" t="n">
        <f t="shared" si="124"/>
        <v>0</v>
      </c>
      <c r="E750" s="6" t="n">
        <f t="shared" si="125"/>
        <v>-134.73023696046101</v>
      </c>
      <c r="F750" s="6" t="n">
        <f t="shared" si="126"/>
        <v>-722866.1666</v>
      </c>
      <c r="G750" s="6" t="n">
        <f t="shared" si="127"/>
        <v>0</v>
      </c>
      <c r="H750" s="7" t="n">
        <f t="shared" si="128"/>
        <v>5364.2853502524304</v>
      </c>
      <c r="I750" s="7" t="e">
        <f t="shared" si="129"/>
        <v>#DIV/0!</v>
      </c>
      <c r="J750" s="7" t="n">
        <f t="shared" si="130"/>
        <v>0</v>
      </c>
      <c r="K750" s="7" t="n">
        <f t="shared" si="131"/>
        <v>-7.3644874907002977E-6</v>
      </c>
      <c r="L750" s="7" t="n">
        <f>AN750/SUM(AN1:AN$773)</f>
        <v>0</v>
      </c>
      <c r="N750" t="s">
        <v>50</v>
      </c>
      <c r="O750" s="6" t="s">
        <v>412</v>
      </c>
      <c r="P750" s="6" t="n">
        <v>648</v>
      </c>
      <c r="Q750" s="6"/>
      <c r="R750" s="6"/>
      <c r="S750" s="6"/>
      <c r="T750" s="6"/>
      <c r="U750" s="6"/>
      <c r="V750" s="6" t="n">
        <v>34647712.9471284</v>
      </c>
      <c r="W750" s="6" t="n">
        <v>2657595.56819236</v>
      </c>
      <c r="X750" s="6" t="n">
        <v>3619773.07081962</v>
      </c>
      <c r="Y750" s="6" t="n">
        <v>1599618.9259825</v>
      </c>
      <c r="Z750" s="6"/>
      <c r="AA750" s="6"/>
      <c r="AB750" s="6" t="n">
        <v>-573057.43437366094</v>
      </c>
      <c r="AC750" s="6"/>
      <c r="AD750" s="6"/>
      <c r="AE750" s="6" t="n">
        <v>18470.946535617801</v>
      </c>
      <c r="AF750" s="6" t="n">
        <v>0</v>
      </c>
      <c r="AG750" s="6" t="n">
        <v>0</v>
      </c>
      <c r="AH750" s="6" t="n">
        <v>-18827.218712870301</v>
      </c>
      <c r="AI750" s="6"/>
      <c r="AJ750" s="6"/>
      <c r="AK750" s="6" t="n">
        <v>0</v>
      </c>
      <c r="AL750" s="6" t="n">
        <v>-134.73023696046101</v>
      </c>
      <c r="AM750" s="6" t="n">
        <v>-722866.1666</v>
      </c>
      <c r="AN750" s="6"/>
    </row>
    <row r="751">
      <c r="A751" t="str">
        <f t="shared" si="121"/>
        <v>Space Systems</v>
      </c>
      <c r="B751" t="str">
        <f t="shared" si="122"/>
        <v>GDE</v>
      </c>
      <c r="C751" t="n">
        <f t="shared" si="123"/>
        <v>2229</v>
      </c>
      <c r="D751" s="6" t="n">
        <f t="shared" si="124"/>
        <v>0</v>
      </c>
      <c r="E751" s="6" t="n">
        <f t="shared" si="125"/>
        <v>0</v>
      </c>
      <c r="F751" s="6" t="n">
        <f t="shared" si="126"/>
        <v>0</v>
      </c>
      <c r="G751" s="6" t="n">
        <f t="shared" si="127"/>
        <v>0</v>
      </c>
      <c r="H751" s="7" t="e">
        <f t="shared" si="128"/>
        <v>#DIV/0!</v>
      </c>
      <c r="I751" s="7" t="e">
        <f t="shared" si="129"/>
        <v>#DIV/0!</v>
      </c>
      <c r="J751" s="7" t="e">
        <f t="shared" si="130"/>
        <v>#DIV/0!</v>
      </c>
      <c r="K751" s="7" t="n">
        <f t="shared" si="131"/>
        <v>0</v>
      </c>
      <c r="L751" s="7" t="n">
        <f>AN751/SUM(AN1:AN$773)</f>
        <v>0</v>
      </c>
      <c r="N751" t="s">
        <v>50</v>
      </c>
      <c r="O751" s="6" t="s">
        <v>427</v>
      </c>
      <c r="P751" s="6" t="n">
        <v>2229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 t="n">
        <v>0</v>
      </c>
      <c r="AI751" s="6"/>
      <c r="AJ751" s="6"/>
      <c r="AK751" s="6"/>
      <c r="AL751" s="6"/>
      <c r="AM751" s="6"/>
      <c r="AN751" s="6"/>
    </row>
    <row r="752">
      <c r="A752" t="str">
        <f t="shared" si="121"/>
        <v>Space Systems</v>
      </c>
      <c r="B752" t="str">
        <f t="shared" si="122"/>
        <v>GPS III</v>
      </c>
      <c r="C752" t="n">
        <f t="shared" si="123"/>
        <v>696</v>
      </c>
      <c r="D752" s="6" t="n">
        <f t="shared" si="124"/>
        <v>35581.612077297003</v>
      </c>
      <c r="E752" s="6" t="n">
        <f t="shared" si="125"/>
        <v>-149026.61210459899</v>
      </c>
      <c r="F752" s="6" t="n">
        <f t="shared" si="126"/>
        <v>0</v>
      </c>
      <c r="G752" s="6" t="n">
        <f t="shared" si="127"/>
        <v>0</v>
      </c>
      <c r="H752" s="7" t="n">
        <f t="shared" si="128"/>
        <v>-1</v>
      </c>
      <c r="I752" s="7" t="n">
        <f t="shared" si="129"/>
        <v>-1</v>
      </c>
      <c r="J752" s="7" t="e">
        <f t="shared" si="130"/>
        <v>#DIV/0!</v>
      </c>
      <c r="K752" s="7" t="n">
        <f t="shared" si="131"/>
        <v>0</v>
      </c>
      <c r="L752" s="7" t="n">
        <f>AN752/SUM(AN1:AN$773)</f>
        <v>0</v>
      </c>
      <c r="N752" t="s">
        <v>50</v>
      </c>
      <c r="O752" s="6" t="s">
        <v>443</v>
      </c>
      <c r="P752" s="6" t="n">
        <v>696</v>
      </c>
      <c r="Q752" s="6"/>
      <c r="R752" s="6"/>
      <c r="S752" s="6"/>
      <c r="T752" s="6"/>
      <c r="U752" s="6"/>
      <c r="V752" s="6"/>
      <c r="W752" s="6"/>
      <c r="X752" s="6"/>
      <c r="Y752" s="6"/>
      <c r="Z752" s="6" t="n">
        <v>-4.4206800823592003</v>
      </c>
      <c r="AA752" s="6"/>
      <c r="AB752" s="6"/>
      <c r="AC752" s="6"/>
      <c r="AD752" s="6"/>
      <c r="AE752" s="6" t="n">
        <v>29914922.638277199</v>
      </c>
      <c r="AF752" s="6" t="n">
        <v>35581.612077297003</v>
      </c>
      <c r="AG752" s="6" t="n">
        <v>-31971.421517635601</v>
      </c>
      <c r="AH752" s="6" t="n">
        <v>0</v>
      </c>
      <c r="AI752" s="6" t="n">
        <v>-192897.105395836</v>
      </c>
      <c r="AJ752" s="6" t="n">
        <v>0</v>
      </c>
      <c r="AK752" s="6" t="n">
        <v>0</v>
      </c>
      <c r="AL752" s="6" t="n">
        <v>-149026.61210459899</v>
      </c>
      <c r="AM752" s="6" t="n">
        <v>0</v>
      </c>
      <c r="AN752" s="6"/>
    </row>
    <row r="753">
      <c r="A753" t="str">
        <f t="shared" si="121"/>
        <v>Space Systems</v>
      </c>
      <c r="B753" t="str">
        <f t="shared" si="122"/>
        <v>H/LGM 25 TITAN</v>
      </c>
      <c r="C753" t="n">
        <f t="shared" si="123"/>
        <v>1524</v>
      </c>
      <c r="D753" s="6" t="n">
        <f t="shared" si="124"/>
        <v>0</v>
      </c>
      <c r="E753" s="6" t="n">
        <f t="shared" si="125"/>
        <v>0</v>
      </c>
      <c r="F753" s="6" t="n">
        <f t="shared" si="126"/>
        <v>0</v>
      </c>
      <c r="G753" s="6" t="n">
        <f t="shared" si="127"/>
        <v>0</v>
      </c>
      <c r="H753" s="7" t="e">
        <f t="shared" si="128"/>
        <v>#DIV/0!</v>
      </c>
      <c r="I753" s="7" t="e">
        <f t="shared" si="129"/>
        <v>#DIV/0!</v>
      </c>
      <c r="J753" s="7" t="e">
        <f t="shared" si="130"/>
        <v>#DIV/0!</v>
      </c>
      <c r="K753" s="7" t="n">
        <f t="shared" si="131"/>
        <v>0</v>
      </c>
      <c r="L753" s="7" t="n">
        <f>AN753/SUM(AN1:AN$773)</f>
        <v>0</v>
      </c>
      <c r="N753" t="s">
        <v>50</v>
      </c>
      <c r="O753" s="6" t="s">
        <v>456</v>
      </c>
      <c r="P753" s="6" t="n">
        <v>1524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 t="n">
        <v>-3968662.9559134701</v>
      </c>
      <c r="AH753" s="6"/>
      <c r="AI753" s="6"/>
      <c r="AJ753" s="6"/>
      <c r="AK753" s="6"/>
      <c r="AL753" s="6"/>
      <c r="AM753" s="6"/>
      <c r="AN753" s="6"/>
    </row>
    <row r="754">
      <c r="A754" t="str">
        <f t="shared" si="121"/>
        <v>Space Systems</v>
      </c>
      <c r="B754" t="str">
        <f t="shared" si="122"/>
        <v>MILSTAR</v>
      </c>
      <c r="C754" t="n">
        <f t="shared" si="123"/>
        <v>1869</v>
      </c>
      <c r="D754" s="6" t="n">
        <f t="shared" si="124"/>
        <v>-9902162.3333680704</v>
      </c>
      <c r="E754" s="6" t="n">
        <f t="shared" si="125"/>
        <v>0</v>
      </c>
      <c r="F754" s="6" t="n">
        <f t="shared" si="126"/>
        <v>0</v>
      </c>
      <c r="G754" s="6" t="n">
        <f t="shared" si="127"/>
        <v>0</v>
      </c>
      <c r="H754" s="7" t="e">
        <f t="shared" si="128"/>
        <v>#DIV/0!</v>
      </c>
      <c r="I754" s="7" t="n">
        <f t="shared" si="129"/>
        <v>-1</v>
      </c>
      <c r="J754" s="7" t="e">
        <f t="shared" si="130"/>
        <v>#DIV/0!</v>
      </c>
      <c r="K754" s="7" t="n">
        <f t="shared" si="131"/>
        <v>0</v>
      </c>
      <c r="L754" s="7" t="n">
        <f>AN754/SUM(AN1:AN$773)</f>
        <v>0</v>
      </c>
      <c r="N754" t="s">
        <v>50</v>
      </c>
      <c r="O754" s="6" t="s">
        <v>551</v>
      </c>
      <c r="P754" s="6" t="n">
        <v>1869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 t="n">
        <v>-183815.55771048</v>
      </c>
      <c r="AC754" s="6" t="n">
        <v>-143358.510232787</v>
      </c>
      <c r="AD754" s="6" t="n">
        <v>-217305.48943165599</v>
      </c>
      <c r="AE754" s="6" t="n">
        <v>799336.56242279103</v>
      </c>
      <c r="AF754" s="6" t="n">
        <v>-9902162.3333680704</v>
      </c>
      <c r="AG754" s="6" t="n">
        <v>0</v>
      </c>
      <c r="AH754" s="6"/>
      <c r="AI754" s="6" t="n">
        <v>0</v>
      </c>
      <c r="AJ754" s="6" t="n">
        <v>0</v>
      </c>
      <c r="AK754" s="6"/>
      <c r="AL754" s="6"/>
      <c r="AM754" s="6"/>
      <c r="AN754" s="6"/>
    </row>
    <row r="755">
      <c r="A755" t="str">
        <f t="shared" si="121"/>
        <v>Space Systems</v>
      </c>
      <c r="B755" t="str">
        <f t="shared" si="122"/>
        <v>MUOS</v>
      </c>
      <c r="C755" t="n">
        <f t="shared" si="123"/>
        <v>1343</v>
      </c>
      <c r="D755" s="6" t="n">
        <f t="shared" si="124"/>
        <v>0</v>
      </c>
      <c r="E755" s="6" t="n">
        <f t="shared" si="125"/>
        <v>0</v>
      </c>
      <c r="F755" s="6" t="n">
        <f t="shared" si="126"/>
        <v>-32004.470700000002</v>
      </c>
      <c r="G755" s="6" t="n">
        <f t="shared" si="127"/>
        <v>0</v>
      </c>
      <c r="H755" s="7" t="e">
        <f t="shared" si="128"/>
        <v>#DIV/0!</v>
      </c>
      <c r="I755" s="7" t="e">
        <f t="shared" si="129"/>
        <v>#DIV/0!</v>
      </c>
      <c r="J755" s="7" t="n">
        <f t="shared" si="130"/>
        <v>0</v>
      </c>
      <c r="K755" s="7" t="n">
        <f t="shared" si="131"/>
        <v>-3.2605831481259176E-7</v>
      </c>
      <c r="L755" s="7" t="n">
        <f>AN755/SUM(AN1:AN$773)</f>
        <v>0</v>
      </c>
      <c r="N755" t="s">
        <v>50</v>
      </c>
      <c r="O755" s="6" t="s">
        <v>588</v>
      </c>
      <c r="P755" s="6" t="n">
        <v>1343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 t="n">
        <v>8629.0700153099406</v>
      </c>
      <c r="AB755" s="6"/>
      <c r="AC755" s="6" t="n">
        <v>-133660.39260067799</v>
      </c>
      <c r="AD755" s="6" t="n">
        <v>-100316.16196267</v>
      </c>
      <c r="AE755" s="6" t="n">
        <v>-58112.812776969397</v>
      </c>
      <c r="AF755" s="6" t="n">
        <v>0</v>
      </c>
      <c r="AG755" s="6" t="n">
        <v>0</v>
      </c>
      <c r="AH755" s="6" t="n">
        <v>0</v>
      </c>
      <c r="AI755" s="6" t="n">
        <v>-1196.00384554227</v>
      </c>
      <c r="AJ755" s="6" t="n">
        <v>-1915679.8860071399</v>
      </c>
      <c r="AK755" s="6" t="n">
        <v>-22349.934505237099</v>
      </c>
      <c r="AL755" s="6" t="n">
        <v>0</v>
      </c>
      <c r="AM755" s="6" t="n">
        <v>-32004.470700000002</v>
      </c>
      <c r="AN755" s="6" t="n">
        <v>0</v>
      </c>
    </row>
    <row r="756">
      <c r="A756" t="str">
        <f t="shared" si="121"/>
        <v>Space Systems</v>
      </c>
      <c r="B756" t="str">
        <f t="shared" si="122"/>
        <v>NAVSTAR</v>
      </c>
      <c r="C756" t="n">
        <f t="shared" si="123"/>
        <v>1613</v>
      </c>
      <c r="D756" s="6" t="n">
        <f t="shared" si="124"/>
        <v>0</v>
      </c>
      <c r="E756" s="6" t="n">
        <f t="shared" si="125"/>
        <v>0</v>
      </c>
      <c r="F756" s="6" t="n">
        <f t="shared" si="126"/>
        <v>0</v>
      </c>
      <c r="G756" s="6" t="n">
        <f t="shared" si="127"/>
        <v>0</v>
      </c>
      <c r="H756" s="7" t="e">
        <f t="shared" si="128"/>
        <v>#DIV/0!</v>
      </c>
      <c r="I756" s="7" t="e">
        <f t="shared" si="129"/>
        <v>#DIV/0!</v>
      </c>
      <c r="J756" s="7" t="e">
        <f t="shared" si="130"/>
        <v>#DIV/0!</v>
      </c>
      <c r="K756" s="7" t="n">
        <f t="shared" si="131"/>
        <v>0</v>
      </c>
      <c r="L756" s="7" t="n">
        <f>AN756/SUM(AN1:AN$773)</f>
        <v>0</v>
      </c>
      <c r="N756" t="s">
        <v>50</v>
      </c>
      <c r="O756" s="6" t="s">
        <v>594</v>
      </c>
      <c r="P756" s="6" t="n">
        <v>1613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 t="n">
        <v>0</v>
      </c>
      <c r="AK756" s="6"/>
      <c r="AL756" s="6"/>
      <c r="AM756" s="6"/>
      <c r="AN756" s="6"/>
    </row>
    <row r="757">
      <c r="A757" t="str">
        <f t="shared" si="121"/>
        <v>Space Systems</v>
      </c>
      <c r="B757" t="str">
        <f t="shared" si="122"/>
        <v>NAVSTAR GPS</v>
      </c>
      <c r="C757" t="n">
        <f t="shared" si="123"/>
        <v>62</v>
      </c>
      <c r="D757" s="6" t="n">
        <f t="shared" si="124"/>
        <v>-360580.02244943602</v>
      </c>
      <c r="E757" s="6" t="n">
        <f t="shared" si="125"/>
        <v>-2219073.3570597102</v>
      </c>
      <c r="F757" s="6" t="n">
        <f t="shared" si="126"/>
        <v>-2985836.3906</v>
      </c>
      <c r="G757" s="6" t="n">
        <f t="shared" si="127"/>
        <v>0</v>
      </c>
      <c r="H757" s="7" t="n">
        <f t="shared" si="128"/>
        <v>0.34553298163890211</v>
      </c>
      <c r="I757" s="7" t="n">
        <f t="shared" si="129"/>
        <v>7.2806484128462845</v>
      </c>
      <c r="J757" s="7" t="n">
        <f t="shared" si="130"/>
        <v>0</v>
      </c>
      <c r="K757" s="7" t="n">
        <f t="shared" si="131"/>
        <v>-3.0419399556735914E-5</v>
      </c>
      <c r="L757" s="7" t="n">
        <f>AN757/SUM(AN1:AN$773)</f>
        <v>0</v>
      </c>
      <c r="N757" t="s">
        <v>50</v>
      </c>
      <c r="O757" s="6" t="s">
        <v>595</v>
      </c>
      <c r="P757" s="6" t="n">
        <v>62</v>
      </c>
      <c r="Q757" s="6"/>
      <c r="R757" s="6"/>
      <c r="S757" s="6"/>
      <c r="T757" s="6"/>
      <c r="U757" s="6"/>
      <c r="V757" s="6"/>
      <c r="W757" s="6" t="n">
        <v>25236.332839267499</v>
      </c>
      <c r="X757" s="6" t="n">
        <v>14016.4145223467</v>
      </c>
      <c r="Y757" s="6" t="n">
        <v>0</v>
      </c>
      <c r="Z757" s="6" t="n">
        <v>-148849.24729139599</v>
      </c>
      <c r="AA757" s="6" t="n">
        <v>-2696411.4814004698</v>
      </c>
      <c r="AB757" s="6" t="n">
        <v>3298369.4632338001</v>
      </c>
      <c r="AC757" s="6" t="n">
        <v>6317582.5723891398</v>
      </c>
      <c r="AD757" s="6" t="n">
        <v>6668980.5196307097</v>
      </c>
      <c r="AE757" s="6" t="n">
        <v>1289551.10383165</v>
      </c>
      <c r="AF757" s="6" t="n">
        <v>-360580.02244943602</v>
      </c>
      <c r="AG757" s="6" t="n">
        <v>-4048337.9769059299</v>
      </c>
      <c r="AH757" s="6" t="n">
        <v>-1026411.01912067</v>
      </c>
      <c r="AI757" s="6" t="n">
        <v>-1099294.0561523</v>
      </c>
      <c r="AJ757" s="6" t="n">
        <v>-1371183.5176132</v>
      </c>
      <c r="AK757" s="6" t="n">
        <v>-1621092.3703800801</v>
      </c>
      <c r="AL757" s="6" t="n">
        <v>-2219073.3570597102</v>
      </c>
      <c r="AM757" s="6" t="n">
        <v>-2985836.3906</v>
      </c>
      <c r="AN757" s="6" t="n">
        <v>0</v>
      </c>
    </row>
    <row r="758">
      <c r="A758" t="str">
        <f t="shared" si="121"/>
        <v>Space Systems</v>
      </c>
      <c r="B758" t="str">
        <f t="shared" si="122"/>
        <v>NESP</v>
      </c>
      <c r="C758" t="n">
        <f t="shared" si="123"/>
        <v>1829</v>
      </c>
      <c r="D758" s="6" t="n">
        <f t="shared" si="124"/>
        <v>0</v>
      </c>
      <c r="E758" s="6" t="n">
        <f t="shared" si="125"/>
        <v>0</v>
      </c>
      <c r="F758" s="6" t="n">
        <f t="shared" si="126"/>
        <v>0</v>
      </c>
      <c r="G758" s="6" t="n">
        <f t="shared" si="127"/>
        <v>0</v>
      </c>
      <c r="H758" s="7" t="e">
        <f t="shared" si="128"/>
        <v>#DIV/0!</v>
      </c>
      <c r="I758" s="7" t="e">
        <f t="shared" si="129"/>
        <v>#DIV/0!</v>
      </c>
      <c r="J758" s="7" t="e">
        <f t="shared" si="130"/>
        <v>#DIV/0!</v>
      </c>
      <c r="K758" s="7" t="n">
        <f t="shared" si="131"/>
        <v>0</v>
      </c>
      <c r="L758" s="7" t="n">
        <f>AN758/SUM(AN1:AN$773)</f>
        <v>0</v>
      </c>
      <c r="N758" t="s">
        <v>50</v>
      </c>
      <c r="O758" s="6" t="s">
        <v>600</v>
      </c>
      <c r="P758" s="6" t="n">
        <v>1829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 t="n">
        <v>-89935.401763470305</v>
      </c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>
      <c r="A759" t="str">
        <f t="shared" si="121"/>
        <v>Space Systems</v>
      </c>
      <c r="B759" t="str">
        <f t="shared" si="122"/>
        <v>NMT</v>
      </c>
      <c r="C759" t="n">
        <f t="shared" si="123"/>
        <v>695</v>
      </c>
      <c r="D759" s="6" t="n">
        <f t="shared" si="124"/>
        <v>0</v>
      </c>
      <c r="E759" s="6" t="n">
        <f t="shared" si="125"/>
        <v>262422.42297113099</v>
      </c>
      <c r="F759" s="6" t="n">
        <f t="shared" si="126"/>
        <v>-962030.77350000001</v>
      </c>
      <c r="G759" s="6" t="n">
        <f t="shared" si="127"/>
        <v>0</v>
      </c>
      <c r="H759" s="7" t="n">
        <f t="shared" si="128"/>
        <v>-4.6659625446939526</v>
      </c>
      <c r="I759" s="7" t="e">
        <f t="shared" si="129"/>
        <v>#DIV/0!</v>
      </c>
      <c r="J759" s="7" t="n">
        <f t="shared" si="130"/>
        <v>0</v>
      </c>
      <c r="K759" s="7" t="n">
        <f t="shared" si="131"/>
        <v>-9.8010723484723701E-6</v>
      </c>
      <c r="L759" s="7" t="n">
        <f>AN759/SUM(AN1:AN$773)</f>
        <v>0</v>
      </c>
      <c r="N759" t="s">
        <v>50</v>
      </c>
      <c r="O759" s="6" t="s">
        <v>602</v>
      </c>
      <c r="P759" s="6" t="n">
        <v>695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 t="n">
        <v>-334826.97348970501</v>
      </c>
      <c r="AD759" s="6"/>
      <c r="AE759" s="6"/>
      <c r="AF759" s="6"/>
      <c r="AG759" s="6" t="n">
        <v>-642654.59850108996</v>
      </c>
      <c r="AH759" s="6"/>
      <c r="AI759" s="6" t="n">
        <v>1221445.3482373201</v>
      </c>
      <c r="AJ759" s="6" t="n">
        <v>1176596.5590814699</v>
      </c>
      <c r="AK759" s="6" t="n">
        <v>1099562.09494796</v>
      </c>
      <c r="AL759" s="6" t="n">
        <v>262422.42297113099</v>
      </c>
      <c r="AM759" s="6" t="n">
        <v>-962030.77350000001</v>
      </c>
      <c r="AN759" s="6"/>
    </row>
    <row r="760">
      <c r="A760" t="str">
        <f t="shared" si="121"/>
        <v>Space Systems</v>
      </c>
      <c r="B760" t="str">
        <f t="shared" si="122"/>
        <v>NPOESS</v>
      </c>
      <c r="C760" t="n">
        <f t="shared" si="123"/>
        <v>650</v>
      </c>
      <c r="D760" s="6" t="n">
        <f t="shared" si="124"/>
        <v>0</v>
      </c>
      <c r="E760" s="6" t="n">
        <f t="shared" si="125"/>
        <v>0</v>
      </c>
      <c r="F760" s="6" t="n">
        <f t="shared" si="126"/>
        <v>0</v>
      </c>
      <c r="G760" s="6" t="n">
        <f t="shared" si="127"/>
        <v>0</v>
      </c>
      <c r="H760" s="7" t="e">
        <f t="shared" si="128"/>
        <v>#DIV/0!</v>
      </c>
      <c r="I760" s="7" t="e">
        <f t="shared" si="129"/>
        <v>#DIV/0!</v>
      </c>
      <c r="J760" s="7" t="e">
        <f t="shared" si="130"/>
        <v>#DIV/0!</v>
      </c>
      <c r="K760" s="7" t="n">
        <f t="shared" si="131"/>
        <v>0</v>
      </c>
      <c r="L760" s="7" t="n">
        <f>AN760/SUM(AN1:AN$773)</f>
        <v>0</v>
      </c>
      <c r="N760" t="s">
        <v>50</v>
      </c>
      <c r="O760" s="6" t="s">
        <v>603</v>
      </c>
      <c r="P760" s="6" t="n">
        <v>650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 t="n">
        <v>-19283.055802670799</v>
      </c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>
      <c r="A761" t="str">
        <f t="shared" si="121"/>
        <v>Space Systems</v>
      </c>
      <c r="B761" t="str">
        <f t="shared" si="122"/>
        <v>Other UAS</v>
      </c>
      <c r="C761" t="n">
        <f t="shared" si="123"/>
        <v>2258</v>
      </c>
      <c r="D761" s="6" t="n">
        <f t="shared" si="124"/>
        <v>0</v>
      </c>
      <c r="E761" s="6" t="n">
        <f t="shared" si="125"/>
        <v>0</v>
      </c>
      <c r="F761" s="6" t="n">
        <f t="shared" si="126"/>
        <v>0</v>
      </c>
      <c r="G761" s="6" t="n">
        <f t="shared" si="127"/>
        <v>0</v>
      </c>
      <c r="H761" s="7" t="e">
        <f t="shared" si="128"/>
        <v>#DIV/0!</v>
      </c>
      <c r="I761" s="7" t="e">
        <f t="shared" si="129"/>
        <v>#DIV/0!</v>
      </c>
      <c r="J761" s="7" t="e">
        <f t="shared" si="130"/>
        <v>#DIV/0!</v>
      </c>
      <c r="K761" s="7" t="n">
        <f t="shared" si="131"/>
        <v>0</v>
      </c>
      <c r="L761" s="7" t="n">
        <f>AN761/SUM(AN1:AN$773)</f>
        <v>0</v>
      </c>
      <c r="N761" t="s">
        <v>50</v>
      </c>
      <c r="O761" s="6" t="s">
        <v>613</v>
      </c>
      <c r="P761" s="6" t="n">
        <v>2258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 t="n">
        <v>-1475.5283615773001</v>
      </c>
      <c r="AF761" s="6"/>
      <c r="AG761" s="6"/>
      <c r="AH761" s="6"/>
      <c r="AI761" s="6"/>
      <c r="AJ761" s="6"/>
      <c r="AK761" s="6"/>
      <c r="AL761" s="6"/>
      <c r="AM761" s="6"/>
      <c r="AN761" s="6"/>
    </row>
    <row r="762">
      <c r="A762" t="str">
        <f t="shared" si="121"/>
        <v>Space Systems</v>
      </c>
      <c r="B762" t="str">
        <f t="shared" si="122"/>
        <v>SATELLITE COMMUNICATIONS</v>
      </c>
      <c r="C762" t="n">
        <f t="shared" si="123"/>
        <v>2114</v>
      </c>
      <c r="D762" s="6" t="n">
        <f t="shared" si="124"/>
        <v>0</v>
      </c>
      <c r="E762" s="6" t="n">
        <f t="shared" si="125"/>
        <v>0</v>
      </c>
      <c r="F762" s="6" t="n">
        <f t="shared" si="126"/>
        <v>0</v>
      </c>
      <c r="G762" s="6" t="n">
        <f t="shared" si="127"/>
        <v>0</v>
      </c>
      <c r="H762" s="7" t="e">
        <f t="shared" si="128"/>
        <v>#DIV/0!</v>
      </c>
      <c r="I762" s="7" t="e">
        <f t="shared" si="129"/>
        <v>#DIV/0!</v>
      </c>
      <c r="J762" s="7" t="e">
        <f t="shared" si="130"/>
        <v>#DIV/0!</v>
      </c>
      <c r="K762" s="7" t="n">
        <f t="shared" si="131"/>
        <v>0</v>
      </c>
      <c r="L762" s="7" t="n">
        <f>AN762/SUM(AN1:AN$773)</f>
        <v>0</v>
      </c>
      <c r="N762" t="s">
        <v>50</v>
      </c>
      <c r="O762" s="6" t="s">
        <v>644</v>
      </c>
      <c r="P762" s="6" t="n">
        <v>2114</v>
      </c>
      <c r="Q762" s="6" t="n">
        <v>739668.29094392795</v>
      </c>
      <c r="R762" s="6" t="n">
        <v>263389.78055538802</v>
      </c>
      <c r="S762" s="6" t="n">
        <v>4063439.1701657502</v>
      </c>
      <c r="T762" s="6"/>
      <c r="U762" s="6"/>
      <c r="V762" s="6"/>
      <c r="W762" s="6"/>
      <c r="X762" s="6"/>
      <c r="Y762" s="6"/>
      <c r="Z762" s="6" t="n">
        <v>-77009.318026922498</v>
      </c>
      <c r="AA762" s="6" t="n">
        <v>-143169.82492395301</v>
      </c>
      <c r="AB762" s="6"/>
      <c r="AC762" s="6" t="n">
        <v>-251859.99995194501</v>
      </c>
      <c r="AD762" s="6" t="n">
        <v>-27906.2759612755</v>
      </c>
      <c r="AE762" s="6" t="n">
        <v>-134193.49508463501</v>
      </c>
      <c r="AF762" s="6"/>
      <c r="AG762" s="6" t="n">
        <v>0</v>
      </c>
      <c r="AH762" s="6"/>
      <c r="AI762" s="6"/>
      <c r="AJ762" s="6"/>
      <c r="AK762" s="6"/>
      <c r="AL762" s="6"/>
      <c r="AM762" s="6"/>
      <c r="AN762" s="6"/>
    </row>
    <row r="763">
      <c r="A763" t="str">
        <f t="shared" si="121"/>
        <v>Space Systems</v>
      </c>
      <c r="B763" t="str">
        <f t="shared" si="122"/>
        <v>SBIRS HIGH</v>
      </c>
      <c r="C763" t="n">
        <f t="shared" si="123"/>
        <v>622</v>
      </c>
      <c r="D763" s="6" t="n">
        <f t="shared" si="124"/>
        <v>-6342720.8700892497</v>
      </c>
      <c r="E763" s="6" t="n">
        <f t="shared" si="125"/>
        <v>-903452.92628599901</v>
      </c>
      <c r="F763" s="6" t="n">
        <f t="shared" si="126"/>
        <v>-216943.65270000001</v>
      </c>
      <c r="G763" s="6" t="n">
        <f t="shared" si="127"/>
        <v>-34475.100320251302</v>
      </c>
      <c r="H763" s="7" t="n">
        <f t="shared" si="128"/>
        <v>-0.75987276548891947</v>
      </c>
      <c r="I763" s="7" t="n">
        <f t="shared" si="129"/>
        <v>-0.96579643702704088</v>
      </c>
      <c r="J763" s="7" t="n">
        <f t="shared" si="130"/>
        <v>0.15891269410829506</v>
      </c>
      <c r="K763" s="7" t="n">
        <f t="shared" si="131"/>
        <v>-2.210200020856779E-6</v>
      </c>
      <c r="L763" s="7" t="n">
        <f>AN763/SUM(AN1:AN$773)</f>
        <v>-6.116569143531834E-7</v>
      </c>
      <c r="N763" t="s">
        <v>50</v>
      </c>
      <c r="O763" s="6" t="s">
        <v>645</v>
      </c>
      <c r="P763" s="6" t="n">
        <v>622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 t="n">
        <v>-251974.27359207199</v>
      </c>
      <c r="AB763" s="6" t="n">
        <v>291593.24880344898</v>
      </c>
      <c r="AC763" s="6" t="n">
        <v>-164624.91631132999</v>
      </c>
      <c r="AD763" s="6" t="n">
        <v>-169380.672933636</v>
      </c>
      <c r="AE763" s="6" t="n">
        <v>-1165300.6193560101</v>
      </c>
      <c r="AF763" s="6" t="n">
        <v>-6342720.8700892497</v>
      </c>
      <c r="AG763" s="6" t="n">
        <v>-2858644.4471298498</v>
      </c>
      <c r="AH763" s="6" t="n">
        <v>-698226.96882707905</v>
      </c>
      <c r="AI763" s="6" t="n">
        <v>-3556947.4779941901</v>
      </c>
      <c r="AJ763" s="6" t="n">
        <v>-768550.45414178201</v>
      </c>
      <c r="AK763" s="6" t="n">
        <v>-274311.901580645</v>
      </c>
      <c r="AL763" s="6" t="n">
        <v>-903452.92628599901</v>
      </c>
      <c r="AM763" s="6" t="n">
        <v>-216943.65270000001</v>
      </c>
      <c r="AN763" s="6" t="n">
        <v>-34475.100320251302</v>
      </c>
    </row>
    <row r="764">
      <c r="A764" t="str">
        <f t="shared" si="121"/>
        <v>Space Systems</v>
      </c>
      <c r="B764" t="str">
        <f t="shared" si="122"/>
        <v>SBR</v>
      </c>
      <c r="C764" t="n">
        <f t="shared" si="123"/>
        <v>1354</v>
      </c>
      <c r="D764" s="6" t="n">
        <f t="shared" si="124"/>
        <v>0</v>
      </c>
      <c r="E764" s="6" t="n">
        <f t="shared" si="125"/>
        <v>0</v>
      </c>
      <c r="F764" s="6" t="n">
        <f t="shared" si="126"/>
        <v>0</v>
      </c>
      <c r="G764" s="6" t="n">
        <f t="shared" si="127"/>
        <v>0</v>
      </c>
      <c r="H764" s="7" t="e">
        <f t="shared" si="128"/>
        <v>#DIV/0!</v>
      </c>
      <c r="I764" s="7" t="e">
        <f t="shared" si="129"/>
        <v>#DIV/0!</v>
      </c>
      <c r="J764" s="7" t="e">
        <f t="shared" si="130"/>
        <v>#DIV/0!</v>
      </c>
      <c r="K764" s="7" t="n">
        <f t="shared" si="131"/>
        <v>0</v>
      </c>
      <c r="L764" s="7" t="n">
        <f>AN764/SUM(AN1:AN$773)</f>
        <v>0</v>
      </c>
      <c r="N764" t="s">
        <v>50</v>
      </c>
      <c r="O764" s="6" t="s">
        <v>647</v>
      </c>
      <c r="P764" s="6" t="n">
        <v>1354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 t="n">
        <v>-213454.06778463899</v>
      </c>
      <c r="AC764" s="6" t="n">
        <v>-128.14636797554999</v>
      </c>
      <c r="AD764" s="6" t="n">
        <v>18913.615036274001</v>
      </c>
      <c r="AE764" s="6" t="n">
        <v>-156329.07741292001</v>
      </c>
      <c r="AF764" s="6"/>
      <c r="AG764" s="6"/>
      <c r="AH764" s="6"/>
      <c r="AI764" s="6" t="n">
        <v>0</v>
      </c>
      <c r="AJ764" s="6" t="n">
        <v>0</v>
      </c>
      <c r="AK764" s="6"/>
      <c r="AL764" s="6"/>
      <c r="AM764" s="6"/>
      <c r="AN764" s="6"/>
    </row>
    <row r="765">
      <c r="A765" t="str">
        <f t="shared" si="121"/>
        <v>Space Systems</v>
      </c>
      <c r="B765" t="str">
        <f t="shared" si="122"/>
        <v>SPACE DEF SYSTEM 64406F</v>
      </c>
      <c r="C765" t="n">
        <f t="shared" si="123"/>
        <v>1541</v>
      </c>
      <c r="D765" s="6" t="n">
        <f t="shared" si="124"/>
        <v>0</v>
      </c>
      <c r="E765" s="6" t="n">
        <f t="shared" si="125"/>
        <v>0</v>
      </c>
      <c r="F765" s="6" t="n">
        <f t="shared" si="126"/>
        <v>0</v>
      </c>
      <c r="G765" s="6" t="n">
        <f t="shared" si="127"/>
        <v>0</v>
      </c>
      <c r="H765" s="7" t="e">
        <f t="shared" si="128"/>
        <v>#DIV/0!</v>
      </c>
      <c r="I765" s="7" t="e">
        <f t="shared" si="129"/>
        <v>#DIV/0!</v>
      </c>
      <c r="J765" s="7" t="e">
        <f t="shared" si="130"/>
        <v>#DIV/0!</v>
      </c>
      <c r="K765" s="7" t="n">
        <f t="shared" si="131"/>
        <v>0</v>
      </c>
      <c r="L765" s="7" t="n">
        <f>AN765/SUM(AN1:AN$773)</f>
        <v>0</v>
      </c>
      <c r="N765" t="s">
        <v>50</v>
      </c>
      <c r="O765" s="6" t="s">
        <v>664</v>
      </c>
      <c r="P765" s="6" t="n">
        <v>1541</v>
      </c>
      <c r="Q765" s="6"/>
      <c r="R765" s="6"/>
      <c r="S765" s="6"/>
      <c r="T765" s="6"/>
      <c r="U765" s="6"/>
      <c r="V765" s="6"/>
      <c r="W765" s="6"/>
      <c r="X765" s="6"/>
      <c r="Y765" s="6"/>
      <c r="Z765" s="6" t="n">
        <v>-29725.089003564499</v>
      </c>
      <c r="AA765" s="6" t="n">
        <v>-246589.332538255</v>
      </c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>
      <c r="A766" t="str">
        <f t="shared" si="121"/>
        <v>Space Systems</v>
      </c>
      <c r="B766" t="str">
        <f t="shared" si="122"/>
        <v>SPACE SHUTTLE 64411F</v>
      </c>
      <c r="C766" t="n">
        <f t="shared" si="123"/>
        <v>1542</v>
      </c>
      <c r="D766" s="6" t="n">
        <f t="shared" si="124"/>
        <v>0</v>
      </c>
      <c r="E766" s="6" t="n">
        <f t="shared" si="125"/>
        <v>0</v>
      </c>
      <c r="F766" s="6" t="n">
        <f t="shared" si="126"/>
        <v>0</v>
      </c>
      <c r="G766" s="6" t="n">
        <f t="shared" si="127"/>
        <v>0</v>
      </c>
      <c r="H766" s="7" t="e">
        <f t="shared" si="128"/>
        <v>#DIV/0!</v>
      </c>
      <c r="I766" s="7" t="e">
        <f t="shared" si="129"/>
        <v>#DIV/0!</v>
      </c>
      <c r="J766" s="7" t="e">
        <f t="shared" si="130"/>
        <v>#DIV/0!</v>
      </c>
      <c r="K766" s="7" t="n">
        <f t="shared" si="131"/>
        <v>0</v>
      </c>
      <c r="L766" s="7" t="n">
        <f>AN766/SUM(AN1:AN$773)</f>
        <v>0</v>
      </c>
      <c r="N766" t="s">
        <v>50</v>
      </c>
      <c r="O766" s="6" t="s">
        <v>665</v>
      </c>
      <c r="P766" s="6" t="n">
        <v>1542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 t="n">
        <v>-202.644473221878</v>
      </c>
      <c r="AB766" s="6" t="n">
        <v>-56753.703288717501</v>
      </c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>
      <c r="A767" t="str">
        <f t="shared" si="121"/>
        <v>Space Systems</v>
      </c>
      <c r="B767" t="str">
        <f t="shared" si="122"/>
        <v>TELEPORT</v>
      </c>
      <c r="C767" t="n">
        <f t="shared" si="123"/>
        <v>1978</v>
      </c>
      <c r="D767" s="6" t="n">
        <f t="shared" si="124"/>
        <v>0</v>
      </c>
      <c r="E767" s="6" t="n">
        <f t="shared" si="125"/>
        <v>0</v>
      </c>
      <c r="F767" s="6" t="n">
        <f t="shared" si="126"/>
        <v>0</v>
      </c>
      <c r="G767" s="6" t="n">
        <f t="shared" si="127"/>
        <v>0</v>
      </c>
      <c r="H767" s="7" t="e">
        <f t="shared" si="128"/>
        <v>#DIV/0!</v>
      </c>
      <c r="I767" s="7" t="e">
        <f t="shared" si="129"/>
        <v>#DIV/0!</v>
      </c>
      <c r="J767" s="7" t="e">
        <f t="shared" si="130"/>
        <v>#DIV/0!</v>
      </c>
      <c r="K767" s="7" t="n">
        <f t="shared" si="131"/>
        <v>0</v>
      </c>
      <c r="L767" s="7" t="n">
        <f>AN767/SUM(AN1:AN$773)</f>
        <v>0</v>
      </c>
      <c r="N767" t="s">
        <v>50</v>
      </c>
      <c r="O767" s="6" t="s">
        <v>705</v>
      </c>
      <c r="P767" s="6" t="n">
        <v>1978</v>
      </c>
      <c r="Q767" s="6"/>
      <c r="R767" s="6"/>
      <c r="S767" s="6"/>
      <c r="T767" s="6"/>
      <c r="U767" s="6" t="n">
        <v>406075.81384642399</v>
      </c>
      <c r="V767" s="6"/>
      <c r="W767" s="6"/>
      <c r="X767" s="6" t="n">
        <v>69605.786681362297</v>
      </c>
      <c r="Y767" s="6" t="n">
        <v>0</v>
      </c>
      <c r="Z767" s="6" t="n">
        <v>0</v>
      </c>
      <c r="AA767" s="6"/>
      <c r="AB767" s="6"/>
      <c r="AC767" s="6"/>
      <c r="AD767" s="6"/>
      <c r="AE767" s="6" t="n">
        <v>-5176.8998035771001</v>
      </c>
      <c r="AF767" s="6"/>
      <c r="AG767" s="6"/>
      <c r="AH767" s="6"/>
      <c r="AI767" s="6" t="n">
        <v>0</v>
      </c>
      <c r="AJ767" s="6"/>
      <c r="AK767" s="6"/>
      <c r="AL767" s="6"/>
      <c r="AM767" s="6"/>
      <c r="AN767" s="6"/>
    </row>
    <row r="768">
      <c r="A768" t="str">
        <f t="shared" si="121"/>
        <v>Space Systems</v>
      </c>
      <c r="B768" t="str">
        <f t="shared" si="122"/>
        <v>TITAN IV</v>
      </c>
      <c r="C768" t="n">
        <f t="shared" si="123"/>
        <v>675</v>
      </c>
      <c r="D768" s="6" t="n">
        <f t="shared" si="124"/>
        <v>-8313680.6048455201</v>
      </c>
      <c r="E768" s="6" t="n">
        <f t="shared" si="125"/>
        <v>0</v>
      </c>
      <c r="F768" s="6" t="n">
        <f t="shared" si="126"/>
        <v>0</v>
      </c>
      <c r="G768" s="6" t="n">
        <f t="shared" si="127"/>
        <v>0</v>
      </c>
      <c r="H768" s="7" t="e">
        <f t="shared" si="128"/>
        <v>#DIV/0!</v>
      </c>
      <c r="I768" s="7" t="n">
        <f t="shared" si="129"/>
        <v>-1</v>
      </c>
      <c r="J768" s="7" t="e">
        <f t="shared" si="130"/>
        <v>#DIV/0!</v>
      </c>
      <c r="K768" s="7" t="n">
        <f t="shared" si="131"/>
        <v>0</v>
      </c>
      <c r="L768" s="7" t="n">
        <f>AN768/SUM(AN1:AN$773)</f>
        <v>0</v>
      </c>
      <c r="N768" t="s">
        <v>50</v>
      </c>
      <c r="O768" s="6" t="s">
        <v>712</v>
      </c>
      <c r="P768" s="6" t="n">
        <v>675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 t="n">
        <v>-48243.630489565097</v>
      </c>
      <c r="AD768" s="6"/>
      <c r="AE768" s="6"/>
      <c r="AF768" s="6" t="n">
        <v>-8313680.6048455201</v>
      </c>
      <c r="AG768" s="6"/>
      <c r="AH768" s="6"/>
      <c r="AI768" s="6"/>
      <c r="AJ768" s="6"/>
      <c r="AK768" s="6"/>
      <c r="AL768" s="6"/>
      <c r="AM768" s="6"/>
      <c r="AN768" s="6"/>
    </row>
    <row r="769">
      <c r="A769" t="str">
        <f t="shared" ref="A769:A774" si="132">N769</f>
        <v>Space Systems</v>
      </c>
      <c r="B769" t="str">
        <f t="shared" ref="B769:B774" si="133">O769</f>
        <v>TITAN IV LAUNCH VEH PROGR</v>
      </c>
      <c r="C769" t="n">
        <f t="shared" ref="C769:C774" si="134">P769</f>
        <v>1550</v>
      </c>
      <c r="D769" s="6" t="n">
        <f t="shared" ref="D769:D774" si="135">AF769</f>
        <v>0</v>
      </c>
      <c r="E769" s="6" t="n">
        <f t="shared" ref="E769:E774" si="136">AL769</f>
        <v>0</v>
      </c>
      <c r="F769" s="6" t="n">
        <f t="shared" ref="F769:F774" si="137">AM769</f>
        <v>0</v>
      </c>
      <c r="G769" s="6" t="n">
        <f t="shared" ref="G769:G774" si="138">AN769</f>
        <v>0</v>
      </c>
      <c r="H769" s="7" t="e">
        <f t="shared" si="128"/>
        <v>#DIV/0!</v>
      </c>
      <c r="I769" s="7" t="e">
        <f t="shared" si="129"/>
        <v>#DIV/0!</v>
      </c>
      <c r="J769" s="7" t="e">
        <f t="shared" si="130"/>
        <v>#DIV/0!</v>
      </c>
      <c r="K769" s="7" t="n">
        <f t="shared" si="131"/>
        <v>0</v>
      </c>
      <c r="L769" s="7" t="n">
        <f>AN769/SUM(AN1:AN$773)</f>
        <v>0</v>
      </c>
      <c r="N769" t="s">
        <v>50</v>
      </c>
      <c r="O769" s="6" t="s">
        <v>713</v>
      </c>
      <c r="P769" s="6" t="n">
        <v>1550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 t="n">
        <v>-9391934.7175217196</v>
      </c>
      <c r="AB769" s="6" t="n">
        <v>-1760242.6834474499</v>
      </c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>
      <c r="A770" t="str">
        <f t="shared" si="132"/>
        <v>Space Systems</v>
      </c>
      <c r="B770" t="str">
        <f t="shared" si="133"/>
        <v>WIDEBAND GAPFILLER</v>
      </c>
      <c r="C770" t="n">
        <f t="shared" si="134"/>
        <v>1325</v>
      </c>
      <c r="D770" s="6" t="n">
        <f t="shared" si="135"/>
        <v>6779442.5742311496</v>
      </c>
      <c r="E770" s="6" t="n">
        <f t="shared" si="136"/>
        <v>-167088.14936188899</v>
      </c>
      <c r="F770" s="6" t="n">
        <f t="shared" si="137"/>
        <v>0</v>
      </c>
      <c r="G770" s="6" t="n">
        <f t="shared" si="138"/>
        <v>0</v>
      </c>
      <c r="H770" s="7" t="n">
        <f t="shared" si="128"/>
        <v>-1</v>
      </c>
      <c r="I770" s="7" t="n">
        <f t="shared" si="129"/>
        <v>-1</v>
      </c>
      <c r="J770" s="7" t="e">
        <f t="shared" si="130"/>
        <v>#DIV/0!</v>
      </c>
      <c r="K770" s="7" t="n">
        <f t="shared" si="131"/>
        <v>0</v>
      </c>
      <c r="L770" s="7" t="n">
        <f>AN770/SUM(AN1:AN$773)</f>
        <v>0</v>
      </c>
      <c r="N770" t="s">
        <v>50</v>
      </c>
      <c r="O770" s="6" t="s">
        <v>750</v>
      </c>
      <c r="P770" s="6" t="n">
        <v>1325</v>
      </c>
      <c r="Q770" s="6"/>
      <c r="R770" s="6"/>
      <c r="S770" s="6"/>
      <c r="T770" s="6"/>
      <c r="U770" s="6" t="n">
        <v>0</v>
      </c>
      <c r="V770" s="6"/>
      <c r="W770" s="6" t="n">
        <v>8247037.8330029398</v>
      </c>
      <c r="X770" s="6" t="n">
        <v>26228188.458602302</v>
      </c>
      <c r="Y770" s="6" t="n">
        <v>14917923.3101657</v>
      </c>
      <c r="Z770" s="6" t="n">
        <v>15050321.2390111</v>
      </c>
      <c r="AA770" s="6" t="n">
        <v>9947124.8927075006</v>
      </c>
      <c r="AB770" s="6" t="n">
        <v>9633486.6213051695</v>
      </c>
      <c r="AC770" s="6" t="n">
        <v>4548970.0458570104</v>
      </c>
      <c r="AD770" s="6" t="n">
        <v>395651.99907493702</v>
      </c>
      <c r="AE770" s="6"/>
      <c r="AF770" s="6" t="n">
        <v>6779442.5742311496</v>
      </c>
      <c r="AG770" s="6" t="n">
        <v>313675.95613393403</v>
      </c>
      <c r="AH770" s="6" t="n">
        <v>-68897.4197500468</v>
      </c>
      <c r="AI770" s="6" t="n">
        <v>-715941.006860525</v>
      </c>
      <c r="AJ770" s="6" t="n">
        <v>-16076.0558065448</v>
      </c>
      <c r="AK770" s="6" t="n">
        <v>-259745.66235971599</v>
      </c>
      <c r="AL770" s="6" t="n">
        <v>-167088.14936188899</v>
      </c>
      <c r="AM770" s="6"/>
      <c r="AN770" s="6" t="n">
        <v>0</v>
      </c>
    </row>
    <row r="771">
      <c r="A771" t="str">
        <f t="shared" si="132"/>
        <v>Space Systems</v>
      </c>
      <c r="B771" t="str">
        <f t="shared" si="133"/>
        <v>ZBL</v>
      </c>
      <c r="C771" t="n">
        <f t="shared" si="134"/>
        <v>2015</v>
      </c>
      <c r="D771" s="6" t="n">
        <f t="shared" si="135"/>
        <v>0</v>
      </c>
      <c r="E771" s="6" t="n">
        <f t="shared" si="136"/>
        <v>0</v>
      </c>
      <c r="F771" s="6" t="n">
        <f t="shared" si="137"/>
        <v>0</v>
      </c>
      <c r="G771" s="6" t="n">
        <f t="shared" si="138"/>
        <v>0</v>
      </c>
      <c r="H771" s="7" t="e">
        <f t="shared" si="128"/>
        <v>#DIV/0!</v>
      </c>
      <c r="I771" s="7" t="e">
        <f t="shared" si="129"/>
        <v>#DIV/0!</v>
      </c>
      <c r="J771" s="7" t="e">
        <f t="shared" si="130"/>
        <v>#DIV/0!</v>
      </c>
      <c r="K771" s="7" t="n">
        <f t="shared" si="131"/>
        <v>0</v>
      </c>
      <c r="L771" s="7" t="n">
        <f>AN771/SUM(AN1:AN$773)</f>
        <v>0</v>
      </c>
      <c r="N771" t="s">
        <v>50</v>
      </c>
      <c r="O771" s="6" t="s">
        <v>753</v>
      </c>
      <c r="P771" s="6" t="n">
        <v>2015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 t="n">
        <v>0</v>
      </c>
      <c r="AK771" s="6"/>
      <c r="AL771" s="6"/>
      <c r="AM771" s="6"/>
      <c r="AN771" s="6"/>
    </row>
    <row r="772">
      <c r="A772" t="str">
        <f t="shared" si="132"/>
        <v>Space Systems</v>
      </c>
      <c r="B772" t="n">
        <f t="shared" si="133"/>
        <v>0</v>
      </c>
      <c r="C772" t="n">
        <f t="shared" si="134"/>
        <v>0</v>
      </c>
      <c r="D772" s="6" t="n">
        <f t="shared" si="135"/>
        <v>-3640938.3166048899</v>
      </c>
      <c r="E772" s="6" t="n">
        <f t="shared" si="136"/>
        <v>-6147202.5458334703</v>
      </c>
      <c r="F772" s="6" t="n">
        <f t="shared" si="137"/>
        <v>-748882.15110000002</v>
      </c>
      <c r="G772" s="6" t="n">
        <f t="shared" si="138"/>
        <v>-10610.471318047999</v>
      </c>
      <c r="H772" s="7" t="n">
        <f t="shared" si="128"/>
        <v>-0.87817512998533176</v>
      </c>
      <c r="I772" s="7" t="n">
        <f t="shared" si="129"/>
        <v>-0.79431616633419944</v>
      </c>
      <c r="J772" s="7" t="n">
        <f t="shared" si="130"/>
        <v>1.416841261667506E-2</v>
      </c>
      <c r="K772" s="7" t="n">
        <f t="shared" si="131"/>
        <v>-7.6295357129869589E-6</v>
      </c>
      <c r="L772" s="7" t="n">
        <f>AN772/SUM(AN1:AN$773)</f>
        <v>-1.8825088501389707E-7</v>
      </c>
      <c r="N772" t="s">
        <v>50</v>
      </c>
      <c r="O772" s="6"/>
      <c r="P772" s="6"/>
      <c r="Q772" s="6" t="n">
        <v>1117064.05304881</v>
      </c>
      <c r="R772" s="6"/>
      <c r="S772" s="6"/>
      <c r="T772" s="6" t="n">
        <v>872028.67829613795</v>
      </c>
      <c r="U772" s="6" t="n">
        <v>5125865.6664855704</v>
      </c>
      <c r="V772" s="6" t="n">
        <v>7005740.1284699403</v>
      </c>
      <c r="W772" s="6" t="n">
        <v>3374353.3775178902</v>
      </c>
      <c r="X772" s="6" t="n">
        <v>2392663.2501597302</v>
      </c>
      <c r="Y772" s="6" t="n">
        <v>4628298.7429803899</v>
      </c>
      <c r="Z772" s="6" t="n">
        <v>1574237.67579021</v>
      </c>
      <c r="AA772" s="6" t="n">
        <v>-7136810.4623606801</v>
      </c>
      <c r="AB772" s="6" t="n">
        <v>183509311.10005099</v>
      </c>
      <c r="AC772" s="6" t="n">
        <v>-34632197.170374103</v>
      </c>
      <c r="AD772" s="6" t="n">
        <v>-9706595.6028535999</v>
      </c>
      <c r="AE772" s="6" t="n">
        <v>-1950297.4065031901</v>
      </c>
      <c r="AF772" s="6" t="n">
        <v>-3640938.3166048899</v>
      </c>
      <c r="AG772" s="6" t="n">
        <v>-6393606.7218517195</v>
      </c>
      <c r="AH772" s="6" t="n">
        <v>9601083.7833830006</v>
      </c>
      <c r="AI772" s="6" t="n">
        <v>7502295.8397872299</v>
      </c>
      <c r="AJ772" s="6" t="n">
        <v>4590394.7775023598</v>
      </c>
      <c r="AK772" s="6" t="n">
        <v>998472.27590481797</v>
      </c>
      <c r="AL772" s="6" t="n">
        <v>-6147202.5458334703</v>
      </c>
      <c r="AM772" s="6" t="n">
        <v>-748882.15110000002</v>
      </c>
      <c r="AN772" s="6" t="n">
        <v>-10610.471318047999</v>
      </c>
    </row>
    <row r="773">
      <c r="A773" t="str">
        <f t="shared" si="132"/>
        <v>Unlabeled</v>
      </c>
      <c r="B773" t="n">
        <f t="shared" si="133"/>
        <v>0</v>
      </c>
      <c r="C773" t="n">
        <f t="shared" si="134"/>
        <v>0</v>
      </c>
      <c r="D773" s="6" t="n">
        <f t="shared" si="135"/>
        <v>0</v>
      </c>
      <c r="E773" s="6" t="n">
        <f t="shared" si="136"/>
        <v>0</v>
      </c>
      <c r="F773" s="6" t="n">
        <f t="shared" si="137"/>
        <v>75942.479500000001</v>
      </c>
      <c r="G773" s="6" t="n">
        <f t="shared" si="138"/>
        <v>294722.20340351498</v>
      </c>
      <c r="H773" s="7" t="e">
        <f t="shared" si="128"/>
        <v>#DIV/0!</v>
      </c>
      <c r="I773" s="7" t="e">
        <f t="shared" si="129"/>
        <v>#DIV/0!</v>
      </c>
      <c r="J773" s="7" t="n">
        <f t="shared" si="130"/>
        <v>3.8808609534998784</v>
      </c>
      <c r="K773" s="7" t="n">
        <f t="shared" si="131"/>
        <v>7.7369431041581938E-7</v>
      </c>
      <c r="L773" s="7" t="n">
        <f>AN773/SUM(AN1:AN$773)</f>
        <v>5.2289586353798666E-6</v>
      </c>
      <c r="N773" t="s">
        <v>38</v>
      </c>
      <c r="O773" s="6"/>
      <c r="P773" s="6"/>
      <c r="Q773" s="6" t="n">
        <v>3575773.7888742001</v>
      </c>
      <c r="R773" s="6" t="n">
        <v>987548.01382945199</v>
      </c>
      <c r="S773" s="6" t="n">
        <v>5059334.8103456898</v>
      </c>
      <c r="T773" s="6" t="n">
        <v>473080.18282500299</v>
      </c>
      <c r="U773" s="6" t="n">
        <v>2929302.02129847</v>
      </c>
      <c r="V773" s="6" t="n">
        <v>746404.30734130798</v>
      </c>
      <c r="W773" s="6" t="n">
        <v>2172937.7933133901</v>
      </c>
      <c r="X773" s="6"/>
      <c r="Y773" s="6" t="n">
        <v>-77933.24665185</v>
      </c>
      <c r="Z773" s="6" t="n">
        <v>384270.83652554301</v>
      </c>
      <c r="AA773" s="6" t="n">
        <v>-35429.867019555299</v>
      </c>
      <c r="AB773" s="6" t="n">
        <v>-35650.744512201803</v>
      </c>
      <c r="AC773" s="6"/>
      <c r="AD773" s="6"/>
      <c r="AE773" s="6"/>
      <c r="AF773" s="6"/>
      <c r="AG773" s="6" t="n">
        <v>-2755.8995385704002</v>
      </c>
      <c r="AH773" s="6" t="n">
        <v>-286.33735513120899</v>
      </c>
      <c r="AI773" s="6"/>
      <c r="AJ773" s="6"/>
      <c r="AK773" s="6" t="n">
        <v>0</v>
      </c>
      <c r="AL773" s="6"/>
      <c r="AM773" s="6" t="n">
        <v>75942.479500000001</v>
      </c>
      <c r="AN773" s="6" t="n">
        <v>294722.20340351498</v>
      </c>
    </row>
    <row r="774">
      <c r="A774" t="str">
        <f t="shared" si="132"/>
        <v>Grand Total</v>
      </c>
      <c r="B774" t="str">
        <f t="shared" si="133"/>
      </c>
      <c r="C774" t="str">
        <f t="shared" si="134"/>
      </c>
      <c r="D774" s="6" t="n">
        <f t="shared" si="135"/>
        <v>76306033799.536087</v>
      </c>
      <c r="E774" s="6" t="n">
        <f t="shared" si="136"/>
        <v>92195800120.925461</v>
      </c>
      <c r="F774" s="6" t="n">
        <f t="shared" si="137"/>
        <v>0</v>
      </c>
      <c r="G774" s="6" t="n">
        <f t="shared" si="138"/>
        <v>0</v>
      </c>
      <c r="H774" s="7" t="n">
        <f t="shared" si="128"/>
        <v>-1</v>
      </c>
      <c r="I774" s="7" t="n">
        <f t="shared" si="129"/>
        <v>-1</v>
      </c>
      <c r="J774" s="7" t="e">
        <f t="shared" si="130"/>
        <v>#DIV/0!</v>
      </c>
      <c r="K774" s="7" t="n">
        <f>SUM(K$1:K$773)</f>
        <v>1</v>
      </c>
      <c r="L774" s="7" t="n">
        <f>SUM(L$1:L$773)</f>
        <v>0.99999999999999989</v>
      </c>
      <c r="N774" t="s">
        <v>754</v>
      </c>
      <c r="O774" s="6" t="s">
        <v>755</v>
      </c>
      <c r="P774" s="6" t="s">
        <v>755</v>
      </c>
      <c r="Q774" s="6" t="n">
        <f t="shared" ref="Q774:AL774" si="139">SUM(Q2:Q773)</f>
        <v>27322838964.164223</v>
      </c>
      <c r="R774" s="6" t="n">
        <f t="shared" si="139"/>
        <v>32488361725.669159</v>
      </c>
      <c r="S774" s="6" t="n">
        <f t="shared" si="139"/>
        <v>44140289521.780403</v>
      </c>
      <c r="T774" s="6" t="n">
        <f t="shared" si="139"/>
        <v>53196942582.389244</v>
      </c>
      <c r="U774" s="6" t="n">
        <f t="shared" si="139"/>
        <v>56267603944.431625</v>
      </c>
      <c r="V774" s="6" t="n">
        <f t="shared" si="139"/>
        <v>70555973461.728882</v>
      </c>
      <c r="W774" s="6" t="n">
        <f t="shared" si="139"/>
        <v>77440854264.384949</v>
      </c>
      <c r="X774" s="6" t="n">
        <f t="shared" si="139"/>
        <v>73656003034.911255</v>
      </c>
      <c r="Y774" s="6" t="n">
        <f t="shared" si="139"/>
        <v>86369200878.229309</v>
      </c>
      <c r="Z774" s="6" t="n">
        <f t="shared" si="139"/>
        <v>93434322978.782394</v>
      </c>
      <c r="AA774" s="6" t="n">
        <f t="shared" si="139"/>
        <v>89260975219.283615</v>
      </c>
      <c r="AB774" s="6" t="n">
        <f t="shared" si="139"/>
        <v>94299566136.881165</v>
      </c>
      <c r="AC774" s="6" t="n">
        <f t="shared" si="139"/>
        <v>103958390266.26208</v>
      </c>
      <c r="AD774" s="6" t="n">
        <f t="shared" si="139"/>
        <v>87056055209.264618</v>
      </c>
      <c r="AE774" s="6" t="n">
        <f t="shared" si="139"/>
        <v>82381669489.79335</v>
      </c>
      <c r="AF774" s="6" t="n">
        <f t="shared" si="139"/>
        <v>76306033799.536087</v>
      </c>
      <c r="AG774" s="6" t="n">
        <f t="shared" si="139"/>
        <v>78431499747.25975</v>
      </c>
      <c r="AH774" s="6" t="n">
        <f t="shared" si="139"/>
        <v>83608913669.39679</v>
      </c>
      <c r="AI774" s="6" t="n">
        <f t="shared" si="139"/>
        <v>100266636560.69875</v>
      </c>
      <c r="AJ774" s="6" t="n">
        <f t="shared" si="139"/>
        <v>101771288259.53078</v>
      </c>
      <c r="AK774" s="6" t="n">
        <f t="shared" si="139"/>
        <v>103357646778.87289</v>
      </c>
      <c r="AL774" s="6" t="n">
        <f t="shared" si="139"/>
        <v>92195800120.925461</v>
      </c>
      <c r="AM774" s="6"/>
      <c r="AN774" s="6"/>
    </row>
    <row r="775"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  <row r="1002"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</row>
    <row r="1003"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</row>
    <row r="1004"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</row>
    <row r="1005"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</row>
    <row r="1006"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</row>
    <row r="1007"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</row>
    <row r="1008"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</row>
    <row r="1009"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</row>
    <row r="1010"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</row>
    <row r="1011"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</row>
    <row r="1012"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</row>
    <row r="1013"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</row>
    <row r="1014"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</row>
    <row r="1015"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</row>
    <row r="1016"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</row>
    <row r="1017"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</row>
    <row r="1018"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</row>
    <row r="1019"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</row>
    <row r="1020"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</row>
    <row r="1021"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</row>
    <row r="1022"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</row>
    <row r="1023"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</row>
    <row r="1024"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</row>
    <row r="1025"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</row>
    <row r="1026"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</row>
    <row r="1027"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</row>
    <row r="1028"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</row>
    <row r="1029"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</row>
    <row r="1030"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</row>
    <row r="1031"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</row>
    <row r="1032"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</row>
    <row r="1033"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</row>
    <row r="1034"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</row>
    <row r="1035"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</row>
    <row r="1036"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</row>
    <row r="1037"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</row>
    <row r="1038"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</row>
    <row r="1039"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</row>
    <row r="1040"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</row>
    <row r="1041"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</row>
    <row r="1042"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</row>
    <row r="1043"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</row>
    <row r="1044"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</row>
    <row r="1045"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</row>
    <row r="1046"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</row>
    <row r="1047"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</row>
    <row r="1048"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</row>
    <row r="1049"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</row>
    <row r="1050"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</row>
    <row r="1051"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</row>
    <row r="1052"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</row>
    <row r="1053"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</row>
    <row r="1054"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</row>
    <row r="1055"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</row>
    <row r="1056"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</row>
    <row r="1057"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</row>
    <row r="1058"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</row>
    <row r="1059"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</row>
    <row r="1060"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</row>
    <row r="1061"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</row>
    <row r="1062"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</row>
    <row r="1063"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</row>
    <row r="1064"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</row>
    <row r="1065"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</row>
    <row r="1066"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</row>
    <row r="1067"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</row>
    <row r="1068"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</row>
    <row r="1069"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</row>
    <row r="1070"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</row>
    <row r="1071"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</row>
    <row r="1072"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</row>
    <row r="1073"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</row>
    <row r="1074"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</row>
    <row r="1075"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</row>
    <row r="1076"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</row>
    <row r="1077"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</row>
    <row r="1078"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</row>
    <row r="1079"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</row>
    <row r="1080"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</row>
    <row r="1081"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</row>
    <row r="1082"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</row>
    <row r="1083"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</row>
    <row r="1084"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</row>
    <row r="1085"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</row>
    <row r="1086"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</row>
    <row r="1087"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</row>
    <row r="1088"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</row>
    <row r="1089"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</row>
    <row r="1090"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</row>
    <row r="1091"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</row>
    <row r="1092"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</row>
    <row r="1093"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</row>
    <row r="1094"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</row>
    <row r="1095"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</row>
    <row r="1096"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</row>
    <row r="1097"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</row>
    <row r="1098"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</row>
    <row r="1099"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</row>
    <row r="1100"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</row>
    <row r="1101"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</row>
    <row r="1102"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</row>
    <row r="1103"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</row>
    <row r="1104"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</row>
    <row r="1105"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</row>
    <row r="1106"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</row>
    <row r="1107"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</row>
    <row r="1108"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</row>
    <row r="1109"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</row>
    <row r="1110"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</row>
    <row r="1111"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</row>
    <row r="1112"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</row>
    <row r="1113"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</row>
    <row r="1114"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</row>
    <row r="1115"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</row>
    <row r="1116"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</row>
    <row r="1117"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</row>
    <row r="1118"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</row>
    <row r="1119"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</row>
    <row r="1120"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</row>
    <row r="1121"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</row>
    <row r="1122"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</row>
    <row r="1123"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</row>
    <row r="1124"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</row>
    <row r="1125"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</row>
    <row r="1126"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</row>
    <row r="1127"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</row>
    <row r="1128"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</row>
    <row r="1129"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</row>
    <row r="1130"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</row>
    <row r="1131"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</row>
    <row r="1132"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</row>
    <row r="1133"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</row>
    <row r="1134"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</row>
    <row r="1135"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</row>
    <row r="1136"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</row>
    <row r="1137"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</row>
    <row r="1138"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</row>
    <row r="1139"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</row>
    <row r="1140"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</row>
    <row r="1141"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</row>
    <row r="1142"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</row>
    <row r="1143"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</row>
    <row r="1144"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</row>
    <row r="1145"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</row>
    <row r="1146"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</row>
    <row r="1147"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</row>
    <row r="1148"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</row>
    <row r="1149"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</row>
    <row r="1150"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</row>
    <row r="1151"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</row>
    <row r="1152"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</row>
    <row r="1153"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</row>
    <row r="1154"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</row>
    <row r="1155"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</row>
    <row r="1156"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</row>
    <row r="1157"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</row>
    <row r="1158"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</row>
    <row r="1159"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</row>
    <row r="1160"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</row>
    <row r="1161"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</row>
    <row r="1162"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</row>
    <row r="1163"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</row>
    <row r="1164"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</row>
    <row r="1165"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</row>
    <row r="1166"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</row>
    <row r="1167"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</row>
    <row r="1168"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</row>
    <row r="1169"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</row>
    <row r="1170"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</row>
    <row r="1171"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</row>
    <row r="1172"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</row>
    <row r="1173"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</row>
    <row r="1174"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</row>
    <row r="1175"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</row>
    <row r="1176"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</row>
    <row r="1177"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</row>
    <row r="1178"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</row>
    <row r="1179"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</row>
    <row r="1180"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</row>
    <row r="1181"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</row>
    <row r="1182"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</row>
    <row r="1183"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</row>
    <row r="1184"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</row>
    <row r="1185"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</row>
    <row r="1186"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</row>
    <row r="1187"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</row>
    <row r="1188"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</row>
    <row r="1189"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</row>
    <row r="1190"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</row>
    <row r="1191"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</row>
    <row r="1192"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</row>
    <row r="1193"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</row>
    <row r="1194"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</row>
    <row r="1195"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</row>
    <row r="1196"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</row>
    <row r="1197"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</row>
    <row r="1198"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</row>
    <row r="1199"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</row>
    <row r="1200"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</row>
    <row r="1201"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</row>
    <row r="1202"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</row>
    <row r="1203"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</row>
    <row r="1204"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</row>
    <row r="1205"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</row>
    <row r="1206"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</row>
    <row r="1207"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</row>
    <row r="1208"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</row>
    <row r="1209"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</row>
    <row r="1210"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</row>
    <row r="1211"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</row>
    <row r="1212"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</row>
    <row r="1213"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</row>
    <row r="1214"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</row>
    <row r="1215"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</row>
    <row r="1216"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</row>
    <row r="1217"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</row>
    <row r="1218"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</row>
    <row r="1219"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</row>
    <row r="1220"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</row>
    <row r="1221"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</row>
    <row r="1222"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</row>
    <row r="1223"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</row>
    <row r="1224"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</row>
    <row r="1225"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</row>
    <row r="1226"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</row>
    <row r="1227"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</row>
    <row r="1228"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</row>
    <row r="1229"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</row>
    <row r="1230"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</row>
    <row r="1231"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</row>
    <row r="1232"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</row>
    <row r="1233"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</row>
    <row r="1234"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</row>
    <row r="1235"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</row>
    <row r="1236"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</row>
    <row r="1237"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</row>
    <row r="1238"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</row>
    <row r="1239"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</row>
    <row r="1240"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</row>
    <row r="1241"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</row>
    <row r="1242"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</row>
    <row r="1243"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</row>
    <row r="1244"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</row>
    <row r="1245"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</row>
    <row r="1246"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</row>
    <row r="1247"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</row>
    <row r="1248"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</row>
    <row r="1249"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</row>
    <row r="1250"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</row>
    <row r="1251"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</row>
    <row r="1252"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</row>
    <row r="1253"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</row>
    <row r="1254"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</row>
    <row r="1255"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</row>
    <row r="1256"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</row>
    <row r="1257"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</row>
    <row r="1258"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</row>
    <row r="1259"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</row>
    <row r="1260"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</row>
    <row r="1261"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</row>
    <row r="1262"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</row>
    <row r="1263"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</row>
    <row r="1264"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</row>
    <row r="1265"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</row>
    <row r="1266"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</row>
    <row r="1267"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</row>
    <row r="1268"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</row>
    <row r="1269"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</row>
    <row r="1270"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</row>
    <row r="1271"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</row>
    <row r="1272"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</row>
    <row r="1273"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</row>
    <row r="1274"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</row>
    <row r="1275"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</row>
    <row r="1276"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</row>
    <row r="1277"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</row>
    <row r="1278"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</row>
    <row r="1279"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</row>
    <row r="1280"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</row>
    <row r="1281"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</row>
    <row r="1282"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</row>
    <row r="1283"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</row>
    <row r="1284"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</row>
    <row r="1285"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</row>
    <row r="1286"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</row>
    <row r="1287"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</row>
    <row r="1288"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</row>
    <row r="1289"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</row>
    <row r="1290"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</row>
    <row r="1291"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</row>
    <row r="1292"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</row>
    <row r="1293"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</row>
    <row r="1294"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</row>
    <row r="1295"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</row>
    <row r="1296"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</row>
    <row r="1297"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</row>
    <row r="1298"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</row>
    <row r="1299"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</row>
    <row r="1300"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</row>
    <row r="1301"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</row>
    <row r="1302"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</row>
    <row r="1303"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</row>
    <row r="1304"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</row>
    <row r="1305"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</row>
    <row r="1306"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</row>
    <row r="1307"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</row>
    <row r="1308"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</row>
    <row r="1309"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</row>
    <row r="1310"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</row>
    <row r="1311"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</row>
    <row r="1312"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</row>
    <row r="1313"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</row>
    <row r="1314"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</row>
    <row r="1315"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</row>
    <row r="1316"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</row>
    <row r="1317"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</row>
    <row r="1318"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</row>
    <row r="1319"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</row>
    <row r="1320"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</row>
    <row r="1321"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</row>
    <row r="1322"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</row>
    <row r="1323"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</row>
    <row r="1324"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</row>
    <row r="1325"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</row>
    <row r="1326"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</row>
    <row r="1327"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</row>
    <row r="1328"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</row>
    <row r="1329"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</row>
    <row r="1330"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</row>
    <row r="1331"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</row>
    <row r="1332"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</row>
    <row r="1333"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</row>
    <row r="1334"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</row>
    <row r="1335"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</row>
    <row r="1336"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</row>
    <row r="1337"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</row>
    <row r="1338"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</row>
    <row r="1339"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</row>
    <row r="1340"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</row>
    <row r="1341"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</row>
    <row r="1342"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</row>
    <row r="1343"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</row>
    <row r="1344"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</row>
    <row r="1345"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</row>
    <row r="1346"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</row>
    <row r="1347"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</row>
    <row r="1348"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</row>
    <row r="1349"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</row>
    <row r="1350"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</row>
    <row r="1351"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</row>
    <row r="1352"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</row>
    <row r="1353"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</row>
    <row r="1354"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</row>
    <row r="1355"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</row>
    <row r="1356"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</row>
    <row r="1357"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</row>
    <row r="1358"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</row>
    <row r="1359"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</row>
    <row r="1360"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</row>
    <row r="1361"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</row>
    <row r="1362"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</row>
    <row r="1363"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</row>
    <row r="1364"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</row>
    <row r="1365"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</row>
    <row r="1366"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</row>
    <row r="1367"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</row>
    <row r="1368"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</row>
    <row r="1369"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</row>
    <row r="1370"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</row>
    <row r="1371"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</row>
    <row r="1372"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</row>
    <row r="1373"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</row>
    <row r="1374"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</row>
    <row r="1375"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</row>
    <row r="1376"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</row>
    <row r="1377"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</row>
    <row r="1378"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</row>
    <row r="1379"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</row>
    <row r="1380"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</row>
    <row r="1381"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</row>
    <row r="1382"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</row>
    <row r="1383"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</row>
    <row r="1384"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</row>
    <row r="1385"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</row>
    <row r="1386"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</row>
    <row r="1387"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</row>
    <row r="1388"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</row>
    <row r="1389"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</row>
    <row r="1390"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</row>
    <row r="1391"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</row>
    <row r="1392"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</row>
    <row r="1393"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</row>
    <row r="1394"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</row>
    <row r="1395"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</row>
    <row r="1396"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</row>
    <row r="1397"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</row>
    <row r="1398"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</row>
    <row r="1399"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</row>
    <row r="1400"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</row>
    <row r="1401"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</row>
    <row r="1402"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</row>
    <row r="1403"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</row>
    <row r="1404"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</row>
    <row r="1405"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</row>
    <row r="1406"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</row>
    <row r="1407"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</row>
    <row r="1408"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</row>
    <row r="1409"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</row>
    <row r="1410"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</row>
    <row r="1411"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</row>
    <row r="1412"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</row>
    <row r="1413"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</row>
    <row r="1414"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</row>
    <row r="1415"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</row>
    <row r="1416"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</row>
    <row r="1417"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</row>
    <row r="1418"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</row>
    <row r="1419"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</row>
    <row r="1420"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</row>
    <row r="1421"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</row>
    <row r="1422"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</row>
    <row r="1423"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</row>
    <row r="1424"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</row>
    <row r="1425"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</row>
    <row r="1426"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</row>
    <row r="1427"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</row>
    <row r="1428"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</row>
    <row r="1429"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</row>
    <row r="1430"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</row>
    <row r="1431"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</row>
    <row r="1432"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</row>
    <row r="1433"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</row>
    <row r="1434"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</row>
    <row r="1435"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</row>
    <row r="1436"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</row>
    <row r="1437"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</row>
    <row r="1438"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</row>
    <row r="1439"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</row>
    <row r="1440"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</row>
    <row r="1441"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</row>
    <row r="1442"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</row>
    <row r="1443"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</row>
    <row r="1444"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</row>
    <row r="1445"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</row>
    <row r="1446"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</row>
    <row r="1447"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</row>
    <row r="1448"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</row>
    <row r="1449"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</row>
    <row r="1450"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</row>
    <row r="1451"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</row>
    <row r="1452"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</row>
    <row r="1453"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</row>
    <row r="1454"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</row>
    <row r="1455"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</row>
    <row r="1456"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</row>
    <row r="1457"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</row>
    <row r="1458"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</row>
    <row r="1459"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</row>
    <row r="1460"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</row>
    <row r="1461"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</row>
    <row r="1462"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</row>
    <row r="1463"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</row>
    <row r="1464"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</row>
    <row r="1465"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</row>
    <row r="1466"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</row>
    <row r="1467"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</row>
    <row r="1468"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</row>
    <row r="1469"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</row>
    <row r="1470"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</row>
    <row r="1471"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</row>
    <row r="1472"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</row>
    <row r="1473"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</row>
    <row r="1474"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</row>
    <row r="1475"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</row>
    <row r="1476"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</row>
    <row r="1477"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</row>
    <row r="1478"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</row>
    <row r="1479"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</row>
    <row r="1480"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</row>
    <row r="1481"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</row>
    <row r="1482"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</row>
    <row r="1483"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</row>
    <row r="1484"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</row>
    <row r="1485"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</row>
    <row r="1486"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</row>
    <row r="1487"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</row>
    <row r="1488"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</row>
    <row r="1489"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</row>
    <row r="1490"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</row>
    <row r="1491"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</row>
    <row r="1492"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</row>
    <row r="1493"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</row>
    <row r="1494"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</row>
    <row r="1495"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</row>
    <row r="1496"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</row>
    <row r="1497"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</row>
    <row r="1498"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</row>
    <row r="1499"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</row>
    <row r="1500"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</row>
    <row r="1501"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</row>
    <row r="1502"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</row>
    <row r="1503"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</row>
    <row r="1504"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</row>
    <row r="1505"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</row>
    <row r="1506"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</row>
    <row r="1507"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</row>
    <row r="1508"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</row>
    <row r="1509"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</row>
    <row r="1510"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</row>
    <row r="1511"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</row>
    <row r="1512"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</row>
    <row r="1513"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</row>
    <row r="1514"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</row>
    <row r="1515"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</row>
    <row r="1516"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</row>
    <row r="1517"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</row>
    <row r="1518"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</row>
    <row r="1519"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</row>
    <row r="1520"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</row>
    <row r="1521"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</row>
    <row r="1522"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</row>
    <row r="1523"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</row>
    <row r="1524"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</row>
    <row r="1525"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</row>
    <row r="1526"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</row>
    <row r="1527"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</row>
    <row r="1528"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</row>
    <row r="1529"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</row>
    <row r="1530"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</row>
    <row r="1531"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</row>
    <row r="1532"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</row>
    <row r="1533"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</row>
    <row r="1534"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</row>
    <row r="1535"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</row>
    <row r="1536"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</row>
    <row r="1537"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</row>
    <row r="1538"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</row>
    <row r="1539"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</row>
    <row r="1540"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</row>
    <row r="1541"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</row>
    <row r="1542"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</row>
    <row r="1543"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</row>
    <row r="1544"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</row>
    <row r="1545"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</row>
    <row r="1546"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</row>
    <row r="1547"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</row>
    <row r="1548"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</row>
    <row r="1549"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</row>
    <row r="1550"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</row>
    <row r="1551"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</row>
    <row r="1552"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</row>
    <row r="1553"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</row>
    <row r="1554"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</row>
    <row r="1555"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</row>
    <row r="1556"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</row>
    <row r="1557"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</row>
    <row r="1558"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</row>
    <row r="1559"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</row>
    <row r="1560"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</row>
    <row r="1561"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</row>
    <row r="1562"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</row>
    <row r="1563"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</row>
    <row r="1564"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</row>
    <row r="1565"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</row>
    <row r="1566"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</row>
    <row r="1567"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</row>
    <row r="1568"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</row>
    <row r="1569"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</row>
    <row r="1570"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</row>
    <row r="1571"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</row>
    <row r="1572"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</row>
    <row r="1573"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</row>
    <row r="1574"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</row>
    <row r="1575"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</row>
    <row r="1576"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</row>
    <row r="1577"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</row>
    <row r="1578"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</row>
    <row r="1579"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</row>
    <row r="1580"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</row>
    <row r="1581"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</row>
    <row r="1582"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</row>
    <row r="1583"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</row>
    <row r="1584"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</row>
    <row r="1585"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</row>
    <row r="1586"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</row>
    <row r="1587"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</row>
    <row r="1588"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</row>
    <row r="1589"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</row>
    <row r="1590"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</row>
    <row r="1591"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</row>
    <row r="1592"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</row>
    <row r="1593"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</row>
    <row r="1594"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</row>
    <row r="1595"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</row>
    <row r="1596"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</row>
    <row r="1597"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</row>
    <row r="1598"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</row>
    <row r="1599"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</row>
    <row r="1600"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</row>
    <row r="1601"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</row>
    <row r="1602"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</row>
    <row r="1603"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</row>
    <row r="1604"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</row>
    <row r="1605"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</row>
    <row r="1606"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</row>
    <row r="1607"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</row>
    <row r="1608"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</row>
    <row r="1609"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</row>
    <row r="1610"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</row>
    <row r="1611"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</row>
    <row r="1612"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</row>
    <row r="1613"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</row>
    <row r="1614"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</row>
    <row r="1615"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</row>
    <row r="1616"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</row>
    <row r="1617"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</row>
    <row r="1618"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</row>
    <row r="1619"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</row>
    <row r="1620"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</row>
    <row r="1621"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</row>
    <row r="1622"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</row>
    <row r="1623"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</row>
    <row r="1624"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</row>
    <row r="1625"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</row>
    <row r="1626"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</row>
    <row r="1627"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</row>
    <row r="1628"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</row>
    <row r="1629"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</row>
    <row r="1630"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</row>
    <row r="1631"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</row>
    <row r="1632"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</row>
    <row r="1633"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</row>
    <row r="1634"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</row>
    <row r="1635"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</row>
    <row r="1636"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</row>
    <row r="1637"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</row>
    <row r="1638"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</row>
    <row r="1639"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</row>
    <row r="1640"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</row>
    <row r="1641"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</row>
    <row r="1642"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</row>
    <row r="1643"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</row>
    <row r="1644"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</row>
    <row r="1645"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</row>
    <row r="1646"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</row>
    <row r="1647"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</row>
    <row r="1648"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</row>
    <row r="1649"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</row>
    <row r="1650"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</row>
    <row r="1651"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</row>
    <row r="1652"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</row>
    <row r="1653"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</row>
    <row r="1654"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</row>
    <row r="1655"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</row>
    <row r="1656"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</row>
    <row r="1657"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</row>
    <row r="1658"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</row>
    <row r="1659"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</row>
    <row r="1660"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</row>
    <row r="1661"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</row>
    <row r="1662"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</row>
    <row r="1663"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</row>
    <row r="1664"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</row>
    <row r="1665"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</row>
    <row r="1666"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</row>
    <row r="1667"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</row>
    <row r="1668"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</row>
    <row r="1669"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</row>
    <row r="1670"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</row>
    <row r="1671"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</row>
    <row r="1672"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</row>
    <row r="1673"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</row>
    <row r="1674"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</row>
    <row r="1675"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</row>
    <row r="1676"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</row>
    <row r="1677"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</row>
    <row r="1678"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</row>
    <row r="1679"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</row>
    <row r="1680"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</row>
    <row r="1681"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</row>
    <row r="1682"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</row>
    <row r="1683"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</row>
    <row r="1684"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</row>
    <row r="1685"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</row>
    <row r="1686"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</row>
    <row r="1687"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</row>
    <row r="1688"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</row>
    <row r="1689"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</row>
    <row r="1690"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</row>
    <row r="1691"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</row>
    <row r="1692"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</row>
    <row r="1693"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</row>
    <row r="1694"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</row>
    <row r="1695"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</row>
    <row r="1696"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</row>
    <row r="1697"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</row>
    <row r="1698"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</row>
    <row r="1699"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</row>
    <row r="1700"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</row>
    <row r="1701"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</row>
    <row r="1702"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</row>
    <row r="1703"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</row>
    <row r="1704"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</row>
    <row r="1705"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</row>
    <row r="1706"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</row>
    <row r="1707"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</row>
    <row r="1708"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</row>
    <row r="1709"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</row>
    <row r="1710"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</row>
    <row r="1711"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</row>
    <row r="1712"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</row>
    <row r="1713"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</row>
    <row r="1714"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</row>
    <row r="1715"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</row>
    <row r="1716"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</row>
    <row r="1717"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</row>
    <row r="1718"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</row>
    <row r="1719"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</row>
    <row r="1720"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</row>
    <row r="1721"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</row>
    <row r="1722"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</row>
    <row r="1723"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</row>
    <row r="1724"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</row>
    <row r="1725"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</row>
    <row r="1726"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</row>
    <row r="1727"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</row>
    <row r="1728"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</row>
    <row r="1729"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</row>
    <row r="1730"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</row>
    <row r="1731"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</row>
    <row r="1732"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</row>
    <row r="1733"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</row>
    <row r="1734"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</row>
    <row r="1735"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</row>
    <row r="1736"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</row>
    <row r="1737"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</row>
    <row r="1738"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</row>
    <row r="1739"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</row>
    <row r="1740"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</row>
    <row r="1741"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</row>
    <row r="1742"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</row>
    <row r="1743"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</row>
    <row r="1744"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</row>
    <row r="1745"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</row>
    <row r="1746"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</row>
    <row r="1747"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</row>
    <row r="1748"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</row>
    <row r="1749"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</row>
    <row r="1750"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</row>
    <row r="1751"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</row>
    <row r="1752"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</row>
    <row r="1753"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</row>
    <row r="1754"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</row>
    <row r="1755"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</row>
    <row r="1756"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</row>
    <row r="1757"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</row>
    <row r="1758"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</row>
    <row r="1759"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</row>
    <row r="1760"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</row>
    <row r="1761"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</row>
    <row r="1762"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</row>
    <row r="1763"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</row>
    <row r="1764"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</row>
    <row r="1765"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</row>
    <row r="1766"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</row>
    <row r="1767"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</row>
    <row r="1768"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</row>
    <row r="1769"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</row>
    <row r="1770"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</row>
    <row r="1771"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</row>
    <row r="1772"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</row>
    <row r="1773"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</row>
    <row r="1774"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</row>
    <row r="1775"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</row>
    <row r="1776"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</row>
    <row r="1777"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</row>
    <row r="1778"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</row>
    <row r="1779"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</row>
    <row r="1780"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</row>
    <row r="1781"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</row>
    <row r="1782"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</row>
    <row r="1783"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</row>
    <row r="1784"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</row>
    <row r="1785"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</row>
    <row r="1786"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</row>
    <row r="1787"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</row>
    <row r="1788"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</row>
    <row r="1789"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</row>
    <row r="1790"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</row>
    <row r="1791"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</row>
    <row r="1792"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</row>
    <row r="1793"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</row>
    <row r="1794"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</row>
    <row r="1795"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</row>
    <row r="1796"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</row>
    <row r="1797"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</row>
    <row r="1798"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</row>
    <row r="1799"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</row>
    <row r="1800"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</row>
    <row r="1801"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</row>
    <row r="1802"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</row>
    <row r="1803"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</row>
    <row r="1804"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</row>
    <row r="1805"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</row>
    <row r="1806"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</row>
    <row r="1807"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</row>
    <row r="1808"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</row>
    <row r="1809"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</row>
    <row r="1810"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</row>
    <row r="1811"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</row>
    <row r="1812"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</row>
    <row r="1813"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</row>
    <row r="1814"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</row>
    <row r="1815"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</row>
    <row r="1816"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</row>
    <row r="1817"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</row>
    <row r="1818"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</row>
    <row r="1819"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</row>
    <row r="1820"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</row>
    <row r="1821"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</row>
    <row r="1822"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</row>
    <row r="1823"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</row>
    <row r="1824"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</row>
    <row r="1825"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</row>
    <row r="1826"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</row>
    <row r="1827"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</row>
    <row r="1828"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</row>
    <row r="1829"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</row>
    <row r="1830"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</row>
    <row r="1831"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</row>
    <row r="1832"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</row>
    <row r="1833"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</row>
    <row r="1834"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</row>
    <row r="1835"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</row>
    <row r="1836"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</row>
    <row r="1837"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</row>
    <row r="1838"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</row>
    <row r="1839"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</row>
    <row r="1840"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</row>
    <row r="1841"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</row>
    <row r="1842"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</row>
    <row r="1843"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</row>
    <row r="1844"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</row>
    <row r="1845"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</row>
    <row r="1846"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</row>
    <row r="1847"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</row>
    <row r="1848"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</row>
    <row r="1849"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</row>
    <row r="1850"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</row>
    <row r="1851"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</row>
    <row r="1852"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</row>
    <row r="1853"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</row>
    <row r="1854"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</row>
    <row r="1855"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</row>
    <row r="1856"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</row>
    <row r="1857"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</row>
    <row r="1858"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</row>
    <row r="1859"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</row>
    <row r="1860"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</row>
    <row r="1861"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</row>
    <row r="1862"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</row>
    <row r="1863"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</row>
    <row r="1864"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</row>
    <row r="1865"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</row>
    <row r="1866"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</row>
    <row r="1867"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</row>
    <row r="1868"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</row>
    <row r="1869"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</row>
    <row r="1870"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</row>
    <row r="1871"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</row>
    <row r="1872"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</row>
    <row r="1873"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</row>
    <row r="1874"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</row>
    <row r="1875"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</row>
    <row r="1876"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</row>
    <row r="1877"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</row>
    <row r="1878"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</row>
    <row r="1879"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</row>
    <row r="1880"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</row>
    <row r="1881"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</row>
    <row r="1882"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</row>
    <row r="1883"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</row>
    <row r="1884"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</row>
    <row r="1885"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</row>
    <row r="1886"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</row>
    <row r="1887"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</row>
    <row r="1888"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</row>
    <row r="1889"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</row>
    <row r="1890"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</row>
    <row r="1891"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</row>
    <row r="1892"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</row>
    <row r="1893"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</row>
    <row r="1894"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</row>
    <row r="1895"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</row>
    <row r="1896"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</row>
    <row r="1897"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</row>
    <row r="1898"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</row>
    <row r="1899"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</row>
    <row r="1900"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</row>
    <row r="1901"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</row>
    <row r="1902"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</row>
    <row r="1903"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</row>
    <row r="1904"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</row>
    <row r="1905"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</row>
    <row r="1906"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</row>
    <row r="1907"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</row>
    <row r="1908"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</row>
    <row r="1909"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</row>
    <row r="1910"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</row>
    <row r="1911"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</row>
    <row r="1912"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</row>
    <row r="1913"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</row>
    <row r="1914"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</row>
    <row r="1915"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</row>
    <row r="1916"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</row>
    <row r="1917"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</row>
    <row r="1918"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</row>
    <row r="1919"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</row>
    <row r="1920"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</row>
    <row r="1921"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</row>
    <row r="1922"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</row>
    <row r="1923"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</row>
    <row r="1924"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</row>
    <row r="1925"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</row>
    <row r="1926"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</row>
    <row r="1927"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</row>
    <row r="1928"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</row>
    <row r="1929"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</row>
    <row r="1930"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</row>
    <row r="1931"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</row>
    <row r="1932"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</row>
    <row r="1933"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</row>
    <row r="1934"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</row>
    <row r="1935"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</row>
    <row r="1936"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</row>
    <row r="1937"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</row>
    <row r="1938"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</row>
    <row r="1939"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</row>
    <row r="1940"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</row>
    <row r="1941"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</row>
    <row r="1942"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</row>
    <row r="1943"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</row>
    <row r="1944"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</row>
    <row r="1945"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</row>
    <row r="1946"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</row>
    <row r="1947"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</row>
    <row r="1948"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</row>
    <row r="1949"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</row>
    <row r="1950"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</row>
    <row r="1951"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</row>
    <row r="1952"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</row>
    <row r="1953"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</row>
    <row r="1954"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</row>
    <row r="1955"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</row>
    <row r="1956"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</row>
    <row r="1957"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</row>
    <row r="1958"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</row>
    <row r="1959"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</row>
    <row r="1960"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</row>
    <row r="1961"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</row>
    <row r="1962"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</row>
    <row r="1963"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</row>
    <row r="1964"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</row>
    <row r="1965"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</row>
    <row r="1966"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</row>
    <row r="1967"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</row>
    <row r="1968"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</row>
    <row r="1969"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</row>
    <row r="1970"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</row>
    <row r="1971"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</row>
    <row r="1972"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</row>
    <row r="1973"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</row>
    <row r="1974"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</row>
    <row r="1975"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</row>
    <row r="1976"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</row>
    <row r="1977"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</row>
    <row r="1978"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</row>
    <row r="1979"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</row>
    <row r="1980"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</row>
    <row r="1981"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</row>
    <row r="1982"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</row>
    <row r="1983"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</row>
    <row r="1984"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</row>
    <row r="1985"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</row>
    <row r="1986"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</row>
    <row r="1987"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</row>
    <row r="1988"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</row>
    <row r="1989"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</row>
    <row r="1990"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</row>
    <row r="1991"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</row>
    <row r="1992"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</row>
    <row r="1993"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</row>
    <row r="1994"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</row>
    <row r="1995"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</row>
    <row r="1996"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</row>
    <row r="1997"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</row>
    <row r="1998"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</row>
    <row r="1999"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</row>
    <row r="2000"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</row>
    <row r="2001"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</row>
    <row r="2002"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</row>
    <row r="2003"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</row>
    <row r="2004"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</row>
    <row r="2005"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</row>
    <row r="2006"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</row>
    <row r="2007"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</row>
    <row r="2008"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</row>
    <row r="2009"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</row>
    <row r="2010"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</row>
    <row r="2011"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</row>
    <row r="2012"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</row>
    <row r="2013"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</row>
    <row r="2014"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</row>
    <row r="2015"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</row>
    <row r="2016"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</row>
    <row r="2017"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</row>
    <row r="2018"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</row>
    <row r="2019"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</row>
    <row r="2020"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</row>
    <row r="2021"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</row>
    <row r="2022"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</row>
    <row r="2023"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</row>
    <row r="2024"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</row>
    <row r="2025"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</row>
    <row r="2026"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</row>
    <row r="2027"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</row>
    <row r="2028"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</row>
    <row r="2029"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</row>
    <row r="2030"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</row>
    <row r="2031"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</row>
    <row r="2032"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</row>
    <row r="2033"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</row>
    <row r="2034"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</row>
    <row r="2035"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</row>
    <row r="2036"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</row>
    <row r="2037"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</row>
    <row r="2038"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</row>
    <row r="2039"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</row>
    <row r="2040"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</row>
    <row r="2041"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</row>
    <row r="2042"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</row>
    <row r="2043"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</row>
    <row r="2044"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</row>
    <row r="2045"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</row>
    <row r="2046"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</row>
    <row r="2047"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</row>
    <row r="2048"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</row>
    <row r="2049"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</row>
    <row r="2050"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</row>
    <row r="2051"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</row>
    <row r="2052"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</row>
    <row r="2053"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</row>
    <row r="2054"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</row>
    <row r="2055"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</row>
    <row r="2056"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</row>
    <row r="2057"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</row>
    <row r="2058"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</row>
    <row r="2059"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</row>
    <row r="2060"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</row>
    <row r="2061"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</row>
    <row r="2062"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</row>
    <row r="2063"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</row>
    <row r="2064"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</row>
    <row r="2065"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</row>
    <row r="2066"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</row>
    <row r="2067"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</row>
    <row r="2068"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</row>
    <row r="2069"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</row>
    <row r="2070"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</row>
    <row r="2071"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</row>
    <row r="2072"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</row>
    <row r="2073"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</row>
    <row r="2074"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</row>
    <row r="2075"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</row>
    <row r="2076"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</row>
    <row r="2077"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</row>
    <row r="2078"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</row>
    <row r="2079"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</row>
    <row r="2080"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</row>
    <row r="2081"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</row>
    <row r="2082"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</row>
    <row r="2083"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</row>
    <row r="2084"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</row>
    <row r="2085"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</row>
    <row r="2086"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</row>
    <row r="2087"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</row>
    <row r="2088"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</row>
    <row r="2089"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</row>
    <row r="2090"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</row>
    <row r="2091"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</row>
    <row r="2092"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</row>
    <row r="2093"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</row>
    <row r="2094"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</row>
    <row r="2095"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</row>
    <row r="2096"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</row>
    <row r="2097"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</row>
    <row r="2098"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</row>
    <row r="2099"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</row>
    <row r="2100"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</row>
    <row r="2101"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</row>
    <row r="2102"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</row>
    <row r="2103"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</row>
    <row r="2104"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</row>
    <row r="2105"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</row>
    <row r="2106"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</row>
    <row r="2107"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</row>
    <row r="2108"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</row>
    <row r="2109"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</row>
    <row r="2110"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</row>
    <row r="2111"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</row>
    <row r="2112"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</row>
    <row r="2113"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</row>
    <row r="2114"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</row>
    <row r="2115"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</row>
    <row r="2116"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</row>
    <row r="2117"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</row>
    <row r="2118"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</row>
    <row r="2119"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</row>
    <row r="2120"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</row>
    <row r="2121"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</row>
    <row r="2122"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</row>
    <row r="2123"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</row>
    <row r="2124"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</row>
    <row r="2125"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</row>
    <row r="2126"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</row>
    <row r="2127"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</row>
    <row r="2128"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</row>
    <row r="2129"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</row>
    <row r="2130"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</row>
    <row r="2131"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</row>
    <row r="2132"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</row>
    <row r="2133"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</row>
    <row r="2134"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</row>
    <row r="2135"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</row>
    <row r="2136"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</row>
    <row r="2137"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</row>
    <row r="2138"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</row>
    <row r="2139"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</row>
    <row r="2140"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</row>
    <row r="2141"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</row>
    <row r="2142"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</row>
    <row r="2143"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</row>
    <row r="2144"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</row>
    <row r="2145"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</row>
    <row r="2146"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</row>
    <row r="2147"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</row>
    <row r="2148"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</row>
    <row r="2149"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</row>
    <row r="2150"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</row>
    <row r="2151"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</row>
    <row r="2152"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</row>
    <row r="2153"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</row>
    <row r="2154"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</row>
    <row r="2155"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</row>
    <row r="2156"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</row>
    <row r="2157"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</row>
    <row r="2158"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</row>
    <row r="2159"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</row>
    <row r="2160"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</row>
    <row r="2161"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</row>
    <row r="2162"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</row>
    <row r="2163"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</row>
    <row r="2164"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</row>
    <row r="2165"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</row>
    <row r="2166"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</row>
    <row r="2167"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</row>
    <row r="2168"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</row>
    <row r="2169"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</row>
    <row r="2170"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</row>
    <row r="2171"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</row>
    <row r="2172"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</row>
    <row r="2173"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</row>
    <row r="2174"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</row>
    <row r="2175"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</row>
    <row r="2176"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</row>
    <row r="2177"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</row>
    <row r="2178"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</row>
    <row r="2179"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</row>
    <row r="2180"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</row>
    <row r="2181"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xSplit="3" ySplit="1" topLeftCell="D2" activePane="bottomRight" state="frozen"/>
      <selection pane="topRight"/>
      <selection pane="bottomLeft"/>
      <selection pane="bottomRight" activeCell="L7" sqref="L7"/>
    </sheetView>
  </sheetViews>
  <sheetFormatPr defaultRowHeight="15.0" baseColWidth="10"/>
  <sheetData>
    <row r="1">
      <c r="A1" t="str">
        <f t="shared" ref="A1:A64" si="0">M1</f>
        <v>ProductOrServiceArea</v>
      </c>
      <c r="B1" t="str">
        <f t="shared" ref="B1:B64" si="1">N1</f>
        <v>ProductOrServiceCode</v>
      </c>
      <c r="C1" t="str">
        <f t="shared" ref="C1:C64" si="2">O1</f>
        <v>ProductOrServiceCodeText.x</v>
      </c>
      <c r="D1" t="str">
        <f t="shared" ref="D1:D64" si="3">AE1</f>
        <v>2015</v>
      </c>
      <c r="E1" t="str">
        <f t="shared" ref="E1:E64" si="4">AK1</f>
        <v>2021</v>
      </c>
      <c r="F1" t="str">
        <f t="shared" ref="F1:F64" si="5">AL1</f>
        <v>2022</v>
      </c>
      <c r="G1" t="str">
        <f t="shared" ref="G1:G64" si="6">AM1</f>
        <v>2023</v>
      </c>
      <c r="H1" t="str">
        <f>AK1&amp;"-"&amp;AL1</f>
        <v>2021-2022</v>
      </c>
      <c r="I1" t="str">
        <f>AE1&amp;"-"&amp;AL1</f>
        <v>2015-2022</v>
      </c>
      <c r="J1" t="str">
        <f>AM1&amp;"/"&amp;AL1</f>
        <v>2023/2022</v>
      </c>
      <c r="K1" t="str">
        <f>"Share "&amp;AL1</f>
        <v>Share 2022</v>
      </c>
      <c r="L1" t="str">
        <f>"Share "&amp;AM1</f>
        <v>Share 2023</v>
      </c>
      <c r="M1" t="s">
        <v>756</v>
      </c>
      <c r="N1" t="s">
        <v>757</v>
      </c>
      <c r="O1" t="s">
        <v>758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</row>
    <row r="2">
      <c r="A2" t="str">
        <f t="shared" si="0"/>
        <v>Aircraft</v>
      </c>
      <c r="B2" t="str">
        <f t="shared" si="1"/>
        <v>1510</v>
      </c>
      <c r="C2" t="str">
        <f t="shared" si="2"/>
        <v>AIRCRAFT, FIXED WING</v>
      </c>
      <c r="D2" s="6" t="n">
        <f t="shared" si="3"/>
        <v>-20141308.9642547</v>
      </c>
      <c r="E2" s="6" t="n">
        <f t="shared" si="4"/>
        <v>69405374.421979502</v>
      </c>
      <c r="F2" s="6" t="n">
        <f t="shared" si="5"/>
        <v>47720877.513499998</v>
      </c>
      <c r="G2" s="6" t="n">
        <f t="shared" si="6"/>
        <v>298254733.32799298</v>
      </c>
      <c r="H2" s="7" t="n">
        <f t="shared" ref="H2:H65" si="7">AL2/AK2-1</f>
        <v>-0.31243253262549064</v>
      </c>
      <c r="I2" s="7" t="n">
        <f t="shared" ref="I2:I65" si="8">AL2/AE2-1</f>
        <v>-3.3693036832011001</v>
      </c>
      <c r="J2" s="7" t="n">
        <f t="shared" ref="J2:J65" si="9">AM2/AL2</f>
        <v>6.249984259900045</v>
      </c>
      <c r="K2" s="7" t="n">
        <f t="shared" ref="K2:K65" si="10">AL2/SUM(AL$1:AL$2180)</f>
        <v>4.8617547995973991E-4</v>
      </c>
      <c r="L2" s="7" t="n">
        <f>AM2/SUM(AM1:AM$2180)</f>
        <v>5.2916327489689529E-3</v>
      </c>
      <c r="M2" t="s">
        <v>40</v>
      </c>
      <c r="N2" t="s">
        <v>759</v>
      </c>
      <c r="O2" t="s">
        <v>760</v>
      </c>
      <c r="P2" s="6"/>
      <c r="Q2" s="6"/>
      <c r="R2" s="6"/>
      <c r="S2" s="6" t="n">
        <v>150859.99523172699</v>
      </c>
      <c r="T2" s="6" t="n">
        <v>11168735.564478001</v>
      </c>
      <c r="U2" s="6" t="n">
        <v>1478640.2342787101</v>
      </c>
      <c r="V2" s="6" t="n">
        <v>9442089.3446575291</v>
      </c>
      <c r="W2" s="6" t="n">
        <v>2546065.7934362399</v>
      </c>
      <c r="X2" s="6" t="n">
        <v>23694692.64756</v>
      </c>
      <c r="Y2" s="6" t="n">
        <v>-27835154.9633708</v>
      </c>
      <c r="Z2" s="6" t="n">
        <v>126560516.751884</v>
      </c>
      <c r="AA2" s="6" t="n">
        <v>141754324.68748099</v>
      </c>
      <c r="AB2" s="6" t="n">
        <v>-88520652.550974801</v>
      </c>
      <c r="AC2" s="6" t="n">
        <v>36734468.795694299</v>
      </c>
      <c r="AD2" s="6" t="n">
        <v>-60207820.757206902</v>
      </c>
      <c r="AE2" s="6" t="n">
        <v>-20141308.9642547</v>
      </c>
      <c r="AF2" s="6" t="n">
        <v>4468206.01071194</v>
      </c>
      <c r="AG2" s="6" t="n">
        <v>-335599270.069516</v>
      </c>
      <c r="AH2" s="6" t="n">
        <v>38059581.337516099</v>
      </c>
      <c r="AI2" s="6" t="n">
        <v>-58476596.590888798</v>
      </c>
      <c r="AJ2" s="6" t="n">
        <v>113373485.76684999</v>
      </c>
      <c r="AK2" s="6" t="n">
        <v>69405374.421979502</v>
      </c>
      <c r="AL2" s="6" t="n">
        <v>47720877.513499998</v>
      </c>
      <c r="AM2" s="6" t="n">
        <v>298254733.32799298</v>
      </c>
    </row>
    <row r="3">
      <c r="A3" t="str">
        <f t="shared" si="0"/>
        <v>Aircraft</v>
      </c>
      <c r="B3" t="str">
        <f t="shared" si="1"/>
        <v>1520</v>
      </c>
      <c r="C3" t="str">
        <f t="shared" si="2"/>
        <v>AIRCRAFT, ROTARY WING</v>
      </c>
      <c r="D3" s="6" t="n">
        <f t="shared" si="3"/>
        <v>-13130811.2024382</v>
      </c>
      <c r="E3" s="6" t="n">
        <f t="shared" si="4"/>
        <v>658844379.24238801</v>
      </c>
      <c r="F3" s="6" t="n">
        <f t="shared" si="5"/>
        <v>487513157.69459999</v>
      </c>
      <c r="G3" s="6" t="n">
        <f t="shared" si="6"/>
        <v>42047024.674456</v>
      </c>
      <c r="H3" s="7" t="n">
        <f t="shared" si="7"/>
        <v>-0.26004808866215656</v>
      </c>
      <c r="I3" s="7" t="n">
        <f t="shared" si="8"/>
        <v>-38.127421160702994</v>
      </c>
      <c r="J3" s="7" t="n">
        <f t="shared" si="9"/>
        <v>8.6247979179253531E-2</v>
      </c>
      <c r="K3" s="7" t="n">
        <f t="shared" si="10"/>
        <v>4.9667348082987287E-3</v>
      </c>
      <c r="L3" s="7" t="n">
        <f>AM3/SUM(AM1:AM$2180)</f>
        <v>7.4599792694446496E-4</v>
      </c>
      <c r="M3" t="s">
        <v>40</v>
      </c>
      <c r="N3" t="s">
        <v>761</v>
      </c>
      <c r="O3" t="s">
        <v>762</v>
      </c>
      <c r="P3" s="6" t="n">
        <v>8886515.2737304401</v>
      </c>
      <c r="Q3" s="6"/>
      <c r="R3" s="6"/>
      <c r="S3" s="6"/>
      <c r="T3" s="6"/>
      <c r="U3" s="6"/>
      <c r="V3" s="6"/>
      <c r="W3" s="6" t="n">
        <v>3141816.0572414901</v>
      </c>
      <c r="X3" s="6" t="n">
        <v>746255.93973998795</v>
      </c>
      <c r="Y3" s="6" t="n">
        <v>799350.66187405295</v>
      </c>
      <c r="Z3" s="6" t="n">
        <v>-2238626.4591721701</v>
      </c>
      <c r="AA3" s="6" t="n">
        <v>-1345296.5277748201</v>
      </c>
      <c r="AB3" s="6" t="n">
        <v>4825252.53448103</v>
      </c>
      <c r="AC3" s="6" t="n">
        <v>34922860.244786799</v>
      </c>
      <c r="AD3" s="6" t="n">
        <v>-1232589.81050386</v>
      </c>
      <c r="AE3" s="6" t="n">
        <v>-13130811.2024382</v>
      </c>
      <c r="AF3" s="6" t="n">
        <v>-14629226.070787599</v>
      </c>
      <c r="AG3" s="6" t="n">
        <v>-9643948.1681376006</v>
      </c>
      <c r="AH3" s="6" t="n">
        <v>101084963.33120599</v>
      </c>
      <c r="AI3" s="6" t="n">
        <v>367515042.40883702</v>
      </c>
      <c r="AJ3" s="6" t="n">
        <v>236123468.066578</v>
      </c>
      <c r="AK3" s="6" t="n">
        <v>658844379.24238801</v>
      </c>
      <c r="AL3" s="6" t="n">
        <v>487513157.69459999</v>
      </c>
      <c r="AM3" s="6" t="n">
        <v>42047024.674456</v>
      </c>
    </row>
    <row r="4">
      <c r="A4" t="str">
        <f t="shared" si="0"/>
        <v>Aircraft</v>
      </c>
      <c r="B4" t="str">
        <f t="shared" si="1"/>
        <v>1540</v>
      </c>
      <c r="C4" t="str">
        <f t="shared" si="2"/>
        <v>GLIDERS</v>
      </c>
      <c r="D4" s="6" t="n">
        <f t="shared" si="3"/>
        <v>0</v>
      </c>
      <c r="E4" s="6" t="n">
        <f t="shared" si="4"/>
        <v>0</v>
      </c>
      <c r="F4" s="6" t="n">
        <f t="shared" si="5"/>
        <v>-1494551.375</v>
      </c>
      <c r="G4" s="6" t="n">
        <f t="shared" si="6"/>
        <v>0</v>
      </c>
      <c r="H4" s="7" t="e">
        <f t="shared" si="7"/>
        <v>#DIV/0!</v>
      </c>
      <c r="I4" s="7" t="e">
        <f t="shared" si="8"/>
        <v>#DIV/0!</v>
      </c>
      <c r="J4" s="7" t="n">
        <f t="shared" si="9"/>
        <v>0</v>
      </c>
      <c r="K4" s="7" t="n">
        <f t="shared" si="10"/>
        <v>-1.5226338448188818E-5</v>
      </c>
      <c r="L4" s="7" t="n">
        <f>AM4/SUM(AM1:AM$2180)</f>
        <v>0</v>
      </c>
      <c r="M4" t="s">
        <v>40</v>
      </c>
      <c r="N4" t="s">
        <v>763</v>
      </c>
      <c r="O4" t="s">
        <v>764</v>
      </c>
      <c r="P4" s="6"/>
      <c r="Q4" s="6"/>
      <c r="R4" s="6"/>
      <c r="S4" s="6"/>
      <c r="T4" s="6" t="n">
        <v>277028.15017442597</v>
      </c>
      <c r="U4" s="6" t="n">
        <v>71785.730262331606</v>
      </c>
      <c r="V4" s="6"/>
      <c r="W4" s="6"/>
      <c r="X4" s="6"/>
      <c r="Y4" s="6"/>
      <c r="Z4" s="6"/>
      <c r="AA4" s="6"/>
      <c r="AB4" s="6"/>
      <c r="AC4" s="6"/>
      <c r="AD4" s="6" t="n">
        <v>-710264.04111917794</v>
      </c>
      <c r="AE4" s="6"/>
      <c r="AF4" s="6"/>
      <c r="AG4" s="6" t="n">
        <v>244016.93141064001</v>
      </c>
      <c r="AH4" s="6" t="n">
        <v>174997.93705123599</v>
      </c>
      <c r="AI4" s="6" t="n">
        <v>-171636.18377243599</v>
      </c>
      <c r="AJ4" s="6" t="n">
        <v>0</v>
      </c>
      <c r="AK4" s="6"/>
      <c r="AL4" s="6" t="n">
        <v>-1494551.375</v>
      </c>
      <c r="AM4" s="6"/>
    </row>
    <row r="5">
      <c r="A5" t="str">
        <f t="shared" si="0"/>
        <v>Aircraft</v>
      </c>
      <c r="B5" t="str">
        <f t="shared" si="1"/>
        <v>1550</v>
      </c>
      <c r="C5" t="str">
        <f t="shared" si="2"/>
        <v>DRONES</v>
      </c>
      <c r="D5" s="6" t="n">
        <f t="shared" si="3"/>
        <v>-399924.999143355</v>
      </c>
      <c r="E5" s="6" t="n">
        <f t="shared" si="4"/>
        <v>-603400.48361055006</v>
      </c>
      <c r="F5" s="6" t="n">
        <f t="shared" si="5"/>
        <v>5376313.1661999999</v>
      </c>
      <c r="G5" s="6" t="n">
        <f t="shared" si="6"/>
        <v>4079677.1530595599</v>
      </c>
      <c r="H5" s="7" t="n">
        <f t="shared" si="7"/>
        <v>-9.9100246225026378</v>
      </c>
      <c r="I5" s="7" t="n">
        <f t="shared" si="8"/>
        <v>-14.443303563708541</v>
      </c>
      <c r="J5" s="7" t="n">
        <f t="shared" si="9"/>
        <v>0.75882431453357702</v>
      </c>
      <c r="K5" s="7" t="n">
        <f t="shared" si="10"/>
        <v>5.4773335491404445E-5</v>
      </c>
      <c r="L5" s="7" t="n">
        <f>AM5/SUM(AM1:AM$2180)</f>
        <v>7.2381594710886735E-5</v>
      </c>
      <c r="M5" t="s">
        <v>40</v>
      </c>
      <c r="N5" t="s">
        <v>765</v>
      </c>
      <c r="O5" t="s">
        <v>766</v>
      </c>
      <c r="P5" s="6"/>
      <c r="Q5" s="6"/>
      <c r="R5" s="6"/>
      <c r="S5" s="6"/>
      <c r="T5" s="6"/>
      <c r="U5" s="6"/>
      <c r="V5" s="6"/>
      <c r="W5" s="6" t="n">
        <v>3230791.7123025702</v>
      </c>
      <c r="X5" s="6" t="n">
        <v>8001632.4537704699</v>
      </c>
      <c r="Y5" s="6" t="n">
        <v>16259919.702529499</v>
      </c>
      <c r="Z5" s="6" t="n">
        <v>66906980.675751098</v>
      </c>
      <c r="AA5" s="6" t="n">
        <v>109457366.28451601</v>
      </c>
      <c r="AB5" s="6" t="n">
        <v>1895544.2490340499</v>
      </c>
      <c r="AC5" s="6" t="n">
        <v>-995970.30307190795</v>
      </c>
      <c r="AD5" s="6" t="n">
        <v>-32805630.781610999</v>
      </c>
      <c r="AE5" s="6" t="n">
        <v>-399924.999143355</v>
      </c>
      <c r="AF5" s="6" t="n">
        <v>27763825.568611201</v>
      </c>
      <c r="AG5" s="6" t="n">
        <v>25332806.5540989</v>
      </c>
      <c r="AH5" s="6" t="n">
        <v>180686991.477934</v>
      </c>
      <c r="AI5" s="6" t="n">
        <v>317532426.87275201</v>
      </c>
      <c r="AJ5" s="6" t="n">
        <v>33292940.253120501</v>
      </c>
      <c r="AK5" s="6" t="n">
        <v>-603400.48361055006</v>
      </c>
      <c r="AL5" s="6" t="n">
        <v>5376313.1661999999</v>
      </c>
      <c r="AM5" s="6" t="n">
        <v>4079677.1530595599</v>
      </c>
    </row>
    <row r="6">
      <c r="A6" t="str">
        <f t="shared" si="0"/>
        <v>Aircraft</v>
      </c>
      <c r="B6" t="str">
        <f t="shared" si="1"/>
        <v>1560</v>
      </c>
      <c r="C6" t="str">
        <f t="shared" si="2"/>
        <v>AIRFRAME STRUCTURAL COMPONENTS</v>
      </c>
      <c r="D6" s="6" t="n">
        <f t="shared" si="3"/>
        <v>848174755.10903001</v>
      </c>
      <c r="E6" s="6" t="n">
        <f t="shared" si="4"/>
        <v>1271644903.87167</v>
      </c>
      <c r="F6" s="6" t="n">
        <f t="shared" si="5"/>
        <v>1171839861.642</v>
      </c>
      <c r="G6" s="6" t="n">
        <f t="shared" si="6"/>
        <v>427061680.66519499</v>
      </c>
      <c r="H6" s="7" t="n">
        <f t="shared" si="7"/>
        <v>-7.8484993669067582E-2</v>
      </c>
      <c r="I6" s="7" t="n">
        <f t="shared" si="8"/>
        <v>0.38160190996413701</v>
      </c>
      <c r="J6" s="7" t="n">
        <f t="shared" si="9"/>
        <v>0.36443689504365351</v>
      </c>
      <c r="K6" s="7" t="n">
        <f t="shared" si="10"/>
        <v>1.1938586146253987E-2</v>
      </c>
      <c r="L6" s="7" t="n">
        <f>AM6/SUM(AM1:AM$2180)</f>
        <v>7.5769244297373443E-3</v>
      </c>
      <c r="M6" t="s">
        <v>40</v>
      </c>
      <c r="N6" t="s">
        <v>767</v>
      </c>
      <c r="O6" t="s">
        <v>768</v>
      </c>
      <c r="P6" s="6" t="n">
        <v>280166369.13805699</v>
      </c>
      <c r="Q6" s="6" t="n">
        <v>325264456.786093</v>
      </c>
      <c r="R6" s="6" t="n">
        <v>434371738.902767</v>
      </c>
      <c r="S6" s="6" t="n">
        <v>474912702.04465801</v>
      </c>
      <c r="T6" s="6" t="n">
        <v>418326429.56989902</v>
      </c>
      <c r="U6" s="6" t="n">
        <v>470191042.99942398</v>
      </c>
      <c r="V6" s="6" t="n">
        <v>392345210.66308498</v>
      </c>
      <c r="W6" s="6" t="n">
        <v>327134905.16825998</v>
      </c>
      <c r="X6" s="6" t="n">
        <v>1320831552.7205901</v>
      </c>
      <c r="Y6" s="6" t="n">
        <v>1341777915.6445401</v>
      </c>
      <c r="Z6" s="6" t="n">
        <v>1637142171.3184199</v>
      </c>
      <c r="AA6" s="6" t="n">
        <v>1073325415.06704</v>
      </c>
      <c r="AB6" s="6" t="n">
        <v>900452769.75290298</v>
      </c>
      <c r="AC6" s="6" t="n">
        <v>656155735.97132099</v>
      </c>
      <c r="AD6" s="6" t="n">
        <v>751665535.44435096</v>
      </c>
      <c r="AE6" s="6" t="n">
        <v>848174755.10903001</v>
      </c>
      <c r="AF6" s="6" t="n">
        <v>1403327473.68679</v>
      </c>
      <c r="AG6" s="6" t="n">
        <v>1249991600.0962901</v>
      </c>
      <c r="AH6" s="6" t="n">
        <v>1759070435.44976</v>
      </c>
      <c r="AI6" s="6" t="n">
        <v>1247877335.9059401</v>
      </c>
      <c r="AJ6" s="6" t="n">
        <v>1301420947.4528501</v>
      </c>
      <c r="AK6" s="6" t="n">
        <v>1271644903.87167</v>
      </c>
      <c r="AL6" s="6" t="n">
        <v>1171839861.642</v>
      </c>
      <c r="AM6" s="6" t="n">
        <v>427061680.66519499</v>
      </c>
    </row>
    <row r="7">
      <c r="A7" t="str">
        <f t="shared" si="0"/>
        <v>Aircraft</v>
      </c>
      <c r="B7" t="str">
        <f t="shared" si="1"/>
        <v>1610</v>
      </c>
      <c r="C7" t="str">
        <f t="shared" si="2"/>
        <v>AIRCRAFT PROPELLERS AND COMPONENTS</v>
      </c>
      <c r="D7" s="6" t="n">
        <f t="shared" si="3"/>
        <v>23375764.666775301</v>
      </c>
      <c r="E7" s="6" t="n">
        <f t="shared" si="4"/>
        <v>27315274.716514301</v>
      </c>
      <c r="F7" s="6" t="n">
        <f t="shared" si="5"/>
        <v>4324323.7072000001</v>
      </c>
      <c r="G7" s="6" t="n">
        <f t="shared" si="6"/>
        <v>6679829.9655807801</v>
      </c>
      <c r="H7" s="7" t="n">
        <f t="shared" si="7"/>
        <v>-0.84168844164742751</v>
      </c>
      <c r="I7" s="7" t="n">
        <f t="shared" si="8"/>
        <v>-0.81500824598280219</v>
      </c>
      <c r="J7" s="7" t="n">
        <f t="shared" si="9"/>
        <v>1.544710899986248</v>
      </c>
      <c r="K7" s="7" t="n">
        <f t="shared" si="10"/>
        <v>4.4055773141524669E-5</v>
      </c>
      <c r="L7" s="7" t="n">
        <f>AM7/SUM(AM1:AM$2180)</f>
        <v>1.1851348211308961E-4</v>
      </c>
      <c r="M7" t="s">
        <v>40</v>
      </c>
      <c r="N7" t="s">
        <v>769</v>
      </c>
      <c r="O7" t="s">
        <v>770</v>
      </c>
      <c r="P7" s="6" t="n">
        <v>3725395.2386729801</v>
      </c>
      <c r="Q7" s="6" t="n">
        <v>4068400.3047887702</v>
      </c>
      <c r="R7" s="6" t="n">
        <v>8817140.5970806107</v>
      </c>
      <c r="S7" s="6" t="n">
        <v>6664816.3002524199</v>
      </c>
      <c r="T7" s="6" t="n">
        <v>3844260.9142866102</v>
      </c>
      <c r="U7" s="6" t="n">
        <v>2690351.6007033298</v>
      </c>
      <c r="V7" s="6" t="n">
        <v>4568264.1929467898</v>
      </c>
      <c r="W7" s="6" t="n">
        <v>23782065.569233499</v>
      </c>
      <c r="X7" s="6" t="n">
        <v>3857489.7052758201</v>
      </c>
      <c r="Y7" s="6" t="n">
        <v>25060941.892822001</v>
      </c>
      <c r="Z7" s="6" t="n">
        <v>13390263.8918618</v>
      </c>
      <c r="AA7" s="6" t="n">
        <v>44076644.414232999</v>
      </c>
      <c r="AB7" s="6" t="n">
        <v>41893516.347116902</v>
      </c>
      <c r="AC7" s="6" t="n">
        <v>22305700.932964999</v>
      </c>
      <c r="AD7" s="6" t="n">
        <v>13838857.4121179</v>
      </c>
      <c r="AE7" s="6" t="n">
        <v>23375764.666775301</v>
      </c>
      <c r="AF7" s="6" t="n">
        <v>26010788.114883099</v>
      </c>
      <c r="AG7" s="6" t="n">
        <v>66099378.522535302</v>
      </c>
      <c r="AH7" s="6" t="n">
        <v>47326453.543342203</v>
      </c>
      <c r="AI7" s="6" t="n">
        <v>38221180.332347997</v>
      </c>
      <c r="AJ7" s="6" t="n">
        <v>44321278.824809499</v>
      </c>
      <c r="AK7" s="6" t="n">
        <v>27315274.716514301</v>
      </c>
      <c r="AL7" s="6" t="n">
        <v>4324323.7072000001</v>
      </c>
      <c r="AM7" s="6" t="n">
        <v>6679829.9655807801</v>
      </c>
    </row>
    <row r="8">
      <c r="A8" t="str">
        <f t="shared" si="0"/>
        <v>Aircraft</v>
      </c>
      <c r="B8" t="str">
        <f t="shared" si="1"/>
        <v>1615</v>
      </c>
      <c r="C8" t="str">
        <f t="shared" si="2"/>
        <v>HELICOPTER ROTOR BLADES, DRIVE MECHANISMS AND COMPONENTS</v>
      </c>
      <c r="D8" s="6" t="n">
        <f t="shared" si="3"/>
        <v>274761405.48334497</v>
      </c>
      <c r="E8" s="6" t="n">
        <f t="shared" si="4"/>
        <v>251610791.260887</v>
      </c>
      <c r="F8" s="6" t="n">
        <f t="shared" si="5"/>
        <v>172677340.82080001</v>
      </c>
      <c r="G8" s="6" t="n">
        <f t="shared" si="6"/>
        <v>294956907.330845</v>
      </c>
      <c r="H8" s="7" t="n">
        <f t="shared" si="7"/>
        <v>-0.3137125003444049</v>
      </c>
      <c r="I8" s="7" t="n">
        <f t="shared" si="8"/>
        <v>-0.37153713230926433</v>
      </c>
      <c r="J8" s="7" t="n">
        <f t="shared" si="9"/>
        <v>1.7081390408770742</v>
      </c>
      <c r="K8" s="7" t="n">
        <f t="shared" si="10"/>
        <v>1.7592193066436085E-3</v>
      </c>
      <c r="L8" s="7" t="n">
        <f>AM8/SUM(AM1:AM$2180)</f>
        <v>5.233122750310462E-3</v>
      </c>
      <c r="M8" t="s">
        <v>40</v>
      </c>
      <c r="N8" t="s">
        <v>771</v>
      </c>
      <c r="O8" t="s">
        <v>772</v>
      </c>
      <c r="P8" s="6" t="n">
        <v>35368262.928785101</v>
      </c>
      <c r="Q8" s="6" t="n">
        <v>89785985.695613995</v>
      </c>
      <c r="R8" s="6" t="n">
        <v>22526002.460143302</v>
      </c>
      <c r="S8" s="6" t="n">
        <v>17949028.131872099</v>
      </c>
      <c r="T8" s="6" t="n">
        <v>22334824.903230201</v>
      </c>
      <c r="U8" s="6" t="n">
        <v>26108375.5370267</v>
      </c>
      <c r="V8" s="6" t="n">
        <v>63498150.704598799</v>
      </c>
      <c r="W8" s="6" t="n">
        <v>120616395.846359</v>
      </c>
      <c r="X8" s="6" t="n">
        <v>57592058.216888398</v>
      </c>
      <c r="Y8" s="6" t="n">
        <v>173346584.02721199</v>
      </c>
      <c r="Z8" s="6" t="n">
        <v>132554821.67700399</v>
      </c>
      <c r="AA8" s="6" t="n">
        <v>278585949.76946503</v>
      </c>
      <c r="AB8" s="6" t="n">
        <v>261750246.331799</v>
      </c>
      <c r="AC8" s="6" t="n">
        <v>178189717.432879</v>
      </c>
      <c r="AD8" s="6" t="n">
        <v>187482915.13088399</v>
      </c>
      <c r="AE8" s="6" t="n">
        <v>274761405.48334497</v>
      </c>
      <c r="AF8" s="6" t="n">
        <v>111221375.709617</v>
      </c>
      <c r="AG8" s="6" t="n">
        <v>393785895.19193602</v>
      </c>
      <c r="AH8" s="6" t="n">
        <v>663160948.63002801</v>
      </c>
      <c r="AI8" s="6" t="n">
        <v>599161240.28842294</v>
      </c>
      <c r="AJ8" s="6" t="n">
        <v>533473781.71196502</v>
      </c>
      <c r="AK8" s="6" t="n">
        <v>251610791.260887</v>
      </c>
      <c r="AL8" s="6" t="n">
        <v>172677340.82080001</v>
      </c>
      <c r="AM8" s="6" t="n">
        <v>294956907.330845</v>
      </c>
    </row>
    <row r="9">
      <c r="A9" t="str">
        <f t="shared" si="0"/>
        <v>Aircraft</v>
      </c>
      <c r="B9" t="str">
        <f t="shared" si="1"/>
        <v>1620</v>
      </c>
      <c r="C9" t="str">
        <f t="shared" si="2"/>
        <v>AIRCRAFT LANDING GEAR COMPONENTS</v>
      </c>
      <c r="D9" s="6" t="n">
        <f t="shared" si="3"/>
        <v>86416480.692641199</v>
      </c>
      <c r="E9" s="6" t="n">
        <f t="shared" si="4"/>
        <v>81808191.031043202</v>
      </c>
      <c r="F9" s="6" t="n">
        <f t="shared" si="5"/>
        <v>44638076.289899997</v>
      </c>
      <c r="G9" s="6" t="n">
        <f t="shared" si="6"/>
        <v>34722605.345693298</v>
      </c>
      <c r="H9" s="7" t="n">
        <f t="shared" si="7"/>
        <v>-0.45435688373843286</v>
      </c>
      <c r="I9" s="7" t="n">
        <f t="shared" si="8"/>
        <v>-0.48345412897957607</v>
      </c>
      <c r="J9" s="7" t="n">
        <f t="shared" si="9"/>
        <v>0.77786966266621538</v>
      </c>
      <c r="K9" s="7" t="n">
        <f t="shared" si="10"/>
        <v>4.5476821247853724E-4</v>
      </c>
      <c r="L9" s="7" t="n">
        <f>AM9/SUM(AM1:AM$2180)</f>
        <v>6.1604814624931909E-4</v>
      </c>
      <c r="M9" t="s">
        <v>40</v>
      </c>
      <c r="N9" t="s">
        <v>773</v>
      </c>
      <c r="O9" t="s">
        <v>774</v>
      </c>
      <c r="P9" s="6" t="n">
        <v>45026835.418037102</v>
      </c>
      <c r="Q9" s="6" t="n">
        <v>35976000.439472497</v>
      </c>
      <c r="R9" s="6" t="n">
        <v>28843197.2829086</v>
      </c>
      <c r="S9" s="6" t="n">
        <v>22684963.771474998</v>
      </c>
      <c r="T9" s="6" t="n">
        <v>18560936.635983702</v>
      </c>
      <c r="U9" s="6" t="n">
        <v>22119473.8520156</v>
      </c>
      <c r="V9" s="6" t="n">
        <v>18820193.0509555</v>
      </c>
      <c r="W9" s="6" t="n">
        <v>18092494.009166699</v>
      </c>
      <c r="X9" s="6" t="n">
        <v>54653663.340823002</v>
      </c>
      <c r="Y9" s="6" t="n">
        <v>193558442.17347899</v>
      </c>
      <c r="Z9" s="6" t="n">
        <v>170442233.07945701</v>
      </c>
      <c r="AA9" s="6" t="n">
        <v>171624245.77031699</v>
      </c>
      <c r="AB9" s="6" t="n">
        <v>158591741.21831799</v>
      </c>
      <c r="AC9" s="6" t="n">
        <v>84137354.411585703</v>
      </c>
      <c r="AD9" s="6" t="n">
        <v>70991366.424332306</v>
      </c>
      <c r="AE9" s="6" t="n">
        <v>86416480.692641199</v>
      </c>
      <c r="AF9" s="6" t="n">
        <v>99969960.326839596</v>
      </c>
      <c r="AG9" s="6" t="n">
        <v>177032234.15099999</v>
      </c>
      <c r="AH9" s="6" t="n">
        <v>163402726.992796</v>
      </c>
      <c r="AI9" s="6" t="n">
        <v>170037452.21288899</v>
      </c>
      <c r="AJ9" s="6" t="n">
        <v>76327715.827723503</v>
      </c>
      <c r="AK9" s="6" t="n">
        <v>81808191.031043202</v>
      </c>
      <c r="AL9" s="6" t="n">
        <v>44638076.289899997</v>
      </c>
      <c r="AM9" s="6" t="n">
        <v>34722605.345693298</v>
      </c>
    </row>
    <row r="10">
      <c r="A10" t="str">
        <f t="shared" si="0"/>
        <v>Aircraft</v>
      </c>
      <c r="B10" t="str">
        <f t="shared" si="1"/>
        <v>1630</v>
      </c>
      <c r="C10" t="str">
        <f t="shared" si="2"/>
        <v>AIRCRAFT WHEEL AND BRAKE SYSTEMS</v>
      </c>
      <c r="D10" s="6" t="n">
        <f t="shared" si="3"/>
        <v>90935057.283408806</v>
      </c>
      <c r="E10" s="6" t="n">
        <f t="shared" si="4"/>
        <v>213182656.494923</v>
      </c>
      <c r="F10" s="6" t="n">
        <f t="shared" si="5"/>
        <v>160404536.8554</v>
      </c>
      <c r="G10" s="6" t="n">
        <f t="shared" si="6"/>
        <v>44852292.4155377</v>
      </c>
      <c r="H10" s="7" t="n">
        <f t="shared" si="7"/>
        <v>-0.24757229554825411</v>
      </c>
      <c r="I10" s="7" t="n">
        <f t="shared" si="8"/>
        <v>0.76394606928637154</v>
      </c>
      <c r="J10" s="7" t="n">
        <f t="shared" si="9"/>
        <v>0.27961984925632577</v>
      </c>
      <c r="K10" s="7" t="n">
        <f t="shared" si="10"/>
        <v>1.6341852194845408E-3</v>
      </c>
      <c r="L10" s="7" t="n">
        <f>AM10/SUM(AM1:AM$2180)</f>
        <v>7.9576896153190117E-4</v>
      </c>
      <c r="M10" t="s">
        <v>40</v>
      </c>
      <c r="N10" t="s">
        <v>775</v>
      </c>
      <c r="O10" t="s">
        <v>776</v>
      </c>
      <c r="P10" s="6" t="n">
        <v>42175081.574574798</v>
      </c>
      <c r="Q10" s="6" t="n">
        <v>45420740.9798816</v>
      </c>
      <c r="R10" s="6" t="n">
        <v>56831489.976598598</v>
      </c>
      <c r="S10" s="6" t="n">
        <v>42452217.5194133</v>
      </c>
      <c r="T10" s="6" t="n">
        <v>27550201.125798699</v>
      </c>
      <c r="U10" s="6" t="n">
        <v>32773021.9244246</v>
      </c>
      <c r="V10" s="6" t="n">
        <v>37262699.564079002</v>
      </c>
      <c r="W10" s="6" t="n">
        <v>50322807.186516702</v>
      </c>
      <c r="X10" s="6" t="n">
        <v>53149676.717215002</v>
      </c>
      <c r="Y10" s="6" t="n">
        <v>105230504.48921201</v>
      </c>
      <c r="Z10" s="6" t="n">
        <v>118938869.81569199</v>
      </c>
      <c r="AA10" s="6" t="n">
        <v>122407207.852329</v>
      </c>
      <c r="AB10" s="6" t="n">
        <v>107991439.94791999</v>
      </c>
      <c r="AC10" s="6" t="n">
        <v>118626813.344295</v>
      </c>
      <c r="AD10" s="6" t="n">
        <v>95125882.795444593</v>
      </c>
      <c r="AE10" s="6" t="n">
        <v>90935057.283408806</v>
      </c>
      <c r="AF10" s="6" t="n">
        <v>158339279.22959301</v>
      </c>
      <c r="AG10" s="6" t="n">
        <v>119125801.926039</v>
      </c>
      <c r="AH10" s="6" t="n">
        <v>191852261.07629001</v>
      </c>
      <c r="AI10" s="6" t="n">
        <v>184835271.27810001</v>
      </c>
      <c r="AJ10" s="6" t="n">
        <v>190883543.26555499</v>
      </c>
      <c r="AK10" s="6" t="n">
        <v>213182656.494923</v>
      </c>
      <c r="AL10" s="6" t="n">
        <v>160404536.8554</v>
      </c>
      <c r="AM10" s="6" t="n">
        <v>44852292.4155377</v>
      </c>
    </row>
    <row r="11">
      <c r="A11" t="str">
        <f t="shared" si="0"/>
        <v>Aircraft</v>
      </c>
      <c r="B11" t="str">
        <f t="shared" si="1"/>
        <v>1640</v>
      </c>
      <c r="C11" t="str">
        <f t="shared" si="2"/>
        <v>AIRCRAFT CONTROL CABLE PRODUCTS</v>
      </c>
      <c r="D11" s="6" t="n">
        <f t="shared" si="3"/>
        <v>1191241.7383371</v>
      </c>
      <c r="E11" s="6" t="n">
        <f t="shared" si="4"/>
        <v>75087.471467771393</v>
      </c>
      <c r="F11" s="6" t="n">
        <f t="shared" si="5"/>
        <v>496596.18689999997</v>
      </c>
      <c r="G11" s="6" t="n">
        <f t="shared" si="6"/>
        <v>1561871.1023917401</v>
      </c>
      <c r="H11" s="7" t="n">
        <f t="shared" si="7"/>
        <v>5.6135691772913949</v>
      </c>
      <c r="I11" s="7" t="n">
        <f t="shared" si="8"/>
        <v>-0.5831272772617776</v>
      </c>
      <c r="J11" s="7" t="n">
        <f t="shared" si="9"/>
        <v>3.145153232330911</v>
      </c>
      <c r="K11" s="7" t="n">
        <f t="shared" si="10"/>
        <v>5.0592717923928379E-6</v>
      </c>
      <c r="L11" s="7" t="n">
        <f>AM11/SUM(AM1:AM$2180)</f>
        <v>2.7710702803819231E-5</v>
      </c>
      <c r="M11" t="s">
        <v>40</v>
      </c>
      <c r="N11" t="s">
        <v>777</v>
      </c>
      <c r="O11" t="s">
        <v>778</v>
      </c>
      <c r="P11" s="6"/>
      <c r="Q11" s="6"/>
      <c r="R11" s="6" t="n">
        <v>0</v>
      </c>
      <c r="S11" s="6" t="n">
        <v>475852.04475759401</v>
      </c>
      <c r="T11" s="6" t="n">
        <v>2957959.7436031899</v>
      </c>
      <c r="U11" s="6" t="n">
        <v>4147059.8326865099</v>
      </c>
      <c r="V11" s="6" t="n">
        <v>4267160.4878721396</v>
      </c>
      <c r="W11" s="6" t="n">
        <v>7016681.0682831099</v>
      </c>
      <c r="X11" s="6" t="n">
        <v>10588706.8068881</v>
      </c>
      <c r="Y11" s="6" t="n">
        <v>4576375.9071494499</v>
      </c>
      <c r="Z11" s="6" t="n">
        <v>6897712.1323849196</v>
      </c>
      <c r="AA11" s="6" t="n">
        <v>707076.03516566299</v>
      </c>
      <c r="AB11" s="6" t="n">
        <v>405066.764585133</v>
      </c>
      <c r="AC11" s="6" t="n">
        <v>485510.03700992803</v>
      </c>
      <c r="AD11" s="6" t="n">
        <v>194305.68318571799</v>
      </c>
      <c r="AE11" s="6" t="n">
        <v>1191241.7383371</v>
      </c>
      <c r="AF11" s="6" t="n">
        <v>726181.06470933906</v>
      </c>
      <c r="AG11" s="6" t="n">
        <v>2141095.28551949</v>
      </c>
      <c r="AH11" s="6" t="n">
        <v>2023911.15801109</v>
      </c>
      <c r="AI11" s="6" t="n">
        <v>2620004.9286744101</v>
      </c>
      <c r="AJ11" s="6" t="n">
        <v>154910.355976789</v>
      </c>
      <c r="AK11" s="6" t="n">
        <v>75087.471467771393</v>
      </c>
      <c r="AL11" s="6" t="n">
        <v>496596.18689999997</v>
      </c>
      <c r="AM11" s="6" t="n">
        <v>1561871.1023917401</v>
      </c>
    </row>
    <row r="12">
      <c r="A12" t="str">
        <f t="shared" si="0"/>
        <v>Aircraft</v>
      </c>
      <c r="B12" t="str">
        <f t="shared" si="1"/>
        <v>1650</v>
      </c>
      <c r="C12" t="str">
        <f t="shared" si="2"/>
        <v>AIRCRAFT HYDRAULIC VACUUM DE-ICING</v>
      </c>
      <c r="D12" s="6" t="n">
        <f t="shared" si="3"/>
        <v>192014866.352442</v>
      </c>
      <c r="E12" s="6" t="n">
        <f t="shared" si="4"/>
        <v>158808256.11280501</v>
      </c>
      <c r="F12" s="6" t="n">
        <f t="shared" si="5"/>
        <v>254605761.74110001</v>
      </c>
      <c r="G12" s="6" t="n">
        <f t="shared" si="6"/>
        <v>111654553.065726</v>
      </c>
      <c r="H12" s="7" t="n">
        <f t="shared" si="7"/>
        <v>0.60322748938347348</v>
      </c>
      <c r="I12" s="7" t="n">
        <f t="shared" si="8"/>
        <v>0.32596900738806789</v>
      </c>
      <c r="J12" s="7" t="n">
        <f t="shared" si="9"/>
        <v>0.4385389878932266</v>
      </c>
      <c r="K12" s="7" t="n">
        <f t="shared" si="10"/>
        <v>2.5938977836268175E-3</v>
      </c>
      <c r="L12" s="7" t="n">
        <f>AM12/SUM(AM1:AM$2180)</f>
        <v>1.9809740585888438E-3</v>
      </c>
      <c r="M12" t="s">
        <v>40</v>
      </c>
      <c r="N12" t="s">
        <v>779</v>
      </c>
      <c r="O12" t="s">
        <v>780</v>
      </c>
      <c r="P12" s="6" t="n">
        <v>73816201.044773102</v>
      </c>
      <c r="Q12" s="6" t="n">
        <v>91962572.878339604</v>
      </c>
      <c r="R12" s="6" t="n">
        <v>129500914.50043</v>
      </c>
      <c r="S12" s="6" t="n">
        <v>98139728.331808195</v>
      </c>
      <c r="T12" s="6" t="n">
        <v>89984657.394464299</v>
      </c>
      <c r="U12" s="6" t="n">
        <v>130625450.85607199</v>
      </c>
      <c r="V12" s="6" t="n">
        <v>102102838.75538699</v>
      </c>
      <c r="W12" s="6" t="n">
        <v>94780228.171334103</v>
      </c>
      <c r="X12" s="6" t="n">
        <v>91165677.394872203</v>
      </c>
      <c r="Y12" s="6" t="n">
        <v>97722191.731274202</v>
      </c>
      <c r="Z12" s="6" t="n">
        <v>149126533.20386499</v>
      </c>
      <c r="AA12" s="6" t="n">
        <v>150174706.803702</v>
      </c>
      <c r="AB12" s="6" t="n">
        <v>139342368.04207101</v>
      </c>
      <c r="AC12" s="6" t="n">
        <v>164597688.96214801</v>
      </c>
      <c r="AD12" s="6" t="n">
        <v>128241402.49066</v>
      </c>
      <c r="AE12" s="6" t="n">
        <v>192014866.352442</v>
      </c>
      <c r="AF12" s="6" t="n">
        <v>232523863.385631</v>
      </c>
      <c r="AG12" s="6" t="n">
        <v>179864058.587372</v>
      </c>
      <c r="AH12" s="6" t="n">
        <v>283629662.344455</v>
      </c>
      <c r="AI12" s="6" t="n">
        <v>364809329.12970799</v>
      </c>
      <c r="AJ12" s="6" t="n">
        <v>158392001.59859699</v>
      </c>
      <c r="AK12" s="6" t="n">
        <v>158808256.11280501</v>
      </c>
      <c r="AL12" s="6" t="n">
        <v>254605761.74110001</v>
      </c>
      <c r="AM12" s="6" t="n">
        <v>111654553.065726</v>
      </c>
    </row>
    <row r="13">
      <c r="A13" t="str">
        <f t="shared" si="0"/>
        <v>Aircraft</v>
      </c>
      <c r="B13" t="str">
        <f t="shared" si="1"/>
        <v>1660</v>
      </c>
      <c r="C13" t="str">
        <f t="shared" si="2"/>
        <v>AIRCRAFT AIR CONDITION HEATING EQ</v>
      </c>
      <c r="D13" s="6" t="n">
        <f t="shared" si="3"/>
        <v>110471906.181888</v>
      </c>
      <c r="E13" s="6" t="n">
        <f t="shared" si="4"/>
        <v>89985067.2977961</v>
      </c>
      <c r="F13" s="6" t="n">
        <f t="shared" si="5"/>
        <v>80216642.659799993</v>
      </c>
      <c r="G13" s="6" t="n">
        <f t="shared" si="6"/>
        <v>58541973.155651703</v>
      </c>
      <c r="H13" s="7" t="n">
        <f t="shared" si="7"/>
        <v>-0.10855606303730969</v>
      </c>
      <c r="I13" s="7" t="n">
        <f t="shared" si="8"/>
        <v>-0.27387291998269503</v>
      </c>
      <c r="J13" s="7" t="n">
        <f t="shared" si="9"/>
        <v>0.72979834626000373</v>
      </c>
      <c r="K13" s="7" t="n">
        <f t="shared" si="10"/>
        <v>8.1723905296700555E-4</v>
      </c>
      <c r="L13" s="7" t="n">
        <f>AM13/SUM(AM1:AM$2180)</f>
        <v>1.0386511519300437E-3</v>
      </c>
      <c r="M13" t="s">
        <v>40</v>
      </c>
      <c r="N13" t="s">
        <v>781</v>
      </c>
      <c r="O13" t="s">
        <v>782</v>
      </c>
      <c r="P13" s="6" t="n">
        <v>67719318.025551394</v>
      </c>
      <c r="Q13" s="6" t="n">
        <v>76673886.863667697</v>
      </c>
      <c r="R13" s="6" t="n">
        <v>114849764.213274</v>
      </c>
      <c r="S13" s="6" t="n">
        <v>86201049.268753305</v>
      </c>
      <c r="T13" s="6" t="n">
        <v>42264593.566726297</v>
      </c>
      <c r="U13" s="6" t="n">
        <v>41805586.852185003</v>
      </c>
      <c r="V13" s="6" t="n">
        <v>48149770.994260803</v>
      </c>
      <c r="W13" s="6" t="n">
        <v>65057099.742340699</v>
      </c>
      <c r="X13" s="6" t="n">
        <v>106404477.808727</v>
      </c>
      <c r="Y13" s="6" t="n">
        <v>53094184.369962998</v>
      </c>
      <c r="Z13" s="6" t="n">
        <v>123612254.529957</v>
      </c>
      <c r="AA13" s="6" t="n">
        <v>110647947.91031501</v>
      </c>
      <c r="AB13" s="6" t="n">
        <v>134084629.396624</v>
      </c>
      <c r="AC13" s="6" t="n">
        <v>114352977.554252</v>
      </c>
      <c r="AD13" s="6" t="n">
        <v>123999303.324182</v>
      </c>
      <c r="AE13" s="6" t="n">
        <v>110471906.181888</v>
      </c>
      <c r="AF13" s="6" t="n">
        <v>142468513.38090801</v>
      </c>
      <c r="AG13" s="6" t="n">
        <v>173799041.680062</v>
      </c>
      <c r="AH13" s="6" t="n">
        <v>202859165.19002399</v>
      </c>
      <c r="AI13" s="6" t="n">
        <v>252466615.48929301</v>
      </c>
      <c r="AJ13" s="6" t="n">
        <v>114770766.130335</v>
      </c>
      <c r="AK13" s="6" t="n">
        <v>89985067.2977961</v>
      </c>
      <c r="AL13" s="6" t="n">
        <v>80216642.659799993</v>
      </c>
      <c r="AM13" s="6" t="n">
        <v>58541973.155651703</v>
      </c>
    </row>
    <row r="14">
      <c r="A14" t="str">
        <f t="shared" si="0"/>
        <v>Aircraft</v>
      </c>
      <c r="B14" t="str">
        <f t="shared" si="1"/>
        <v>1670</v>
      </c>
      <c r="C14" t="str">
        <f t="shared" si="2"/>
        <v>PARACHUTE RECOVER SYS &amp; TIE DOWN EQ</v>
      </c>
      <c r="D14" s="6" t="n">
        <f t="shared" si="3"/>
        <v>58562029.937578</v>
      </c>
      <c r="E14" s="6" t="n">
        <f t="shared" si="4"/>
        <v>37766529.670395397</v>
      </c>
      <c r="F14" s="6" t="n">
        <f t="shared" si="5"/>
        <v>43418736.731899999</v>
      </c>
      <c r="G14" s="6" t="n">
        <f t="shared" si="6"/>
        <v>18800710.6367344</v>
      </c>
      <c r="H14" s="7" t="n">
        <f t="shared" si="7"/>
        <v>0.14966180665350581</v>
      </c>
      <c r="I14" s="7" t="n">
        <f t="shared" si="8"/>
        <v>-0.25858552413260649</v>
      </c>
      <c r="J14" s="7" t="n">
        <f t="shared" si="9"/>
        <v>0.43300915806980189</v>
      </c>
      <c r="K14" s="7" t="n">
        <f t="shared" si="10"/>
        <v>4.4234570422359493E-4</v>
      </c>
      <c r="L14" s="7" t="n">
        <f>AM14/SUM(AM1:AM$2180)</f>
        <v>3.3356203604596838E-4</v>
      </c>
      <c r="M14" t="s">
        <v>40</v>
      </c>
      <c r="N14" t="s">
        <v>783</v>
      </c>
      <c r="O14" t="s">
        <v>784</v>
      </c>
      <c r="P14" s="6" t="n">
        <v>36570656.917222299</v>
      </c>
      <c r="Q14" s="6" t="n">
        <v>27727019.120575201</v>
      </c>
      <c r="R14" s="6" t="n">
        <v>54345370.257160597</v>
      </c>
      <c r="S14" s="6" t="n">
        <v>53309073.461308204</v>
      </c>
      <c r="T14" s="6" t="n">
        <v>37260924.327092201</v>
      </c>
      <c r="U14" s="6" t="n">
        <v>41988840.049617097</v>
      </c>
      <c r="V14" s="6" t="n">
        <v>36481744.816284202</v>
      </c>
      <c r="W14" s="6" t="n">
        <v>37151863.907702103</v>
      </c>
      <c r="X14" s="6" t="n">
        <v>51153883.327615999</v>
      </c>
      <c r="Y14" s="6" t="n">
        <v>24910116.930247601</v>
      </c>
      <c r="Z14" s="6" t="n">
        <v>196269480.90938401</v>
      </c>
      <c r="AA14" s="6" t="n">
        <v>260365424.666269</v>
      </c>
      <c r="AB14" s="6" t="n">
        <v>276706371.80072403</v>
      </c>
      <c r="AC14" s="6" t="n">
        <v>36894694.444446102</v>
      </c>
      <c r="AD14" s="6" t="n">
        <v>53127484.4257164</v>
      </c>
      <c r="AE14" s="6" t="n">
        <v>58562029.937578</v>
      </c>
      <c r="AF14" s="6" t="n">
        <v>44619130.329774901</v>
      </c>
      <c r="AG14" s="6" t="n">
        <v>50753818.752862602</v>
      </c>
      <c r="AH14" s="6" t="n">
        <v>50254968.231342703</v>
      </c>
      <c r="AI14" s="6" t="n">
        <v>71080110.602916807</v>
      </c>
      <c r="AJ14" s="6" t="n">
        <v>29122075.641635101</v>
      </c>
      <c r="AK14" s="6" t="n">
        <v>37766529.670395397</v>
      </c>
      <c r="AL14" s="6" t="n">
        <v>43418736.731899999</v>
      </c>
      <c r="AM14" s="6" t="n">
        <v>18800710.6367344</v>
      </c>
    </row>
    <row r="15">
      <c r="A15" t="str">
        <f t="shared" si="0"/>
        <v>Aircraft</v>
      </c>
      <c r="B15" t="str">
        <f t="shared" si="1"/>
        <v>1680</v>
      </c>
      <c r="C15" t="str">
        <f t="shared" si="2"/>
        <v>MISCELLANEOUS AIRCRAFT ACCESSORIES AND COMPONENTS</v>
      </c>
      <c r="D15" s="6" t="n">
        <f t="shared" si="3"/>
        <v>882777858.71031594</v>
      </c>
      <c r="E15" s="6" t="n">
        <f t="shared" si="4"/>
        <v>831855480.50044096</v>
      </c>
      <c r="F15" s="6" t="n">
        <f t="shared" si="5"/>
        <v>819825791.93579996</v>
      </c>
      <c r="G15" s="6" t="n">
        <f t="shared" si="6"/>
        <v>434698922.11340499</v>
      </c>
      <c r="H15" s="7" t="n">
        <f t="shared" si="7"/>
        <v>-1.4461272236138911E-2</v>
      </c>
      <c r="I15" s="7" t="n">
        <f t="shared" si="8"/>
        <v>-7.1311334050091713E-2</v>
      </c>
      <c r="J15" s="7" t="n">
        <f t="shared" si="9"/>
        <v>0.53023328417977611</v>
      </c>
      <c r="K15" s="7" t="n">
        <f t="shared" si="10"/>
        <v>8.3523023600101526E-3</v>
      </c>
      <c r="L15" s="7" t="n">
        <f>AM15/SUM(AM1:AM$2180)</f>
        <v>7.7124242976126618E-3</v>
      </c>
      <c r="M15" t="s">
        <v>40</v>
      </c>
      <c r="N15" t="s">
        <v>785</v>
      </c>
      <c r="O15" t="s">
        <v>786</v>
      </c>
      <c r="P15" s="6" t="n">
        <v>167613038.534338</v>
      </c>
      <c r="Q15" s="6" t="n">
        <v>135384013.02132899</v>
      </c>
      <c r="R15" s="6" t="n">
        <v>214664116.93073699</v>
      </c>
      <c r="S15" s="6" t="n">
        <v>250485520.79899701</v>
      </c>
      <c r="T15" s="6" t="n">
        <v>341579123.55769402</v>
      </c>
      <c r="U15" s="6" t="n">
        <v>375519085.96754903</v>
      </c>
      <c r="V15" s="6" t="n">
        <v>348510508.22821498</v>
      </c>
      <c r="W15" s="6" t="n">
        <v>496812037.80655402</v>
      </c>
      <c r="X15" s="6" t="n">
        <v>835761996.87434196</v>
      </c>
      <c r="Y15" s="6" t="n">
        <v>1183303770.3701999</v>
      </c>
      <c r="Z15" s="6" t="n">
        <v>1124226052.84005</v>
      </c>
      <c r="AA15" s="6" t="n">
        <v>1750634056.47033</v>
      </c>
      <c r="AB15" s="6" t="n">
        <v>1624959920.70155</v>
      </c>
      <c r="AC15" s="6" t="n">
        <v>1105362626.50105</v>
      </c>
      <c r="AD15" s="6" t="n">
        <v>1069802017.12345</v>
      </c>
      <c r="AE15" s="6" t="n">
        <v>882777858.71031594</v>
      </c>
      <c r="AF15" s="6" t="n">
        <v>1108339222.1503301</v>
      </c>
      <c r="AG15" s="6" t="n">
        <v>1734078515.8464501</v>
      </c>
      <c r="AH15" s="6" t="n">
        <v>1944754813.7388201</v>
      </c>
      <c r="AI15" s="6" t="n">
        <v>1627126715.1412101</v>
      </c>
      <c r="AJ15" s="6" t="n">
        <v>952844681.63458097</v>
      </c>
      <c r="AK15" s="6" t="n">
        <v>831855480.50044096</v>
      </c>
      <c r="AL15" s="6" t="n">
        <v>819825791.93579996</v>
      </c>
      <c r="AM15" s="6" t="n">
        <v>434698922.11340499</v>
      </c>
    </row>
    <row r="16">
      <c r="A16" t="str">
        <f t="shared" si="0"/>
        <v>Aircraft</v>
      </c>
      <c r="B16" t="str">
        <f t="shared" si="1"/>
        <v>1710</v>
      </c>
      <c r="C16" t="str">
        <f t="shared" si="2"/>
        <v>AIRCRAFT LANDING EQUIPMENT</v>
      </c>
      <c r="D16" s="6" t="n">
        <f t="shared" si="3"/>
        <v>23532805.992772099</v>
      </c>
      <c r="E16" s="6" t="n">
        <f t="shared" si="4"/>
        <v>14602871.867814999</v>
      </c>
      <c r="F16" s="6" t="n">
        <f t="shared" si="5"/>
        <v>17135251.996399999</v>
      </c>
      <c r="G16" s="6" t="n">
        <f t="shared" si="6"/>
        <v>37732191.355525203</v>
      </c>
      <c r="H16" s="7" t="n">
        <f t="shared" si="7"/>
        <v>0.17341658212905453</v>
      </c>
      <c r="I16" s="7" t="n">
        <f t="shared" si="8"/>
        <v>-0.27185682822256951</v>
      </c>
      <c r="J16" s="7" t="n">
        <f t="shared" si="9"/>
        <v>2.2020213862890654</v>
      </c>
      <c r="K16" s="7" t="n">
        <f t="shared" si="10"/>
        <v>1.7457221655708523E-4</v>
      </c>
      <c r="L16" s="7" t="n">
        <f>AM16/SUM(AM1:AM$2180)</f>
        <v>6.6944419369092598E-4</v>
      </c>
      <c r="M16" t="s">
        <v>40</v>
      </c>
      <c r="N16" t="s">
        <v>787</v>
      </c>
      <c r="O16" t="s">
        <v>788</v>
      </c>
      <c r="P16" s="6" t="n">
        <v>11929153.0810025</v>
      </c>
      <c r="Q16" s="6" t="n">
        <v>4331332.6169736199</v>
      </c>
      <c r="R16" s="6" t="n">
        <v>5517936.1055406304</v>
      </c>
      <c r="S16" s="6" t="n">
        <v>8094614.0007169796</v>
      </c>
      <c r="T16" s="6" t="n">
        <v>8028116.33427082</v>
      </c>
      <c r="U16" s="6" t="n">
        <v>5094856.6822834499</v>
      </c>
      <c r="V16" s="6" t="n">
        <v>8165776.84126049</v>
      </c>
      <c r="W16" s="6" t="n">
        <v>6949956.1310720202</v>
      </c>
      <c r="X16" s="6" t="n">
        <v>4676757.8653272605</v>
      </c>
      <c r="Y16" s="6" t="n">
        <v>1288330.58233092</v>
      </c>
      <c r="Z16" s="6" t="n">
        <v>1355290.31203726</v>
      </c>
      <c r="AA16" s="6" t="n">
        <v>5141562.48373257</v>
      </c>
      <c r="AB16" s="6" t="n">
        <v>12450983.9905745</v>
      </c>
      <c r="AC16" s="6" t="n">
        <v>6097790.1121463198</v>
      </c>
      <c r="AD16" s="6" t="n">
        <v>18842878.678516299</v>
      </c>
      <c r="AE16" s="6" t="n">
        <v>23532805.992772099</v>
      </c>
      <c r="AF16" s="6" t="n">
        <v>21362115.8893511</v>
      </c>
      <c r="AG16" s="6" t="n">
        <v>36805343.605632603</v>
      </c>
      <c r="AH16" s="6" t="n">
        <v>34464903.723289102</v>
      </c>
      <c r="AI16" s="6" t="n">
        <v>20976100.842759401</v>
      </c>
      <c r="AJ16" s="6" t="n">
        <v>27623773.291101102</v>
      </c>
      <c r="AK16" s="6" t="n">
        <v>14602871.867814999</v>
      </c>
      <c r="AL16" s="6" t="n">
        <v>17135251.996399999</v>
      </c>
      <c r="AM16" s="6" t="n">
        <v>37732191.355525203</v>
      </c>
    </row>
    <row r="17">
      <c r="A17" t="str">
        <f t="shared" si="0"/>
        <v>Aircraft</v>
      </c>
      <c r="B17" t="str">
        <f t="shared" si="1"/>
        <v>1720</v>
      </c>
      <c r="C17" t="str">
        <f t="shared" si="2"/>
        <v>AIRCRAFT LAUNCHING EQUIPMENT</v>
      </c>
      <c r="D17" s="6" t="n">
        <f t="shared" si="3"/>
        <v>7562171.7305119997</v>
      </c>
      <c r="E17" s="6" t="n">
        <f t="shared" si="4"/>
        <v>3677585.5453172498</v>
      </c>
      <c r="F17" s="6" t="n">
        <f t="shared" si="5"/>
        <v>10890636.4365</v>
      </c>
      <c r="G17" s="6" t="n">
        <f t="shared" si="6"/>
        <v>6121042.1071567899</v>
      </c>
      <c r="H17" s="7" t="n">
        <f t="shared" si="7"/>
        <v>1.9613550255458465</v>
      </c>
      <c r="I17" s="7" t="n">
        <f t="shared" si="8"/>
        <v>0.44014667011041886</v>
      </c>
      <c r="J17" s="7" t="n">
        <f t="shared" si="9"/>
        <v>0.56204631775624236</v>
      </c>
      <c r="K17" s="7" t="n">
        <f t="shared" si="10"/>
        <v>1.109527039833783E-4</v>
      </c>
      <c r="L17" s="7" t="n">
        <f>AM17/SUM(AM1:AM$2180)</f>
        <v>1.0859947304316183E-4</v>
      </c>
      <c r="M17" t="s">
        <v>40</v>
      </c>
      <c r="N17" t="s">
        <v>789</v>
      </c>
      <c r="O17" t="s">
        <v>790</v>
      </c>
      <c r="P17" s="6" t="n">
        <v>1385902.14456981</v>
      </c>
      <c r="Q17" s="6" t="n">
        <v>945583.96695647296</v>
      </c>
      <c r="R17" s="6" t="n">
        <v>2475728.8249997799</v>
      </c>
      <c r="S17" s="6" t="n">
        <v>2554340.1055268999</v>
      </c>
      <c r="T17" s="6" t="n">
        <v>1915934.36199966</v>
      </c>
      <c r="U17" s="6" t="n">
        <v>638822.98208150396</v>
      </c>
      <c r="V17" s="6" t="n">
        <v>1247427.0387732501</v>
      </c>
      <c r="W17" s="6" t="n">
        <v>1365930.89399239</v>
      </c>
      <c r="X17" s="6" t="n">
        <v>2427145.9333452601</v>
      </c>
      <c r="Y17" s="6" t="n">
        <v>1733502.89557778</v>
      </c>
      <c r="Z17" s="6" t="n">
        <v>1641328.6776962599</v>
      </c>
      <c r="AA17" s="6" t="n">
        <v>2440355.7152659101</v>
      </c>
      <c r="AB17" s="6" t="n">
        <v>6935490.6519163903</v>
      </c>
      <c r="AC17" s="6" t="n">
        <v>7168162.6616006801</v>
      </c>
      <c r="AD17" s="6" t="n">
        <v>3058254.7933926098</v>
      </c>
      <c r="AE17" s="6" t="n">
        <v>7562171.7305119997</v>
      </c>
      <c r="AF17" s="6" t="n">
        <v>20671812.237527698</v>
      </c>
      <c r="AG17" s="6" t="n">
        <v>7835485.5258091502</v>
      </c>
      <c r="AH17" s="6" t="n">
        <v>19635777.153203201</v>
      </c>
      <c r="AI17" s="6" t="n">
        <v>17098279.579820499</v>
      </c>
      <c r="AJ17" s="6" t="n">
        <v>22770057.592716102</v>
      </c>
      <c r="AK17" s="6" t="n">
        <v>3677585.5453172498</v>
      </c>
      <c r="AL17" s="6" t="n">
        <v>10890636.4365</v>
      </c>
      <c r="AM17" s="6" t="n">
        <v>6121042.1071567899</v>
      </c>
    </row>
    <row r="18">
      <c r="A18" t="str">
        <f t="shared" si="0"/>
        <v>Aircraft</v>
      </c>
      <c r="B18" t="str">
        <f t="shared" si="1"/>
        <v>1730</v>
      </c>
      <c r="C18" t="str">
        <f t="shared" si="2"/>
        <v>AIRCRAFT GROUND SERVICING EQUIPMENT</v>
      </c>
      <c r="D18" s="6" t="n">
        <f t="shared" si="3"/>
        <v>27885838.600075599</v>
      </c>
      <c r="E18" s="6" t="n">
        <f t="shared" si="4"/>
        <v>37029481.830523998</v>
      </c>
      <c r="F18" s="6" t="n">
        <f t="shared" si="5"/>
        <v>29762561.066199999</v>
      </c>
      <c r="G18" s="6" t="n">
        <f t="shared" si="6"/>
        <v>20549959.7833298</v>
      </c>
      <c r="H18" s="7" t="n">
        <f t="shared" si="7"/>
        <v>-0.19624689315349153</v>
      </c>
      <c r="I18" s="7" t="n">
        <f t="shared" si="8"/>
        <v>6.730019824898914E-2</v>
      </c>
      <c r="J18" s="7" t="n">
        <f t="shared" si="9"/>
        <v>0.69046342274178363</v>
      </c>
      <c r="K18" s="7" t="n">
        <f t="shared" si="10"/>
        <v>3.0321796591224482E-4</v>
      </c>
      <c r="L18" s="7" t="n">
        <f>AM18/SUM(AM1:AM$2180)</f>
        <v>3.6459719839509661E-4</v>
      </c>
      <c r="M18" t="s">
        <v>40</v>
      </c>
      <c r="N18" t="s">
        <v>791</v>
      </c>
      <c r="O18" t="s">
        <v>792</v>
      </c>
      <c r="P18" s="6" t="n">
        <v>11170984.680988699</v>
      </c>
      <c r="Q18" s="6" t="n">
        <v>11997508.696663</v>
      </c>
      <c r="R18" s="6" t="n">
        <v>10622186.9586473</v>
      </c>
      <c r="S18" s="6" t="n">
        <v>19666471.6519318</v>
      </c>
      <c r="T18" s="6" t="n">
        <v>16948351.370879501</v>
      </c>
      <c r="U18" s="6" t="n">
        <v>25261576.770670701</v>
      </c>
      <c r="V18" s="6" t="n">
        <v>20454843.304917999</v>
      </c>
      <c r="W18" s="6" t="n">
        <v>9256555.81999797</v>
      </c>
      <c r="X18" s="6" t="n">
        <v>18079630.072553702</v>
      </c>
      <c r="Y18" s="6" t="n">
        <v>22153016.569093</v>
      </c>
      <c r="Z18" s="6" t="n">
        <v>21241736.562820598</v>
      </c>
      <c r="AA18" s="6" t="n">
        <v>29700184.997325402</v>
      </c>
      <c r="AB18" s="6" t="n">
        <v>28323689.570027601</v>
      </c>
      <c r="AC18" s="6" t="n">
        <v>21824473.826822199</v>
      </c>
      <c r="AD18" s="6" t="n">
        <v>30175065.0230092</v>
      </c>
      <c r="AE18" s="6" t="n">
        <v>27885838.600075599</v>
      </c>
      <c r="AF18" s="6" t="n">
        <v>39712658.536781602</v>
      </c>
      <c r="AG18" s="6" t="n">
        <v>41445048.5018197</v>
      </c>
      <c r="AH18" s="6" t="n">
        <v>49370711.576634496</v>
      </c>
      <c r="AI18" s="6" t="n">
        <v>42120452.278535903</v>
      </c>
      <c r="AJ18" s="6" t="n">
        <v>39650138.837880298</v>
      </c>
      <c r="AK18" s="6" t="n">
        <v>37029481.830523998</v>
      </c>
      <c r="AL18" s="6" t="n">
        <v>29762561.066199999</v>
      </c>
      <c r="AM18" s="6" t="n">
        <v>20549959.7833298</v>
      </c>
    </row>
    <row r="19">
      <c r="A19" t="str">
        <f t="shared" si="0"/>
        <v>Aircraft</v>
      </c>
      <c r="B19" t="str">
        <f t="shared" si="1"/>
        <v>1740</v>
      </c>
      <c r="C19" t="str">
        <f t="shared" si="2"/>
        <v>AIRFIELD SPECIAL TRUCKS &amp; TRAILERS</v>
      </c>
      <c r="D19" s="6" t="n">
        <f t="shared" si="3"/>
        <v>3183389.6582316202</v>
      </c>
      <c r="E19" s="6" t="n">
        <f t="shared" si="4"/>
        <v>3889135.7324331701</v>
      </c>
      <c r="F19" s="6" t="n">
        <f t="shared" si="5"/>
        <v>4306729.0569000002</v>
      </c>
      <c r="G19" s="6" t="n">
        <f t="shared" si="6"/>
        <v>2568630.6179033299</v>
      </c>
      <c r="H19" s="7" t="n">
        <f t="shared" si="7"/>
        <v>0.10737432509344957</v>
      </c>
      <c r="I19" s="7" t="n">
        <f t="shared" si="8"/>
        <v>0.35287524282917904</v>
      </c>
      <c r="J19" s="7" t="n">
        <f t="shared" si="9"/>
        <v>0.59642261771448424</v>
      </c>
      <c r="K19" s="7" t="n">
        <f t="shared" si="10"/>
        <v>4.3876520621453003E-5</v>
      </c>
      <c r="L19" s="7" t="n">
        <f>AM19/SUM(AM1:AM$2180)</f>
        <v>4.5572620913794911E-5</v>
      </c>
      <c r="M19" t="s">
        <v>40</v>
      </c>
      <c r="N19" t="s">
        <v>793</v>
      </c>
      <c r="O19" t="s">
        <v>794</v>
      </c>
      <c r="P19" s="6" t="n">
        <v>3006361.4361946499</v>
      </c>
      <c r="Q19" s="6" t="n">
        <v>2225927.5127043398</v>
      </c>
      <c r="R19" s="6" t="n">
        <v>1290896.64298434</v>
      </c>
      <c r="S19" s="6" t="n">
        <v>1316893.4704978</v>
      </c>
      <c r="T19" s="6" t="n">
        <v>529872.86142307904</v>
      </c>
      <c r="U19" s="6" t="n">
        <v>2542833.1882121102</v>
      </c>
      <c r="V19" s="6" t="n">
        <v>1159153.0029575799</v>
      </c>
      <c r="W19" s="6" t="n">
        <v>1650103.49230589</v>
      </c>
      <c r="X19" s="6" t="n">
        <v>1501363.6664698001</v>
      </c>
      <c r="Y19" s="6" t="n">
        <v>2165347.42791828</v>
      </c>
      <c r="Z19" s="6" t="n">
        <v>4834348.2460604701</v>
      </c>
      <c r="AA19" s="6" t="n">
        <v>5155589.6795933098</v>
      </c>
      <c r="AB19" s="6" t="n">
        <v>15127224.7839015</v>
      </c>
      <c r="AC19" s="6" t="n">
        <v>2183066.6310593402</v>
      </c>
      <c r="AD19" s="6" t="n">
        <v>3718289.2033404899</v>
      </c>
      <c r="AE19" s="6" t="n">
        <v>3183389.6582316202</v>
      </c>
      <c r="AF19" s="6" t="n">
        <v>4305642.9682695996</v>
      </c>
      <c r="AG19" s="6" t="n">
        <v>5422369.3497052602</v>
      </c>
      <c r="AH19" s="6" t="n">
        <v>7681165.2247401904</v>
      </c>
      <c r="AI19" s="6" t="n">
        <v>6307695.7229702203</v>
      </c>
      <c r="AJ19" s="6" t="n">
        <v>-242991.332910297</v>
      </c>
      <c r="AK19" s="6" t="n">
        <v>3889135.7324331701</v>
      </c>
      <c r="AL19" s="6" t="n">
        <v>4306729.0569000002</v>
      </c>
      <c r="AM19" s="6" t="n">
        <v>2568630.6179033299</v>
      </c>
    </row>
    <row r="20">
      <c r="A20" t="str">
        <f t="shared" si="0"/>
        <v>Aircraft</v>
      </c>
      <c r="B20" t="str">
        <f t="shared" si="1"/>
        <v>2620</v>
      </c>
      <c r="C20" t="str">
        <f t="shared" si="2"/>
        <v>TIRES &amp; TUBES PNEUMATIC AIRCRAFT</v>
      </c>
      <c r="D20" s="6" t="n">
        <f t="shared" si="3"/>
        <v>76688272.157085404</v>
      </c>
      <c r="E20" s="6" t="n">
        <f t="shared" si="4"/>
        <v>74919842.3374791</v>
      </c>
      <c r="F20" s="6" t="n">
        <f t="shared" si="5"/>
        <v>75522347.074699998</v>
      </c>
      <c r="G20" s="6" t="n">
        <f t="shared" si="6"/>
        <v>39162112.380571097</v>
      </c>
      <c r="H20" s="7" t="n">
        <f t="shared" si="7"/>
        <v>8.041991526182013E-3</v>
      </c>
      <c r="I20" s="7" t="n">
        <f t="shared" si="8"/>
        <v>-1.5203433974847802E-2</v>
      </c>
      <c r="J20" s="7" t="n">
        <f t="shared" si="9"/>
        <v>0.51854999079723274</v>
      </c>
      <c r="K20" s="7" t="n">
        <f t="shared" si="10"/>
        <v>7.6941404370322491E-4</v>
      </c>
      <c r="L20" s="7" t="n">
        <f>AM20/SUM(AM1:AM$2180)</f>
        <v>6.9481383943013051E-4</v>
      </c>
      <c r="M20" t="s">
        <v>40</v>
      </c>
      <c r="N20" t="s">
        <v>795</v>
      </c>
      <c r="O20" t="s">
        <v>796</v>
      </c>
      <c r="P20" s="6" t="n">
        <v>1563464.4141192399</v>
      </c>
      <c r="Q20" s="6" t="n">
        <v>1319965.03906824</v>
      </c>
      <c r="R20" s="6" t="n">
        <v>985040.02071395505</v>
      </c>
      <c r="S20" s="6" t="n">
        <v>368669.82774129201</v>
      </c>
      <c r="T20" s="6" t="n">
        <v>1503768.71481414</v>
      </c>
      <c r="U20" s="6" t="n">
        <v>1155157.6369666699</v>
      </c>
      <c r="V20" s="6" t="n">
        <v>1934847.96769749</v>
      </c>
      <c r="W20" s="6" t="n">
        <v>3215282.4815927502</v>
      </c>
      <c r="X20" s="6" t="n">
        <v>70543118.653929293</v>
      </c>
      <c r="Y20" s="6" t="n">
        <v>38836508.5145142</v>
      </c>
      <c r="Z20" s="6" t="n">
        <v>69384421.558683798</v>
      </c>
      <c r="AA20" s="6" t="n">
        <v>71447470.951722398</v>
      </c>
      <c r="AB20" s="6" t="n">
        <v>76559131.772769094</v>
      </c>
      <c r="AC20" s="6" t="n">
        <v>70758092.156617701</v>
      </c>
      <c r="AD20" s="6" t="n">
        <v>64656105.916107699</v>
      </c>
      <c r="AE20" s="6" t="n">
        <v>76688272.157085404</v>
      </c>
      <c r="AF20" s="6" t="n">
        <v>81808078.239036202</v>
      </c>
      <c r="AG20" s="6" t="n">
        <v>67124486.149208799</v>
      </c>
      <c r="AH20" s="6" t="n">
        <v>65455512.409152798</v>
      </c>
      <c r="AI20" s="6" t="n">
        <v>66883973.870667398</v>
      </c>
      <c r="AJ20" s="6" t="n">
        <v>76223437.188418195</v>
      </c>
      <c r="AK20" s="6" t="n">
        <v>74919842.3374791</v>
      </c>
      <c r="AL20" s="6" t="n">
        <v>75522347.074699998</v>
      </c>
      <c r="AM20" s="6" t="n">
        <v>39162112.380571097</v>
      </c>
    </row>
    <row r="21">
      <c r="A21" t="str">
        <f t="shared" si="0"/>
        <v>Aircraft</v>
      </c>
      <c r="B21" t="str">
        <f t="shared" si="1"/>
        <v>4920</v>
      </c>
      <c r="C21" t="str">
        <f t="shared" si="2"/>
        <v>AIRCRAFT MAINT &amp; REP SHOP EQ</v>
      </c>
      <c r="D21" s="6" t="n">
        <f t="shared" si="3"/>
        <v>71725056.897834405</v>
      </c>
      <c r="E21" s="6" t="n">
        <f t="shared" si="4"/>
        <v>38338375.031828403</v>
      </c>
      <c r="F21" s="6" t="n">
        <f t="shared" si="5"/>
        <v>33397331.061299998</v>
      </c>
      <c r="G21" s="6" t="n">
        <f t="shared" si="6"/>
        <v>23169308.595150601</v>
      </c>
      <c r="H21" s="7" t="n">
        <f t="shared" si="7"/>
        <v>-0.12887984862233637</v>
      </c>
      <c r="I21" s="7" t="n">
        <f t="shared" si="8"/>
        <v>-0.53437010013290953</v>
      </c>
      <c r="J21" s="7" t="n">
        <f t="shared" si="9"/>
        <v>0.69374731030524239</v>
      </c>
      <c r="K21" s="7" t="n">
        <f t="shared" si="10"/>
        <v>3.4024863548472054E-4</v>
      </c>
      <c r="L21" s="7" t="n">
        <f>AM21/SUM(AM1:AM$2180)</f>
        <v>4.1106966104118389E-4</v>
      </c>
      <c r="M21" t="s">
        <v>40</v>
      </c>
      <c r="N21" t="s">
        <v>797</v>
      </c>
      <c r="O21" t="s">
        <v>798</v>
      </c>
      <c r="P21" s="6" t="n">
        <v>14125831.796006599</v>
      </c>
      <c r="Q21" s="6" t="n">
        <v>40062844.606979802</v>
      </c>
      <c r="R21" s="6" t="n">
        <v>40917096.709178902</v>
      </c>
      <c r="S21" s="6" t="n">
        <v>44965833.045419298</v>
      </c>
      <c r="T21" s="6" t="n">
        <v>78525243.082012504</v>
      </c>
      <c r="U21" s="6" t="n">
        <v>53398418.542388797</v>
      </c>
      <c r="V21" s="6" t="n">
        <v>99257648.452640504</v>
      </c>
      <c r="W21" s="6" t="n">
        <v>40830317.057719603</v>
      </c>
      <c r="X21" s="6" t="n">
        <v>25329093.732658301</v>
      </c>
      <c r="Y21" s="6" t="n">
        <v>26073387.541665498</v>
      </c>
      <c r="Z21" s="6" t="n">
        <v>30342539.0525956</v>
      </c>
      <c r="AA21" s="6" t="n">
        <v>67487346.127726406</v>
      </c>
      <c r="AB21" s="6" t="n">
        <v>49577876.062630698</v>
      </c>
      <c r="AC21" s="6" t="n">
        <v>73550772.573748007</v>
      </c>
      <c r="AD21" s="6" t="n">
        <v>72989569.220888197</v>
      </c>
      <c r="AE21" s="6" t="n">
        <v>71725056.897834405</v>
      </c>
      <c r="AF21" s="6" t="n">
        <v>33546284.356835</v>
      </c>
      <c r="AG21" s="6" t="n">
        <v>51475498.332124598</v>
      </c>
      <c r="AH21" s="6" t="n">
        <v>65423934.023761101</v>
      </c>
      <c r="AI21" s="6" t="n">
        <v>77370619.963391498</v>
      </c>
      <c r="AJ21" s="6" t="n">
        <v>46221343.336580098</v>
      </c>
      <c r="AK21" s="6" t="n">
        <v>38338375.031828403</v>
      </c>
      <c r="AL21" s="6" t="n">
        <v>33397331.061299998</v>
      </c>
      <c r="AM21" s="6" t="n">
        <v>23169308.595150601</v>
      </c>
    </row>
    <row r="22">
      <c r="A22" t="str">
        <f t="shared" si="0"/>
        <v>Aircraft</v>
      </c>
      <c r="B22" t="str">
        <f t="shared" si="1"/>
        <v>6610</v>
      </c>
      <c r="C22" t="str">
        <f t="shared" si="2"/>
        <v>FLIGHT INSTRUMENTS</v>
      </c>
      <c r="D22" s="6" t="n">
        <f t="shared" si="3"/>
        <v>37602577.5370166</v>
      </c>
      <c r="E22" s="6" t="n">
        <f t="shared" si="4"/>
        <v>57331522.287884198</v>
      </c>
      <c r="F22" s="6" t="n">
        <f t="shared" si="5"/>
        <v>45226644.777099997</v>
      </c>
      <c r="G22" s="6" t="n">
        <f t="shared" si="6"/>
        <v>27511386.6050057</v>
      </c>
      <c r="H22" s="7" t="n">
        <f t="shared" si="7"/>
        <v>-0.2111382539260136</v>
      </c>
      <c r="I22" s="7" t="n">
        <f t="shared" si="8"/>
        <v>0.20275384666325436</v>
      </c>
      <c r="J22" s="7" t="n">
        <f t="shared" si="9"/>
        <v>0.60830041097666798</v>
      </c>
      <c r="K22" s="7" t="n">
        <f t="shared" si="10"/>
        <v>4.6076448877653049E-4</v>
      </c>
      <c r="L22" s="7" t="n">
        <f>AM22/SUM(AM1:AM$2180)</f>
        <v>4.8810676935174857E-4</v>
      </c>
      <c r="M22" t="s">
        <v>40</v>
      </c>
      <c r="N22" t="s">
        <v>799</v>
      </c>
      <c r="O22" t="s">
        <v>800</v>
      </c>
      <c r="P22" s="6" t="n">
        <v>34148213.858093999</v>
      </c>
      <c r="Q22" s="6" t="n">
        <v>30652623.998821001</v>
      </c>
      <c r="R22" s="6" t="n">
        <v>38649875.289777003</v>
      </c>
      <c r="S22" s="6" t="n">
        <v>33442209.449043602</v>
      </c>
      <c r="T22" s="6" t="n">
        <v>17813734.119763698</v>
      </c>
      <c r="U22" s="6" t="n">
        <v>30925796.4325049</v>
      </c>
      <c r="V22" s="6" t="n">
        <v>42137865.527047001</v>
      </c>
      <c r="W22" s="6" t="n">
        <v>22719671.698666502</v>
      </c>
      <c r="X22" s="6" t="n">
        <v>24531616.881973401</v>
      </c>
      <c r="Y22" s="6" t="n">
        <v>36524937.168247201</v>
      </c>
      <c r="Z22" s="6" t="n">
        <v>36305721.623529904</v>
      </c>
      <c r="AA22" s="6" t="n">
        <v>40832741.0404296</v>
      </c>
      <c r="AB22" s="6" t="n">
        <v>55243818.295396499</v>
      </c>
      <c r="AC22" s="6" t="n">
        <v>35292996.883808203</v>
      </c>
      <c r="AD22" s="6" t="n">
        <v>36591004.196150199</v>
      </c>
      <c r="AE22" s="6" t="n">
        <v>37602577.5370166</v>
      </c>
      <c r="AF22" s="6" t="n">
        <v>52301118.764809102</v>
      </c>
      <c r="AG22" s="6" t="n">
        <v>17692877.017724998</v>
      </c>
      <c r="AH22" s="6" t="n">
        <v>59609665.803738996</v>
      </c>
      <c r="AI22" s="6" t="n">
        <v>83233188.685973495</v>
      </c>
      <c r="AJ22" s="6" t="n">
        <v>59325721.128574103</v>
      </c>
      <c r="AK22" s="6" t="n">
        <v>57331522.287884198</v>
      </c>
      <c r="AL22" s="6" t="n">
        <v>45226644.777099997</v>
      </c>
      <c r="AM22" s="6" t="n">
        <v>27511386.6050057</v>
      </c>
    </row>
    <row r="23">
      <c r="A23" t="str">
        <f t="shared" si="0"/>
        <v>Aircraft</v>
      </c>
      <c r="B23" t="str">
        <f t="shared" si="1"/>
        <v>6615</v>
      </c>
      <c r="C23" t="str">
        <f t="shared" si="2"/>
        <v>AUTO PILOT MECHANISMS AIRBORNE GYRO</v>
      </c>
      <c r="D23" s="6" t="n">
        <f t="shared" si="3"/>
        <v>8628559.1080516409</v>
      </c>
      <c r="E23" s="6" t="n">
        <f t="shared" si="4"/>
        <v>26467583.8591149</v>
      </c>
      <c r="F23" s="6" t="n">
        <f t="shared" si="5"/>
        <v>22435993.3246</v>
      </c>
      <c r="G23" s="6" t="n">
        <f t="shared" si="6"/>
        <v>3791387.7737711398</v>
      </c>
      <c r="H23" s="7" t="n">
        <f t="shared" si="7"/>
        <v>-0.15232181962565128</v>
      </c>
      <c r="I23" s="7" t="n">
        <f t="shared" si="8"/>
        <v>1.6002016146200018</v>
      </c>
      <c r="J23" s="7" t="n">
        <f t="shared" si="9"/>
        <v>0.16898684711294076</v>
      </c>
      <c r="K23" s="7" t="n">
        <f t="shared" si="10"/>
        <v>2.2857563379623846E-4</v>
      </c>
      <c r="L23" s="7" t="n">
        <f>AM23/SUM(AM1:AM$2180)</f>
        <v>6.726676718208132E-5</v>
      </c>
      <c r="M23" t="s">
        <v>40</v>
      </c>
      <c r="N23" t="s">
        <v>801</v>
      </c>
      <c r="O23" t="s">
        <v>802</v>
      </c>
      <c r="P23" s="6" t="n">
        <v>27020558.0805915</v>
      </c>
      <c r="Q23" s="6" t="n">
        <v>42302059.209632702</v>
      </c>
      <c r="R23" s="6" t="n">
        <v>30306279.0134493</v>
      </c>
      <c r="S23" s="6" t="n">
        <v>38850837.426576398</v>
      </c>
      <c r="T23" s="6" t="n">
        <v>17380855.322926201</v>
      </c>
      <c r="U23" s="6" t="n">
        <v>15861061.793339999</v>
      </c>
      <c r="V23" s="6" t="n">
        <v>21721092.034144498</v>
      </c>
      <c r="W23" s="6" t="n">
        <v>33649383.250000402</v>
      </c>
      <c r="X23" s="6" t="n">
        <v>13900891.0851852</v>
      </c>
      <c r="Y23" s="6" t="n">
        <v>27860758.809366599</v>
      </c>
      <c r="Z23" s="6" t="n">
        <v>11508520.149330501</v>
      </c>
      <c r="AA23" s="6" t="n">
        <v>29703280.089347102</v>
      </c>
      <c r="AB23" s="6" t="n">
        <v>29429989.915676702</v>
      </c>
      <c r="AC23" s="6" t="n">
        <v>26563317.656530298</v>
      </c>
      <c r="AD23" s="6" t="n">
        <v>38649528.802696303</v>
      </c>
      <c r="AE23" s="6" t="n">
        <v>8628559.1080516409</v>
      </c>
      <c r="AF23" s="6" t="n">
        <v>55493366.759774096</v>
      </c>
      <c r="AG23" s="6" t="n">
        <v>62884315.643705301</v>
      </c>
      <c r="AH23" s="6" t="n">
        <v>38353360.214066997</v>
      </c>
      <c r="AI23" s="6" t="n">
        <v>55917500.935165197</v>
      </c>
      <c r="AJ23" s="6" t="n">
        <v>35915975.538164899</v>
      </c>
      <c r="AK23" s="6" t="n">
        <v>26467583.8591149</v>
      </c>
      <c r="AL23" s="6" t="n">
        <v>22435993.3246</v>
      </c>
      <c r="AM23" s="6" t="n">
        <v>3791387.7737711398</v>
      </c>
    </row>
    <row r="24">
      <c r="A24" t="str">
        <f t="shared" si="0"/>
        <v>Clothing &amp; Subsistence</v>
      </c>
      <c r="B24" t="str">
        <f t="shared" si="1"/>
        <v>6505</v>
      </c>
      <c r="C24" t="str">
        <f t="shared" si="2"/>
        <v>DRUGS AND BIOLOGICALS</v>
      </c>
      <c r="D24" s="6" t="n">
        <f t="shared" si="3"/>
        <v>5423598350.44522</v>
      </c>
      <c r="E24" s="6" t="n">
        <f t="shared" si="4"/>
        <v>5739786866.7316399</v>
      </c>
      <c r="F24" s="6" t="n">
        <f t="shared" si="5"/>
        <v>5267132209.6872997</v>
      </c>
      <c r="G24" s="6" t="n">
        <f t="shared" si="6"/>
        <v>2847846994.1529999</v>
      </c>
      <c r="H24" s="7" t="n">
        <f t="shared" si="7"/>
        <v>-8.2347074554961708E-2</v>
      </c>
      <c r="I24" s="7" t="n">
        <f t="shared" si="8"/>
        <v>-2.8849138643365024E-2</v>
      </c>
      <c r="J24" s="7" t="n">
        <f t="shared" si="9"/>
        <v>0.5406826486935804</v>
      </c>
      <c r="K24" s="7" t="n">
        <f t="shared" si="10"/>
        <v>5.3661010934505655E-2</v>
      </c>
      <c r="L24" s="7" t="n">
        <f>AM24/SUM(AM1:AM$2180)</f>
        <v>5.0526475305726258E-2</v>
      </c>
      <c r="M24" t="s">
        <v>803</v>
      </c>
      <c r="N24" t="s">
        <v>804</v>
      </c>
      <c r="O24" t="s">
        <v>805</v>
      </c>
      <c r="P24" s="6" t="n">
        <v>1086892713.11726</v>
      </c>
      <c r="Q24" s="6" t="n">
        <v>1264375522.3578899</v>
      </c>
      <c r="R24" s="6" t="n">
        <v>1772819816.99705</v>
      </c>
      <c r="S24" s="6" t="n">
        <v>2289767897.0515299</v>
      </c>
      <c r="T24" s="6" t="n">
        <v>2570630031.53828</v>
      </c>
      <c r="U24" s="6" t="n">
        <v>3789701157.31143</v>
      </c>
      <c r="V24" s="6" t="n">
        <v>3918858232.8029299</v>
      </c>
      <c r="W24" s="6" t="n">
        <v>4223705422.9439702</v>
      </c>
      <c r="X24" s="6" t="n">
        <v>2603823528.4513998</v>
      </c>
      <c r="Y24" s="6" t="n">
        <v>2504339871.7766299</v>
      </c>
      <c r="Z24" s="6" t="n">
        <v>2664797689.8819199</v>
      </c>
      <c r="AA24" s="6" t="n">
        <v>3634405489.3621802</v>
      </c>
      <c r="AB24" s="6" t="n">
        <v>2980981430.1040502</v>
      </c>
      <c r="AC24" s="6" t="n">
        <v>3488541916.8446002</v>
      </c>
      <c r="AD24" s="6" t="n">
        <v>4630211672.3461504</v>
      </c>
      <c r="AE24" s="6" t="n">
        <v>5423598350.44522</v>
      </c>
      <c r="AF24" s="6" t="n">
        <v>5945336556.2060404</v>
      </c>
      <c r="AG24" s="6" t="n">
        <v>6072946192.95436</v>
      </c>
      <c r="AH24" s="6" t="n">
        <v>5837932471.5255299</v>
      </c>
      <c r="AI24" s="6" t="n">
        <v>5906456128.9434996</v>
      </c>
      <c r="AJ24" s="6" t="n">
        <v>5814622815.8920803</v>
      </c>
      <c r="AK24" s="6" t="n">
        <v>5739786866.7316399</v>
      </c>
      <c r="AL24" s="6" t="n">
        <v>5267132209.6872997</v>
      </c>
      <c r="AM24" s="6" t="n">
        <v>2847846994.1529999</v>
      </c>
    </row>
    <row r="25">
      <c r="A25" t="str">
        <f t="shared" si="0"/>
        <v>Clothing &amp; Subsistence</v>
      </c>
      <c r="B25" t="str">
        <f t="shared" si="1"/>
        <v>6506</v>
      </c>
      <c r="C25" t="str">
        <f t="shared" si="2"/>
        <v>BLOOD</v>
      </c>
      <c r="D25" s="6" t="n">
        <f t="shared" si="3"/>
        <v>0</v>
      </c>
      <c r="E25" s="6" t="n">
        <f t="shared" si="4"/>
        <v>0</v>
      </c>
      <c r="F25" s="6" t="n">
        <f t="shared" si="5"/>
        <v>0</v>
      </c>
      <c r="G25" s="6" t="n">
        <f t="shared" si="6"/>
        <v>0</v>
      </c>
      <c r="H25" s="7" t="e">
        <f t="shared" si="7"/>
        <v>#DIV/0!</v>
      </c>
      <c r="I25" s="7" t="e">
        <f t="shared" si="8"/>
        <v>#DIV/0!</v>
      </c>
      <c r="J25" s="7" t="e">
        <f t="shared" si="9"/>
        <v>#DIV/0!</v>
      </c>
      <c r="K25" s="7" t="n">
        <f t="shared" si="10"/>
        <v>0</v>
      </c>
      <c r="L25" s="7" t="n">
        <f>AM25/SUM(AM1:AM$2180)</f>
        <v>0</v>
      </c>
      <c r="M25" t="s">
        <v>803</v>
      </c>
      <c r="N25" t="s">
        <v>806</v>
      </c>
      <c r="O25" t="s">
        <v>807</v>
      </c>
      <c r="P25" s="6"/>
      <c r="Q25" s="6"/>
      <c r="R25" s="6"/>
      <c r="S25" s="6"/>
      <c r="T25" s="6"/>
      <c r="U25" s="6"/>
      <c r="V25" s="6" t="n">
        <v>32199.044060295299</v>
      </c>
      <c r="W25" s="6" t="n">
        <v>15298.9844919886</v>
      </c>
      <c r="X25" s="6" t="n">
        <v>-184.396071692633</v>
      </c>
      <c r="Y25" s="6" t="n">
        <v>1187645.39526068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>
      <c r="A26" t="str">
        <f t="shared" si="0"/>
        <v>Clothing &amp; Subsistence</v>
      </c>
      <c r="B26" t="str">
        <f t="shared" si="1"/>
        <v>6507</v>
      </c>
      <c r="C26" t="str">
        <f t="shared" si="2"/>
        <v>BLOOD DERIVATIVES</v>
      </c>
      <c r="D26" s="6" t="n">
        <f t="shared" si="3"/>
        <v>0</v>
      </c>
      <c r="E26" s="6" t="n">
        <f t="shared" si="4"/>
        <v>0</v>
      </c>
      <c r="F26" s="6" t="n">
        <f t="shared" si="5"/>
        <v>0</v>
      </c>
      <c r="G26" s="6" t="n">
        <f t="shared" si="6"/>
        <v>0</v>
      </c>
      <c r="H26" s="7" t="e">
        <f t="shared" si="7"/>
        <v>#DIV/0!</v>
      </c>
      <c r="I26" s="7" t="e">
        <f t="shared" si="8"/>
        <v>#DIV/0!</v>
      </c>
      <c r="J26" s="7" t="e">
        <f t="shared" si="9"/>
        <v>#DIV/0!</v>
      </c>
      <c r="K26" s="7" t="n">
        <f t="shared" si="10"/>
        <v>0</v>
      </c>
      <c r="L26" s="7" t="n">
        <f>AM26/SUM(AM1:AM$2180)</f>
        <v>0</v>
      </c>
      <c r="M26" t="s">
        <v>803</v>
      </c>
      <c r="N26" t="s">
        <v>808</v>
      </c>
      <c r="O26" t="s">
        <v>809</v>
      </c>
      <c r="P26" s="6"/>
      <c r="Q26" s="6"/>
      <c r="R26" s="6"/>
      <c r="S26" s="6"/>
      <c r="T26" s="6"/>
      <c r="U26" s="6"/>
      <c r="V26" s="6"/>
      <c r="W26" s="6"/>
      <c r="X26" s="6" t="n">
        <v>25320.6345825313</v>
      </c>
      <c r="Y26" s="6"/>
      <c r="Z26" s="6"/>
      <c r="AA26" s="6" t="n">
        <v>13080.305492997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>
      <c r="A27" t="str">
        <f t="shared" si="0"/>
        <v>Clothing &amp; Subsistence</v>
      </c>
      <c r="B27" t="str">
        <f t="shared" si="1"/>
        <v>6508</v>
      </c>
      <c r="C27" t="str">
        <f t="shared" si="2"/>
        <v>MEDICATED COSMETICS AND TOILETRIES</v>
      </c>
      <c r="D27" s="6" t="n">
        <f t="shared" si="3"/>
        <v>333606.34551135002</v>
      </c>
      <c r="E27" s="6" t="n">
        <f t="shared" si="4"/>
        <v>309452.17748955899</v>
      </c>
      <c r="F27" s="6" t="n">
        <f t="shared" si="5"/>
        <v>51021.320299999999</v>
      </c>
      <c r="G27" s="6" t="n">
        <f t="shared" si="6"/>
        <v>12640.279789353101</v>
      </c>
      <c r="H27" s="7" t="n">
        <f t="shared" si="7"/>
        <v>-0.83512373151188612</v>
      </c>
      <c r="I27" s="7" t="n">
        <f t="shared" si="8"/>
        <v>-0.84706130148155667</v>
      </c>
      <c r="J27" s="7" t="n">
        <f t="shared" si="9"/>
        <v>0.247745054714962</v>
      </c>
      <c r="K27" s="7" t="n">
        <f t="shared" si="10"/>
        <v>5.1980005770042306E-7</v>
      </c>
      <c r="L27" s="7" t="n">
        <f>AM27/SUM(AM1:AM$2180)</f>
        <v>2.2426372833424346E-7</v>
      </c>
      <c r="M27" t="s">
        <v>803</v>
      </c>
      <c r="N27" t="s">
        <v>810</v>
      </c>
      <c r="O27" t="s">
        <v>811</v>
      </c>
      <c r="P27" s="6" t="n">
        <v>1354964.14557683</v>
      </c>
      <c r="Q27" s="6"/>
      <c r="R27" s="6"/>
      <c r="S27" s="6" t="n">
        <v>2635938.6007255702</v>
      </c>
      <c r="T27" s="6" t="n">
        <v>664122.33327495004</v>
      </c>
      <c r="U27" s="6" t="n">
        <v>613889.62165192596</v>
      </c>
      <c r="V27" s="6" t="n">
        <v>802561.52273655497</v>
      </c>
      <c r="W27" s="6" t="n">
        <v>1213264.92350516</v>
      </c>
      <c r="X27" s="6" t="n">
        <v>305439.235821729</v>
      </c>
      <c r="Y27" s="6" t="n">
        <v>294335.47791344899</v>
      </c>
      <c r="Z27" s="6" t="n">
        <v>190807.628846723</v>
      </c>
      <c r="AA27" s="6" t="n">
        <v>116004.356362402</v>
      </c>
      <c r="AB27" s="6" t="n">
        <v>217254.43595854801</v>
      </c>
      <c r="AC27" s="6" t="n">
        <v>6410.8918757711799</v>
      </c>
      <c r="AD27" s="6" t="n">
        <v>129825.774389126</v>
      </c>
      <c r="AE27" s="6" t="n">
        <v>333606.34551135002</v>
      </c>
      <c r="AF27" s="6" t="n">
        <v>109754.324036024</v>
      </c>
      <c r="AG27" s="6" t="n">
        <v>637357.83727231203</v>
      </c>
      <c r="AH27" s="6" t="n">
        <v>217616.116689488</v>
      </c>
      <c r="AI27" s="6" t="n">
        <v>191479.745314751</v>
      </c>
      <c r="AJ27" s="6" t="n">
        <v>3702744.81964111</v>
      </c>
      <c r="AK27" s="6" t="n">
        <v>309452.17748955899</v>
      </c>
      <c r="AL27" s="6" t="n">
        <v>51021.320299999999</v>
      </c>
      <c r="AM27" s="6" t="n">
        <v>12640.279789353101</v>
      </c>
    </row>
    <row r="28">
      <c r="A28" t="str">
        <f t="shared" si="0"/>
        <v>Clothing &amp; Subsistence</v>
      </c>
      <c r="B28" t="str">
        <f t="shared" si="1"/>
        <v>6509</v>
      </c>
      <c r="C28" t="str">
        <f t="shared" si="2"/>
        <v>DRUGS AND BIOLOGICALS, VETERINARY USE</v>
      </c>
      <c r="D28" s="6" t="n">
        <f t="shared" si="3"/>
        <v>553525.06940891198</v>
      </c>
      <c r="E28" s="6" t="n">
        <f t="shared" si="4"/>
        <v>-82300.911780676703</v>
      </c>
      <c r="F28" s="6" t="n">
        <f t="shared" si="5"/>
        <v>126529.07</v>
      </c>
      <c r="G28" s="6" t="n">
        <f t="shared" si="6"/>
        <v>51762.056521082799</v>
      </c>
      <c r="H28" s="7" t="n">
        <f t="shared" si="7"/>
        <v>-2.5373957257871784</v>
      </c>
      <c r="I28" s="7" t="n">
        <f t="shared" si="8"/>
        <v>-0.77141221420176054</v>
      </c>
      <c r="J28" s="7" t="n">
        <f t="shared" si="9"/>
        <v>0.40909220719857337</v>
      </c>
      <c r="K28" s="7" t="n">
        <f t="shared" si="10"/>
        <v>1.2890653848246432E-6</v>
      </c>
      <c r="L28" s="7" t="n">
        <f>AM28/SUM(AM1:AM$2180)</f>
        <v>9.1836193305179643E-7</v>
      </c>
      <c r="M28" t="s">
        <v>803</v>
      </c>
      <c r="N28" t="s">
        <v>812</v>
      </c>
      <c r="O28" t="s">
        <v>813</v>
      </c>
      <c r="P28" s="6"/>
      <c r="Q28" s="6"/>
      <c r="R28" s="6"/>
      <c r="S28" s="6"/>
      <c r="T28" s="6"/>
      <c r="U28" s="6"/>
      <c r="V28" s="6"/>
      <c r="W28" s="6" t="n">
        <v>669998.22233760997</v>
      </c>
      <c r="X28" s="6" t="n">
        <v>538783.14090324205</v>
      </c>
      <c r="Y28" s="6"/>
      <c r="Z28" s="6"/>
      <c r="AA28" s="6" t="n">
        <v>35194.9984564021</v>
      </c>
      <c r="AB28" s="6" t="n">
        <v>60834.012906182899</v>
      </c>
      <c r="AC28" s="6"/>
      <c r="AD28" s="6" t="n">
        <v>4553.9830548931704</v>
      </c>
      <c r="AE28" s="6" t="n">
        <v>553525.06940891198</v>
      </c>
      <c r="AF28" s="6" t="n">
        <v>449504.82744197297</v>
      </c>
      <c r="AG28" s="6" t="n">
        <v>187357.614513537</v>
      </c>
      <c r="AH28" s="6" t="n">
        <v>196230.013332879</v>
      </c>
      <c r="AI28" s="6" t="n">
        <v>456282.71394762502</v>
      </c>
      <c r="AJ28" s="6" t="n">
        <v>112154.005086719</v>
      </c>
      <c r="AK28" s="6" t="n">
        <v>-82300.911780676703</v>
      </c>
      <c r="AL28" s="6" t="n">
        <v>126529.07</v>
      </c>
      <c r="AM28" s="6" t="n">
        <v>51762.056521082799</v>
      </c>
    </row>
    <row r="29">
      <c r="A29" t="str">
        <f t="shared" si="0"/>
        <v>Clothing &amp; Subsistence</v>
      </c>
      <c r="B29" t="str">
        <f t="shared" si="1"/>
        <v>6510</v>
      </c>
      <c r="C29" t="str">
        <f t="shared" si="2"/>
        <v>SURGICAL DRESSING MATERIALS</v>
      </c>
      <c r="D29" s="6" t="n">
        <f t="shared" si="3"/>
        <v>3733709.7436489798</v>
      </c>
      <c r="E29" s="6" t="n">
        <f t="shared" si="4"/>
        <v>2104552.0113975401</v>
      </c>
      <c r="F29" s="6" t="n">
        <f t="shared" si="5"/>
        <v>3054450.1579999998</v>
      </c>
      <c r="G29" s="6" t="n">
        <f t="shared" si="6"/>
        <v>2511364.3901830101</v>
      </c>
      <c r="H29" s="7" t="n">
        <f t="shared" si="7"/>
        <v>0.45135408460239201</v>
      </c>
      <c r="I29" s="7" t="n">
        <f t="shared" si="8"/>
        <v>-0.18192618930927795</v>
      </c>
      <c r="J29" s="7" t="n">
        <f t="shared" si="9"/>
        <v>0.82219851700818303</v>
      </c>
      <c r="K29" s="7" t="n">
        <f t="shared" si="10"/>
        <v>3.1118429688528982E-5</v>
      </c>
      <c r="L29" s="7" t="n">
        <f>AM29/SUM(AM1:AM$2180)</f>
        <v>4.4556604025702439E-5</v>
      </c>
      <c r="M29" t="s">
        <v>803</v>
      </c>
      <c r="N29" t="s">
        <v>814</v>
      </c>
      <c r="O29" t="s">
        <v>815</v>
      </c>
      <c r="P29" s="6" t="n">
        <v>4061308.7474800898</v>
      </c>
      <c r="Q29" s="6" t="n">
        <v>6251835.3157783002</v>
      </c>
      <c r="R29" s="6" t="n">
        <v>5766730.5509706801</v>
      </c>
      <c r="S29" s="6" t="n">
        <v>18319910.5728768</v>
      </c>
      <c r="T29" s="6" t="n">
        <v>7845302.14981669</v>
      </c>
      <c r="U29" s="6" t="n">
        <v>25342942.593562901</v>
      </c>
      <c r="V29" s="6" t="n">
        <v>6746732.9522367399</v>
      </c>
      <c r="W29" s="6" t="n">
        <v>40647685.1246389</v>
      </c>
      <c r="X29" s="6" t="n">
        <v>5212224.1284036702</v>
      </c>
      <c r="Y29" s="6" t="n">
        <v>11847017.1579249</v>
      </c>
      <c r="Z29" s="6" t="n">
        <v>1321533.3185773101</v>
      </c>
      <c r="AA29" s="6" t="n">
        <v>5734979.5746733705</v>
      </c>
      <c r="AB29" s="6" t="n">
        <v>4761484.3428787999</v>
      </c>
      <c r="AC29" s="6" t="n">
        <v>2259372.3085871101</v>
      </c>
      <c r="AD29" s="6" t="n">
        <v>2394207.8751259702</v>
      </c>
      <c r="AE29" s="6" t="n">
        <v>3733709.7436489798</v>
      </c>
      <c r="AF29" s="6" t="n">
        <v>4991022.0623697704</v>
      </c>
      <c r="AG29" s="6" t="n">
        <v>5042170.08562312</v>
      </c>
      <c r="AH29" s="6" t="n">
        <v>3748497.89381675</v>
      </c>
      <c r="AI29" s="6" t="n">
        <v>3958089.99009992</v>
      </c>
      <c r="AJ29" s="6" t="n">
        <v>4419441.6807349501</v>
      </c>
      <c r="AK29" s="6" t="n">
        <v>2104552.0113975401</v>
      </c>
      <c r="AL29" s="6" t="n">
        <v>3054450.1579999998</v>
      </c>
      <c r="AM29" s="6" t="n">
        <v>2511364.3901830101</v>
      </c>
    </row>
    <row r="30">
      <c r="A30" t="str">
        <f t="shared" si="0"/>
        <v>Clothing &amp; Subsistence</v>
      </c>
      <c r="B30" t="str">
        <f t="shared" si="1"/>
        <v>6515</v>
      </c>
      <c r="C30" t="str">
        <f t="shared" si="2"/>
        <v>MED &amp; SURGICAL INSTRUMENTS,EQ &amp; SUP</v>
      </c>
      <c r="D30" s="6" t="n">
        <f t="shared" si="3"/>
        <v>1016859221.9900399</v>
      </c>
      <c r="E30" s="6" t="n">
        <f t="shared" si="4"/>
        <v>1121360449.9323101</v>
      </c>
      <c r="F30" s="6" t="n">
        <f t="shared" si="5"/>
        <v>833308043.31079996</v>
      </c>
      <c r="G30" s="6" t="n">
        <f t="shared" si="6"/>
        <v>408197137.07210797</v>
      </c>
      <c r="H30" s="7" t="n">
        <f t="shared" si="7"/>
        <v>-0.2568776227473496</v>
      </c>
      <c r="I30" s="7" t="n">
        <f t="shared" si="8"/>
        <v>-0.18050795499501093</v>
      </c>
      <c r="J30" s="7" t="n">
        <f t="shared" si="9"/>
        <v>0.48985143051098834</v>
      </c>
      <c r="K30" s="7" t="n">
        <f t="shared" si="10"/>
        <v>8.48965817521544E-3</v>
      </c>
      <c r="L30" s="7" t="n">
        <f>AM30/SUM(AM1:AM$2180)</f>
        <v>7.2422298699639899E-3</v>
      </c>
      <c r="M30" t="s">
        <v>803</v>
      </c>
      <c r="N30" t="s">
        <v>816</v>
      </c>
      <c r="O30" t="s">
        <v>817</v>
      </c>
      <c r="P30" s="6" t="n">
        <v>80331215.6121144</v>
      </c>
      <c r="Q30" s="6" t="n">
        <v>52988870.545423798</v>
      </c>
      <c r="R30" s="6" t="n">
        <v>66670084.537419297</v>
      </c>
      <c r="S30" s="6" t="n">
        <v>138153380.887086</v>
      </c>
      <c r="T30" s="6" t="n">
        <v>121576362.168492</v>
      </c>
      <c r="U30" s="6" t="n">
        <v>368823025.93987799</v>
      </c>
      <c r="V30" s="6" t="n">
        <v>428217936.35655499</v>
      </c>
      <c r="W30" s="6" t="n">
        <v>569851715.43808305</v>
      </c>
      <c r="X30" s="6" t="n">
        <v>526634063.88942802</v>
      </c>
      <c r="Y30" s="6" t="n">
        <v>531216952.38650298</v>
      </c>
      <c r="Z30" s="6" t="n">
        <v>803370352.59446299</v>
      </c>
      <c r="AA30" s="6" t="n">
        <v>836457563.04757595</v>
      </c>
      <c r="AB30" s="6" t="n">
        <v>671331114.584921</v>
      </c>
      <c r="AC30" s="6" t="n">
        <v>665840383.59769404</v>
      </c>
      <c r="AD30" s="6" t="n">
        <v>685793635.06723499</v>
      </c>
      <c r="AE30" s="6" t="n">
        <v>1016859221.9900399</v>
      </c>
      <c r="AF30" s="6" t="n">
        <v>1086994170.63082</v>
      </c>
      <c r="AG30" s="6" t="n">
        <v>1072932604.5700901</v>
      </c>
      <c r="AH30" s="6" t="n">
        <v>1270806322.23926</v>
      </c>
      <c r="AI30" s="6" t="n">
        <v>1089053488.5136099</v>
      </c>
      <c r="AJ30" s="6" t="n">
        <v>2421417247.8546901</v>
      </c>
      <c r="AK30" s="6" t="n">
        <v>1121360449.9323101</v>
      </c>
      <c r="AL30" s="6" t="n">
        <v>833308043.31079996</v>
      </c>
      <c r="AM30" s="6" t="n">
        <v>408197137.07210797</v>
      </c>
    </row>
    <row r="31">
      <c r="A31" t="str">
        <f t="shared" si="0"/>
        <v>Clothing &amp; Subsistence</v>
      </c>
      <c r="B31" t="str">
        <f t="shared" si="1"/>
        <v>6520</v>
      </c>
      <c r="C31" t="str">
        <f t="shared" si="2"/>
        <v>DENTAL INSTRUMENTS EQ &amp; SUPPLIES</v>
      </c>
      <c r="D31" s="6" t="n">
        <f t="shared" si="3"/>
        <v>2029616.01135073</v>
      </c>
      <c r="E31" s="6" t="n">
        <f t="shared" si="4"/>
        <v>3863580.92336867</v>
      </c>
      <c r="F31" s="6" t="n">
        <f t="shared" si="5"/>
        <v>1500576.7969</v>
      </c>
      <c r="G31" s="6" t="n">
        <f t="shared" si="6"/>
        <v>315473.65471576701</v>
      </c>
      <c r="H31" s="7" t="n">
        <f t="shared" si="7"/>
        <v>-0.61160984416714592</v>
      </c>
      <c r="I31" s="7" t="n">
        <f t="shared" si="8"/>
        <v>-0.26065975607802239</v>
      </c>
      <c r="J31" s="7" t="n">
        <f t="shared" si="9"/>
        <v>0.21023492790738554</v>
      </c>
      <c r="K31" s="7" t="n">
        <f t="shared" si="10"/>
        <v>1.5287724837895581E-5</v>
      </c>
      <c r="L31" s="7" t="n">
        <f>AM31/SUM(AM1:AM$2180)</f>
        <v>5.5971306946369797E-6</v>
      </c>
      <c r="M31" t="s">
        <v>803</v>
      </c>
      <c r="N31" t="s">
        <v>818</v>
      </c>
      <c r="O31" t="s">
        <v>819</v>
      </c>
      <c r="P31" s="6" t="n">
        <v>2694457.67592711</v>
      </c>
      <c r="Q31" s="6" t="n">
        <v>2954212.4261761201</v>
      </c>
      <c r="R31" s="6" t="n">
        <v>4712804.0715074502</v>
      </c>
      <c r="S31" s="6" t="n">
        <v>909438.90943693498</v>
      </c>
      <c r="T31" s="6" t="n">
        <v>3373928.8754321602</v>
      </c>
      <c r="U31" s="6" t="n">
        <v>6540440.1111011803</v>
      </c>
      <c r="V31" s="6" t="n">
        <v>5004413.7367441496</v>
      </c>
      <c r="W31" s="6" t="n">
        <v>267610.09528908401</v>
      </c>
      <c r="X31" s="6" t="n">
        <v>733394.61820022902</v>
      </c>
      <c r="Y31" s="6" t="n">
        <v>456377.47280917899</v>
      </c>
      <c r="Z31" s="6" t="n">
        <v>389232.49206402601</v>
      </c>
      <c r="AA31" s="6" t="n">
        <v>537878.03520746599</v>
      </c>
      <c r="AB31" s="6" t="n">
        <v>280751.35028820299</v>
      </c>
      <c r="AC31" s="6" t="n">
        <v>306547.99938442098</v>
      </c>
      <c r="AD31" s="6" t="n">
        <v>1288677.06725529</v>
      </c>
      <c r="AE31" s="6" t="n">
        <v>2029616.01135073</v>
      </c>
      <c r="AF31" s="6" t="n">
        <v>2004244.61994588</v>
      </c>
      <c r="AG31" s="6" t="n">
        <v>2019128.2267084799</v>
      </c>
      <c r="AH31" s="6" t="n">
        <v>1321178.06523809</v>
      </c>
      <c r="AI31" s="6" t="n">
        <v>399782.53544319398</v>
      </c>
      <c r="AJ31" s="6" t="n">
        <v>783476.40174253599</v>
      </c>
      <c r="AK31" s="6" t="n">
        <v>3863580.92336867</v>
      </c>
      <c r="AL31" s="6" t="n">
        <v>1500576.7969</v>
      </c>
      <c r="AM31" s="6" t="n">
        <v>315473.65471576701</v>
      </c>
    </row>
    <row r="32">
      <c r="A32" t="str">
        <f t="shared" si="0"/>
        <v>Clothing &amp; Subsistence</v>
      </c>
      <c r="B32" t="str">
        <f t="shared" si="1"/>
        <v>6525</v>
      </c>
      <c r="C32" t="str">
        <f t="shared" si="2"/>
        <v>IMAGING EQUIPMENT AND SUPPLIES: MEDICAL, DENTAL, VETERINARY</v>
      </c>
      <c r="D32" s="6" t="n">
        <f t="shared" si="3"/>
        <v>247785346.71622401</v>
      </c>
      <c r="E32" s="6" t="n">
        <f t="shared" si="4"/>
        <v>521282145.636145</v>
      </c>
      <c r="F32" s="6" t="n">
        <f t="shared" si="5"/>
        <v>482251276.48339999</v>
      </c>
      <c r="G32" s="6" t="n">
        <f t="shared" si="6"/>
        <v>195238344.60073301</v>
      </c>
      <c r="H32" s="7" t="n">
        <f t="shared" si="7"/>
        <v>-7.4874747734000824E-2</v>
      </c>
      <c r="I32" s="7" t="n">
        <f t="shared" si="8"/>
        <v>0.9462461476210613</v>
      </c>
      <c r="J32" s="7" t="n">
        <f t="shared" si="9"/>
        <v>0.40484775079170471</v>
      </c>
      <c r="K32" s="7" t="n">
        <f t="shared" si="10"/>
        <v>4.9131272940064231E-3</v>
      </c>
      <c r="L32" s="7" t="n">
        <f>AM32/SUM(AM1:AM$2180)</f>
        <v>3.4639169230135372E-3</v>
      </c>
      <c r="M32" t="s">
        <v>803</v>
      </c>
      <c r="N32" t="s">
        <v>820</v>
      </c>
      <c r="O32" t="s">
        <v>821</v>
      </c>
      <c r="P32" s="6" t="n">
        <v>121290885.261241</v>
      </c>
      <c r="Q32" s="6" t="n">
        <v>96198061.139253199</v>
      </c>
      <c r="R32" s="6" t="n">
        <v>208321605.65884101</v>
      </c>
      <c r="S32" s="6" t="n">
        <v>332635689.66649503</v>
      </c>
      <c r="T32" s="6" t="n">
        <v>369335401.08072799</v>
      </c>
      <c r="U32" s="6" t="n">
        <v>467383898.87589699</v>
      </c>
      <c r="V32" s="6" t="n">
        <v>531277954.18668801</v>
      </c>
      <c r="W32" s="6" t="n">
        <v>402076987.59004098</v>
      </c>
      <c r="X32" s="6" t="n">
        <v>371253118.11737698</v>
      </c>
      <c r="Y32" s="6" t="n">
        <v>86536234.611419603</v>
      </c>
      <c r="Z32" s="6" t="n">
        <v>196127009.92780101</v>
      </c>
      <c r="AA32" s="6" t="n">
        <v>306965405.072869</v>
      </c>
      <c r="AB32" s="6" t="n">
        <v>396405214.95548302</v>
      </c>
      <c r="AC32" s="6" t="n">
        <v>402354332.58640301</v>
      </c>
      <c r="AD32" s="6" t="n">
        <v>202043164.583655</v>
      </c>
      <c r="AE32" s="6" t="n">
        <v>247785346.71622401</v>
      </c>
      <c r="AF32" s="6" t="n">
        <v>317781827.71595001</v>
      </c>
      <c r="AG32" s="6" t="n">
        <v>402042587.11751503</v>
      </c>
      <c r="AH32" s="6" t="n">
        <v>549210554.71115601</v>
      </c>
      <c r="AI32" s="6" t="n">
        <v>469603066.547593</v>
      </c>
      <c r="AJ32" s="6" t="n">
        <v>693729008.995754</v>
      </c>
      <c r="AK32" s="6" t="n">
        <v>521282145.636145</v>
      </c>
      <c r="AL32" s="6" t="n">
        <v>482251276.48339999</v>
      </c>
      <c r="AM32" s="6" t="n">
        <v>195238344.60073301</v>
      </c>
    </row>
    <row r="33">
      <c r="A33" t="str">
        <f t="shared" si="0"/>
        <v>Clothing &amp; Subsistence</v>
      </c>
      <c r="B33" t="str">
        <f t="shared" si="1"/>
        <v>6530</v>
      </c>
      <c r="C33" t="str">
        <f t="shared" si="2"/>
        <v>HOSP FURNITURE,EQ,UTENSILS &amp; SUP</v>
      </c>
      <c r="D33" s="6" t="n">
        <f t="shared" si="3"/>
        <v>118878233.190201</v>
      </c>
      <c r="E33" s="6" t="n">
        <f t="shared" si="4"/>
        <v>328472845.04075801</v>
      </c>
      <c r="F33" s="6" t="n">
        <f t="shared" si="5"/>
        <v>277420350.75160003</v>
      </c>
      <c r="G33" s="6" t="n">
        <f t="shared" si="6"/>
        <v>92732007.040092707</v>
      </c>
      <c r="H33" s="7" t="n">
        <f t="shared" si="7"/>
        <v>-0.15542378939368096</v>
      </c>
      <c r="I33" s="7" t="n">
        <f t="shared" si="8"/>
        <v>1.3336513616225876</v>
      </c>
      <c r="J33" s="7" t="n">
        <f t="shared" si="9"/>
        <v>0.33426533701964861</v>
      </c>
      <c r="K33" s="7" t="n">
        <f t="shared" si="10"/>
        <v>2.8263305120301502E-3</v>
      </c>
      <c r="L33" s="7" t="n">
        <f>AM33/SUM(AM1:AM$2180)</f>
        <v>1.645250420188113E-3</v>
      </c>
      <c r="M33" t="s">
        <v>803</v>
      </c>
      <c r="N33" t="s">
        <v>822</v>
      </c>
      <c r="O33" t="s">
        <v>823</v>
      </c>
      <c r="P33" s="6" t="n">
        <v>14670237.494705901</v>
      </c>
      <c r="Q33" s="6" t="n">
        <v>12417657.113031801</v>
      </c>
      <c r="R33" s="6" t="n">
        <v>13822010.954195499</v>
      </c>
      <c r="S33" s="6" t="n">
        <v>52986967.561590098</v>
      </c>
      <c r="T33" s="6" t="n">
        <v>43191980.512830801</v>
      </c>
      <c r="U33" s="6" t="n">
        <v>57084580.060905598</v>
      </c>
      <c r="V33" s="6" t="n">
        <v>41039330.055755898</v>
      </c>
      <c r="W33" s="6" t="n">
        <v>8246024.0439806497</v>
      </c>
      <c r="X33" s="6" t="n">
        <v>7851420.9050339703</v>
      </c>
      <c r="Y33" s="6" t="n">
        <v>4213693.6674007196</v>
      </c>
      <c r="Z33" s="6" t="n">
        <v>6522895.1815365897</v>
      </c>
      <c r="AA33" s="6" t="n">
        <v>39792875.0621887</v>
      </c>
      <c r="AB33" s="6" t="n">
        <v>30367787.841689199</v>
      </c>
      <c r="AC33" s="6" t="n">
        <v>47246741.262595899</v>
      </c>
      <c r="AD33" s="6" t="n">
        <v>53937872.881672099</v>
      </c>
      <c r="AE33" s="6" t="n">
        <v>118878233.190201</v>
      </c>
      <c r="AF33" s="6" t="n">
        <v>149781239.23932499</v>
      </c>
      <c r="AG33" s="6" t="n">
        <v>139707031.784529</v>
      </c>
      <c r="AH33" s="6" t="n">
        <v>209809286.27586401</v>
      </c>
      <c r="AI33" s="6" t="n">
        <v>276197043.83345699</v>
      </c>
      <c r="AJ33" s="6" t="n">
        <v>382359496.21552098</v>
      </c>
      <c r="AK33" s="6" t="n">
        <v>328472845.04075801</v>
      </c>
      <c r="AL33" s="6" t="n">
        <v>277420350.75160003</v>
      </c>
      <c r="AM33" s="6" t="n">
        <v>92732007.040092707</v>
      </c>
    </row>
    <row r="34">
      <c r="A34" t="str">
        <f t="shared" si="0"/>
        <v>Clothing &amp; Subsistence</v>
      </c>
      <c r="B34" t="str">
        <f t="shared" si="1"/>
        <v>6532</v>
      </c>
      <c r="C34" t="str">
        <f t="shared" si="2"/>
        <v>HOSPITAL &amp; SURGICAL CLOTHING</v>
      </c>
      <c r="D34" s="6" t="n">
        <f t="shared" si="3"/>
        <v>3654007.6234776299</v>
      </c>
      <c r="E34" s="6" t="n">
        <f t="shared" si="4"/>
        <v>3187285.8388033402</v>
      </c>
      <c r="F34" s="6" t="n">
        <f t="shared" si="5"/>
        <v>1360138.4467</v>
      </c>
      <c r="G34" s="6" t="n">
        <f t="shared" si="6"/>
        <v>129326.81895653201</v>
      </c>
      <c r="H34" s="7" t="n">
        <f t="shared" si="7"/>
        <v>-0.57326122742393859</v>
      </c>
      <c r="I34" s="7" t="n">
        <f t="shared" si="8"/>
        <v>-0.62776803256761826</v>
      </c>
      <c r="J34" s="7" t="n">
        <f t="shared" si="9"/>
        <v>9.5083569816225538E-2</v>
      </c>
      <c r="K34" s="7" t="n">
        <f t="shared" si="10"/>
        <v>1.3856953111329497E-5</v>
      </c>
      <c r="L34" s="7" t="n">
        <f>AM34/SUM(AM1:AM$2180)</f>
        <v>2.2945152382804893E-6</v>
      </c>
      <c r="M34" t="s">
        <v>803</v>
      </c>
      <c r="N34" t="s">
        <v>824</v>
      </c>
      <c r="O34" t="s">
        <v>825</v>
      </c>
      <c r="P34" s="6" t="n">
        <v>605425.35975885706</v>
      </c>
      <c r="Q34" s="6"/>
      <c r="R34" s="6"/>
      <c r="S34" s="6" t="n">
        <v>468685.43306492001</v>
      </c>
      <c r="T34" s="6"/>
      <c r="U34" s="6" t="n">
        <v>533612.31440813595</v>
      </c>
      <c r="V34" s="6" t="n">
        <v>251738.36214452199</v>
      </c>
      <c r="W34" s="6" t="n">
        <v>1916170.42118057</v>
      </c>
      <c r="X34" s="6" t="n">
        <v>2770678.6134419399</v>
      </c>
      <c r="Y34" s="6" t="n">
        <v>64247.657065618601</v>
      </c>
      <c r="Z34" s="6" t="n">
        <v>215298.959919588</v>
      </c>
      <c r="AA34" s="6" t="n">
        <v>1140332.0306798201</v>
      </c>
      <c r="AB34" s="6" t="n">
        <v>1702552.3581805399</v>
      </c>
      <c r="AC34" s="6" t="n">
        <v>327620.82593016402</v>
      </c>
      <c r="AD34" s="6" t="n">
        <v>58116.695012037701</v>
      </c>
      <c r="AE34" s="6" t="n">
        <v>3654007.6234776299</v>
      </c>
      <c r="AF34" s="6" t="n">
        <v>1621264.3263992199</v>
      </c>
      <c r="AG34" s="6" t="n">
        <v>1362062.6305299499</v>
      </c>
      <c r="AH34" s="6" t="n">
        <v>1151422.19213346</v>
      </c>
      <c r="AI34" s="6" t="n">
        <v>838136.55620055494</v>
      </c>
      <c r="AJ34" s="6" t="n">
        <v>260814509.008048</v>
      </c>
      <c r="AK34" s="6" t="n">
        <v>3187285.8388033402</v>
      </c>
      <c r="AL34" s="6" t="n">
        <v>1360138.4467</v>
      </c>
      <c r="AM34" s="6" t="n">
        <v>129326.81895653201</v>
      </c>
    </row>
    <row r="35">
      <c r="A35" t="str">
        <f t="shared" si="0"/>
        <v>Clothing &amp; Subsistence</v>
      </c>
      <c r="B35" t="str">
        <f t="shared" si="1"/>
        <v>6540</v>
      </c>
      <c r="C35" t="str">
        <f t="shared" si="2"/>
        <v>OPHTHALMIC INSTRUMENTS, EQUIPMENT, AND SUPPLIES</v>
      </c>
      <c r="D35" s="6" t="n">
        <f t="shared" si="3"/>
        <v>889210.82627994998</v>
      </c>
      <c r="E35" s="6" t="n">
        <f t="shared" si="4"/>
        <v>1115555.8882537</v>
      </c>
      <c r="F35" s="6" t="n">
        <f t="shared" si="5"/>
        <v>753707.25139999995</v>
      </c>
      <c r="G35" s="6" t="n">
        <f t="shared" si="6"/>
        <v>408111.583754558</v>
      </c>
      <c r="H35" s="7" t="n">
        <f t="shared" si="7"/>
        <v>-0.3243662111991007</v>
      </c>
      <c r="I35" s="7" t="n">
        <f t="shared" si="8"/>
        <v>-0.15238633052505079</v>
      </c>
      <c r="J35" s="7" t="n">
        <f t="shared" si="9"/>
        <v>0.54147227984936708</v>
      </c>
      <c r="K35" s="7" t="n">
        <f t="shared" si="10"/>
        <v>7.6786933474739441E-6</v>
      </c>
      <c r="L35" s="7" t="n">
        <f>AM35/SUM(AM1:AM$2180)</f>
        <v>7.2407119837870341E-6</v>
      </c>
      <c r="M35" t="s">
        <v>803</v>
      </c>
      <c r="N35" t="s">
        <v>826</v>
      </c>
      <c r="O35" t="s">
        <v>827</v>
      </c>
      <c r="P35" s="6" t="n">
        <v>523538.54510650499</v>
      </c>
      <c r="Q35" s="6" t="n">
        <v>993728.56926319096</v>
      </c>
      <c r="R35" s="6" t="n">
        <v>682821.99740767502</v>
      </c>
      <c r="S35" s="6" t="n">
        <v>2996341.6054958301</v>
      </c>
      <c r="T35" s="6" t="n">
        <v>3205152.0334028401</v>
      </c>
      <c r="U35" s="6" t="n">
        <v>29592169.8698023</v>
      </c>
      <c r="V35" s="6" t="n">
        <v>40334302.415504999</v>
      </c>
      <c r="W35" s="6" t="n">
        <v>183312950.65426299</v>
      </c>
      <c r="X35" s="6" t="n">
        <v>92573625.037121296</v>
      </c>
      <c r="Y35" s="6" t="n">
        <v>50476351.833841197</v>
      </c>
      <c r="Z35" s="6" t="n">
        <v>18814725.782708898</v>
      </c>
      <c r="AA35" s="6" t="n">
        <v>2225673.9952809899</v>
      </c>
      <c r="AB35" s="6" t="n">
        <v>486477.23601925001</v>
      </c>
      <c r="AC35" s="6" t="n">
        <v>635814.139038758</v>
      </c>
      <c r="AD35" s="6" t="n">
        <v>397639.47975866299</v>
      </c>
      <c r="AE35" s="6" t="n">
        <v>889210.82627994998</v>
      </c>
      <c r="AF35" s="6" t="n">
        <v>1259428.75430187</v>
      </c>
      <c r="AG35" s="6" t="n">
        <v>3225382.9714791598</v>
      </c>
      <c r="AH35" s="6" t="n">
        <v>1719532.9619885101</v>
      </c>
      <c r="AI35" s="6" t="n">
        <v>1180817.8755910301</v>
      </c>
      <c r="AJ35" s="6" t="n">
        <v>778720.58024476795</v>
      </c>
      <c r="AK35" s="6" t="n">
        <v>1115555.8882537</v>
      </c>
      <c r="AL35" s="6" t="n">
        <v>753707.25139999995</v>
      </c>
      <c r="AM35" s="6" t="n">
        <v>408111.583754558</v>
      </c>
    </row>
    <row r="36">
      <c r="A36" t="str">
        <f t="shared" si="0"/>
        <v>Clothing &amp; Subsistence</v>
      </c>
      <c r="B36" t="str">
        <f t="shared" si="1"/>
        <v>6545</v>
      </c>
      <c r="C36" t="str">
        <f t="shared" si="2"/>
        <v>MEDICAL SETS KITS &amp; OUTFITS</v>
      </c>
      <c r="D36" s="6" t="n">
        <f t="shared" si="3"/>
        <v>16074568.590135699</v>
      </c>
      <c r="E36" s="6" t="n">
        <f t="shared" si="4"/>
        <v>12025712.613779301</v>
      </c>
      <c r="F36" s="6" t="n">
        <f t="shared" si="5"/>
        <v>14283010.6011</v>
      </c>
      <c r="G36" s="6" t="n">
        <f t="shared" si="6"/>
        <v>28644640.127765302</v>
      </c>
      <c r="H36" s="7" t="n">
        <f t="shared" si="7"/>
        <v>0.18770596469553436</v>
      </c>
      <c r="I36" s="7" t="n">
        <f t="shared" si="8"/>
        <v>-0.11145294375956716</v>
      </c>
      <c r="J36" s="7" t="n">
        <f t="shared" si="9"/>
        <v>2.0055043665345491</v>
      </c>
      <c r="K36" s="7" t="n">
        <f t="shared" si="10"/>
        <v>1.4551386931842167E-4</v>
      </c>
      <c r="L36" s="7" t="n">
        <f>AM36/SUM(AM1:AM$2180)</f>
        <v>5.0821294298059906E-4</v>
      </c>
      <c r="M36" t="s">
        <v>803</v>
      </c>
      <c r="N36" t="s">
        <v>828</v>
      </c>
      <c r="O36" t="s">
        <v>829</v>
      </c>
      <c r="P36" s="6" t="n">
        <v>7101796.0180559102</v>
      </c>
      <c r="Q36" s="6" t="n">
        <v>5065127.6580947302</v>
      </c>
      <c r="R36" s="6" t="n">
        <v>6271390.0953022102</v>
      </c>
      <c r="S36" s="6" t="n">
        <v>13719168.346576501</v>
      </c>
      <c r="T36" s="6" t="n">
        <v>11017689.476046599</v>
      </c>
      <c r="U36" s="6" t="n">
        <v>13321944.572341399</v>
      </c>
      <c r="V36" s="6" t="n">
        <v>15801039.8277917</v>
      </c>
      <c r="W36" s="6" t="n">
        <v>23691511.366517499</v>
      </c>
      <c r="X36" s="6" t="n">
        <v>1790326715.73996</v>
      </c>
      <c r="Y36" s="6" t="n">
        <v>1482076342.60201</v>
      </c>
      <c r="Z36" s="6" t="n">
        <v>1629450328.07113</v>
      </c>
      <c r="AA36" s="6" t="n">
        <v>226809766.40253001</v>
      </c>
      <c r="AB36" s="6" t="n">
        <v>14835569.865286499</v>
      </c>
      <c r="AC36" s="6" t="n">
        <v>6335882.9568218999</v>
      </c>
      <c r="AD36" s="6" t="n">
        <v>3034196.3279030402</v>
      </c>
      <c r="AE36" s="6" t="n">
        <v>16074568.590135699</v>
      </c>
      <c r="AF36" s="6" t="n">
        <v>16890449.981626999</v>
      </c>
      <c r="AG36" s="6" t="n">
        <v>22281955.792172398</v>
      </c>
      <c r="AH36" s="6" t="n">
        <v>11215634.7806825</v>
      </c>
      <c r="AI36" s="6" t="n">
        <v>11090111.962286601</v>
      </c>
      <c r="AJ36" s="6" t="n">
        <v>14315753.0840466</v>
      </c>
      <c r="AK36" s="6" t="n">
        <v>12025712.613779301</v>
      </c>
      <c r="AL36" s="6" t="n">
        <v>14283010.6011</v>
      </c>
      <c r="AM36" s="6" t="n">
        <v>28644640.127765302</v>
      </c>
    </row>
    <row r="37">
      <c r="A37" t="str">
        <f t="shared" si="0"/>
        <v>Clothing &amp; Subsistence</v>
      </c>
      <c r="B37" t="str">
        <f t="shared" si="1"/>
        <v>6550</v>
      </c>
      <c r="C37" t="str">
        <f t="shared" si="2"/>
        <v>IN VITRO DIAGNO SUBSTANCES,REAGENTS</v>
      </c>
      <c r="D37" s="6" t="n">
        <f t="shared" si="3"/>
        <v>7158865.23835235</v>
      </c>
      <c r="E37" s="6" t="n">
        <f t="shared" si="4"/>
        <v>27381486.822929401</v>
      </c>
      <c r="F37" s="6" t="n">
        <f t="shared" si="5"/>
        <v>69108886.956200004</v>
      </c>
      <c r="G37" s="6" t="n">
        <f t="shared" si="6"/>
        <v>11873215.688668201</v>
      </c>
      <c r="H37" s="7" t="n">
        <f t="shared" si="7"/>
        <v>1.5239274770984261</v>
      </c>
      <c r="I37" s="7" t="n">
        <f t="shared" si="8"/>
        <v>8.6536091482713502</v>
      </c>
      <c r="J37" s="7" t="n">
        <f t="shared" si="9"/>
        <v>0.17180446989680553</v>
      </c>
      <c r="K37" s="7" t="n">
        <f t="shared" si="10"/>
        <v>7.0407435982100172E-4</v>
      </c>
      <c r="L37" s="7" t="n">
        <f>AM37/SUM(AM1:AM$2180)</f>
        <v>2.106544840803429E-4</v>
      </c>
      <c r="M37" t="s">
        <v>803</v>
      </c>
      <c r="N37" t="s">
        <v>830</v>
      </c>
      <c r="O37" t="s">
        <v>831</v>
      </c>
      <c r="P37" s="6"/>
      <c r="Q37" s="6"/>
      <c r="R37" s="6"/>
      <c r="S37" s="6" t="n">
        <v>259668.147752194</v>
      </c>
      <c r="T37" s="6" t="n">
        <v>63034.911511714097</v>
      </c>
      <c r="U37" s="6" t="n">
        <v>8022516.2435804801</v>
      </c>
      <c r="V37" s="6" t="n">
        <v>1652890.32034588</v>
      </c>
      <c r="W37" s="6" t="n">
        <v>2646490.9370081401</v>
      </c>
      <c r="X37" s="6" t="n">
        <v>954358.47069024399</v>
      </c>
      <c r="Y37" s="6" t="n">
        <v>1167579.51295488</v>
      </c>
      <c r="Z37" s="6" t="n">
        <v>1215077.96519784</v>
      </c>
      <c r="AA37" s="6" t="n">
        <v>1158595.03417923</v>
      </c>
      <c r="AB37" s="6" t="n">
        <v>1415226.58894683</v>
      </c>
      <c r="AC37" s="6" t="n">
        <v>987680.40401539498</v>
      </c>
      <c r="AD37" s="6" t="n">
        <v>8916242.6224643495</v>
      </c>
      <c r="AE37" s="6" t="n">
        <v>7158865.23835235</v>
      </c>
      <c r="AF37" s="6" t="n">
        <v>14786030.069880901</v>
      </c>
      <c r="AG37" s="6" t="n">
        <v>21089187.021421101</v>
      </c>
      <c r="AH37" s="6" t="n">
        <v>14206021.2533093</v>
      </c>
      <c r="AI37" s="6" t="n">
        <v>11712492.459613699</v>
      </c>
      <c r="AJ37" s="6" t="n">
        <v>105869803.30098701</v>
      </c>
      <c r="AK37" s="6" t="n">
        <v>27381486.822929401</v>
      </c>
      <c r="AL37" s="6" t="n">
        <v>69108886.956200004</v>
      </c>
      <c r="AM37" s="6" t="n">
        <v>11873215.688668201</v>
      </c>
    </row>
    <row r="38">
      <c r="A38" t="str">
        <f t="shared" si="0"/>
        <v>Clothing &amp; Subsistence</v>
      </c>
      <c r="B38" t="str">
        <f t="shared" si="1"/>
        <v>6835</v>
      </c>
      <c r="C38" t="str">
        <f t="shared" si="2"/>
        <v>MEDICAL GASES</v>
      </c>
      <c r="D38" s="6" t="n">
        <f t="shared" si="3"/>
        <v>0</v>
      </c>
      <c r="E38" s="6" t="n">
        <f t="shared" si="4"/>
        <v>0</v>
      </c>
      <c r="F38" s="6" t="n">
        <f t="shared" si="5"/>
        <v>557054.55079999997</v>
      </c>
      <c r="G38" s="6" t="n">
        <f t="shared" si="6"/>
        <v>171141.703880438</v>
      </c>
      <c r="H38" s="7" t="e">
        <f t="shared" si="7"/>
        <v>#DIV/0!</v>
      </c>
      <c r="I38" s="7" t="e">
        <f t="shared" si="8"/>
        <v>#DIV/0!</v>
      </c>
      <c r="J38" s="7" t="n">
        <f t="shared" si="9"/>
        <v>0.30722611211892464</v>
      </c>
      <c r="K38" s="7" t="n">
        <f t="shared" si="10"/>
        <v>5.6752154970815846E-6</v>
      </c>
      <c r="L38" s="7" t="n">
        <f>AM38/SUM(AM1:AM$2180)</f>
        <v>3.0363945438953236E-6</v>
      </c>
      <c r="M38" t="s">
        <v>803</v>
      </c>
      <c r="N38" t="s">
        <v>832</v>
      </c>
      <c r="O38" t="s">
        <v>833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 t="n">
        <v>557054.55079999997</v>
      </c>
      <c r="AM38" s="6" t="n">
        <v>171141.703880438</v>
      </c>
    </row>
    <row r="39">
      <c r="A39" t="str">
        <f t="shared" si="0"/>
        <v>Clothing &amp; Subsistence</v>
      </c>
      <c r="B39" t="str">
        <f t="shared" si="1"/>
        <v>8305</v>
      </c>
      <c r="C39" t="str">
        <f t="shared" si="2"/>
        <v>TEXTILE FABRICS</v>
      </c>
      <c r="D39" s="6" t="n">
        <f t="shared" si="3"/>
        <v>43144354.110822998</v>
      </c>
      <c r="E39" s="6" t="n">
        <f t="shared" si="4"/>
        <v>62699192.858524099</v>
      </c>
      <c r="F39" s="6" t="n">
        <f t="shared" si="5"/>
        <v>25834730.541099999</v>
      </c>
      <c r="G39" s="6" t="n">
        <f t="shared" si="6"/>
        <v>32100074.997834198</v>
      </c>
      <c r="H39" s="7" t="n">
        <f t="shared" si="7"/>
        <v>-0.58795752603396223</v>
      </c>
      <c r="I39" s="7" t="n">
        <f t="shared" si="8"/>
        <v>-0.40120251945968488</v>
      </c>
      <c r="J39" s="7" t="n">
        <f t="shared" si="9"/>
        <v>1.2425163462327109</v>
      </c>
      <c r="K39" s="7" t="n">
        <f t="shared" si="10"/>
        <v>2.6320162526132553E-4</v>
      </c>
      <c r="L39" s="7" t="n">
        <f>AM39/SUM(AM1:AM$2180)</f>
        <v>5.6951923681995893E-4</v>
      </c>
      <c r="M39" t="s">
        <v>803</v>
      </c>
      <c r="N39" t="s">
        <v>834</v>
      </c>
      <c r="O39" t="s">
        <v>835</v>
      </c>
      <c r="P39" s="6" t="n">
        <v>43065156.5601217</v>
      </c>
      <c r="Q39" s="6" t="n">
        <v>35248838.689724296</v>
      </c>
      <c r="R39" s="6" t="n">
        <v>48081530.681774497</v>
      </c>
      <c r="S39" s="6" t="n">
        <v>85057660.031155303</v>
      </c>
      <c r="T39" s="6" t="n">
        <v>47009465.202838302</v>
      </c>
      <c r="U39" s="6" t="n">
        <v>23845305.307006199</v>
      </c>
      <c r="V39" s="6" t="n">
        <v>18018501.168054201</v>
      </c>
      <c r="W39" s="6" t="n">
        <v>32924503.280314598</v>
      </c>
      <c r="X39" s="6" t="n">
        <v>59480334.505804703</v>
      </c>
      <c r="Y39" s="6" t="n">
        <v>126007231.074397</v>
      </c>
      <c r="Z39" s="6" t="n">
        <v>45984963.647955902</v>
      </c>
      <c r="AA39" s="6" t="n">
        <v>60590880.400623001</v>
      </c>
      <c r="AB39" s="6" t="n">
        <v>54412438.848832801</v>
      </c>
      <c r="AC39" s="6" t="n">
        <v>56368566.249999002</v>
      </c>
      <c r="AD39" s="6" t="n">
        <v>47283846.583169103</v>
      </c>
      <c r="AE39" s="6" t="n">
        <v>43144354.110822998</v>
      </c>
      <c r="AF39" s="6" t="n">
        <v>52313302.1386507</v>
      </c>
      <c r="AG39" s="6" t="n">
        <v>54747453.656830803</v>
      </c>
      <c r="AH39" s="6" t="n">
        <v>47446830.654270202</v>
      </c>
      <c r="AI39" s="6" t="n">
        <v>43017479.981439099</v>
      </c>
      <c r="AJ39" s="6" t="n">
        <v>54830101.6577828</v>
      </c>
      <c r="AK39" s="6" t="n">
        <v>62699192.858524099</v>
      </c>
      <c r="AL39" s="6" t="n">
        <v>25834730.541099999</v>
      </c>
      <c r="AM39" s="6" t="n">
        <v>32100074.997834198</v>
      </c>
    </row>
    <row r="40">
      <c r="A40" t="str">
        <f t="shared" si="0"/>
        <v>Clothing &amp; Subsistence</v>
      </c>
      <c r="B40" t="str">
        <f t="shared" si="1"/>
        <v>8310</v>
      </c>
      <c r="C40" t="str">
        <f t="shared" si="2"/>
        <v>YARD AND THREAD</v>
      </c>
      <c r="D40" s="6" t="n">
        <f t="shared" si="3"/>
        <v>86197.627237469904</v>
      </c>
      <c r="E40" s="6" t="n">
        <f t="shared" si="4"/>
        <v>107937.04508549299</v>
      </c>
      <c r="F40" s="6" t="n">
        <f t="shared" si="5"/>
        <v>71251.490900000004</v>
      </c>
      <c r="G40" s="6" t="n">
        <f t="shared" si="6"/>
        <v>23339.684985136799</v>
      </c>
      <c r="H40" s="7" t="n">
        <f t="shared" si="7"/>
        <v>-0.33987917824168434</v>
      </c>
      <c r="I40" s="7" t="n">
        <f t="shared" si="8"/>
        <v>-0.17339382552020932</v>
      </c>
      <c r="J40" s="7" t="n">
        <f t="shared" si="9"/>
        <v>0.32756767178238511</v>
      </c>
      <c r="K40" s="7" t="n">
        <f t="shared" si="10"/>
        <v>7.2590299238220949E-7</v>
      </c>
      <c r="L40" s="7" t="n">
        <f>AM40/SUM(AM1:AM$2180)</f>
        <v>4.1409247739297205E-7</v>
      </c>
      <c r="M40" t="s">
        <v>803</v>
      </c>
      <c r="N40" t="s">
        <v>836</v>
      </c>
      <c r="O40" t="s">
        <v>837</v>
      </c>
      <c r="P40" s="6"/>
      <c r="Q40" s="6"/>
      <c r="R40" s="6" t="n">
        <v>74585.843383609303</v>
      </c>
      <c r="S40" s="6" t="n">
        <v>42184.4166464636</v>
      </c>
      <c r="T40" s="6" t="n">
        <v>170097.72367319599</v>
      </c>
      <c r="U40" s="6" t="n">
        <v>100513.015259619</v>
      </c>
      <c r="V40" s="6" t="n">
        <v>39993.6454774097</v>
      </c>
      <c r="W40" s="6" t="n">
        <v>87805.352489310302</v>
      </c>
      <c r="X40" s="6" t="n">
        <v>290768.06423892599</v>
      </c>
      <c r="Y40" s="6" t="n">
        <v>61951.7404437199</v>
      </c>
      <c r="Z40" s="6" t="n">
        <v>270779.58913112199</v>
      </c>
      <c r="AA40" s="6" t="n">
        <v>104471.207997669</v>
      </c>
      <c r="AB40" s="6" t="n">
        <v>571828.92317322502</v>
      </c>
      <c r="AC40" s="6" t="n">
        <v>77777.907559314495</v>
      </c>
      <c r="AD40" s="6" t="n">
        <v>63760.712618216297</v>
      </c>
      <c r="AE40" s="6" t="n">
        <v>86197.627237469904</v>
      </c>
      <c r="AF40" s="6" t="n">
        <v>71734.656391869896</v>
      </c>
      <c r="AG40" s="6" t="n">
        <v>180070.787783323</v>
      </c>
      <c r="AH40" s="6" t="n">
        <v>262693.13004997402</v>
      </c>
      <c r="AI40" s="6" t="n">
        <v>126683.70753577301</v>
      </c>
      <c r="AJ40" s="6" t="n">
        <v>124589.56728371901</v>
      </c>
      <c r="AK40" s="6" t="n">
        <v>107937.04508549299</v>
      </c>
      <c r="AL40" s="6" t="n">
        <v>71251.490900000004</v>
      </c>
      <c r="AM40" s="6" t="n">
        <v>23339.684985136799</v>
      </c>
    </row>
    <row r="41">
      <c r="A41" t="str">
        <f t="shared" si="0"/>
        <v>Clothing &amp; Subsistence</v>
      </c>
      <c r="B41" t="str">
        <f t="shared" si="1"/>
        <v>8315</v>
      </c>
      <c r="C41" t="str">
        <f t="shared" si="2"/>
        <v>NOTIONS AND APPAREL FINDINGS</v>
      </c>
      <c r="D41" s="6" t="n">
        <f t="shared" si="3"/>
        <v>3360775.8373024398</v>
      </c>
      <c r="E41" s="6" t="n">
        <f t="shared" si="4"/>
        <v>2545144.6674259799</v>
      </c>
      <c r="F41" s="6" t="n">
        <f t="shared" si="5"/>
        <v>3062647.8157000002</v>
      </c>
      <c r="G41" s="6" t="n">
        <f t="shared" si="6"/>
        <v>2591309.3085936601</v>
      </c>
      <c r="H41" s="7" t="n">
        <f t="shared" si="7"/>
        <v>0.20332956114333367</v>
      </c>
      <c r="I41" s="7" t="n">
        <f t="shared" si="8"/>
        <v>-8.8708094807577242E-2</v>
      </c>
      <c r="J41" s="7" t="n">
        <f t="shared" si="9"/>
        <v>0.8461009768442439</v>
      </c>
      <c r="K41" s="7" t="n">
        <f t="shared" si="10"/>
        <v>3.120194659715489E-5</v>
      </c>
      <c r="L41" s="7" t="n">
        <f>AM41/SUM(AM1:AM$2180)</f>
        <v>4.5974986036459091E-5</v>
      </c>
      <c r="M41" t="s">
        <v>803</v>
      </c>
      <c r="N41" t="s">
        <v>838</v>
      </c>
      <c r="O41" t="s">
        <v>839</v>
      </c>
      <c r="P41" s="6" t="n">
        <v>2765632.2003494902</v>
      </c>
      <c r="Q41" s="6" t="n">
        <v>3956576.1053025802</v>
      </c>
      <c r="R41" s="6" t="n">
        <v>3857126.1053003399</v>
      </c>
      <c r="S41" s="6" t="n">
        <v>6400459.3019413603</v>
      </c>
      <c r="T41" s="6" t="n">
        <v>3176156.5988487699</v>
      </c>
      <c r="U41" s="6" t="n">
        <v>1914042.16268351</v>
      </c>
      <c r="V41" s="6" t="n">
        <v>2013771.2780821901</v>
      </c>
      <c r="W41" s="6" t="n">
        <v>4016412.6442832001</v>
      </c>
      <c r="X41" s="6" t="n">
        <v>3792496.5211387598</v>
      </c>
      <c r="Y41" s="6" t="n">
        <v>3899978.4938532598</v>
      </c>
      <c r="Z41" s="6" t="n">
        <v>12023685.7192124</v>
      </c>
      <c r="AA41" s="6" t="n">
        <v>3489877.6955657899</v>
      </c>
      <c r="AB41" s="6" t="n">
        <v>4134424.1181307202</v>
      </c>
      <c r="AC41" s="6" t="n">
        <v>4258815.30311896</v>
      </c>
      <c r="AD41" s="6" t="n">
        <v>3265758.7534240298</v>
      </c>
      <c r="AE41" s="6" t="n">
        <v>3360775.8373024398</v>
      </c>
      <c r="AF41" s="6" t="n">
        <v>4571094.4757837402</v>
      </c>
      <c r="AG41" s="6" t="n">
        <v>4020528.24141711</v>
      </c>
      <c r="AH41" s="6" t="n">
        <v>9466116.4860561807</v>
      </c>
      <c r="AI41" s="6" t="n">
        <v>2938721.3408942199</v>
      </c>
      <c r="AJ41" s="6" t="n">
        <v>3215497.1465183701</v>
      </c>
      <c r="AK41" s="6" t="n">
        <v>2545144.6674259799</v>
      </c>
      <c r="AL41" s="6" t="n">
        <v>3062647.8157000002</v>
      </c>
      <c r="AM41" s="6" t="n">
        <v>2591309.3085936601</v>
      </c>
    </row>
    <row r="42">
      <c r="A42" t="str">
        <f t="shared" si="0"/>
        <v>Clothing &amp; Subsistence</v>
      </c>
      <c r="B42" t="str">
        <f t="shared" si="1"/>
        <v>8320</v>
      </c>
      <c r="C42" t="str">
        <f t="shared" si="2"/>
        <v>PADDING AND STUFFING MATERIALS</v>
      </c>
      <c r="D42" s="6" t="n">
        <f t="shared" si="3"/>
        <v>55770.090173412602</v>
      </c>
      <c r="E42" s="6" t="n">
        <f t="shared" si="4"/>
        <v>6094.9392910684801</v>
      </c>
      <c r="F42" s="6" t="n">
        <f t="shared" si="5"/>
        <v>16401.87</v>
      </c>
      <c r="G42" s="6" t="n">
        <f t="shared" si="6"/>
        <v>4257.5175162044097</v>
      </c>
      <c r="H42" s="7" t="n">
        <f t="shared" si="7"/>
        <v>1.6910637197051805</v>
      </c>
      <c r="I42" s="7" t="n">
        <f t="shared" si="8"/>
        <v>-0.705902035499679</v>
      </c>
      <c r="J42" s="7" t="n">
        <f t="shared" si="9"/>
        <v>0.25957512870205712</v>
      </c>
      <c r="K42" s="7" t="n">
        <f t="shared" si="10"/>
        <v>1.6710059485455607E-7</v>
      </c>
      <c r="L42" s="7" t="n">
        <f>AM42/SUM(AM1:AM$2180)</f>
        <v>7.5536836806142681E-8</v>
      </c>
      <c r="M42" t="s">
        <v>803</v>
      </c>
      <c r="N42" t="s">
        <v>840</v>
      </c>
      <c r="O42" t="s">
        <v>841</v>
      </c>
      <c r="P42" s="6"/>
      <c r="Q42" s="6"/>
      <c r="R42" s="6"/>
      <c r="S42" s="6"/>
      <c r="T42" s="6"/>
      <c r="U42" s="6"/>
      <c r="V42" s="6" t="n">
        <v>1582.0454327393199</v>
      </c>
      <c r="W42" s="6"/>
      <c r="X42" s="6" t="n">
        <v>7131.6343783386501</v>
      </c>
      <c r="Y42" s="6"/>
      <c r="Z42" s="6" t="n">
        <v>129154.78127069</v>
      </c>
      <c r="AA42" s="6" t="n">
        <v>2520.2670966065598</v>
      </c>
      <c r="AB42" s="6"/>
      <c r="AC42" s="6" t="n">
        <v>9367.1490187169693</v>
      </c>
      <c r="AD42" s="6" t="n">
        <v>151490.57505546301</v>
      </c>
      <c r="AE42" s="6" t="n">
        <v>55770.090173412602</v>
      </c>
      <c r="AF42" s="6" t="n">
        <v>53617.700173598299</v>
      </c>
      <c r="AG42" s="6" t="n">
        <v>136043.02522395301</v>
      </c>
      <c r="AH42" s="6" t="n">
        <v>148813.26590652001</v>
      </c>
      <c r="AI42" s="6" t="n">
        <v>47931.764777969198</v>
      </c>
      <c r="AJ42" s="6" t="n">
        <v>95960.914502201602</v>
      </c>
      <c r="AK42" s="6" t="n">
        <v>6094.9392910684801</v>
      </c>
      <c r="AL42" s="6" t="n">
        <v>16401.87</v>
      </c>
      <c r="AM42" s="6" t="n">
        <v>4257.5175162044097</v>
      </c>
    </row>
    <row r="43">
      <c r="A43" t="str">
        <f t="shared" si="0"/>
        <v>Clothing &amp; Subsistence</v>
      </c>
      <c r="B43" t="str">
        <f t="shared" si="1"/>
        <v>8330</v>
      </c>
      <c r="C43" t="str">
        <f t="shared" si="2"/>
        <v>LEATHER</v>
      </c>
      <c r="D43" s="6" t="n">
        <f t="shared" si="3"/>
        <v>60527.543259923703</v>
      </c>
      <c r="E43" s="6" t="n">
        <f t="shared" si="4"/>
        <v>41163.637747022301</v>
      </c>
      <c r="F43" s="6" t="n">
        <f t="shared" si="5"/>
        <v>23890.429400000001</v>
      </c>
      <c r="G43" s="6" t="n">
        <f t="shared" si="6"/>
        <v>62806.678357761302</v>
      </c>
      <c r="H43" s="7" t="n">
        <f t="shared" si="7"/>
        <v>-0.41962298019377098</v>
      </c>
      <c r="I43" s="7" t="n">
        <f t="shared" si="8"/>
        <v>-0.60529656230375606</v>
      </c>
      <c r="J43" s="7" t="n">
        <f t="shared" si="9"/>
        <v>2.6289472368278695</v>
      </c>
      <c r="K43" s="7" t="n">
        <f t="shared" si="10"/>
        <v>2.4339328162403284E-7</v>
      </c>
      <c r="L43" s="7" t="n">
        <f>AM43/SUM(AM1:AM$2180)</f>
        <v>1.1143155125937318E-6</v>
      </c>
      <c r="M43" t="s">
        <v>803</v>
      </c>
      <c r="N43" t="s">
        <v>842</v>
      </c>
      <c r="O43" t="s">
        <v>843</v>
      </c>
      <c r="P43" s="6"/>
      <c r="Q43" s="6"/>
      <c r="R43" s="6"/>
      <c r="S43" s="6" t="n">
        <v>171245.904486374</v>
      </c>
      <c r="T43" s="6" t="n">
        <v>45356.219690284503</v>
      </c>
      <c r="U43" s="6" t="n">
        <v>77654.186642751403</v>
      </c>
      <c r="V43" s="6"/>
      <c r="W43" s="6"/>
      <c r="X43" s="6" t="n">
        <v>68970.236025278806</v>
      </c>
      <c r="Y43" s="6" t="n">
        <v>71925.124742981498</v>
      </c>
      <c r="Z43" s="6"/>
      <c r="AA43" s="6" t="n">
        <v>88684.471242519401</v>
      </c>
      <c r="AB43" s="6"/>
      <c r="AC43" s="6" t="n">
        <v>101186.109107525</v>
      </c>
      <c r="AD43" s="6" t="n">
        <v>18712.275973047301</v>
      </c>
      <c r="AE43" s="6" t="n">
        <v>60527.543259923703</v>
      </c>
      <c r="AF43" s="6" t="n">
        <v>13127.3876380355</v>
      </c>
      <c r="AG43" s="6" t="n">
        <v>155300.414155312</v>
      </c>
      <c r="AH43" s="6" t="n">
        <v>19415.532834478101</v>
      </c>
      <c r="AI43" s="6" t="n">
        <v>67319.397113596802</v>
      </c>
      <c r="AJ43" s="6" t="n">
        <v>75251.331644542093</v>
      </c>
      <c r="AK43" s="6" t="n">
        <v>41163.637747022301</v>
      </c>
      <c r="AL43" s="6" t="n">
        <v>23890.429400000001</v>
      </c>
      <c r="AM43" s="6" t="n">
        <v>62806.678357761302</v>
      </c>
    </row>
    <row r="44">
      <c r="A44" t="str">
        <f t="shared" si="0"/>
        <v>Clothing &amp; Subsistence</v>
      </c>
      <c r="B44" t="str">
        <f t="shared" si="1"/>
        <v>8335</v>
      </c>
      <c r="C44" t="str">
        <f t="shared" si="2"/>
        <v>SHOE FINDINGS AND SOLING MATERIALS</v>
      </c>
      <c r="D44" s="6" t="n">
        <f t="shared" si="3"/>
        <v>1132.97418290825</v>
      </c>
      <c r="E44" s="6" t="n">
        <f t="shared" si="4"/>
        <v>11970.4068755637</v>
      </c>
      <c r="F44" s="6" t="n">
        <f t="shared" si="5"/>
        <v>71454.23</v>
      </c>
      <c r="G44" s="6" t="n">
        <f t="shared" si="6"/>
        <v>211.819544104996</v>
      </c>
      <c r="H44" s="7" t="n">
        <f t="shared" si="7"/>
        <v>4.9692398715256818</v>
      </c>
      <c r="I44" s="7" t="n">
        <f t="shared" si="8"/>
        <v>62.067836035401058</v>
      </c>
      <c r="J44" s="7" t="n">
        <f t="shared" si="9"/>
        <v>2.9644087425614411E-3</v>
      </c>
      <c r="K44" s="7" t="n">
        <f t="shared" si="10"/>
        <v>7.2796847785491941E-7</v>
      </c>
      <c r="L44" s="7" t="n">
        <f>AM44/SUM(AM1:AM$2180)</f>
        <v>3.7581004128609746E-9</v>
      </c>
      <c r="M44" t="s">
        <v>803</v>
      </c>
      <c r="N44" t="s">
        <v>844</v>
      </c>
      <c r="O44" t="s">
        <v>845</v>
      </c>
      <c r="P44" s="6" t="n">
        <v>55661.900214547903</v>
      </c>
      <c r="Q44" s="6"/>
      <c r="R44" s="6"/>
      <c r="S44" s="6"/>
      <c r="T44" s="6" t="n">
        <v>7437.3966434285203</v>
      </c>
      <c r="U44" s="6" t="n">
        <v>7218.2735306517397</v>
      </c>
      <c r="V44" s="6" t="n">
        <v>21296.389019818402</v>
      </c>
      <c r="W44" s="6"/>
      <c r="X44" s="6"/>
      <c r="Y44" s="6" t="n">
        <v>122941.89759101901</v>
      </c>
      <c r="Z44" s="6" t="n">
        <v>58399.285246124302</v>
      </c>
      <c r="AA44" s="6" t="n">
        <v>177666.45531585999</v>
      </c>
      <c r="AB44" s="6"/>
      <c r="AC44" s="6"/>
      <c r="AD44" s="6"/>
      <c r="AE44" s="6" t="n">
        <v>1132.97418290825</v>
      </c>
      <c r="AF44" s="6" t="n">
        <v>3074.8166094708599</v>
      </c>
      <c r="AG44" s="6" t="n">
        <v>10265.988913704799</v>
      </c>
      <c r="AH44" s="6" t="n">
        <v>9935.3265976336206</v>
      </c>
      <c r="AI44" s="6" t="n">
        <v>24501.224941964101</v>
      </c>
      <c r="AJ44" s="6" t="n">
        <v>83110.042260556307</v>
      </c>
      <c r="AK44" s="6" t="n">
        <v>11970.4068755637</v>
      </c>
      <c r="AL44" s="6" t="n">
        <v>71454.23</v>
      </c>
      <c r="AM44" s="6" t="n">
        <v>211.819544104996</v>
      </c>
    </row>
    <row r="45">
      <c r="A45" t="str">
        <f t="shared" si="0"/>
        <v>Clothing &amp; Subsistence</v>
      </c>
      <c r="B45" t="str">
        <f t="shared" si="1"/>
        <v>8340</v>
      </c>
      <c r="C45" t="str">
        <f t="shared" si="2"/>
        <v>TENTS AND TARPAULINS</v>
      </c>
      <c r="D45" s="6" t="n">
        <f t="shared" si="3"/>
        <v>20450396.667745601</v>
      </c>
      <c r="E45" s="6" t="n">
        <f t="shared" si="4"/>
        <v>176938686.93777999</v>
      </c>
      <c r="F45" s="6" t="n">
        <f t="shared" si="5"/>
        <v>118968073.4295</v>
      </c>
      <c r="G45" s="6" t="n">
        <f t="shared" si="6"/>
        <v>61338550.926684797</v>
      </c>
      <c r="H45" s="7" t="n">
        <f t="shared" si="7"/>
        <v>-0.32763108233455585</v>
      </c>
      <c r="I45" s="7" t="n">
        <f t="shared" si="8"/>
        <v>4.8173968633643494</v>
      </c>
      <c r="J45" s="7" t="n">
        <f t="shared" si="9"/>
        <v>0.51558833524385661</v>
      </c>
      <c r="K45" s="7" t="n">
        <f t="shared" si="10"/>
        <v>1.2120347154787813E-3</v>
      </c>
      <c r="L45" s="7" t="n">
        <f>AM45/SUM(AM1:AM$2180)</f>
        <v>1.0882680091484111E-3</v>
      </c>
      <c r="M45" t="s">
        <v>803</v>
      </c>
      <c r="N45" t="s">
        <v>846</v>
      </c>
      <c r="O45" t="s">
        <v>847</v>
      </c>
      <c r="P45" s="6" t="n">
        <v>70270137.300053999</v>
      </c>
      <c r="Q45" s="6" t="n">
        <v>64127813.646593198</v>
      </c>
      <c r="R45" s="6" t="n">
        <v>86564691.982650906</v>
      </c>
      <c r="S45" s="6" t="n">
        <v>304810503.75425601</v>
      </c>
      <c r="T45" s="6" t="n">
        <v>171885642.58921099</v>
      </c>
      <c r="U45" s="6" t="n">
        <v>271289328.72543597</v>
      </c>
      <c r="V45" s="6" t="n">
        <v>225191504.44370899</v>
      </c>
      <c r="W45" s="6" t="n">
        <v>341040061.99359399</v>
      </c>
      <c r="X45" s="6" t="n">
        <v>315405952.44249499</v>
      </c>
      <c r="Y45" s="6" t="n">
        <v>64556909.9090195</v>
      </c>
      <c r="Z45" s="6" t="n">
        <v>59966938.864767097</v>
      </c>
      <c r="AA45" s="6" t="n">
        <v>52530503.802161999</v>
      </c>
      <c r="AB45" s="6" t="n">
        <v>49441100.2538855</v>
      </c>
      <c r="AC45" s="6" t="n">
        <v>32730761.849330001</v>
      </c>
      <c r="AD45" s="6" t="n">
        <v>49156366.152757801</v>
      </c>
      <c r="AE45" s="6" t="n">
        <v>20450396.667745601</v>
      </c>
      <c r="AF45" s="6" t="n">
        <v>42379349.169087499</v>
      </c>
      <c r="AG45" s="6" t="n">
        <v>69328182.627606004</v>
      </c>
      <c r="AH45" s="6" t="n">
        <v>100708111.84855001</v>
      </c>
      <c r="AI45" s="6" t="n">
        <v>105519582.73166201</v>
      </c>
      <c r="AJ45" s="6" t="n">
        <v>189670356.448789</v>
      </c>
      <c r="AK45" s="6" t="n">
        <v>176938686.93777999</v>
      </c>
      <c r="AL45" s="6" t="n">
        <v>118968073.4295</v>
      </c>
      <c r="AM45" s="6" t="n">
        <v>61338550.926684797</v>
      </c>
    </row>
    <row r="46">
      <c r="A46" t="str">
        <f t="shared" si="0"/>
        <v>Clothing &amp; Subsistence</v>
      </c>
      <c r="B46" t="str">
        <f t="shared" si="1"/>
        <v>8345</v>
      </c>
      <c r="C46" t="str">
        <f t="shared" si="2"/>
        <v>FLAGS AND PENNANTS</v>
      </c>
      <c r="D46" s="6" t="n">
        <f t="shared" si="3"/>
        <v>6465740.2045699097</v>
      </c>
      <c r="E46" s="6" t="n">
        <f t="shared" si="4"/>
        <v>3285472.1224876302</v>
      </c>
      <c r="F46" s="6" t="n">
        <f t="shared" si="5"/>
        <v>4636093.3073000005</v>
      </c>
      <c r="G46" s="6" t="n">
        <f t="shared" si="6"/>
        <v>4174354.2273973702</v>
      </c>
      <c r="H46" s="7" t="n">
        <f t="shared" si="7"/>
        <v>0.41108891947916848</v>
      </c>
      <c r="I46" s="7" t="n">
        <f t="shared" si="8"/>
        <v>-0.28297562837070633</v>
      </c>
      <c r="J46" s="7" t="n">
        <f t="shared" si="9"/>
        <v>0.90040341095474175</v>
      </c>
      <c r="K46" s="7" t="n">
        <f t="shared" si="10"/>
        <v>4.7232050336398005E-5</v>
      </c>
      <c r="L46" s="7" t="n">
        <f>AM46/SUM(AM1:AM$2180)</f>
        <v>7.4061354497268991E-5</v>
      </c>
      <c r="M46" t="s">
        <v>803</v>
      </c>
      <c r="N46" t="s">
        <v>848</v>
      </c>
      <c r="O46" t="s">
        <v>849</v>
      </c>
      <c r="P46" s="6" t="n">
        <v>2358972.33558319</v>
      </c>
      <c r="Q46" s="6" t="n">
        <v>3085955.4295065799</v>
      </c>
      <c r="R46" s="6" t="n">
        <v>5216180.8660547901</v>
      </c>
      <c r="S46" s="6" t="n">
        <v>6601263.0986248003</v>
      </c>
      <c r="T46" s="6" t="n">
        <v>6200261.5732399505</v>
      </c>
      <c r="U46" s="6" t="n">
        <v>2267697.1433536699</v>
      </c>
      <c r="V46" s="6" t="n">
        <v>2734993.37357515</v>
      </c>
      <c r="W46" s="6" t="n">
        <v>5840024.8149868697</v>
      </c>
      <c r="X46" s="6" t="n">
        <v>7979977.6125599798</v>
      </c>
      <c r="Y46" s="6" t="n">
        <v>4286330.1776156798</v>
      </c>
      <c r="Z46" s="6" t="n">
        <v>2630129.6979443398</v>
      </c>
      <c r="AA46" s="6" t="n">
        <v>3325008.1215552702</v>
      </c>
      <c r="AB46" s="6" t="n">
        <v>7436336.0249175001</v>
      </c>
      <c r="AC46" s="6" t="n">
        <v>5106180.1679087002</v>
      </c>
      <c r="AD46" s="6" t="n">
        <v>5071079.2231332203</v>
      </c>
      <c r="AE46" s="6" t="n">
        <v>6465740.2045699097</v>
      </c>
      <c r="AF46" s="6" t="n">
        <v>4240283.3640793199</v>
      </c>
      <c r="AG46" s="6" t="n">
        <v>6578439.4553839201</v>
      </c>
      <c r="AH46" s="6" t="n">
        <v>4522924.3080457998</v>
      </c>
      <c r="AI46" s="6" t="n">
        <v>4801844.3272804897</v>
      </c>
      <c r="AJ46" s="6" t="n">
        <v>4971415.1591209499</v>
      </c>
      <c r="AK46" s="6" t="n">
        <v>3285472.1224876302</v>
      </c>
      <c r="AL46" s="6" t="n">
        <v>4636093.3073000005</v>
      </c>
      <c r="AM46" s="6" t="n">
        <v>4174354.2273973702</v>
      </c>
    </row>
    <row r="47">
      <c r="A47" t="str">
        <f t="shared" si="0"/>
        <v>Clothing &amp; Subsistence</v>
      </c>
      <c r="B47" t="str">
        <f t="shared" si="1"/>
        <v>8405</v>
      </c>
      <c r="C47" t="str">
        <f t="shared" si="2"/>
        <v>OUTERWEAR, MEN'S</v>
      </c>
      <c r="D47" s="6" t="n">
        <f t="shared" si="3"/>
        <v>136655702.55347899</v>
      </c>
      <c r="E47" s="6" t="n">
        <f t="shared" si="4"/>
        <v>176112310.71962899</v>
      </c>
      <c r="F47" s="6" t="n">
        <f t="shared" si="5"/>
        <v>182245847.08579999</v>
      </c>
      <c r="G47" s="6" t="n">
        <f t="shared" si="6"/>
        <v>97330673.857534498</v>
      </c>
      <c r="H47" s="7" t="n">
        <f t="shared" si="7"/>
        <v>3.4827414058155259E-2</v>
      </c>
      <c r="I47" s="7" t="n">
        <f t="shared" si="8"/>
        <v>0.33361318759807856</v>
      </c>
      <c r="J47" s="7" t="n">
        <f t="shared" si="9"/>
        <v>0.53406250630068919</v>
      </c>
      <c r="K47" s="7" t="n">
        <f t="shared" si="10"/>
        <v>1.8567022819842888E-3</v>
      </c>
      <c r="L47" s="7" t="n">
        <f>AM47/SUM(AM1:AM$2180)</f>
        <v>1.7268399247744864E-3</v>
      </c>
      <c r="M47" t="s">
        <v>803</v>
      </c>
      <c r="N47" t="s">
        <v>850</v>
      </c>
      <c r="O47" t="s">
        <v>851</v>
      </c>
      <c r="P47" s="6" t="n">
        <v>192355079.557174</v>
      </c>
      <c r="Q47" s="6" t="n">
        <v>222400829.09169701</v>
      </c>
      <c r="R47" s="6" t="n">
        <v>246696399.450407</v>
      </c>
      <c r="S47" s="6" t="n">
        <v>329298390.757231</v>
      </c>
      <c r="T47" s="6" t="n">
        <v>259441122.779147</v>
      </c>
      <c r="U47" s="6" t="n">
        <v>163500322.62001401</v>
      </c>
      <c r="V47" s="6" t="n">
        <v>106531296.460674</v>
      </c>
      <c r="W47" s="6" t="n">
        <v>204636251.42759201</v>
      </c>
      <c r="X47" s="6" t="n">
        <v>249838535.53708899</v>
      </c>
      <c r="Y47" s="6" t="n">
        <v>196287987.08941799</v>
      </c>
      <c r="Z47" s="6" t="n">
        <v>171077295.276795</v>
      </c>
      <c r="AA47" s="6" t="n">
        <v>144504663.244836</v>
      </c>
      <c r="AB47" s="6" t="n">
        <v>165687244.468196</v>
      </c>
      <c r="AC47" s="6" t="n">
        <v>164086906.17096701</v>
      </c>
      <c r="AD47" s="6" t="n">
        <v>141099069.25355399</v>
      </c>
      <c r="AE47" s="6" t="n">
        <v>136655702.55347899</v>
      </c>
      <c r="AF47" s="6" t="n">
        <v>155179356.18505201</v>
      </c>
      <c r="AG47" s="6" t="n">
        <v>153830804.18096301</v>
      </c>
      <c r="AH47" s="6" t="n">
        <v>169323623.064246</v>
      </c>
      <c r="AI47" s="6" t="n">
        <v>166986285.10716599</v>
      </c>
      <c r="AJ47" s="6" t="n">
        <v>141526574.09333599</v>
      </c>
      <c r="AK47" s="6" t="n">
        <v>176112310.71962899</v>
      </c>
      <c r="AL47" s="6" t="n">
        <v>182245847.08579999</v>
      </c>
      <c r="AM47" s="6" t="n">
        <v>97330673.857534498</v>
      </c>
    </row>
    <row r="48">
      <c r="A48" t="str">
        <f t="shared" si="0"/>
        <v>Clothing &amp; Subsistence</v>
      </c>
      <c r="B48" t="str">
        <f t="shared" si="1"/>
        <v>8410</v>
      </c>
      <c r="C48" t="str">
        <f t="shared" si="2"/>
        <v>OUTERWEAR, WOMEN'S</v>
      </c>
      <c r="D48" s="6" t="n">
        <f t="shared" si="3"/>
        <v>36612908.5298023</v>
      </c>
      <c r="E48" s="6" t="n">
        <f t="shared" si="4"/>
        <v>46166732.241797701</v>
      </c>
      <c r="F48" s="6" t="n">
        <f t="shared" si="5"/>
        <v>35437894.010799997</v>
      </c>
      <c r="G48" s="6" t="n">
        <f t="shared" si="6"/>
        <v>19897359.1262899</v>
      </c>
      <c r="H48" s="7" t="n">
        <f t="shared" si="7"/>
        <v>-0.23239327780024677</v>
      </c>
      <c r="I48" s="7" t="n">
        <f t="shared" si="8"/>
        <v>-3.2092902918266164E-2</v>
      </c>
      <c r="J48" s="7" t="n">
        <f t="shared" si="9"/>
        <v>0.56147126350753274</v>
      </c>
      <c r="K48" s="7" t="n">
        <f t="shared" si="10"/>
        <v>3.6103768470286562E-4</v>
      </c>
      <c r="L48" s="7" t="n">
        <f>AM48/SUM(AM1:AM$2180)</f>
        <v>3.5301876351073443E-4</v>
      </c>
      <c r="M48" t="s">
        <v>803</v>
      </c>
      <c r="N48" t="s">
        <v>852</v>
      </c>
      <c r="O48" t="s">
        <v>853</v>
      </c>
      <c r="P48" s="6" t="n">
        <v>51440558.252828397</v>
      </c>
      <c r="Q48" s="6" t="n">
        <v>53312382.712208398</v>
      </c>
      <c r="R48" s="6" t="n">
        <v>48761583.741088703</v>
      </c>
      <c r="S48" s="6" t="n">
        <v>38567830.170875102</v>
      </c>
      <c r="T48" s="6" t="n">
        <v>37582181.187625803</v>
      </c>
      <c r="U48" s="6" t="n">
        <v>36910316.876678802</v>
      </c>
      <c r="V48" s="6" t="n">
        <v>25709029.6263013</v>
      </c>
      <c r="W48" s="6" t="n">
        <v>62062437.997641899</v>
      </c>
      <c r="X48" s="6" t="n">
        <v>67746693.670127004</v>
      </c>
      <c r="Y48" s="6" t="n">
        <v>27756565.585678801</v>
      </c>
      <c r="Z48" s="6" t="n">
        <v>26343747.8385216</v>
      </c>
      <c r="AA48" s="6" t="n">
        <v>23432561.033369102</v>
      </c>
      <c r="AB48" s="6" t="n">
        <v>34651340.1508376</v>
      </c>
      <c r="AC48" s="6" t="n">
        <v>26996644.8635705</v>
      </c>
      <c r="AD48" s="6" t="n">
        <v>37502506.7471729</v>
      </c>
      <c r="AE48" s="6" t="n">
        <v>36612908.5298023</v>
      </c>
      <c r="AF48" s="6" t="n">
        <v>50063145.319042198</v>
      </c>
      <c r="AG48" s="6" t="n">
        <v>37968925.942690499</v>
      </c>
      <c r="AH48" s="6" t="n">
        <v>62219222.880146302</v>
      </c>
      <c r="AI48" s="6" t="n">
        <v>31016369.883737501</v>
      </c>
      <c r="AJ48" s="6" t="n">
        <v>36097563.530364297</v>
      </c>
      <c r="AK48" s="6" t="n">
        <v>46166732.241797701</v>
      </c>
      <c r="AL48" s="6" t="n">
        <v>35437894.010799997</v>
      </c>
      <c r="AM48" s="6" t="n">
        <v>19897359.1262899</v>
      </c>
    </row>
    <row r="49">
      <c r="A49" t="str">
        <f t="shared" si="0"/>
        <v>Clothing &amp; Subsistence</v>
      </c>
      <c r="B49" t="str">
        <f t="shared" si="1"/>
        <v>8415</v>
      </c>
      <c r="C49" t="str">
        <f t="shared" si="2"/>
        <v>CLOTHING, SPECIAL PURPOSE</v>
      </c>
      <c r="D49" s="6" t="n">
        <f t="shared" si="3"/>
        <v>748059154.13261604</v>
      </c>
      <c r="E49" s="6" t="n">
        <f t="shared" si="4"/>
        <v>900611711.01085699</v>
      </c>
      <c r="F49" s="6" t="n">
        <f t="shared" si="5"/>
        <v>588476847.05949998</v>
      </c>
      <c r="G49" s="6" t="n">
        <f t="shared" si="6"/>
        <v>304770681.34212399</v>
      </c>
      <c r="H49" s="7" t="n">
        <f t="shared" si="7"/>
        <v>-0.34658095174113734</v>
      </c>
      <c r="I49" s="7" t="n">
        <f t="shared" si="8"/>
        <v>-0.21332845964321334</v>
      </c>
      <c r="J49" s="7" t="n">
        <f t="shared" si="9"/>
        <v>0.51789748885619136</v>
      </c>
      <c r="K49" s="7" t="n">
        <f t="shared" si="10"/>
        <v>5.9953426774981191E-3</v>
      </c>
      <c r="L49" s="7" t="n">
        <f>AM49/SUM(AM1:AM$2180)</f>
        <v>5.4072386389993283E-3</v>
      </c>
      <c r="M49" t="s">
        <v>803</v>
      </c>
      <c r="N49" t="s">
        <v>854</v>
      </c>
      <c r="O49" t="s">
        <v>855</v>
      </c>
      <c r="P49" s="6" t="n">
        <v>690123535.00342596</v>
      </c>
      <c r="Q49" s="6" t="n">
        <v>841478561.87744296</v>
      </c>
      <c r="R49" s="6" t="n">
        <v>1231391009.50214</v>
      </c>
      <c r="S49" s="6" t="n">
        <v>1756260965.6168599</v>
      </c>
      <c r="T49" s="6" t="n">
        <v>897030210.63108897</v>
      </c>
      <c r="U49" s="6" t="n">
        <v>1483460818.5106699</v>
      </c>
      <c r="V49" s="6" t="n">
        <v>1029872569.80144</v>
      </c>
      <c r="W49" s="6" t="n">
        <v>1268835627.2126999</v>
      </c>
      <c r="X49" s="6" t="n">
        <v>1322879857.3996</v>
      </c>
      <c r="Y49" s="6" t="n">
        <v>1344635354.4315801</v>
      </c>
      <c r="Z49" s="6" t="n">
        <v>979298651.36793303</v>
      </c>
      <c r="AA49" s="6" t="n">
        <v>770104160.46623302</v>
      </c>
      <c r="AB49" s="6" t="n">
        <v>819474092.62511098</v>
      </c>
      <c r="AC49" s="6" t="n">
        <v>515548435.41695303</v>
      </c>
      <c r="AD49" s="6" t="n">
        <v>617241152.55855405</v>
      </c>
      <c r="AE49" s="6" t="n">
        <v>748059154.13261604</v>
      </c>
      <c r="AF49" s="6" t="n">
        <v>766540288.96240902</v>
      </c>
      <c r="AG49" s="6" t="n">
        <v>945847738.84182405</v>
      </c>
      <c r="AH49" s="6" t="n">
        <v>909976221.45023</v>
      </c>
      <c r="AI49" s="6" t="n">
        <v>1167427771.91465</v>
      </c>
      <c r="AJ49" s="6" t="n">
        <v>790968108.70350599</v>
      </c>
      <c r="AK49" s="6" t="n">
        <v>900611711.01085699</v>
      </c>
      <c r="AL49" s="6" t="n">
        <v>588476847.05949998</v>
      </c>
      <c r="AM49" s="6" t="n">
        <v>304770681.34212399</v>
      </c>
    </row>
    <row r="50">
      <c r="A50" t="str">
        <f t="shared" si="0"/>
        <v>Clothing &amp; Subsistence</v>
      </c>
      <c r="B50" t="str">
        <f t="shared" si="1"/>
        <v>8420</v>
      </c>
      <c r="C50" t="str">
        <f t="shared" si="2"/>
        <v>UNDERWEAR AND NIGHTWEAR, MEN'S</v>
      </c>
      <c r="D50" s="6" t="n">
        <f t="shared" si="3"/>
        <v>13311388.555661</v>
      </c>
      <c r="E50" s="6" t="n">
        <f t="shared" si="4"/>
        <v>7504476.1087661199</v>
      </c>
      <c r="F50" s="6" t="n">
        <f t="shared" si="5"/>
        <v>10838442.5471</v>
      </c>
      <c r="G50" s="6" t="n">
        <f t="shared" si="6"/>
        <v>3780106.9630325302</v>
      </c>
      <c r="H50" s="7" t="n">
        <f t="shared" si="7"/>
        <v>0.44426371541637821</v>
      </c>
      <c r="I50" s="7" t="n">
        <f t="shared" si="8"/>
        <v>-0.18577671279149299</v>
      </c>
      <c r="J50" s="7" t="n">
        <f t="shared" si="9"/>
        <v>0.34876846434398073</v>
      </c>
      <c r="K50" s="7" t="n">
        <f t="shared" si="10"/>
        <v>1.1042095791012488E-4</v>
      </c>
      <c r="L50" s="7" t="n">
        <f>AM50/SUM(AM1:AM$2180)</f>
        <v>6.706662314120301E-5</v>
      </c>
      <c r="M50" t="s">
        <v>803</v>
      </c>
      <c r="N50" t="s">
        <v>856</v>
      </c>
      <c r="O50" t="s">
        <v>857</v>
      </c>
      <c r="P50" s="6" t="n">
        <v>15975849.1659125</v>
      </c>
      <c r="Q50" s="6" t="n">
        <v>23520958.695704501</v>
      </c>
      <c r="R50" s="6" t="n">
        <v>52529908.153702296</v>
      </c>
      <c r="S50" s="6" t="n">
        <v>33804666.587890297</v>
      </c>
      <c r="T50" s="6" t="n">
        <v>34154235.987851799</v>
      </c>
      <c r="U50" s="6" t="n">
        <v>30769813.872471601</v>
      </c>
      <c r="V50" s="6" t="n">
        <v>32901722.8341101</v>
      </c>
      <c r="W50" s="6" t="n">
        <v>16003241.8337892</v>
      </c>
      <c r="X50" s="6" t="n">
        <v>26075001.537866998</v>
      </c>
      <c r="Y50" s="6" t="n">
        <v>15551898.2938013</v>
      </c>
      <c r="Z50" s="6" t="n">
        <v>21493077.282269001</v>
      </c>
      <c r="AA50" s="6" t="n">
        <v>18094647.2226284</v>
      </c>
      <c r="AB50" s="6" t="n">
        <v>16771079.8800737</v>
      </c>
      <c r="AC50" s="6" t="n">
        <v>16166657.424009001</v>
      </c>
      <c r="AD50" s="6" t="n">
        <v>8563486.0990810692</v>
      </c>
      <c r="AE50" s="6" t="n">
        <v>13311388.555661</v>
      </c>
      <c r="AF50" s="6" t="n">
        <v>13487095.1399271</v>
      </c>
      <c r="AG50" s="6" t="n">
        <v>15381130.8884959</v>
      </c>
      <c r="AH50" s="6" t="n">
        <v>13977408.881859999</v>
      </c>
      <c r="AI50" s="6" t="n">
        <v>2819193.7263430101</v>
      </c>
      <c r="AJ50" s="6" t="n">
        <v>6123107.9573973399</v>
      </c>
      <c r="AK50" s="6" t="n">
        <v>7504476.1087661199</v>
      </c>
      <c r="AL50" s="6" t="n">
        <v>10838442.5471</v>
      </c>
      <c r="AM50" s="6" t="n">
        <v>3780106.9630325302</v>
      </c>
    </row>
    <row r="51">
      <c r="A51" t="str">
        <f t="shared" si="0"/>
        <v>Clothing &amp; Subsistence</v>
      </c>
      <c r="B51" t="str">
        <f t="shared" si="1"/>
        <v>8425</v>
      </c>
      <c r="C51" t="str">
        <f t="shared" si="2"/>
        <v>UNDERWEAR AND NIGHTWEAR, WOMEN'S</v>
      </c>
      <c r="D51" s="6" t="n">
        <f t="shared" si="3"/>
        <v>204772.75803746699</v>
      </c>
      <c r="E51" s="6" t="n">
        <f t="shared" si="4"/>
        <v>749509.94538831699</v>
      </c>
      <c r="F51" s="6" t="n">
        <f t="shared" si="5"/>
        <v>266500.56300000002</v>
      </c>
      <c r="G51" s="6" t="n">
        <f t="shared" si="6"/>
        <v>391558.81042262301</v>
      </c>
      <c r="H51" s="7" t="n">
        <f t="shared" si="7"/>
        <v>-0.64443358671921613</v>
      </c>
      <c r="I51" s="7" t="n">
        <f t="shared" si="8"/>
        <v>0.30144539514987034</v>
      </c>
      <c r="J51" s="7" t="n">
        <f t="shared" si="9"/>
        <v>1.4692607250612937</v>
      </c>
      <c r="K51" s="7" t="n">
        <f t="shared" si="10"/>
        <v>2.7150808173930231E-6</v>
      </c>
      <c r="L51" s="7" t="n">
        <f>AM51/SUM(AM1:AM$2180)</f>
        <v>6.947032830828873E-6</v>
      </c>
      <c r="M51" t="s">
        <v>803</v>
      </c>
      <c r="N51" t="s">
        <v>858</v>
      </c>
      <c r="O51" t="s">
        <v>859</v>
      </c>
      <c r="P51" s="6"/>
      <c r="Q51" s="6" t="n">
        <v>44264.0085428085</v>
      </c>
      <c r="R51" s="6"/>
      <c r="S51" s="6"/>
      <c r="T51" s="6" t="n">
        <v>1165926.45976573</v>
      </c>
      <c r="U51" s="6" t="n">
        <v>659419.60377386503</v>
      </c>
      <c r="V51" s="6" t="n">
        <v>291769.75726108201</v>
      </c>
      <c r="W51" s="6" t="n">
        <v>535137.01731047302</v>
      </c>
      <c r="X51" s="6" t="n">
        <v>138638.97231490299</v>
      </c>
      <c r="Y51" s="6" t="n">
        <v>850789.57298490906</v>
      </c>
      <c r="Z51" s="6" t="n">
        <v>1037638.63761705</v>
      </c>
      <c r="AA51" s="6" t="n">
        <v>1066062.18984311</v>
      </c>
      <c r="AB51" s="6" t="n">
        <v>177453.70361112201</v>
      </c>
      <c r="AC51" s="6" t="n">
        <v>130993.516257193</v>
      </c>
      <c r="AD51" s="6" t="n">
        <v>1574779.2782548901</v>
      </c>
      <c r="AE51" s="6" t="n">
        <v>204772.75803746699</v>
      </c>
      <c r="AF51" s="6" t="n">
        <v>171029.73710498199</v>
      </c>
      <c r="AG51" s="6" t="n">
        <v>613710.69963994296</v>
      </c>
      <c r="AH51" s="6" t="n">
        <v>898506.10193369596</v>
      </c>
      <c r="AI51" s="6" t="n">
        <v>458117.47305685701</v>
      </c>
      <c r="AJ51" s="6" t="n">
        <v>1314345.63216437</v>
      </c>
      <c r="AK51" s="6" t="n">
        <v>749509.94538831699</v>
      </c>
      <c r="AL51" s="6" t="n">
        <v>266500.56300000002</v>
      </c>
      <c r="AM51" s="6" t="n">
        <v>391558.81042262301</v>
      </c>
    </row>
    <row r="52">
      <c r="A52" t="str">
        <f t="shared" si="0"/>
        <v>Clothing &amp; Subsistence</v>
      </c>
      <c r="B52" t="str">
        <f t="shared" si="1"/>
        <v>8430</v>
      </c>
      <c r="C52" t="str">
        <f t="shared" si="2"/>
        <v>FOOTWEAR, MEN'S</v>
      </c>
      <c r="D52" s="6" t="n">
        <f t="shared" si="3"/>
        <v>168853802.10533401</v>
      </c>
      <c r="E52" s="6" t="n">
        <f t="shared" si="4"/>
        <v>130170864.05856401</v>
      </c>
      <c r="F52" s="6" t="n">
        <f t="shared" si="5"/>
        <v>86140224.459600002</v>
      </c>
      <c r="G52" s="6" t="n">
        <f t="shared" si="6"/>
        <v>57087406.834798403</v>
      </c>
      <c r="H52" s="7" t="n">
        <f t="shared" si="7"/>
        <v>-0.33825264906557406</v>
      </c>
      <c r="I52" s="7" t="n">
        <f t="shared" si="8"/>
        <v>-0.48985321393080505</v>
      </c>
      <c r="J52" s="7" t="n">
        <f t="shared" si="9"/>
        <v>0.66272646946227254</v>
      </c>
      <c r="K52" s="7" t="n">
        <f t="shared" si="10"/>
        <v>8.7758790601950528E-4</v>
      </c>
      <c r="L52" s="7" t="n">
        <f>AM52/SUM(AM1:AM$2180)</f>
        <v>1.0128442495781868E-3</v>
      </c>
      <c r="M52" t="s">
        <v>803</v>
      </c>
      <c r="N52" t="s">
        <v>860</v>
      </c>
      <c r="O52" t="s">
        <v>861</v>
      </c>
      <c r="P52" s="6" t="n">
        <v>162418733.019788</v>
      </c>
      <c r="Q52" s="6" t="n">
        <v>192221189.52856499</v>
      </c>
      <c r="R52" s="6" t="n">
        <v>238955911.434899</v>
      </c>
      <c r="S52" s="6" t="n">
        <v>360091105.53971398</v>
      </c>
      <c r="T52" s="6" t="n">
        <v>362017149.89292002</v>
      </c>
      <c r="U52" s="6" t="n">
        <v>365551151.643565</v>
      </c>
      <c r="V52" s="6" t="n">
        <v>191774037.65072101</v>
      </c>
      <c r="W52" s="6" t="n">
        <v>169151257.27782601</v>
      </c>
      <c r="X52" s="6" t="n">
        <v>281500829.94121802</v>
      </c>
      <c r="Y52" s="6" t="n">
        <v>96740905.850238696</v>
      </c>
      <c r="Z52" s="6" t="n">
        <v>182447432.798491</v>
      </c>
      <c r="AA52" s="6" t="n">
        <v>87143125.933407202</v>
      </c>
      <c r="AB52" s="6" t="n">
        <v>84829801.766434193</v>
      </c>
      <c r="AC52" s="6" t="n">
        <v>126679761.279707</v>
      </c>
      <c r="AD52" s="6" t="n">
        <v>112556548.241715</v>
      </c>
      <c r="AE52" s="6" t="n">
        <v>168853802.10533401</v>
      </c>
      <c r="AF52" s="6" t="n">
        <v>175385175.08048099</v>
      </c>
      <c r="AG52" s="6" t="n">
        <v>167104548.28095499</v>
      </c>
      <c r="AH52" s="6" t="n">
        <v>188815680.95695701</v>
      </c>
      <c r="AI52" s="6" t="n">
        <v>163037745.28729999</v>
      </c>
      <c r="AJ52" s="6" t="n">
        <v>107137466.869573</v>
      </c>
      <c r="AK52" s="6" t="n">
        <v>130170864.05856401</v>
      </c>
      <c r="AL52" s="6" t="n">
        <v>86140224.459600002</v>
      </c>
      <c r="AM52" s="6" t="n">
        <v>57087406.834798403</v>
      </c>
    </row>
    <row r="53">
      <c r="A53" t="str">
        <f t="shared" si="0"/>
        <v>Clothing &amp; Subsistence</v>
      </c>
      <c r="B53" t="str">
        <f t="shared" si="1"/>
        <v>8435</v>
      </c>
      <c r="C53" t="str">
        <f t="shared" si="2"/>
        <v>FOOTWEAR, WOMEN'S</v>
      </c>
      <c r="D53" s="6" t="n">
        <f t="shared" si="3"/>
        <v>9527833.9077791609</v>
      </c>
      <c r="E53" s="6" t="n">
        <f t="shared" si="4"/>
        <v>11341657.5871318</v>
      </c>
      <c r="F53" s="6" t="n">
        <f t="shared" si="5"/>
        <v>11401038.102299999</v>
      </c>
      <c r="G53" s="6" t="n">
        <f t="shared" si="6"/>
        <v>10358353.6308385</v>
      </c>
      <c r="H53" s="7" t="n">
        <f t="shared" si="7"/>
        <v>5.2356117006717717E-3</v>
      </c>
      <c r="I53" s="7" t="n">
        <f t="shared" si="8"/>
        <v>0.19660336364505993</v>
      </c>
      <c r="J53" s="7" t="n">
        <f t="shared" si="9"/>
        <v>0.90854477793112964</v>
      </c>
      <c r="K53" s="7" t="n">
        <f t="shared" si="10"/>
        <v>1.1615262460035284E-4</v>
      </c>
      <c r="L53" s="7" t="n">
        <f>AM53/SUM(AM1:AM$2180)</f>
        <v>1.837778153148994E-4</v>
      </c>
      <c r="M53" t="s">
        <v>803</v>
      </c>
      <c r="N53" t="s">
        <v>862</v>
      </c>
      <c r="O53" t="s">
        <v>863</v>
      </c>
      <c r="P53" s="6" t="n">
        <v>6069029.44889371</v>
      </c>
      <c r="Q53" s="6" t="n">
        <v>4382277.2412034897</v>
      </c>
      <c r="R53" s="6" t="n">
        <v>8294106.3609252498</v>
      </c>
      <c r="S53" s="6" t="n">
        <v>9483202.5410699099</v>
      </c>
      <c r="T53" s="6" t="n">
        <v>4980153.6789268404</v>
      </c>
      <c r="U53" s="6" t="n">
        <v>8123341.0882566301</v>
      </c>
      <c r="V53" s="6" t="n">
        <v>8441386.9566957504</v>
      </c>
      <c r="W53" s="6" t="n">
        <v>11722837.0967288</v>
      </c>
      <c r="X53" s="6" t="n">
        <v>9805493.7104443498</v>
      </c>
      <c r="Y53" s="6" t="n">
        <v>8173078.4349139798</v>
      </c>
      <c r="Z53" s="6" t="n">
        <v>9760127.7647631597</v>
      </c>
      <c r="AA53" s="6" t="n">
        <v>9552583.0995623097</v>
      </c>
      <c r="AB53" s="6" t="n">
        <v>6822522.4216979695</v>
      </c>
      <c r="AC53" s="6" t="n">
        <v>8830342.7324506603</v>
      </c>
      <c r="AD53" s="6" t="n">
        <v>8898162.9324316997</v>
      </c>
      <c r="AE53" s="6" t="n">
        <v>9527833.9077791609</v>
      </c>
      <c r="AF53" s="6" t="n">
        <v>7589143.0345012099</v>
      </c>
      <c r="AG53" s="6" t="n">
        <v>7023008.3581453199</v>
      </c>
      <c r="AH53" s="6" t="n">
        <v>11710558.5938832</v>
      </c>
      <c r="AI53" s="6" t="n">
        <v>13919512.199885899</v>
      </c>
      <c r="AJ53" s="6" t="n">
        <v>12929689.4504526</v>
      </c>
      <c r="AK53" s="6" t="n">
        <v>11341657.5871318</v>
      </c>
      <c r="AL53" s="6" t="n">
        <v>11401038.102299999</v>
      </c>
      <c r="AM53" s="6" t="n">
        <v>10358353.6308385</v>
      </c>
    </row>
    <row r="54">
      <c r="A54" t="str">
        <f t="shared" si="0"/>
        <v>Clothing &amp; Subsistence</v>
      </c>
      <c r="B54" t="str">
        <f t="shared" si="1"/>
        <v>8440</v>
      </c>
      <c r="C54" t="str">
        <f t="shared" si="2"/>
        <v>HOSIERY HANDWEAR &amp; CLOTHING ACC-MEN</v>
      </c>
      <c r="D54" s="6" t="n">
        <f t="shared" si="3"/>
        <v>17766565.913750701</v>
      </c>
      <c r="E54" s="6" t="n">
        <f t="shared" si="4"/>
        <v>17444918.7053576</v>
      </c>
      <c r="F54" s="6" t="n">
        <f t="shared" si="5"/>
        <v>14976410.8761</v>
      </c>
      <c r="G54" s="6" t="n">
        <f t="shared" si="6"/>
        <v>9011277.0950262696</v>
      </c>
      <c r="H54" s="7" t="n">
        <f t="shared" si="7"/>
        <v>-0.14150297120613597</v>
      </c>
      <c r="I54" s="7" t="n">
        <f t="shared" si="8"/>
        <v>-0.15704526418868703</v>
      </c>
      <c r="J54" s="7" t="n">
        <f t="shared" si="9"/>
        <v>0.60169804164540197</v>
      </c>
      <c r="K54" s="7" t="n">
        <f t="shared" si="10"/>
        <v>1.5257816128176564E-4</v>
      </c>
      <c r="L54" s="7" t="n">
        <f>AM54/SUM(AM1:AM$2180)</f>
        <v>1.5987799574545546E-4</v>
      </c>
      <c r="M54" t="s">
        <v>803</v>
      </c>
      <c r="N54" t="s">
        <v>864</v>
      </c>
      <c r="O54" t="s">
        <v>865</v>
      </c>
      <c r="P54" s="6" t="n">
        <v>17655907.891883198</v>
      </c>
      <c r="Q54" s="6" t="n">
        <v>29850319.1255184</v>
      </c>
      <c r="R54" s="6" t="n">
        <v>44707558.649847597</v>
      </c>
      <c r="S54" s="6" t="n">
        <v>44010323.931579903</v>
      </c>
      <c r="T54" s="6" t="n">
        <v>24042823.042393502</v>
      </c>
      <c r="U54" s="6" t="n">
        <v>9898157.1910809204</v>
      </c>
      <c r="V54" s="6" t="n">
        <v>21247371.812449299</v>
      </c>
      <c r="W54" s="6" t="n">
        <v>38367252.4764065</v>
      </c>
      <c r="X54" s="6" t="n">
        <v>61637260.178515501</v>
      </c>
      <c r="Y54" s="6" t="n">
        <v>40020291.046016902</v>
      </c>
      <c r="Z54" s="6" t="n">
        <v>32445434.836361799</v>
      </c>
      <c r="AA54" s="6" t="n">
        <v>21357616.119761199</v>
      </c>
      <c r="AB54" s="6" t="n">
        <v>23961529.1779886</v>
      </c>
      <c r="AC54" s="6" t="n">
        <v>12134988.8622317</v>
      </c>
      <c r="AD54" s="6" t="n">
        <v>15531007.924915601</v>
      </c>
      <c r="AE54" s="6" t="n">
        <v>17766565.913750701</v>
      </c>
      <c r="AF54" s="6" t="n">
        <v>24882677.610215999</v>
      </c>
      <c r="AG54" s="6" t="n">
        <v>18362642.758893698</v>
      </c>
      <c r="AH54" s="6" t="n">
        <v>10035252.802402399</v>
      </c>
      <c r="AI54" s="6" t="n">
        <v>16732301.5818097</v>
      </c>
      <c r="AJ54" s="6" t="n">
        <v>15597308.792674599</v>
      </c>
      <c r="AK54" s="6" t="n">
        <v>17444918.7053576</v>
      </c>
      <c r="AL54" s="6" t="n">
        <v>14976410.8761</v>
      </c>
      <c r="AM54" s="6" t="n">
        <v>9011277.0950262696</v>
      </c>
    </row>
    <row r="55">
      <c r="A55" t="str">
        <f t="shared" si="0"/>
        <v>Clothing &amp; Subsistence</v>
      </c>
      <c r="B55" t="str">
        <f t="shared" si="1"/>
        <v>8445</v>
      </c>
      <c r="C55" t="str">
        <f t="shared" si="2"/>
        <v>HOSIERY HANDWEAR-CLOTHING ACC-WOMEN</v>
      </c>
      <c r="D55" s="6" t="n">
        <f t="shared" si="3"/>
        <v>1005947.64739539</v>
      </c>
      <c r="E55" s="6" t="n">
        <f t="shared" si="4"/>
        <v>683474.30254262395</v>
      </c>
      <c r="F55" s="6" t="n">
        <f t="shared" si="5"/>
        <v>752281.09739999997</v>
      </c>
      <c r="G55" s="6" t="n">
        <f t="shared" si="6"/>
        <v>531197.97966350999</v>
      </c>
      <c r="H55" s="7" t="n">
        <f t="shared" si="7"/>
        <v>0.10067210223033207</v>
      </c>
      <c r="I55" s="7" t="n">
        <f t="shared" si="8"/>
        <v>-0.25216675107515396</v>
      </c>
      <c r="J55" s="7" t="n">
        <f t="shared" si="9"/>
        <v>0.70611634600339224</v>
      </c>
      <c r="K55" s="7" t="n">
        <f t="shared" si="10"/>
        <v>7.6641638345736337E-6</v>
      </c>
      <c r="L55" s="7" t="n">
        <f>AM55/SUM(AM1:AM$2180)</f>
        <v>9.4245096934719901E-6</v>
      </c>
      <c r="M55" t="s">
        <v>803</v>
      </c>
      <c r="N55" t="s">
        <v>866</v>
      </c>
      <c r="O55" t="s">
        <v>867</v>
      </c>
      <c r="P55" s="6" t="n">
        <v>3070641.6404946698</v>
      </c>
      <c r="Q55" s="6" t="n">
        <v>2844896.4153422099</v>
      </c>
      <c r="R55" s="6" t="n">
        <v>1875502.8687805999</v>
      </c>
      <c r="S55" s="6" t="n">
        <v>2613079.5018521301</v>
      </c>
      <c r="T55" s="6" t="n">
        <v>891133.99102231895</v>
      </c>
      <c r="U55" s="6" t="n">
        <v>960456.25771498994</v>
      </c>
      <c r="V55" s="6" t="n">
        <v>1151369.5866187301</v>
      </c>
      <c r="W55" s="6" t="n">
        <v>1798259.12008357</v>
      </c>
      <c r="X55" s="6" t="n">
        <v>860059.10983838094</v>
      </c>
      <c r="Y55" s="6" t="n">
        <v>2458078.91181299</v>
      </c>
      <c r="Z55" s="6" t="n">
        <v>1908134.84696379</v>
      </c>
      <c r="AA55" s="6" t="n">
        <v>1443501.6608224199</v>
      </c>
      <c r="AB55" s="6" t="n">
        <v>990856.18378937501</v>
      </c>
      <c r="AC55" s="6" t="n">
        <v>1398055.2952755601</v>
      </c>
      <c r="AD55" s="6" t="n">
        <v>1631417.14500554</v>
      </c>
      <c r="AE55" s="6" t="n">
        <v>1005947.64739539</v>
      </c>
      <c r="AF55" s="6" t="n">
        <v>2194838.87445636</v>
      </c>
      <c r="AG55" s="6" t="n">
        <v>645887.60315417196</v>
      </c>
      <c r="AH55" s="6" t="n">
        <v>666378.20006723097</v>
      </c>
      <c r="AI55" s="6" t="n">
        <v>845266.48488686897</v>
      </c>
      <c r="AJ55" s="6" t="n">
        <v>1089997.3576583599</v>
      </c>
      <c r="AK55" s="6" t="n">
        <v>683474.30254262395</v>
      </c>
      <c r="AL55" s="6" t="n">
        <v>752281.09739999997</v>
      </c>
      <c r="AM55" s="6" t="n">
        <v>531197.97966350999</v>
      </c>
    </row>
    <row r="56">
      <c r="A56" t="str">
        <f t="shared" si="0"/>
        <v>Clothing &amp; Subsistence</v>
      </c>
      <c r="B56" t="str">
        <f t="shared" si="1"/>
        <v>8450</v>
      </c>
      <c r="C56" t="str">
        <f t="shared" si="2"/>
        <v>CHILDREN &amp; INFANTS APPAREL &amp; ACC</v>
      </c>
      <c r="D56" s="6" t="n">
        <f t="shared" si="3"/>
        <v>46.778455115947601</v>
      </c>
      <c r="E56" s="6" t="n">
        <f t="shared" si="4"/>
        <v>20513.8976720172</v>
      </c>
      <c r="F56" s="6" t="n">
        <f t="shared" si="5"/>
        <v>0</v>
      </c>
      <c r="G56" s="6" t="n">
        <f t="shared" si="6"/>
        <v>0</v>
      </c>
      <c r="H56" s="7" t="n">
        <f t="shared" si="7"/>
        <v>-1</v>
      </c>
      <c r="I56" s="7" t="n">
        <f t="shared" si="8"/>
        <v>-1</v>
      </c>
      <c r="J56" s="7" t="e">
        <f t="shared" si="9"/>
        <v>#DIV/0!</v>
      </c>
      <c r="K56" s="7" t="n">
        <f t="shared" si="10"/>
        <v>0</v>
      </c>
      <c r="L56" s="7" t="n">
        <f>AM56/SUM(AM1:AM$2180)</f>
        <v>0</v>
      </c>
      <c r="M56" t="s">
        <v>803</v>
      </c>
      <c r="N56" t="s">
        <v>868</v>
      </c>
      <c r="O56" t="s">
        <v>869</v>
      </c>
      <c r="P56" s="6"/>
      <c r="Q56" s="6"/>
      <c r="R56" s="6"/>
      <c r="S56" s="6"/>
      <c r="T56" s="6"/>
      <c r="U56" s="6"/>
      <c r="V56" s="6" t="n">
        <v>11674.425440880001</v>
      </c>
      <c r="W56" s="6"/>
      <c r="X56" s="6" t="n">
        <v>16308.8609060174</v>
      </c>
      <c r="Y56" s="6" t="n">
        <v>0</v>
      </c>
      <c r="Z56" s="6" t="n">
        <v>11624.2828817316</v>
      </c>
      <c r="AA56" s="6"/>
      <c r="AB56" s="6"/>
      <c r="AC56" s="6"/>
      <c r="AD56" s="6" t="n">
        <v>1178541.4552036501</v>
      </c>
      <c r="AE56" s="6" t="n">
        <v>46.778455115947601</v>
      </c>
      <c r="AF56" s="6"/>
      <c r="AG56" s="6"/>
      <c r="AH56" s="6" t="n">
        <v>103468.589290266</v>
      </c>
      <c r="AI56" s="6" t="n">
        <v>55571.729899928701</v>
      </c>
      <c r="AJ56" s="6" t="n">
        <v>23121.4953697007</v>
      </c>
      <c r="AK56" s="6" t="n">
        <v>20513.8976720172</v>
      </c>
      <c r="AL56" s="6"/>
      <c r="AM56" s="6"/>
    </row>
    <row r="57">
      <c r="A57" t="str">
        <f t="shared" si="0"/>
        <v>Clothing &amp; Subsistence</v>
      </c>
      <c r="B57" t="str">
        <f t="shared" si="1"/>
        <v>8455</v>
      </c>
      <c r="C57" t="str">
        <f t="shared" si="2"/>
        <v>BADGES AND INSIGNIA</v>
      </c>
      <c r="D57" s="6" t="n">
        <f t="shared" si="3"/>
        <v>14482319.6217013</v>
      </c>
      <c r="E57" s="6" t="n">
        <f t="shared" si="4"/>
        <v>8838377.9593239892</v>
      </c>
      <c r="F57" s="6" t="n">
        <f t="shared" si="5"/>
        <v>7997462.5269999998</v>
      </c>
      <c r="G57" s="6" t="n">
        <f t="shared" si="6"/>
        <v>9355712.9906182308</v>
      </c>
      <c r="H57" s="7" t="n">
        <f t="shared" si="7"/>
        <v>-9.5143637915696022E-2</v>
      </c>
      <c r="I57" s="7" t="n">
        <f t="shared" si="8"/>
        <v>-0.4477775152113026</v>
      </c>
      <c r="J57" s="7" t="n">
        <f t="shared" si="9"/>
        <v>1.1698351769742816</v>
      </c>
      <c r="K57" s="7" t="n">
        <f t="shared" si="10"/>
        <v>8.1477340424519973E-5</v>
      </c>
      <c r="L57" s="7" t="n">
        <f>AM57/SUM(AM1:AM$2180)</f>
        <v>1.6598897425264489E-4</v>
      </c>
      <c r="M57" t="s">
        <v>803</v>
      </c>
      <c r="N57" t="s">
        <v>870</v>
      </c>
      <c r="O57" t="s">
        <v>871</v>
      </c>
      <c r="P57" s="6" t="n">
        <v>4290941.1493434301</v>
      </c>
      <c r="Q57" s="6" t="n">
        <v>12334585.589372801</v>
      </c>
      <c r="R57" s="6" t="n">
        <v>15440583.3895081</v>
      </c>
      <c r="S57" s="6" t="n">
        <v>19020664.3937582</v>
      </c>
      <c r="T57" s="6" t="n">
        <v>15717466.6888301</v>
      </c>
      <c r="U57" s="6" t="n">
        <v>16455327.8165714</v>
      </c>
      <c r="V57" s="6" t="n">
        <v>24403905.759424001</v>
      </c>
      <c r="W57" s="6" t="n">
        <v>22286104.153042398</v>
      </c>
      <c r="X57" s="6" t="n">
        <v>23367636.787956599</v>
      </c>
      <c r="Y57" s="6" t="n">
        <v>14943011.798229</v>
      </c>
      <c r="Z57" s="6" t="n">
        <v>13395974.6332919</v>
      </c>
      <c r="AA57" s="6" t="n">
        <v>14177193.632793</v>
      </c>
      <c r="AB57" s="6" t="n">
        <v>16274918.536512701</v>
      </c>
      <c r="AC57" s="6" t="n">
        <v>17968102.929129701</v>
      </c>
      <c r="AD57" s="6" t="n">
        <v>12577899.990591601</v>
      </c>
      <c r="AE57" s="6" t="n">
        <v>14482319.6217013</v>
      </c>
      <c r="AF57" s="6" t="n">
        <v>15274454.060973899</v>
      </c>
      <c r="AG57" s="6" t="n">
        <v>12379969.5695151</v>
      </c>
      <c r="AH57" s="6" t="n">
        <v>12742204.236377699</v>
      </c>
      <c r="AI57" s="6" t="n">
        <v>12480290.0323353</v>
      </c>
      <c r="AJ57" s="6" t="n">
        <v>12207334.199234501</v>
      </c>
      <c r="AK57" s="6" t="n">
        <v>8838377.9593239892</v>
      </c>
      <c r="AL57" s="6" t="n">
        <v>7997462.5269999998</v>
      </c>
      <c r="AM57" s="6" t="n">
        <v>9355712.9906182308</v>
      </c>
    </row>
    <row r="58">
      <c r="A58" t="str">
        <f t="shared" si="0"/>
        <v>Clothing &amp; Subsistence</v>
      </c>
      <c r="B58" t="str">
        <f t="shared" si="1"/>
        <v>8460</v>
      </c>
      <c r="C58" t="str">
        <f t="shared" si="2"/>
        <v>LUGGAGE</v>
      </c>
      <c r="D58" s="6" t="n">
        <f t="shared" si="3"/>
        <v>1996451.4827105401</v>
      </c>
      <c r="E58" s="6" t="n">
        <f t="shared" si="4"/>
        <v>2389363.0418039602</v>
      </c>
      <c r="F58" s="6" t="n">
        <f t="shared" si="5"/>
        <v>2540718.2494000001</v>
      </c>
      <c r="G58" s="6" t="n">
        <f t="shared" si="6"/>
        <v>493469.96771084401</v>
      </c>
      <c r="H58" s="7" t="n">
        <f t="shared" si="7"/>
        <v>6.3345420912582329E-2</v>
      </c>
      <c r="I58" s="7" t="n">
        <f t="shared" si="8"/>
        <v>0.27261707654949907</v>
      </c>
      <c r="J58" s="7" t="n">
        <f t="shared" si="9"/>
        <v>0.19422459291870664</v>
      </c>
      <c r="K58" s="7" t="n">
        <f t="shared" si="10"/>
        <v>2.5884580894286227E-5</v>
      </c>
      <c r="L58" s="7" t="n">
        <f>AM58/SUM(AM1:AM$2180)</f>
        <v>8.7551396507083405E-6</v>
      </c>
      <c r="M58" t="s">
        <v>803</v>
      </c>
      <c r="N58" t="s">
        <v>872</v>
      </c>
      <c r="O58" t="s">
        <v>873</v>
      </c>
      <c r="P58" s="6" t="n">
        <v>12236689.522945501</v>
      </c>
      <c r="Q58" s="6" t="n">
        <v>8000344.1045533698</v>
      </c>
      <c r="R58" s="6" t="n">
        <v>5590428.5509713497</v>
      </c>
      <c r="S58" s="6" t="n">
        <v>26714432.720276099</v>
      </c>
      <c r="T58" s="6" t="n">
        <v>17164955.1357641</v>
      </c>
      <c r="U58" s="6" t="n">
        <v>8810325.8349893503</v>
      </c>
      <c r="V58" s="6" t="n">
        <v>6307687.8713030899</v>
      </c>
      <c r="W58" s="6" t="n">
        <v>16898971.069706701</v>
      </c>
      <c r="X58" s="6" t="n">
        <v>24951283.679058399</v>
      </c>
      <c r="Y58" s="6" t="n">
        <v>6940344.9795543104</v>
      </c>
      <c r="Z58" s="6" t="n">
        <v>4415164.9327750104</v>
      </c>
      <c r="AA58" s="6" t="n">
        <v>5392205.6828128397</v>
      </c>
      <c r="AB58" s="6" t="n">
        <v>4553975.8843747796</v>
      </c>
      <c r="AC58" s="6" t="n">
        <v>3049685.2319487501</v>
      </c>
      <c r="AD58" s="6" t="n">
        <v>3793336.0343175</v>
      </c>
      <c r="AE58" s="6" t="n">
        <v>1996451.4827105401</v>
      </c>
      <c r="AF58" s="6" t="n">
        <v>2066974.366776</v>
      </c>
      <c r="AG58" s="6" t="n">
        <v>3492392.13030787</v>
      </c>
      <c r="AH58" s="6" t="n">
        <v>2623006.2639475302</v>
      </c>
      <c r="AI58" s="6" t="n">
        <v>690866.87601353205</v>
      </c>
      <c r="AJ58" s="6" t="n">
        <v>2488451.4341692901</v>
      </c>
      <c r="AK58" s="6" t="n">
        <v>2389363.0418039602</v>
      </c>
      <c r="AL58" s="6" t="n">
        <v>2540718.2494000001</v>
      </c>
      <c r="AM58" s="6" t="n">
        <v>493469.96771084401</v>
      </c>
    </row>
    <row r="59">
      <c r="A59" t="str">
        <f t="shared" si="0"/>
        <v>Clothing &amp; Subsistence</v>
      </c>
      <c r="B59" t="str">
        <f t="shared" si="1"/>
        <v>8465</v>
      </c>
      <c r="C59" t="str">
        <f t="shared" si="2"/>
        <v>INDIVIDUAL EQUIPMENT</v>
      </c>
      <c r="D59" s="6" t="n">
        <f t="shared" si="3"/>
        <v>189796865.40067101</v>
      </c>
      <c r="E59" s="6" t="n">
        <f t="shared" si="4"/>
        <v>139482421.626544</v>
      </c>
      <c r="F59" s="6" t="n">
        <f t="shared" si="5"/>
        <v>226762743.4034</v>
      </c>
      <c r="G59" s="6" t="n">
        <f t="shared" si="6"/>
        <v>222445790.56131399</v>
      </c>
      <c r="H59" s="7" t="n">
        <f t="shared" si="7"/>
        <v>0.62574423901632525</v>
      </c>
      <c r="I59" s="7" t="n">
        <f t="shared" si="8"/>
        <v>0.19476548216269074</v>
      </c>
      <c r="J59" s="7" t="n">
        <f t="shared" si="9"/>
        <v>0.98096268912037998</v>
      </c>
      <c r="K59" s="7" t="n">
        <f t="shared" si="10"/>
        <v>2.3102359251450724E-3</v>
      </c>
      <c r="L59" s="7" t="n">
        <f>AM59/SUM(AM1:AM$2180)</f>
        <v>3.9466311802336786E-3</v>
      </c>
      <c r="M59" t="s">
        <v>803</v>
      </c>
      <c r="N59" t="s">
        <v>874</v>
      </c>
      <c r="O59" t="s">
        <v>875</v>
      </c>
      <c r="P59" s="6" t="n">
        <v>87389283.512103394</v>
      </c>
      <c r="Q59" s="6" t="n">
        <v>127767606.345401</v>
      </c>
      <c r="R59" s="6" t="n">
        <v>106732727.017473</v>
      </c>
      <c r="S59" s="6" t="n">
        <v>231087773.46604699</v>
      </c>
      <c r="T59" s="6" t="n">
        <v>337602818.47583199</v>
      </c>
      <c r="U59" s="6" t="n">
        <v>298310581.992028</v>
      </c>
      <c r="V59" s="6" t="n">
        <v>180929339.491418</v>
      </c>
      <c r="W59" s="6" t="n">
        <v>186514707.54038</v>
      </c>
      <c r="X59" s="6" t="n">
        <v>313136573.83628798</v>
      </c>
      <c r="Y59" s="6" t="n">
        <v>263924167.41541401</v>
      </c>
      <c r="Z59" s="6" t="n">
        <v>106672639.280356</v>
      </c>
      <c r="AA59" s="6" t="n">
        <v>198604034.68204001</v>
      </c>
      <c r="AB59" s="6" t="n">
        <v>145345568.40882999</v>
      </c>
      <c r="AC59" s="6" t="n">
        <v>126830485.236288</v>
      </c>
      <c r="AD59" s="6" t="n">
        <v>169976841.91933101</v>
      </c>
      <c r="AE59" s="6" t="n">
        <v>189796865.40067101</v>
      </c>
      <c r="AF59" s="6" t="n">
        <v>72813463.440634295</v>
      </c>
      <c r="AG59" s="6" t="n">
        <v>125177586.513787</v>
      </c>
      <c r="AH59" s="6" t="n">
        <v>115731804.66326299</v>
      </c>
      <c r="AI59" s="6" t="n">
        <v>107849620.9325</v>
      </c>
      <c r="AJ59" s="6" t="n">
        <v>274066444.48738199</v>
      </c>
      <c r="AK59" s="6" t="n">
        <v>139482421.626544</v>
      </c>
      <c r="AL59" s="6" t="n">
        <v>226762743.4034</v>
      </c>
      <c r="AM59" s="6" t="n">
        <v>222445790.56131399</v>
      </c>
    </row>
    <row r="60">
      <c r="A60" t="str">
        <f t="shared" si="0"/>
        <v>Clothing &amp; Subsistence</v>
      </c>
      <c r="B60" t="str">
        <f t="shared" si="1"/>
        <v>8470</v>
      </c>
      <c r="C60" t="str">
        <f t="shared" si="2"/>
        <v>ARMOR, PERSONAL</v>
      </c>
      <c r="D60" s="6" t="n">
        <f t="shared" si="3"/>
        <v>139489181.890567</v>
      </c>
      <c r="E60" s="6" t="n">
        <f t="shared" si="4"/>
        <v>125694202.83795001</v>
      </c>
      <c r="F60" s="6" t="n">
        <f t="shared" si="5"/>
        <v>124455713.0786</v>
      </c>
      <c r="G60" s="6" t="n">
        <f t="shared" si="6"/>
        <v>73221128.551811501</v>
      </c>
      <c r="H60" s="7" t="n">
        <f t="shared" si="7"/>
        <v>-9.8531971354853809E-3</v>
      </c>
      <c r="I60" s="7" t="n">
        <f t="shared" si="8"/>
        <v>-0.10777515939380278</v>
      </c>
      <c r="J60" s="7" t="n">
        <f t="shared" si="9"/>
        <v>0.58833079446958536</v>
      </c>
      <c r="K60" s="7" t="n">
        <f t="shared" si="10"/>
        <v>1.267942233933205E-3</v>
      </c>
      <c r="L60" s="7" t="n">
        <f>AM60/SUM(AM1:AM$2180)</f>
        <v>1.2990885926197169E-3</v>
      </c>
      <c r="M60" t="s">
        <v>803</v>
      </c>
      <c r="N60" t="s">
        <v>876</v>
      </c>
      <c r="O60" t="s">
        <v>877</v>
      </c>
      <c r="P60" s="6" t="n">
        <v>31774354.185832299</v>
      </c>
      <c r="Q60" s="6" t="n">
        <v>48381118.186720103</v>
      </c>
      <c r="R60" s="6" t="n">
        <v>166941489.07841</v>
      </c>
      <c r="S60" s="6" t="n">
        <v>565629789.46198499</v>
      </c>
      <c r="T60" s="6" t="n">
        <v>563961914.57926798</v>
      </c>
      <c r="U60" s="6" t="n">
        <v>232899561.724188</v>
      </c>
      <c r="V60" s="6" t="n">
        <v>293092584.31058598</v>
      </c>
      <c r="W60" s="6" t="n">
        <v>263442521.04383701</v>
      </c>
      <c r="X60" s="6" t="n">
        <v>469845781.67738903</v>
      </c>
      <c r="Y60" s="6" t="n">
        <v>444221234.60732198</v>
      </c>
      <c r="Z60" s="6" t="n">
        <v>251719376.720101</v>
      </c>
      <c r="AA60" s="6" t="n">
        <v>374575013.09290498</v>
      </c>
      <c r="AB60" s="6" t="n">
        <v>393844243.42311299</v>
      </c>
      <c r="AC60" s="6" t="n">
        <v>552042453.26484895</v>
      </c>
      <c r="AD60" s="6" t="n">
        <v>165040970.73104101</v>
      </c>
      <c r="AE60" s="6" t="n">
        <v>139489181.890567</v>
      </c>
      <c r="AF60" s="6" t="n">
        <v>240980604.93327001</v>
      </c>
      <c r="AG60" s="6" t="n">
        <v>243875916.87844899</v>
      </c>
      <c r="AH60" s="6" t="n">
        <v>124712821.72806901</v>
      </c>
      <c r="AI60" s="6" t="n">
        <v>246635541.53604299</v>
      </c>
      <c r="AJ60" s="6" t="n">
        <v>187386154.527998</v>
      </c>
      <c r="AK60" s="6" t="n">
        <v>125694202.83795001</v>
      </c>
      <c r="AL60" s="6" t="n">
        <v>124455713.0786</v>
      </c>
      <c r="AM60" s="6" t="n">
        <v>73221128.551811501</v>
      </c>
    </row>
    <row r="61">
      <c r="A61" t="str">
        <f t="shared" si="0"/>
        <v>Clothing &amp; Subsistence</v>
      </c>
      <c r="B61" t="str">
        <f t="shared" si="1"/>
        <v>8475</v>
      </c>
      <c r="C61" t="str">
        <f t="shared" si="2"/>
        <v>SPEC FLIGHT CLOTHING &amp; ACCESSORIES</v>
      </c>
      <c r="D61" s="6" t="n">
        <f t="shared" si="3"/>
        <v>33679640.687705502</v>
      </c>
      <c r="E61" s="6" t="n">
        <f t="shared" si="4"/>
        <v>26200918.6512773</v>
      </c>
      <c r="F61" s="6" t="n">
        <f t="shared" si="5"/>
        <v>54818437.6105</v>
      </c>
      <c r="G61" s="6" t="n">
        <f t="shared" si="6"/>
        <v>24155158.2293377</v>
      </c>
      <c r="H61" s="7" t="n">
        <f t="shared" si="7"/>
        <v>1.0922334189922607</v>
      </c>
      <c r="I61" s="7" t="n">
        <f t="shared" si="8"/>
        <v>0.62764318416588849</v>
      </c>
      <c r="J61" s="7" t="n">
        <f t="shared" si="9"/>
        <v>0.44063930462532896</v>
      </c>
      <c r="K61" s="7" t="n">
        <f t="shared" si="10"/>
        <v>5.5848470532396128E-4</v>
      </c>
      <c r="L61" s="7" t="n">
        <f>AM61/SUM(AM1:AM$2180)</f>
        <v>4.285605962280753E-4</v>
      </c>
      <c r="M61" t="s">
        <v>803</v>
      </c>
      <c r="N61" t="s">
        <v>878</v>
      </c>
      <c r="O61" t="s">
        <v>879</v>
      </c>
      <c r="P61" s="6" t="n">
        <v>42716142.712071098</v>
      </c>
      <c r="Q61" s="6" t="n">
        <v>33568405.9269173</v>
      </c>
      <c r="R61" s="6" t="n">
        <v>58161861.458280496</v>
      </c>
      <c r="S61" s="6" t="n">
        <v>64414525.341608301</v>
      </c>
      <c r="T61" s="6" t="n">
        <v>25690591.656059101</v>
      </c>
      <c r="U61" s="6" t="n">
        <v>34851777.870803997</v>
      </c>
      <c r="V61" s="6" t="n">
        <v>31064618.469115801</v>
      </c>
      <c r="W61" s="6" t="n">
        <v>38067176.841792502</v>
      </c>
      <c r="X61" s="6" t="n">
        <v>22506381.016529899</v>
      </c>
      <c r="Y61" s="6" t="n">
        <v>19107161.176978402</v>
      </c>
      <c r="Z61" s="6" t="n">
        <v>26808351.505041499</v>
      </c>
      <c r="AA61" s="6" t="n">
        <v>38479748.767623901</v>
      </c>
      <c r="AB61" s="6" t="n">
        <v>28246978.578637101</v>
      </c>
      <c r="AC61" s="6" t="n">
        <v>25539325.0037487</v>
      </c>
      <c r="AD61" s="6" t="n">
        <v>40621950.322434798</v>
      </c>
      <c r="AE61" s="6" t="n">
        <v>33679640.687705502</v>
      </c>
      <c r="AF61" s="6" t="n">
        <v>61252544.470253602</v>
      </c>
      <c r="AG61" s="6" t="n">
        <v>48014590.148829497</v>
      </c>
      <c r="AH61" s="6" t="n">
        <v>35161672.483044297</v>
      </c>
      <c r="AI61" s="6" t="n">
        <v>35254063.999823399</v>
      </c>
      <c r="AJ61" s="6" t="n">
        <v>495288379.46385902</v>
      </c>
      <c r="AK61" s="6" t="n">
        <v>26200918.6512773</v>
      </c>
      <c r="AL61" s="6" t="n">
        <v>54818437.6105</v>
      </c>
      <c r="AM61" s="6" t="n">
        <v>24155158.2293377</v>
      </c>
    </row>
    <row r="62">
      <c r="A62" t="str">
        <f t="shared" si="0"/>
        <v>Clothing &amp; Subsistence</v>
      </c>
      <c r="B62" t="str">
        <f t="shared" si="1"/>
        <v>8510</v>
      </c>
      <c r="C62" t="str">
        <f t="shared" si="2"/>
        <v>PERFUME,TOILET PREPARATION &amp; POWDER</v>
      </c>
      <c r="D62" s="6" t="n">
        <f t="shared" si="3"/>
        <v>63551.712689741697</v>
      </c>
      <c r="E62" s="6" t="n">
        <f t="shared" si="4"/>
        <v>3254.3767951520899</v>
      </c>
      <c r="F62" s="6" t="n">
        <f t="shared" si="5"/>
        <v>5664.7999</v>
      </c>
      <c r="G62" s="6" t="n">
        <f t="shared" si="6"/>
        <v>2063.9815411628501</v>
      </c>
      <c r="H62" s="7" t="n">
        <f t="shared" si="7"/>
        <v>0.7406711811731872</v>
      </c>
      <c r="I62" s="7" t="n">
        <f t="shared" si="8"/>
        <v>-0.91086314341117047</v>
      </c>
      <c r="J62" s="7" t="n">
        <f t="shared" si="9"/>
        <v>0.36435206496223282</v>
      </c>
      <c r="K62" s="7" t="n">
        <f t="shared" si="10"/>
        <v>5.7712409196148355E-8</v>
      </c>
      <c r="L62" s="7" t="n">
        <f>AM62/SUM(AM1:AM$2180)</f>
        <v>3.6619141612998069E-8</v>
      </c>
      <c r="M62" t="s">
        <v>803</v>
      </c>
      <c r="N62" t="s">
        <v>880</v>
      </c>
      <c r="O62" t="s">
        <v>881</v>
      </c>
      <c r="P62" s="6" t="n">
        <v>68834.947310315998</v>
      </c>
      <c r="Q62" s="6" t="n">
        <v>174098.26453410799</v>
      </c>
      <c r="R62" s="6" t="n">
        <v>103498.961400517</v>
      </c>
      <c r="S62" s="6" t="n">
        <v>0</v>
      </c>
      <c r="T62" s="6"/>
      <c r="U62" s="6" t="n">
        <v>298247.51304888102</v>
      </c>
      <c r="V62" s="6" t="n">
        <v>2833378.8600972202</v>
      </c>
      <c r="W62" s="6"/>
      <c r="X62" s="6"/>
      <c r="Y62" s="6"/>
      <c r="Z62" s="6"/>
      <c r="AA62" s="6" t="n">
        <v>5358.1163162857401</v>
      </c>
      <c r="AB62" s="6"/>
      <c r="AC62" s="6" t="n">
        <v>5193.0821198557296</v>
      </c>
      <c r="AD62" s="6" t="n">
        <v>5376.8955695144796</v>
      </c>
      <c r="AE62" s="6" t="n">
        <v>63551.712689741697</v>
      </c>
      <c r="AF62" s="6"/>
      <c r="AG62" s="6" t="n">
        <v>97.097581486942204</v>
      </c>
      <c r="AH62" s="6" t="n">
        <v>11740.048862781199</v>
      </c>
      <c r="AI62" s="6" t="n">
        <v>2213.92197477324</v>
      </c>
      <c r="AJ62" s="6" t="n">
        <v>2719.7851682386899</v>
      </c>
      <c r="AK62" s="6" t="n">
        <v>3254.3767951520899</v>
      </c>
      <c r="AL62" s="6" t="n">
        <v>5664.7999</v>
      </c>
      <c r="AM62" s="6" t="n">
        <v>2063.9815411628501</v>
      </c>
    </row>
    <row r="63">
      <c r="A63" t="str">
        <f t="shared" si="0"/>
        <v>Clothing &amp; Subsistence</v>
      </c>
      <c r="B63" t="str">
        <f t="shared" si="1"/>
        <v>8520</v>
      </c>
      <c r="C63" t="str">
        <f t="shared" si="2"/>
        <v>TOILET SOAP, SHAVING PREPARATIONS, AND DENTIFRICES</v>
      </c>
      <c r="D63" s="6" t="n">
        <f t="shared" si="3"/>
        <v>206021.33773561899</v>
      </c>
      <c r="E63" s="6" t="n">
        <f t="shared" si="4"/>
        <v>412594.670125718</v>
      </c>
      <c r="F63" s="6" t="n">
        <f t="shared" si="5"/>
        <v>88613.199299999993</v>
      </c>
      <c r="G63" s="6" t="n">
        <f t="shared" si="6"/>
        <v>51427.091495929897</v>
      </c>
      <c r="H63" s="7" t="n">
        <f t="shared" si="7"/>
        <v>-0.78522941347497421</v>
      </c>
      <c r="I63" s="7" t="n">
        <f t="shared" si="8"/>
        <v>-0.56988339036165925</v>
      </c>
      <c r="J63" s="7" t="n">
        <f t="shared" si="9"/>
        <v>0.58035475416956195</v>
      </c>
      <c r="K63" s="7" t="n">
        <f t="shared" si="10"/>
        <v>9.0278232390546519E-7</v>
      </c>
      <c r="L63" s="7" t="n">
        <f>AM63/SUM(AM1:AM$2180)</f>
        <v>9.1241898664125592E-7</v>
      </c>
      <c r="M63" t="s">
        <v>803</v>
      </c>
      <c r="N63" t="s">
        <v>882</v>
      </c>
      <c r="O63" t="s">
        <v>883</v>
      </c>
      <c r="P63" s="6" t="n">
        <v>432175.47371225798</v>
      </c>
      <c r="Q63" s="6" t="n">
        <v>7533529.18195784</v>
      </c>
      <c r="R63" s="6" t="n">
        <v>600243.03884343198</v>
      </c>
      <c r="S63" s="6" t="n">
        <v>1413672.4431964599</v>
      </c>
      <c r="T63" s="6"/>
      <c r="U63" s="6" t="n">
        <v>1330726.26039801</v>
      </c>
      <c r="V63" s="6" t="n">
        <v>315017.94243844098</v>
      </c>
      <c r="W63" s="6" t="n">
        <v>76651972.982623398</v>
      </c>
      <c r="X63" s="6" t="n">
        <v>8249684.0276068002</v>
      </c>
      <c r="Y63" s="6" t="n">
        <v>5724.4508051564799</v>
      </c>
      <c r="Z63" s="6"/>
      <c r="AA63" s="6" t="n">
        <v>14080.564148343799</v>
      </c>
      <c r="AB63" s="6"/>
      <c r="AC63" s="6"/>
      <c r="AD63" s="6" t="n">
        <v>126072.22328141201</v>
      </c>
      <c r="AE63" s="6" t="n">
        <v>206021.33773561899</v>
      </c>
      <c r="AF63" s="6" t="n">
        <v>68181.126867796702</v>
      </c>
      <c r="AG63" s="6" t="n">
        <v>125646.023413079</v>
      </c>
      <c r="AH63" s="6" t="n">
        <v>52937.681005604798</v>
      </c>
      <c r="AI63" s="6" t="n">
        <v>125258.900527502</v>
      </c>
      <c r="AJ63" s="6" t="n">
        <v>172335.45929713699</v>
      </c>
      <c r="AK63" s="6" t="n">
        <v>412594.670125718</v>
      </c>
      <c r="AL63" s="6" t="n">
        <v>88613.199299999993</v>
      </c>
      <c r="AM63" s="6" t="n">
        <v>51427.091495929897</v>
      </c>
    </row>
    <row r="64">
      <c r="A64" t="str">
        <f t="shared" si="0"/>
        <v>Clothing &amp; Subsistence</v>
      </c>
      <c r="B64" t="str">
        <f t="shared" si="1"/>
        <v>8530</v>
      </c>
      <c r="C64" t="str">
        <f t="shared" si="2"/>
        <v>PERSONAL TOILETRY ARTICLES</v>
      </c>
      <c r="D64" s="6" t="n">
        <f t="shared" si="3"/>
        <v>2570.41613624297</v>
      </c>
      <c r="E64" s="6" t="n">
        <f t="shared" si="4"/>
        <v>632142.14299622399</v>
      </c>
      <c r="F64" s="6" t="n">
        <f t="shared" si="5"/>
        <v>2919.07</v>
      </c>
      <c r="G64" s="6" t="n">
        <f t="shared" si="6"/>
        <v>45784.201100323</v>
      </c>
      <c r="H64" s="7" t="n">
        <f t="shared" si="7"/>
        <v>-0.99538225693011984</v>
      </c>
      <c r="I64" s="7" t="n">
        <f t="shared" si="8"/>
        <v>0.13564101891557434</v>
      </c>
      <c r="J64" s="7" t="n">
        <f t="shared" si="9"/>
        <v>15.684516335792905</v>
      </c>
      <c r="K64" s="7" t="n">
        <f t="shared" si="10"/>
        <v>2.9739190313183137E-8</v>
      </c>
      <c r="L64" s="7" t="n">
        <f>AM64/SUM(AM1:AM$2180)</f>
        <v>8.1230287688819313E-7</v>
      </c>
      <c r="M64" t="s">
        <v>803</v>
      </c>
      <c r="N64" t="s">
        <v>884</v>
      </c>
      <c r="O64" t="s">
        <v>885</v>
      </c>
      <c r="P64" s="6"/>
      <c r="Q64" s="6"/>
      <c r="R64" s="6"/>
      <c r="S64" s="6"/>
      <c r="T64" s="6"/>
      <c r="U64" s="6" t="n">
        <v>19139.974093876201</v>
      </c>
      <c r="V64" s="6" t="n">
        <v>86292.878827677996</v>
      </c>
      <c r="W64" s="6"/>
      <c r="X64" s="6"/>
      <c r="Y64" s="6"/>
      <c r="Z64" s="6"/>
      <c r="AA64" s="6"/>
      <c r="AB64" s="6" t="n">
        <v>5782.7055988966604</v>
      </c>
      <c r="AC64" s="6"/>
      <c r="AD64" s="6" t="n">
        <v>6764.7946064108201</v>
      </c>
      <c r="AE64" s="6" t="n">
        <v>2570.41613624297</v>
      </c>
      <c r="AF64" s="6" t="n">
        <v>5480.6553723627103</v>
      </c>
      <c r="AG64" s="6" t="n">
        <v>10244.320772626699</v>
      </c>
      <c r="AH64" s="6" t="n">
        <v>5740.7088350990998</v>
      </c>
      <c r="AI64" s="6" t="n">
        <v>3365.7603643377602</v>
      </c>
      <c r="AJ64" s="6" t="n">
        <v>24808.895367172299</v>
      </c>
      <c r="AK64" s="6" t="n">
        <v>632142.14299622399</v>
      </c>
      <c r="AL64" s="6" t="n">
        <v>2919.07</v>
      </c>
      <c r="AM64" s="6" t="n">
        <v>45784.201100323</v>
      </c>
    </row>
    <row r="65">
      <c r="A65" t="str">
        <f t="shared" ref="A65:A128" si="11">M65</f>
        <v>Clothing &amp; Subsistence</v>
      </c>
      <c r="B65" t="str">
        <f t="shared" ref="B65:B128" si="12">N65</f>
        <v>8540</v>
      </c>
      <c r="C65" t="str">
        <f t="shared" ref="C65:C128" si="13">O65</f>
        <v>TOILETRY PAPER PRODUCTS</v>
      </c>
      <c r="D65" s="6" t="n">
        <f t="shared" ref="D65:D128" si="14">AE65</f>
        <v>202204.288124846</v>
      </c>
      <c r="E65" s="6" t="n">
        <f t="shared" ref="E65:E128" si="15">AK65</f>
        <v>247207.78694661899</v>
      </c>
      <c r="F65" s="6" t="n">
        <f t="shared" ref="F65:F128" si="16">AL65</f>
        <v>337738.35310000001</v>
      </c>
      <c r="G65" s="6" t="n">
        <f t="shared" ref="G65:G128" si="17">AM65</f>
        <v>409162.54605180601</v>
      </c>
      <c r="H65" s="7" t="n">
        <f t="shared" si="7"/>
        <v>0.36621243720340324</v>
      </c>
      <c r="I65" s="7" t="n">
        <f t="shared" si="8"/>
        <v>0.67028284232761615</v>
      </c>
      <c r="J65" s="7" t="n">
        <f t="shared" si="9"/>
        <v>1.2114778860506203</v>
      </c>
      <c r="K65" s="7" t="n">
        <f t="shared" si="10"/>
        <v>3.4408442274087105E-6</v>
      </c>
      <c r="L65" s="7" t="n">
        <f>AM65/SUM(AM1:AM$2180)</f>
        <v>7.2593581472460176E-6</v>
      </c>
      <c r="M65" t="s">
        <v>803</v>
      </c>
      <c r="N65" t="s">
        <v>886</v>
      </c>
      <c r="O65" t="s">
        <v>887</v>
      </c>
      <c r="P65" s="6" t="n">
        <v>879706.84581752203</v>
      </c>
      <c r="Q65" s="6" t="n">
        <v>1744251.17797474</v>
      </c>
      <c r="R65" s="6"/>
      <c r="S65" s="6" t="n">
        <v>2238530.7058118102</v>
      </c>
      <c r="T65" s="6" t="n">
        <v>1534806.4584865</v>
      </c>
      <c r="U65" s="6" t="n">
        <v>3656103.1838804102</v>
      </c>
      <c r="V65" s="6" t="n">
        <v>392678.737113785</v>
      </c>
      <c r="W65" s="6" t="n">
        <v>41454.444361186601</v>
      </c>
      <c r="X65" s="6" t="n">
        <v>28021.6577898414</v>
      </c>
      <c r="Y65" s="6" t="n">
        <v>51375.983059785001</v>
      </c>
      <c r="Z65" s="6"/>
      <c r="AA65" s="6" t="n">
        <v>23082.8920464652</v>
      </c>
      <c r="AB65" s="6" t="n">
        <v>36608.103104875197</v>
      </c>
      <c r="AC65" s="6" t="n">
        <v>6158.6114084375904</v>
      </c>
      <c r="AD65" s="6" t="n">
        <v>209210.62696337199</v>
      </c>
      <c r="AE65" s="6" t="n">
        <v>202204.288124846</v>
      </c>
      <c r="AF65" s="6" t="n">
        <v>221813.560351775</v>
      </c>
      <c r="AG65" s="6" t="n">
        <v>133558.484875781</v>
      </c>
      <c r="AH65" s="6" t="n">
        <v>243857.78040868099</v>
      </c>
      <c r="AI65" s="6" t="n">
        <v>306330.192211974</v>
      </c>
      <c r="AJ65" s="6" t="n">
        <v>715518.59728029603</v>
      </c>
      <c r="AK65" s="6" t="n">
        <v>247207.78694661899</v>
      </c>
      <c r="AL65" s="6" t="n">
        <v>337738.35310000001</v>
      </c>
      <c r="AM65" s="6" t="n">
        <v>409162.54605180601</v>
      </c>
    </row>
    <row r="66">
      <c r="A66" t="str">
        <f t="shared" si="11"/>
        <v>Clothing &amp; Subsistence</v>
      </c>
      <c r="B66" t="str">
        <f t="shared" si="12"/>
        <v>8710</v>
      </c>
      <c r="C66" t="str">
        <f t="shared" si="13"/>
        <v>FORAGE AND FEED</v>
      </c>
      <c r="D66" s="6" t="n">
        <f t="shared" si="14"/>
        <v>1844996.4960778099</v>
      </c>
      <c r="E66" s="6" t="n">
        <f t="shared" si="15"/>
        <v>859732.65793450503</v>
      </c>
      <c r="F66" s="6" t="n">
        <f t="shared" si="16"/>
        <v>317712.45199999999</v>
      </c>
      <c r="G66" s="6" t="n">
        <f t="shared" si="17"/>
        <v>79435.533801928294</v>
      </c>
      <c r="H66" s="7" t="n">
        <f t="shared" ref="H66:H129" si="18">AL66/AK66-1</f>
        <v>-0.63045203754001911</v>
      </c>
      <c r="I66" s="7" t="n">
        <f t="shared" ref="I66:I129" si="19">AL66/AE66-1</f>
        <v>-0.82779780196037778</v>
      </c>
      <c r="J66" s="7" t="n">
        <f t="shared" ref="J66:J129" si="20">AM66/AL66</f>
        <v>0.25002335697540834</v>
      </c>
      <c r="K66" s="7" t="n">
        <f t="shared" ref="K66:K129" si="21">AL66/SUM(AL$1:AL$2180)</f>
        <v>3.236822369760253E-6</v>
      </c>
      <c r="L66" s="7" t="n">
        <f>AM66/SUM(AM1:AM$2180)</f>
        <v>1.4093445136907816E-6</v>
      </c>
      <c r="M66" t="s">
        <v>803</v>
      </c>
      <c r="N66" t="s">
        <v>888</v>
      </c>
      <c r="O66" t="s">
        <v>889</v>
      </c>
      <c r="P66" s="6"/>
      <c r="Q66" s="6"/>
      <c r="R66" s="6"/>
      <c r="S66" s="6"/>
      <c r="T66" s="6" t="n">
        <v>0</v>
      </c>
      <c r="U66" s="6" t="n">
        <v>85079930.678530604</v>
      </c>
      <c r="V66" s="6" t="n">
        <v>310588030.33714801</v>
      </c>
      <c r="W66" s="6" t="n">
        <v>307422316.37672299</v>
      </c>
      <c r="X66" s="6" t="n">
        <v>47892.590643916097</v>
      </c>
      <c r="Y66" s="6" t="n">
        <v>39588.179842022699</v>
      </c>
      <c r="Z66" s="6" t="n">
        <v>86081.385680867097</v>
      </c>
      <c r="AA66" s="6" t="n">
        <v>93444.673970891294</v>
      </c>
      <c r="AB66" s="6" t="n">
        <v>487883.241698522</v>
      </c>
      <c r="AC66" s="6" t="n">
        <v>290553.98649952502</v>
      </c>
      <c r="AD66" s="6" t="n">
        <v>1186517.99243073</v>
      </c>
      <c r="AE66" s="6" t="n">
        <v>1844996.4960778099</v>
      </c>
      <c r="AF66" s="6" t="n">
        <v>722437.47153192095</v>
      </c>
      <c r="AG66" s="6" t="n">
        <v>685213.79446406895</v>
      </c>
      <c r="AH66" s="6" t="n">
        <v>313884.864916477</v>
      </c>
      <c r="AI66" s="6" t="n">
        <v>576056.82337016601</v>
      </c>
      <c r="AJ66" s="6" t="n">
        <v>974740.63012219896</v>
      </c>
      <c r="AK66" s="6" t="n">
        <v>859732.65793450503</v>
      </c>
      <c r="AL66" s="6" t="n">
        <v>317712.45199999999</v>
      </c>
      <c r="AM66" s="6" t="n">
        <v>79435.533801928294</v>
      </c>
    </row>
    <row r="67">
      <c r="A67" t="str">
        <f t="shared" si="11"/>
        <v>Clothing &amp; Subsistence</v>
      </c>
      <c r="B67" t="str">
        <f t="shared" si="12"/>
        <v>8810</v>
      </c>
      <c r="C67" t="str">
        <f t="shared" si="13"/>
        <v>LIVE ANIMALS, RAISED FOR FOOD</v>
      </c>
      <c r="D67" s="6" t="n">
        <f t="shared" si="14"/>
        <v>0</v>
      </c>
      <c r="E67" s="6" t="n">
        <f t="shared" si="15"/>
        <v>6843.4406075154902</v>
      </c>
      <c r="F67" s="6" t="n">
        <f t="shared" si="16"/>
        <v>6400</v>
      </c>
      <c r="G67" s="6" t="n">
        <f t="shared" si="17"/>
        <v>6104.3096283860395</v>
      </c>
      <c r="H67" s="7" t="n">
        <f t="shared" si="18"/>
        <v>-6.4797903999999962E-2</v>
      </c>
      <c r="I67" s="7" t="e">
        <f t="shared" si="19"/>
        <v>#DIV/0!</v>
      </c>
      <c r="J67" s="7" t="n">
        <f t="shared" si="20"/>
        <v>0.95379837943531864</v>
      </c>
      <c r="K67" s="7" t="n">
        <f t="shared" si="21"/>
        <v>6.5202553554512936E-8</v>
      </c>
      <c r="L67" s="7" t="n">
        <f>AM67/SUM(AM1:AM$2180)</f>
        <v>1.0830260555795295E-7</v>
      </c>
      <c r="M67" t="s">
        <v>803</v>
      </c>
      <c r="N67" t="s">
        <v>890</v>
      </c>
      <c r="O67" t="s">
        <v>891</v>
      </c>
      <c r="P67" s="6"/>
      <c r="Q67" s="6"/>
      <c r="R67" s="6"/>
      <c r="S67" s="6"/>
      <c r="T67" s="6"/>
      <c r="U67" s="6" t="n">
        <v>46774.412478623301</v>
      </c>
      <c r="V67" s="6" t="n">
        <v>33942.518135118902</v>
      </c>
      <c r="W67" s="6" t="n">
        <v>97273.848744238698</v>
      </c>
      <c r="X67" s="6"/>
      <c r="Y67" s="6"/>
      <c r="Z67" s="6"/>
      <c r="AA67" s="6"/>
      <c r="AB67" s="6"/>
      <c r="AC67" s="6"/>
      <c r="AD67" s="6"/>
      <c r="AE67" s="6"/>
      <c r="AF67" s="6" t="n">
        <v>0</v>
      </c>
      <c r="AG67" s="6" t="n">
        <v>0</v>
      </c>
      <c r="AH67" s="6" t="n">
        <v>0</v>
      </c>
      <c r="AI67" s="6" t="n">
        <v>11110.1529724148</v>
      </c>
      <c r="AJ67" s="6" t="n">
        <v>10787.0528407121</v>
      </c>
      <c r="AK67" s="6" t="n">
        <v>6843.4406075154902</v>
      </c>
      <c r="AL67" s="6" t="n">
        <v>6400</v>
      </c>
      <c r="AM67" s="6" t="n">
        <v>6104.3096283860395</v>
      </c>
    </row>
    <row r="68">
      <c r="A68" t="str">
        <f t="shared" si="11"/>
        <v>Clothing &amp; Subsistence</v>
      </c>
      <c r="B68" t="str">
        <f t="shared" si="12"/>
        <v>8900</v>
      </c>
      <c r="C68" t="str">
        <f t="shared" si="13"/>
        <v>PERISHABLE SUBSISTENCE $10K TO $25K</v>
      </c>
      <c r="D68" s="6" t="n">
        <f t="shared" si="14"/>
        <v>0</v>
      </c>
      <c r="E68" s="6" t="n">
        <f t="shared" si="15"/>
        <v>0</v>
      </c>
      <c r="F68" s="6" t="n">
        <f t="shared" si="16"/>
        <v>0</v>
      </c>
      <c r="G68" s="6" t="n">
        <f t="shared" si="17"/>
        <v>0</v>
      </c>
      <c r="H68" s="7" t="e">
        <f t="shared" si="18"/>
        <v>#DIV/0!</v>
      </c>
      <c r="I68" s="7" t="e">
        <f t="shared" si="19"/>
        <v>#DIV/0!</v>
      </c>
      <c r="J68" s="7" t="e">
        <f t="shared" si="20"/>
        <v>#DIV/0!</v>
      </c>
      <c r="K68" s="7" t="n">
        <f t="shared" si="21"/>
        <v>0</v>
      </c>
      <c r="L68" s="7" t="n">
        <f>AM68/SUM(AM1:AM$2180)</f>
        <v>0</v>
      </c>
      <c r="M68" t="s">
        <v>803</v>
      </c>
      <c r="N68" t="s">
        <v>892</v>
      </c>
      <c r="O68" t="s">
        <v>893</v>
      </c>
      <c r="P68" s="6"/>
      <c r="Q68" s="6"/>
      <c r="R68" s="6"/>
      <c r="S68" s="6"/>
      <c r="T68" s="6"/>
      <c r="U68" s="6"/>
      <c r="V68" s="6"/>
      <c r="W68" s="6"/>
      <c r="X68" s="6"/>
      <c r="Y68" s="6" t="n">
        <v>143077.62017604601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>
      <c r="A69" t="str">
        <f t="shared" si="11"/>
        <v>Clothing &amp; Subsistence</v>
      </c>
      <c r="B69" t="str">
        <f t="shared" si="12"/>
        <v>8905</v>
      </c>
      <c r="C69" t="str">
        <f t="shared" si="13"/>
        <v>MEAT, POULTRY, AND FISH</v>
      </c>
      <c r="D69" s="6" t="n">
        <f t="shared" si="14"/>
        <v>5072366.7530819103</v>
      </c>
      <c r="E69" s="6" t="n">
        <f t="shared" si="15"/>
        <v>1212231882.2672999</v>
      </c>
      <c r="F69" s="6" t="n">
        <f t="shared" si="16"/>
        <v>1230009149.0550001</v>
      </c>
      <c r="G69" s="6" t="n">
        <f t="shared" si="17"/>
        <v>648802705.41953504</v>
      </c>
      <c r="H69" s="7" t="n">
        <f t="shared" si="18"/>
        <v>1.4664906151825141E-2</v>
      </c>
      <c r="I69" s="7" t="n">
        <f t="shared" si="19"/>
        <v>241.49215581812197</v>
      </c>
      <c r="J69" s="7" t="n">
        <f t="shared" si="20"/>
        <v>0.52747795080874127</v>
      </c>
      <c r="K69" s="7" t="n">
        <f t="shared" si="21"/>
        <v>1.2531208970906175E-2</v>
      </c>
      <c r="L69" s="7" t="n">
        <f>AM69/SUM(AM1:AM$2180)</f>
        <v>1.1511051661473965E-2</v>
      </c>
      <c r="M69" t="s">
        <v>803</v>
      </c>
      <c r="N69" t="s">
        <v>894</v>
      </c>
      <c r="O69" t="s">
        <v>895</v>
      </c>
      <c r="P69" s="6" t="n">
        <v>16799102.4037911</v>
      </c>
      <c r="Q69" s="6" t="n">
        <v>10078193.8381446</v>
      </c>
      <c r="R69" s="6" t="n">
        <v>17533704.914472401</v>
      </c>
      <c r="S69" s="6" t="n">
        <v>28186651.032329202</v>
      </c>
      <c r="T69" s="6" t="n">
        <v>11860682.6860753</v>
      </c>
      <c r="U69" s="6" t="n">
        <v>22757723.703178801</v>
      </c>
      <c r="V69" s="6" t="n">
        <v>723506671.63703597</v>
      </c>
      <c r="W69" s="6" t="n">
        <v>20835959.483232301</v>
      </c>
      <c r="X69" s="6" t="n">
        <v>16780421.842598598</v>
      </c>
      <c r="Y69" s="6" t="n">
        <v>232884.065950672</v>
      </c>
      <c r="Z69" s="6" t="n">
        <v>54110124.972285703</v>
      </c>
      <c r="AA69" s="6" t="n">
        <v>346679051.19416302</v>
      </c>
      <c r="AB69" s="6" t="n">
        <v>67424335.591683</v>
      </c>
      <c r="AC69" s="6" t="n">
        <v>163083419.80553499</v>
      </c>
      <c r="AD69" s="6" t="n">
        <v>30598813.334070101</v>
      </c>
      <c r="AE69" s="6" t="n">
        <v>5072366.7530819103</v>
      </c>
      <c r="AF69" s="6" t="n">
        <v>2221684.6672019102</v>
      </c>
      <c r="AG69" s="6" t="n">
        <v>38954991.642911203</v>
      </c>
      <c r="AH69" s="6" t="n">
        <v>1080522767.4988201</v>
      </c>
      <c r="AI69" s="6" t="n">
        <v>965978509.62841797</v>
      </c>
      <c r="AJ69" s="6" t="n">
        <v>1045186361.25767</v>
      </c>
      <c r="AK69" s="6" t="n">
        <v>1212231882.2672999</v>
      </c>
      <c r="AL69" s="6" t="n">
        <v>1230009149.0550001</v>
      </c>
      <c r="AM69" s="6" t="n">
        <v>648802705.41953504</v>
      </c>
    </row>
    <row r="70">
      <c r="A70" t="str">
        <f t="shared" si="11"/>
        <v>Clothing &amp; Subsistence</v>
      </c>
      <c r="B70" t="str">
        <f t="shared" si="12"/>
        <v>8910</v>
      </c>
      <c r="C70" t="str">
        <f t="shared" si="13"/>
        <v>DAIRY FOODS AND EGGS</v>
      </c>
      <c r="D70" s="6" t="n">
        <f t="shared" si="14"/>
        <v>1061961637.77412</v>
      </c>
      <c r="E70" s="6" t="n">
        <f t="shared" si="15"/>
        <v>141669721.835931</v>
      </c>
      <c r="F70" s="6" t="n">
        <f t="shared" si="16"/>
        <v>157352771.45249999</v>
      </c>
      <c r="G70" s="6" t="n">
        <f t="shared" si="17"/>
        <v>118487465.927186</v>
      </c>
      <c r="H70" s="7" t="n">
        <f t="shared" si="18"/>
        <v>0.11070149226898085</v>
      </c>
      <c r="I70" s="7" t="n">
        <f t="shared" si="19"/>
        <v>-0.85182819618389172</v>
      </c>
      <c r="J70" s="7" t="n">
        <f t="shared" si="20"/>
        <v>0.75300526856594807</v>
      </c>
      <c r="K70" s="7" t="n">
        <f t="shared" si="21"/>
        <v>1.6030941418097911E-3</v>
      </c>
      <c r="L70" s="7" t="n">
        <f>AM70/SUM(AM1:AM$2180)</f>
        <v>2.1022035360395517E-3</v>
      </c>
      <c r="M70" t="s">
        <v>803</v>
      </c>
      <c r="N70" t="s">
        <v>896</v>
      </c>
      <c r="O70" t="s">
        <v>897</v>
      </c>
      <c r="P70" s="6" t="n">
        <v>567028393.07874894</v>
      </c>
      <c r="Q70" s="6" t="n">
        <v>705258601.12785101</v>
      </c>
      <c r="R70" s="6" t="n">
        <v>898744850.61180699</v>
      </c>
      <c r="S70" s="6" t="n">
        <v>1176737915.3738</v>
      </c>
      <c r="T70" s="6" t="n">
        <v>2128247001.8924501</v>
      </c>
      <c r="U70" s="6" t="n">
        <v>3003728808.5221901</v>
      </c>
      <c r="V70" s="6" t="n">
        <v>870558908.92357802</v>
      </c>
      <c r="W70" s="6" t="n">
        <v>3851610858.90974</v>
      </c>
      <c r="X70" s="6" t="n">
        <v>2903017432.4820299</v>
      </c>
      <c r="Y70" s="6" t="n">
        <v>4070662701.8071299</v>
      </c>
      <c r="Z70" s="6" t="n">
        <v>4697016213.3450298</v>
      </c>
      <c r="AA70" s="6" t="n">
        <v>3766487544.5784001</v>
      </c>
      <c r="AB70" s="6" t="n">
        <v>4351694213.9905005</v>
      </c>
      <c r="AC70" s="6" t="n">
        <v>3201330895.4906998</v>
      </c>
      <c r="AD70" s="6" t="n">
        <v>2032846968.79829</v>
      </c>
      <c r="AE70" s="6" t="n">
        <v>1061961637.77412</v>
      </c>
      <c r="AF70" s="6" t="n">
        <v>1102171042.0299699</v>
      </c>
      <c r="AG70" s="6" t="n">
        <v>1033268398.7105401</v>
      </c>
      <c r="AH70" s="6" t="n">
        <v>147416882.600133</v>
      </c>
      <c r="AI70" s="6" t="n">
        <v>133033603.66217101</v>
      </c>
      <c r="AJ70" s="6" t="n">
        <v>132638827.53968699</v>
      </c>
      <c r="AK70" s="6" t="n">
        <v>141669721.835931</v>
      </c>
      <c r="AL70" s="6" t="n">
        <v>157352771.45249999</v>
      </c>
      <c r="AM70" s="6" t="n">
        <v>118487465.927186</v>
      </c>
    </row>
    <row r="71">
      <c r="A71" t="str">
        <f t="shared" si="11"/>
        <v>Clothing &amp; Subsistence</v>
      </c>
      <c r="B71" t="str">
        <f t="shared" si="12"/>
        <v>8915</v>
      </c>
      <c r="C71" t="str">
        <f t="shared" si="13"/>
        <v>FRUITS AND VEGETABLES</v>
      </c>
      <c r="D71" s="6" t="n">
        <f t="shared" si="14"/>
        <v>106780167.76382899</v>
      </c>
      <c r="E71" s="6" t="n">
        <f t="shared" si="15"/>
        <v>800489597.83971703</v>
      </c>
      <c r="F71" s="6" t="n">
        <f t="shared" si="16"/>
        <v>777261441.77919996</v>
      </c>
      <c r="G71" s="6" t="n">
        <f t="shared" si="17"/>
        <v>501024864.22687203</v>
      </c>
      <c r="H71" s="7" t="n">
        <f t="shared" si="18"/>
        <v>-2.9017436482876136E-2</v>
      </c>
      <c r="I71" s="7" t="n">
        <f t="shared" si="19"/>
        <v>6.279080545165538</v>
      </c>
      <c r="J71" s="7" t="n">
        <f t="shared" si="20"/>
        <v>0.6446027517845152</v>
      </c>
      <c r="K71" s="7" t="n">
        <f t="shared" si="21"/>
        <v>7.9186610599165964E-3</v>
      </c>
      <c r="L71" s="7" t="n">
        <f>AM71/SUM(AM1:AM$2180)</f>
        <v>8.8891785555505372E-3</v>
      </c>
      <c r="M71" t="s">
        <v>803</v>
      </c>
      <c r="N71" t="s">
        <v>898</v>
      </c>
      <c r="O71" t="s">
        <v>899</v>
      </c>
      <c r="P71" s="6" t="n">
        <v>45610492.0468354</v>
      </c>
      <c r="Q71" s="6" t="n">
        <v>68566130.763188094</v>
      </c>
      <c r="R71" s="6" t="n">
        <v>87492786.298962593</v>
      </c>
      <c r="S71" s="6" t="n">
        <v>131381303.130224</v>
      </c>
      <c r="T71" s="6" t="n">
        <v>111502302.803936</v>
      </c>
      <c r="U71" s="6" t="n">
        <v>490141920.82904297</v>
      </c>
      <c r="V71" s="6" t="n">
        <v>3120355075.9021201</v>
      </c>
      <c r="W71" s="6" t="n">
        <v>213744966.280698</v>
      </c>
      <c r="X71" s="6" t="n">
        <v>112741091.395146</v>
      </c>
      <c r="Y71" s="6" t="n">
        <v>235835346.296211</v>
      </c>
      <c r="Z71" s="6" t="n">
        <v>212243381.04195201</v>
      </c>
      <c r="AA71" s="6" t="n">
        <v>118932841.827646</v>
      </c>
      <c r="AB71" s="6" t="n">
        <v>247609032.637903</v>
      </c>
      <c r="AC71" s="6" t="n">
        <v>60338717.209770501</v>
      </c>
      <c r="AD71" s="6" t="n">
        <v>51287054.161728702</v>
      </c>
      <c r="AE71" s="6" t="n">
        <v>106780167.76382899</v>
      </c>
      <c r="AF71" s="6" t="n">
        <v>204282040.97530001</v>
      </c>
      <c r="AG71" s="6" t="n">
        <v>135718234.42967999</v>
      </c>
      <c r="AH71" s="6" t="n">
        <v>464308278.632375</v>
      </c>
      <c r="AI71" s="6" t="n">
        <v>438497132.50378901</v>
      </c>
      <c r="AJ71" s="6" t="n">
        <v>505989270.43872499</v>
      </c>
      <c r="AK71" s="6" t="n">
        <v>800489597.83971703</v>
      </c>
      <c r="AL71" s="6" t="n">
        <v>777261441.77919996</v>
      </c>
      <c r="AM71" s="6" t="n">
        <v>501024864.22687203</v>
      </c>
    </row>
    <row r="72">
      <c r="A72" t="str">
        <f t="shared" si="11"/>
        <v>Clothing &amp; Subsistence</v>
      </c>
      <c r="B72" t="str">
        <f t="shared" si="12"/>
        <v>8920</v>
      </c>
      <c r="C72" t="str">
        <f t="shared" si="13"/>
        <v>BAKERY AND CEREAL PRODUCTS</v>
      </c>
      <c r="D72" s="6" t="n">
        <f t="shared" si="14"/>
        <v>9020756.4198775794</v>
      </c>
      <c r="E72" s="6" t="n">
        <f t="shared" si="15"/>
        <v>97271814.208166599</v>
      </c>
      <c r="F72" s="6" t="n">
        <f t="shared" si="16"/>
        <v>106777248.20119999</v>
      </c>
      <c r="G72" s="6" t="n">
        <f t="shared" si="17"/>
        <v>51237156.977727301</v>
      </c>
      <c r="H72" s="7" t="n">
        <f t="shared" si="18"/>
        <v>9.7720332147720468E-2</v>
      </c>
      <c r="I72" s="7" t="n">
        <f t="shared" si="19"/>
        <v>10.83683975391601</v>
      </c>
      <c r="J72" s="7" t="n">
        <f t="shared" si="20"/>
        <v>0.47985088434926987</v>
      </c>
      <c r="K72" s="7" t="n">
        <f t="shared" si="21"/>
        <v>1.0878358194128534E-3</v>
      </c>
      <c r="L72" s="7" t="n">
        <f>AM72/SUM(AM1:AM$2180)</f>
        <v>9.0904917015765564E-4</v>
      </c>
      <c r="M72" t="s">
        <v>803</v>
      </c>
      <c r="N72" t="s">
        <v>900</v>
      </c>
      <c r="O72" t="s">
        <v>901</v>
      </c>
      <c r="P72" s="6" t="n">
        <v>27159257.195253901</v>
      </c>
      <c r="Q72" s="6" t="n">
        <v>37461133.644986503</v>
      </c>
      <c r="R72" s="6" t="n">
        <v>62646270.843637697</v>
      </c>
      <c r="S72" s="6" t="n">
        <v>88070206.133512706</v>
      </c>
      <c r="T72" s="6" t="n">
        <v>15643477.979542</v>
      </c>
      <c r="U72" s="6" t="n">
        <v>152845846.27762899</v>
      </c>
      <c r="V72" s="6" t="n">
        <v>246915750.669925</v>
      </c>
      <c r="W72" s="6" t="n">
        <v>55705156.131182</v>
      </c>
      <c r="X72" s="6" t="n">
        <v>2007810286.67436</v>
      </c>
      <c r="Y72" s="6" t="n">
        <v>36106315.167942002</v>
      </c>
      <c r="Z72" s="6" t="n">
        <v>50860692.770914301</v>
      </c>
      <c r="AA72" s="6" t="n">
        <v>91265689.899085805</v>
      </c>
      <c r="AB72" s="6" t="n">
        <v>90903769.551218107</v>
      </c>
      <c r="AC72" s="6" t="n">
        <v>28525410.900481701</v>
      </c>
      <c r="AD72" s="6" t="n">
        <v>12478607.289418001</v>
      </c>
      <c r="AE72" s="6" t="n">
        <v>9020756.4198775794</v>
      </c>
      <c r="AF72" s="6" t="n">
        <v>25467597.483309999</v>
      </c>
      <c r="AG72" s="6" t="n">
        <v>13145402.432905899</v>
      </c>
      <c r="AH72" s="6" t="n">
        <v>82416497.381769896</v>
      </c>
      <c r="AI72" s="6" t="n">
        <v>73760347.240999296</v>
      </c>
      <c r="AJ72" s="6" t="n">
        <v>77187753.567996204</v>
      </c>
      <c r="AK72" s="6" t="n">
        <v>97271814.208166599</v>
      </c>
      <c r="AL72" s="6" t="n">
        <v>106777248.20119999</v>
      </c>
      <c r="AM72" s="6" t="n">
        <v>51237156.977727301</v>
      </c>
    </row>
    <row r="73">
      <c r="A73" t="str">
        <f t="shared" si="11"/>
        <v>Clothing &amp; Subsistence</v>
      </c>
      <c r="B73" t="str">
        <f t="shared" si="12"/>
        <v>8925</v>
      </c>
      <c r="C73" t="str">
        <f t="shared" si="13"/>
        <v>SUGAR, CONFECTIONERY, AND NUTS</v>
      </c>
      <c r="D73" s="6" t="n">
        <f t="shared" si="14"/>
        <v>729768.73209170799</v>
      </c>
      <c r="E73" s="6" t="n">
        <f t="shared" si="15"/>
        <v>11950449.168796601</v>
      </c>
      <c r="F73" s="6" t="n">
        <f t="shared" si="16"/>
        <v>10170988.949200001</v>
      </c>
      <c r="G73" s="6" t="n">
        <f t="shared" si="17"/>
        <v>4196358.84225736</v>
      </c>
      <c r="H73" s="7" t="n">
        <f t="shared" si="18"/>
        <v>-0.14890320811061108</v>
      </c>
      <c r="I73" s="7" t="n">
        <f t="shared" si="19"/>
        <v>12.937276978211012</v>
      </c>
      <c r="J73" s="7" t="n">
        <f t="shared" si="20"/>
        <v>0.41258120161338141</v>
      </c>
      <c r="K73" s="7" t="n">
        <f t="shared" si="21"/>
        <v>1.0362100807227691E-4</v>
      </c>
      <c r="L73" s="7" t="n">
        <f>AM73/SUM(AM1:AM$2180)</f>
        <v>7.4451760172720651E-5</v>
      </c>
      <c r="M73" t="s">
        <v>803</v>
      </c>
      <c r="N73" t="s">
        <v>902</v>
      </c>
      <c r="O73" t="s">
        <v>903</v>
      </c>
      <c r="P73" s="6" t="n">
        <v>8305584.38152608</v>
      </c>
      <c r="Q73" s="6" t="n">
        <v>6113780.8264114996</v>
      </c>
      <c r="R73" s="6" t="n">
        <v>11488588.1539825</v>
      </c>
      <c r="S73" s="6" t="n">
        <v>20688433.8317516</v>
      </c>
      <c r="T73" s="6" t="n">
        <v>7997118.7525403397</v>
      </c>
      <c r="U73" s="6" t="n">
        <v>14739007.1587849</v>
      </c>
      <c r="V73" s="6" t="n">
        <v>6100681.4334167102</v>
      </c>
      <c r="W73" s="6" t="n">
        <v>3574554.4845901998</v>
      </c>
      <c r="X73" s="6" t="n">
        <v>-1943359.8972584</v>
      </c>
      <c r="Y73" s="6" t="n">
        <v>487857.016647198</v>
      </c>
      <c r="Z73" s="6" t="n">
        <v>3023785.3972684098</v>
      </c>
      <c r="AA73" s="6" t="n">
        <v>685732.65627055999</v>
      </c>
      <c r="AB73" s="6" t="n">
        <v>922244.813798366</v>
      </c>
      <c r="AC73" s="6" t="n">
        <v>685674.141249254</v>
      </c>
      <c r="AD73" s="6" t="n">
        <v>351045.18563725898</v>
      </c>
      <c r="AE73" s="6" t="n">
        <v>729768.73209170799</v>
      </c>
      <c r="AF73" s="6" t="n">
        <v>1073374.9793415801</v>
      </c>
      <c r="AG73" s="6" t="n">
        <v>1156326.4771867699</v>
      </c>
      <c r="AH73" s="6" t="n">
        <v>7461844.1590465801</v>
      </c>
      <c r="AI73" s="6" t="n">
        <v>8683635.5955167208</v>
      </c>
      <c r="AJ73" s="6" t="n">
        <v>5510377.9429199398</v>
      </c>
      <c r="AK73" s="6" t="n">
        <v>11950449.168796601</v>
      </c>
      <c r="AL73" s="6" t="n">
        <v>10170988.949200001</v>
      </c>
      <c r="AM73" s="6" t="n">
        <v>4196358.84225736</v>
      </c>
    </row>
    <row r="74">
      <c r="A74" t="str">
        <f t="shared" si="11"/>
        <v>Clothing &amp; Subsistence</v>
      </c>
      <c r="B74" t="str">
        <f t="shared" si="12"/>
        <v>8930</v>
      </c>
      <c r="C74" t="str">
        <f t="shared" si="13"/>
        <v>JAMS, JELLIES, AND PRESERVES</v>
      </c>
      <c r="D74" s="6" t="n">
        <f t="shared" si="14"/>
        <v>4327002.2225907398</v>
      </c>
      <c r="E74" s="6" t="n">
        <f t="shared" si="15"/>
        <v>10139405.662965899</v>
      </c>
      <c r="F74" s="6" t="n">
        <f t="shared" si="16"/>
        <v>8383627.5515000001</v>
      </c>
      <c r="G74" s="6" t="n">
        <f t="shared" si="17"/>
        <v>3103356.5720617501</v>
      </c>
      <c r="H74" s="7" t="n">
        <f t="shared" si="18"/>
        <v>-0.17316380957898403</v>
      </c>
      <c r="I74" s="7" t="n">
        <f t="shared" si="19"/>
        <v>0.93751403864091509</v>
      </c>
      <c r="J74" s="7" t="n">
        <f t="shared" si="20"/>
        <v>0.37016870716143596</v>
      </c>
      <c r="K74" s="7" t="n">
        <f t="shared" si="21"/>
        <v>8.5411550688713881E-5</v>
      </c>
      <c r="L74" s="7" t="n">
        <f>AM74/SUM(AM1:AM$2180)</f>
        <v>5.5059723898466292E-5</v>
      </c>
      <c r="M74" t="s">
        <v>803</v>
      </c>
      <c r="N74" t="s">
        <v>904</v>
      </c>
      <c r="O74" t="s">
        <v>905</v>
      </c>
      <c r="P74" s="6" t="n">
        <v>11029966.993705001</v>
      </c>
      <c r="Q74" s="6" t="n">
        <v>14058555.1437611</v>
      </c>
      <c r="R74" s="6" t="n">
        <v>19370997.058749501</v>
      </c>
      <c r="S74" s="6" t="n">
        <v>32083194.039271101</v>
      </c>
      <c r="T74" s="6" t="n">
        <v>1737194.3834267999</v>
      </c>
      <c r="U74" s="6" t="n">
        <v>2196620.2475520498</v>
      </c>
      <c r="V74" s="6" t="n">
        <v>765382.32257800701</v>
      </c>
      <c r="W74" s="6" t="n">
        <v>1710164.5089426199</v>
      </c>
      <c r="X74" s="6" t="n">
        <v>2893281.6715606102</v>
      </c>
      <c r="Y74" s="6"/>
      <c r="Z74" s="6" t="n">
        <v>5619809.2780077402</v>
      </c>
      <c r="AA74" s="6" t="n">
        <v>2945278.3880841001</v>
      </c>
      <c r="AB74" s="6" t="n">
        <v>1111723.47626702</v>
      </c>
      <c r="AC74" s="6" t="n">
        <v>5026863.1648639804</v>
      </c>
      <c r="AD74" s="6" t="n">
        <v>1811835.0300014899</v>
      </c>
      <c r="AE74" s="6" t="n">
        <v>4327002.2225907398</v>
      </c>
      <c r="AF74" s="6" t="n">
        <v>2148646.0599046298</v>
      </c>
      <c r="AG74" s="6" t="n">
        <v>989417.58586937597</v>
      </c>
      <c r="AH74" s="6" t="n">
        <v>10248597.682836199</v>
      </c>
      <c r="AI74" s="6" t="n">
        <v>9527418.6260113008</v>
      </c>
      <c r="AJ74" s="6" t="n">
        <v>8589313.0643829405</v>
      </c>
      <c r="AK74" s="6" t="n">
        <v>10139405.662965899</v>
      </c>
      <c r="AL74" s="6" t="n">
        <v>8383627.5515000001</v>
      </c>
      <c r="AM74" s="6" t="n">
        <v>3103356.5720617501</v>
      </c>
    </row>
    <row r="75">
      <c r="A75" t="str">
        <f t="shared" si="11"/>
        <v>Clothing &amp; Subsistence</v>
      </c>
      <c r="B75" t="str">
        <f t="shared" si="12"/>
        <v>8935</v>
      </c>
      <c r="C75" t="str">
        <f t="shared" si="13"/>
        <v>SOUPS AND BOUILLONS</v>
      </c>
      <c r="D75" s="6" t="n">
        <f t="shared" si="14"/>
        <v>359.21055738779398</v>
      </c>
      <c r="E75" s="6" t="n">
        <f t="shared" si="15"/>
        <v>1409007.4890080199</v>
      </c>
      <c r="F75" s="6" t="n">
        <f t="shared" si="16"/>
        <v>1995636.6004999999</v>
      </c>
      <c r="G75" s="6" t="n">
        <f t="shared" si="17"/>
        <v>1058559.9957050099</v>
      </c>
      <c r="H75" s="7" t="n">
        <f t="shared" si="18"/>
        <v>0.4163420819750101</v>
      </c>
      <c r="I75" s="7" t="n">
        <f t="shared" si="19"/>
        <v>5554.6178944528201</v>
      </c>
      <c r="J75" s="7" t="n">
        <f t="shared" si="20"/>
        <v>0.53043725267405462</v>
      </c>
      <c r="K75" s="7" t="n">
        <f t="shared" si="21"/>
        <v>2.0331344112413652E-5</v>
      </c>
      <c r="L75" s="7" t="n">
        <f>AM75/SUM(AM1:AM$2180)</f>
        <v>1.8780961755470419E-5</v>
      </c>
      <c r="M75" t="s">
        <v>803</v>
      </c>
      <c r="N75" t="s">
        <v>906</v>
      </c>
      <c r="O75" t="s">
        <v>907</v>
      </c>
      <c r="P75" s="6"/>
      <c r="Q75" s="6"/>
      <c r="R75" s="6" t="n">
        <v>84655.273892881494</v>
      </c>
      <c r="S75" s="6"/>
      <c r="T75" s="6"/>
      <c r="U75" s="6" t="n">
        <v>4829368.5818260703</v>
      </c>
      <c r="V75" s="6" t="n">
        <v>11476688.636607099</v>
      </c>
      <c r="W75" s="6" t="n">
        <v>325707.45307573897</v>
      </c>
      <c r="X75" s="6"/>
      <c r="Y75" s="6"/>
      <c r="Z75" s="6" t="n">
        <v>153377.426965352</v>
      </c>
      <c r="AA75" s="6" t="n">
        <v>302870.36916742398</v>
      </c>
      <c r="AB75" s="6" t="n">
        <v>20757.1927601795</v>
      </c>
      <c r="AC75" s="6" t="n">
        <v>281964.39321151399</v>
      </c>
      <c r="AD75" s="6"/>
      <c r="AE75" s="6" t="n">
        <v>359.21055738779398</v>
      </c>
      <c r="AF75" s="6"/>
      <c r="AG75" s="6"/>
      <c r="AH75" s="6" t="n">
        <v>1914754.7962763701</v>
      </c>
      <c r="AI75" s="6" t="n">
        <v>1965810.0827202999</v>
      </c>
      <c r="AJ75" s="6" t="n">
        <v>2937001.3869121601</v>
      </c>
      <c r="AK75" s="6" t="n">
        <v>1409007.4890080199</v>
      </c>
      <c r="AL75" s="6" t="n">
        <v>1995636.6004999999</v>
      </c>
      <c r="AM75" s="6" t="n">
        <v>1058559.9957050099</v>
      </c>
    </row>
    <row r="76">
      <c r="A76" t="str">
        <f t="shared" si="11"/>
        <v>Clothing &amp; Subsistence</v>
      </c>
      <c r="B76" t="str">
        <f t="shared" si="12"/>
        <v>8940</v>
      </c>
      <c r="C76" t="str">
        <f t="shared" si="13"/>
        <v>SPECIAL DIETARY FOOD &amp; SPECIAL PREP</v>
      </c>
      <c r="D76" s="6" t="n">
        <f t="shared" si="14"/>
        <v>356339901.70627898</v>
      </c>
      <c r="E76" s="6" t="n">
        <f t="shared" si="15"/>
        <v>74108088.732192099</v>
      </c>
      <c r="F76" s="6" t="n">
        <f t="shared" si="16"/>
        <v>118883691.1938</v>
      </c>
      <c r="G76" s="6" t="n">
        <f t="shared" si="17"/>
        <v>38705360.1006217</v>
      </c>
      <c r="H76" s="7" t="n">
        <f t="shared" si="18"/>
        <v>0.60419318899743346</v>
      </c>
      <c r="I76" s="7" t="n">
        <f t="shared" si="19"/>
        <v>-0.6663755851518629</v>
      </c>
      <c r="J76" s="7" t="n">
        <f t="shared" si="20"/>
        <v>0.32557333736824834</v>
      </c>
      <c r="K76" s="7" t="n">
        <f t="shared" si="21"/>
        <v>1.2111750377846752E-3</v>
      </c>
      <c r="L76" s="7" t="n">
        <f>AM76/SUM(AM1:AM$2180)</f>
        <v>6.8671014465963203E-4</v>
      </c>
      <c r="M76" t="s">
        <v>803</v>
      </c>
      <c r="N76" t="s">
        <v>908</v>
      </c>
      <c r="O76" t="s">
        <v>909</v>
      </c>
      <c r="P76" s="6" t="n">
        <v>14961729.7372547</v>
      </c>
      <c r="Q76" s="6" t="n">
        <v>27867171.654537901</v>
      </c>
      <c r="R76" s="6" t="n">
        <v>41876136.975792497</v>
      </c>
      <c r="S76" s="6" t="n">
        <v>180860375.03319401</v>
      </c>
      <c r="T76" s="6" t="n">
        <v>61005345.628837503</v>
      </c>
      <c r="U76" s="6" t="n">
        <v>170819578.35370401</v>
      </c>
      <c r="V76" s="6" t="n">
        <v>459903223.20749903</v>
      </c>
      <c r="W76" s="6" t="n">
        <v>156668810.89118299</v>
      </c>
      <c r="X76" s="6" t="n">
        <v>80738089.384975299</v>
      </c>
      <c r="Y76" s="6" t="n">
        <v>11259876.2333884</v>
      </c>
      <c r="Z76" s="6" t="n">
        <v>87520373.810711294</v>
      </c>
      <c r="AA76" s="6" t="n">
        <v>56125687.396695197</v>
      </c>
      <c r="AB76" s="6" t="n">
        <v>30223867.146565098</v>
      </c>
      <c r="AC76" s="6" t="n">
        <v>70143088.214345902</v>
      </c>
      <c r="AD76" s="6" t="n">
        <v>75753645.624487504</v>
      </c>
      <c r="AE76" s="6" t="n">
        <v>356339901.70627898</v>
      </c>
      <c r="AF76" s="6" t="n">
        <v>718115339.67367995</v>
      </c>
      <c r="AG76" s="6" t="n">
        <v>754775170.93761599</v>
      </c>
      <c r="AH76" s="6" t="n">
        <v>99396882.504189193</v>
      </c>
      <c r="AI76" s="6" t="n">
        <v>68889221.139133498</v>
      </c>
      <c r="AJ76" s="6" t="n">
        <v>70020277.241095498</v>
      </c>
      <c r="AK76" s="6" t="n">
        <v>74108088.732192099</v>
      </c>
      <c r="AL76" s="6" t="n">
        <v>118883691.1938</v>
      </c>
      <c r="AM76" s="6" t="n">
        <v>38705360.1006217</v>
      </c>
    </row>
    <row r="77">
      <c r="A77" t="str">
        <f t="shared" si="11"/>
        <v>Clothing &amp; Subsistence</v>
      </c>
      <c r="B77" t="str">
        <f t="shared" si="12"/>
        <v>8945</v>
      </c>
      <c r="C77" t="str">
        <f t="shared" si="13"/>
        <v>FOOD, OILS AND FATS</v>
      </c>
      <c r="D77" s="6" t="n">
        <f t="shared" si="14"/>
        <v>7791611.3957229601</v>
      </c>
      <c r="E77" s="6" t="n">
        <f t="shared" si="15"/>
        <v>3751656.0781959598</v>
      </c>
      <c r="F77" s="6" t="n">
        <f t="shared" si="16"/>
        <v>7594338.6583000002</v>
      </c>
      <c r="G77" s="6" t="n">
        <f t="shared" si="17"/>
        <v>9575572.9386030808</v>
      </c>
      <c r="H77" s="7" t="n">
        <f t="shared" si="18"/>
        <v>1.0242630187871198</v>
      </c>
      <c r="I77" s="7" t="n">
        <f t="shared" si="19"/>
        <v>-2.5318605793308468E-2</v>
      </c>
      <c r="J77" s="7" t="n">
        <f t="shared" si="20"/>
        <v>1.2608830563722295</v>
      </c>
      <c r="K77" s="7" t="n">
        <f t="shared" si="21"/>
        <v>7.7370355168580255E-5</v>
      </c>
      <c r="L77" s="7" t="n">
        <f>AM77/SUM(AM1:AM$2180)</f>
        <v>1.6988972743755353E-4</v>
      </c>
      <c r="M77" t="s">
        <v>803</v>
      </c>
      <c r="N77" t="s">
        <v>910</v>
      </c>
      <c r="O77" t="s">
        <v>911</v>
      </c>
      <c r="P77" s="6" t="n">
        <v>461877.439217165</v>
      </c>
      <c r="Q77" s="6" t="n">
        <v>204475.74181524999</v>
      </c>
      <c r="R77" s="6" t="n">
        <v>322709.40757059999</v>
      </c>
      <c r="S77" s="6"/>
      <c r="T77" s="6" t="n">
        <v>40938.406084087997</v>
      </c>
      <c r="U77" s="6"/>
      <c r="V77" s="6" t="n">
        <v>5935862.31448281</v>
      </c>
      <c r="W77" s="6"/>
      <c r="X77" s="6" t="n">
        <v>5987.8002049994302</v>
      </c>
      <c r="Y77" s="6" t="n">
        <v>3662.2761250656199</v>
      </c>
      <c r="Z77" s="6" t="n">
        <v>287716.62414553697</v>
      </c>
      <c r="AA77" s="6" t="n">
        <v>377937.896276591</v>
      </c>
      <c r="AB77" s="6" t="n">
        <v>326667.54163670202</v>
      </c>
      <c r="AC77" s="6" t="n">
        <v>1336012.207649</v>
      </c>
      <c r="AD77" s="6" t="n">
        <v>51871.222137911704</v>
      </c>
      <c r="AE77" s="6" t="n">
        <v>7791611.3957229601</v>
      </c>
      <c r="AF77" s="6" t="n">
        <v>6341704.4244126799</v>
      </c>
      <c r="AG77" s="6" t="n">
        <v>6184500.6988629997</v>
      </c>
      <c r="AH77" s="6" t="n">
        <v>11236725.1424357</v>
      </c>
      <c r="AI77" s="6" t="n">
        <v>7905379.22662012</v>
      </c>
      <c r="AJ77" s="6" t="n">
        <v>3738629.0101689599</v>
      </c>
      <c r="AK77" s="6" t="n">
        <v>3751656.0781959598</v>
      </c>
      <c r="AL77" s="6" t="n">
        <v>7594338.6583000002</v>
      </c>
      <c r="AM77" s="6" t="n">
        <v>9575572.9386030808</v>
      </c>
    </row>
    <row r="78">
      <c r="A78" t="str">
        <f t="shared" si="11"/>
        <v>Clothing &amp; Subsistence</v>
      </c>
      <c r="B78" t="str">
        <f t="shared" si="12"/>
        <v>8950</v>
      </c>
      <c r="C78" t="str">
        <f t="shared" si="13"/>
        <v>CONDIMENTS AND RELATED PRODUCTS</v>
      </c>
      <c r="D78" s="6" t="n">
        <f t="shared" si="14"/>
        <v>253108.33742432899</v>
      </c>
      <c r="E78" s="6" t="n">
        <f t="shared" si="15"/>
        <v>10264319.4138008</v>
      </c>
      <c r="F78" s="6" t="n">
        <f t="shared" si="16"/>
        <v>11320201.458900001</v>
      </c>
      <c r="G78" s="6" t="n">
        <f t="shared" si="17"/>
        <v>2972024.0290921698</v>
      </c>
      <c r="H78" s="7" t="n">
        <f t="shared" si="18"/>
        <v>0.1028691725707136</v>
      </c>
      <c r="I78" s="7" t="n">
        <f t="shared" si="19"/>
        <v>43.724727656529161</v>
      </c>
      <c r="J78" s="7" t="n">
        <f t="shared" si="20"/>
        <v>0.26254161994224484</v>
      </c>
      <c r="K78" s="7" t="n">
        <f t="shared" si="21"/>
        <v>1.1532906904246918E-4</v>
      </c>
      <c r="L78" s="7" t="n">
        <f>AM78/SUM(AM1:AM$2180)</f>
        <v>5.2729623123103419E-5</v>
      </c>
      <c r="M78" t="s">
        <v>803</v>
      </c>
      <c r="N78" t="s">
        <v>912</v>
      </c>
      <c r="O78" t="s">
        <v>913</v>
      </c>
      <c r="P78" s="6" t="n">
        <v>449240.81449791999</v>
      </c>
      <c r="Q78" s="6" t="n">
        <v>797790.13372854202</v>
      </c>
      <c r="R78" s="6" t="n">
        <v>2297067.8698888598</v>
      </c>
      <c r="S78" s="6" t="n">
        <v>1259405.1454461601</v>
      </c>
      <c r="T78" s="6" t="n">
        <v>624998.65197185799</v>
      </c>
      <c r="U78" s="6" t="n">
        <v>807801.32177935506</v>
      </c>
      <c r="V78" s="6" t="n">
        <v>67010592.443885401</v>
      </c>
      <c r="W78" s="6" t="n">
        <v>2065514.6375077099</v>
      </c>
      <c r="X78" s="6" t="n">
        <v>1933262.5885867099</v>
      </c>
      <c r="Y78" s="6" t="n">
        <v>1933.22278228544</v>
      </c>
      <c r="Z78" s="6" t="n">
        <v>1551547.64378854</v>
      </c>
      <c r="AA78" s="6" t="n">
        <v>949200.61348017701</v>
      </c>
      <c r="AB78" s="6" t="n">
        <v>996754.64902958903</v>
      </c>
      <c r="AC78" s="6" t="n">
        <v>1408037.3041042599</v>
      </c>
      <c r="AD78" s="6" t="n">
        <v>388207.35866738402</v>
      </c>
      <c r="AE78" s="6" t="n">
        <v>253108.33742432899</v>
      </c>
      <c r="AF78" s="6" t="n">
        <v>55856.544645627699</v>
      </c>
      <c r="AG78" s="6" t="n">
        <v>1263780.33115796</v>
      </c>
      <c r="AH78" s="6" t="n">
        <v>8598470.6671638098</v>
      </c>
      <c r="AI78" s="6" t="n">
        <v>6769255.0710190497</v>
      </c>
      <c r="AJ78" s="6" t="n">
        <v>7213994.9262875896</v>
      </c>
      <c r="AK78" s="6" t="n">
        <v>10264319.4138008</v>
      </c>
      <c r="AL78" s="6" t="n">
        <v>11320201.458900001</v>
      </c>
      <c r="AM78" s="6" t="n">
        <v>2972024.0290921698</v>
      </c>
    </row>
    <row r="79">
      <c r="A79" t="str">
        <f t="shared" si="11"/>
        <v>Clothing &amp; Subsistence</v>
      </c>
      <c r="B79" t="str">
        <f t="shared" si="12"/>
        <v>8955</v>
      </c>
      <c r="C79" t="str">
        <f t="shared" si="13"/>
        <v>COFFEE, TEA, AND COCOA</v>
      </c>
      <c r="D79" s="6" t="n">
        <f t="shared" si="14"/>
        <v>176230.134473521</v>
      </c>
      <c r="E79" s="6" t="n">
        <f t="shared" si="15"/>
        <v>12661033.4430859</v>
      </c>
      <c r="F79" s="6" t="n">
        <f t="shared" si="16"/>
        <v>11824450.748400001</v>
      </c>
      <c r="G79" s="6" t="n">
        <f t="shared" si="17"/>
        <v>7867347.7731038304</v>
      </c>
      <c r="H79" s="7" t="n">
        <f t="shared" si="18"/>
        <v>-6.6075387798833374E-2</v>
      </c>
      <c r="I79" s="7" t="n">
        <f t="shared" si="19"/>
        <v>66.096644871349469</v>
      </c>
      <c r="J79" s="7" t="n">
        <f t="shared" si="20"/>
        <v>0.6653457264531617</v>
      </c>
      <c r="K79" s="7" t="n">
        <f t="shared" si="21"/>
        <v>1.2046630987113306E-4</v>
      </c>
      <c r="L79" s="7" t="n">
        <f>AM79/SUM(AM1:AM$2180)</f>
        <v>1.395824121855667E-4</v>
      </c>
      <c r="M79" t="s">
        <v>803</v>
      </c>
      <c r="N79" t="s">
        <v>914</v>
      </c>
      <c r="O79" t="s">
        <v>915</v>
      </c>
      <c r="P79" s="6" t="n">
        <v>2594175.7746581398</v>
      </c>
      <c r="Q79" s="6" t="n">
        <v>1021719.32363182</v>
      </c>
      <c r="R79" s="6" t="n">
        <v>2257271.5672622998</v>
      </c>
      <c r="S79" s="6" t="n">
        <v>5169543.8380189603</v>
      </c>
      <c r="T79" s="6" t="n">
        <v>3146518.5732247001</v>
      </c>
      <c r="U79" s="6" t="n">
        <v>3193283.3652967899</v>
      </c>
      <c r="V79" s="6" t="n">
        <v>21873757.167406902</v>
      </c>
      <c r="W79" s="6" t="n">
        <v>2113280.3487734599</v>
      </c>
      <c r="X79" s="6" t="n">
        <v>1216349.73810126</v>
      </c>
      <c r="Y79" s="6" t="n">
        <v>942614.83039487503</v>
      </c>
      <c r="Z79" s="6" t="n">
        <v>6029720.0209404901</v>
      </c>
      <c r="AA79" s="6" t="n">
        <v>40648767.499430597</v>
      </c>
      <c r="AB79" s="6" t="n">
        <v>6780050.1779670501</v>
      </c>
      <c r="AC79" s="6" t="n">
        <v>3076542.9364246102</v>
      </c>
      <c r="AD79" s="6" t="n">
        <v>168508.24328923799</v>
      </c>
      <c r="AE79" s="6" t="n">
        <v>176230.134473521</v>
      </c>
      <c r="AF79" s="6"/>
      <c r="AG79" s="6" t="n">
        <v>543114.64699228795</v>
      </c>
      <c r="AH79" s="6" t="n">
        <v>14759554.608565301</v>
      </c>
      <c r="AI79" s="6" t="n">
        <v>13932929.926142899</v>
      </c>
      <c r="AJ79" s="6" t="n">
        <v>16463051.0535274</v>
      </c>
      <c r="AK79" s="6" t="n">
        <v>12661033.4430859</v>
      </c>
      <c r="AL79" s="6" t="n">
        <v>11824450.748400001</v>
      </c>
      <c r="AM79" s="6" t="n">
        <v>7867347.7731038304</v>
      </c>
    </row>
    <row r="80">
      <c r="A80" t="str">
        <f t="shared" si="11"/>
        <v>Clothing &amp; Subsistence</v>
      </c>
      <c r="B80" t="str">
        <f t="shared" si="12"/>
        <v>8960</v>
      </c>
      <c r="C80" t="str">
        <f t="shared" si="13"/>
        <v>BEVERAGES, NONALCOHOLIC</v>
      </c>
      <c r="D80" s="6" t="n">
        <f t="shared" si="14"/>
        <v>12028110.7629472</v>
      </c>
      <c r="E80" s="6" t="n">
        <f t="shared" si="15"/>
        <v>107127725.811042</v>
      </c>
      <c r="F80" s="6" t="n">
        <f t="shared" si="16"/>
        <v>101975405.90710001</v>
      </c>
      <c r="G80" s="6" t="n">
        <f t="shared" si="17"/>
        <v>61658325.7077232</v>
      </c>
      <c r="H80" s="7" t="n">
        <f t="shared" si="18"/>
        <v>-4.8095111372287946E-2</v>
      </c>
      <c r="I80" s="7" t="n">
        <f t="shared" si="19"/>
        <v>7.4780900273413664</v>
      </c>
      <c r="J80" s="7" t="n">
        <f t="shared" si="20"/>
        <v>0.60463917901826425</v>
      </c>
      <c r="K80" s="7" t="n">
        <f t="shared" si="21"/>
        <v>1.0389151351407628E-3</v>
      </c>
      <c r="L80" s="7" t="n">
        <f>AM80/SUM(AM1:AM$2180)</f>
        <v>1.0939414503868988E-3</v>
      </c>
      <c r="M80" t="s">
        <v>803</v>
      </c>
      <c r="N80" t="s">
        <v>916</v>
      </c>
      <c r="O80" t="s">
        <v>917</v>
      </c>
      <c r="P80" s="6" t="n">
        <v>15896153.281207601</v>
      </c>
      <c r="Q80" s="6" t="n">
        <v>14394242.2791107</v>
      </c>
      <c r="R80" s="6" t="n">
        <v>9760492.8027743809</v>
      </c>
      <c r="S80" s="6" t="n">
        <v>49296019.299059004</v>
      </c>
      <c r="T80" s="6" t="n">
        <v>9476730.8030566201</v>
      </c>
      <c r="U80" s="6" t="n">
        <v>13538590.946781</v>
      </c>
      <c r="V80" s="6" t="n">
        <v>149242174.24639201</v>
      </c>
      <c r="W80" s="6" t="n">
        <v>10352678.899336901</v>
      </c>
      <c r="X80" s="6" t="n">
        <v>9025011.7628310993</v>
      </c>
      <c r="Y80" s="6" t="n">
        <v>37220292.777075998</v>
      </c>
      <c r="Z80" s="6" t="n">
        <v>29027213.7840859</v>
      </c>
      <c r="AA80" s="6" t="n">
        <v>176745847.858035</v>
      </c>
      <c r="AB80" s="6" t="n">
        <v>189231007.51583499</v>
      </c>
      <c r="AC80" s="6" t="n">
        <v>7937487.1540239099</v>
      </c>
      <c r="AD80" s="6" t="n">
        <v>18573029.7490214</v>
      </c>
      <c r="AE80" s="6" t="n">
        <v>12028110.7629472</v>
      </c>
      <c r="AF80" s="6" t="n">
        <v>13222802.9784203</v>
      </c>
      <c r="AG80" s="6" t="n">
        <v>1463567.8942017599</v>
      </c>
      <c r="AH80" s="6" t="n">
        <v>131357392.976152</v>
      </c>
      <c r="AI80" s="6" t="n">
        <v>101275412.446482</v>
      </c>
      <c r="AJ80" s="6" t="n">
        <v>118222585.311535</v>
      </c>
      <c r="AK80" s="6" t="n">
        <v>107127725.811042</v>
      </c>
      <c r="AL80" s="6" t="n">
        <v>101975405.90710001</v>
      </c>
      <c r="AM80" s="6" t="n">
        <v>61658325.7077232</v>
      </c>
    </row>
    <row r="81">
      <c r="A81" t="str">
        <f t="shared" si="11"/>
        <v>Clothing &amp; Subsistence</v>
      </c>
      <c r="B81" t="str">
        <f t="shared" si="12"/>
        <v>8965</v>
      </c>
      <c r="C81" t="str">
        <f t="shared" si="13"/>
        <v>BEVERAGES, ALCOHOLIC</v>
      </c>
      <c r="D81" s="6" t="n">
        <f t="shared" si="14"/>
        <v>21885.5771784393</v>
      </c>
      <c r="E81" s="6" t="n">
        <f t="shared" si="15"/>
        <v>304149.53176067298</v>
      </c>
      <c r="F81" s="6" t="n">
        <f t="shared" si="16"/>
        <v>4061.59</v>
      </c>
      <c r="G81" s="6" t="n">
        <f t="shared" si="17"/>
        <v>5058.6892697221601</v>
      </c>
      <c r="H81" s="7" t="n">
        <f t="shared" si="18"/>
        <v>-0.98664607511809044</v>
      </c>
      <c r="I81" s="7" t="n">
        <f t="shared" si="19"/>
        <v>-0.81441704886808752</v>
      </c>
      <c r="J81" s="7" t="n">
        <f t="shared" si="20"/>
        <v>1.2454948110769821</v>
      </c>
      <c r="K81" s="7" t="n">
        <f t="shared" si="21"/>
        <v>4.1379068670542838E-8</v>
      </c>
      <c r="L81" s="7" t="n">
        <f>AM81/SUM(AM1:AM$2180)</f>
        <v>8.9751218724437982E-8</v>
      </c>
      <c r="M81" t="s">
        <v>803</v>
      </c>
      <c r="N81" t="s">
        <v>918</v>
      </c>
      <c r="O81" t="s">
        <v>919</v>
      </c>
      <c r="P81" s="6"/>
      <c r="Q81" s="6"/>
      <c r="R81" s="6"/>
      <c r="S81" s="6"/>
      <c r="T81" s="6"/>
      <c r="U81" s="6"/>
      <c r="V81" s="6" t="n">
        <v>43716735.795693398</v>
      </c>
      <c r="W81" s="6" t="n">
        <v>40315.562780489498</v>
      </c>
      <c r="X81" s="6" t="n">
        <v>20667.076523693901</v>
      </c>
      <c r="Y81" s="6"/>
      <c r="Z81" s="6"/>
      <c r="AA81" s="6"/>
      <c r="AB81" s="6"/>
      <c r="AC81" s="6"/>
      <c r="AD81" s="6" t="n">
        <v>22316.773518109901</v>
      </c>
      <c r="AE81" s="6" t="n">
        <v>21885.5771784393</v>
      </c>
      <c r="AF81" s="6"/>
      <c r="AG81" s="6" t="n">
        <v>19867.452521602601</v>
      </c>
      <c r="AH81" s="6" t="n">
        <v>489362.92265368998</v>
      </c>
      <c r="AI81" s="6" t="n">
        <v>55478.839389293498</v>
      </c>
      <c r="AJ81" s="6" t="n">
        <v>251766.09806880701</v>
      </c>
      <c r="AK81" s="6" t="n">
        <v>304149.53176067298</v>
      </c>
      <c r="AL81" s="6" t="n">
        <v>4061.59</v>
      </c>
      <c r="AM81" s="6" t="n">
        <v>5058.6892697221601</v>
      </c>
    </row>
    <row r="82">
      <c r="A82" t="str">
        <f t="shared" si="11"/>
        <v>Clothing &amp; Subsistence</v>
      </c>
      <c r="B82" t="str">
        <f t="shared" si="12"/>
        <v>8970</v>
      </c>
      <c r="C82" t="str">
        <f t="shared" si="13"/>
        <v>COMPOSITE FOOD PACKAGES</v>
      </c>
      <c r="D82" s="6" t="n">
        <f t="shared" si="14"/>
        <v>368760172.37819898</v>
      </c>
      <c r="E82" s="6" t="n">
        <f t="shared" si="15"/>
        <v>483410541.34078801</v>
      </c>
      <c r="F82" s="6" t="n">
        <f t="shared" si="16"/>
        <v>532820183.35530001</v>
      </c>
      <c r="G82" s="6" t="n">
        <f t="shared" si="17"/>
        <v>406406082.59392798</v>
      </c>
      <c r="H82" s="7" t="n">
        <f t="shared" si="18"/>
        <v>0.10221051836699591</v>
      </c>
      <c r="I82" s="7" t="n">
        <f t="shared" si="19"/>
        <v>0.44489623138813839</v>
      </c>
      <c r="J82" s="7" t="n">
        <f t="shared" si="20"/>
        <v>0.76274528497529637</v>
      </c>
      <c r="K82" s="7" t="n">
        <f t="shared" si="21"/>
        <v>5.4283182093983352E-3</v>
      </c>
      <c r="L82" s="7" t="n">
        <f>AM82/SUM(AM1:AM$2180)</f>
        <v>7.2104529978045057E-3</v>
      </c>
      <c r="M82" t="s">
        <v>803</v>
      </c>
      <c r="N82" t="s">
        <v>920</v>
      </c>
      <c r="O82" t="s">
        <v>921</v>
      </c>
      <c r="P82" s="6" t="n">
        <v>361459087.92975801</v>
      </c>
      <c r="Q82" s="6" t="n">
        <v>281607769.05472201</v>
      </c>
      <c r="R82" s="6" t="n">
        <v>409795223.64142299</v>
      </c>
      <c r="S82" s="6" t="n">
        <v>764939185.31872201</v>
      </c>
      <c r="T82" s="6" t="n">
        <v>547697985.17206204</v>
      </c>
      <c r="U82" s="6" t="n">
        <v>640252052.98779297</v>
      </c>
      <c r="V82" s="6" t="n">
        <v>659393907.87235498</v>
      </c>
      <c r="W82" s="6" t="n">
        <v>363404632.59319699</v>
      </c>
      <c r="X82" s="6" t="n">
        <v>211952480.317985</v>
      </c>
      <c r="Y82" s="6" t="n">
        <v>24520648.487296801</v>
      </c>
      <c r="Z82" s="6" t="n">
        <v>113463279.805483</v>
      </c>
      <c r="AA82" s="6" t="n">
        <v>337284167.19838399</v>
      </c>
      <c r="AB82" s="6" t="n">
        <v>310949061.800722</v>
      </c>
      <c r="AC82" s="6" t="n">
        <v>232200358.23245099</v>
      </c>
      <c r="AD82" s="6" t="n">
        <v>300612588.187002</v>
      </c>
      <c r="AE82" s="6" t="n">
        <v>368760172.37819898</v>
      </c>
      <c r="AF82" s="6" t="n">
        <v>354077261.767515</v>
      </c>
      <c r="AG82" s="6" t="n">
        <v>623804996.40242195</v>
      </c>
      <c r="AH82" s="6" t="n">
        <v>1150890759.0148599</v>
      </c>
      <c r="AI82" s="6" t="n">
        <v>778941694.58896196</v>
      </c>
      <c r="AJ82" s="6" t="n">
        <v>753586946.81580901</v>
      </c>
      <c r="AK82" s="6" t="n">
        <v>483410541.34078801</v>
      </c>
      <c r="AL82" s="6" t="n">
        <v>532820183.35530001</v>
      </c>
      <c r="AM82" s="6" t="n">
        <v>406406082.59392798</v>
      </c>
    </row>
    <row r="83">
      <c r="A83" t="str">
        <f t="shared" si="11"/>
        <v>Clothing &amp; Subsistence</v>
      </c>
      <c r="B83" t="str">
        <f t="shared" si="12"/>
        <v>8975</v>
      </c>
      <c r="C83" t="str">
        <f t="shared" si="13"/>
        <v>TOBACCO PRODUCTS</v>
      </c>
      <c r="D83" s="6" t="n">
        <f t="shared" si="14"/>
        <v>0</v>
      </c>
      <c r="E83" s="6" t="n">
        <f t="shared" si="15"/>
        <v>0</v>
      </c>
      <c r="F83" s="6" t="n">
        <f t="shared" si="16"/>
        <v>0</v>
      </c>
      <c r="G83" s="6" t="n">
        <f t="shared" si="17"/>
        <v>0</v>
      </c>
      <c r="H83" s="7" t="e">
        <f t="shared" si="18"/>
        <v>#DIV/0!</v>
      </c>
      <c r="I83" s="7" t="e">
        <f t="shared" si="19"/>
        <v>#DIV/0!</v>
      </c>
      <c r="J83" s="7" t="e">
        <f t="shared" si="20"/>
        <v>#DIV/0!</v>
      </c>
      <c r="K83" s="7" t="n">
        <f t="shared" si="21"/>
        <v>0</v>
      </c>
      <c r="L83" s="7" t="n">
        <f>AM83/SUM(AM1:AM$2180)</f>
        <v>0</v>
      </c>
      <c r="M83" t="s">
        <v>803</v>
      </c>
      <c r="N83" t="s">
        <v>922</v>
      </c>
      <c r="O83" t="s">
        <v>923</v>
      </c>
      <c r="P83" s="6"/>
      <c r="Q83" s="6"/>
      <c r="R83" s="6"/>
      <c r="S83" s="6"/>
      <c r="T83" s="6"/>
      <c r="U83" s="6"/>
      <c r="V83" s="6"/>
      <c r="W83" s="6"/>
      <c r="X83" s="6" t="n">
        <v>4815.7198273636304</v>
      </c>
      <c r="Y83" s="6"/>
      <c r="Z83" s="6"/>
      <c r="AA83" s="6"/>
      <c r="AB83" s="6" t="n">
        <v>19833.9749962157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>
      <c r="A84" t="str">
        <f t="shared" si="11"/>
        <v>Clothing &amp; Subsistence</v>
      </c>
      <c r="B84" t="str">
        <f t="shared" si="12"/>
        <v>8999</v>
      </c>
      <c r="C84" t="str">
        <f t="shared" si="13"/>
        <v>FOOD ITEMS FOR RESALE</v>
      </c>
      <c r="D84" s="6" t="n">
        <f t="shared" si="14"/>
        <v>0</v>
      </c>
      <c r="E84" s="6" t="n">
        <f t="shared" si="15"/>
        <v>0</v>
      </c>
      <c r="F84" s="6" t="n">
        <f t="shared" si="16"/>
        <v>0</v>
      </c>
      <c r="G84" s="6" t="n">
        <f t="shared" si="17"/>
        <v>0</v>
      </c>
      <c r="H84" s="7" t="e">
        <f t="shared" si="18"/>
        <v>#DIV/0!</v>
      </c>
      <c r="I84" s="7" t="e">
        <f t="shared" si="19"/>
        <v>#DIV/0!</v>
      </c>
      <c r="J84" s="7" t="e">
        <f t="shared" si="20"/>
        <v>#DIV/0!</v>
      </c>
      <c r="K84" s="7" t="n">
        <f t="shared" si="21"/>
        <v>0</v>
      </c>
      <c r="L84" s="7" t="n">
        <f>AM84/SUM(AM1:AM$2180)</f>
        <v>0</v>
      </c>
      <c r="M84" t="s">
        <v>803</v>
      </c>
      <c r="N84" t="s">
        <v>924</v>
      </c>
      <c r="O84" t="s">
        <v>925</v>
      </c>
      <c r="P84" s="6" t="n">
        <v>11547984.5892314</v>
      </c>
      <c r="Q84" s="6" t="n">
        <v>1158751.60781203</v>
      </c>
      <c r="R84" s="6" t="n">
        <v>2924265.7368244398</v>
      </c>
      <c r="S84" s="6" t="n">
        <v>143819.86212091299</v>
      </c>
      <c r="T84" s="6" t="n">
        <v>66673.285949679295</v>
      </c>
      <c r="U84" s="6" t="n">
        <v>2169948.7268562899</v>
      </c>
      <c r="V84" s="6" t="n">
        <v>687.88231340274797</v>
      </c>
      <c r="W84" s="6" t="n">
        <v>3849983.8340390301</v>
      </c>
      <c r="X84" s="6" t="n">
        <v>3744942.5165008502</v>
      </c>
      <c r="Y84" s="6" t="n">
        <v>101724.86319786499</v>
      </c>
      <c r="Z84" s="6" t="n">
        <v>100367.23037819601</v>
      </c>
      <c r="AA84" s="6" t="n">
        <v>13338.0644541825</v>
      </c>
      <c r="AB84" s="6"/>
      <c r="AC84" s="6"/>
      <c r="AD84" s="6"/>
      <c r="AE84" s="6"/>
      <c r="AF84" s="6" t="n">
        <v>0</v>
      </c>
      <c r="AG84" s="6"/>
      <c r="AH84" s="6"/>
      <c r="AI84" s="6"/>
      <c r="AJ84" s="6"/>
      <c r="AK84" s="6"/>
      <c r="AL84" s="6"/>
      <c r="AM84" s="6"/>
    </row>
    <row r="85">
      <c r="A85" t="str">
        <f t="shared" si="11"/>
        <v>Clothing &amp; Subsistence</v>
      </c>
      <c r="B85" t="str">
        <f t="shared" si="12"/>
        <v>9910</v>
      </c>
      <c r="C85" t="str">
        <f t="shared" si="13"/>
        <v>JEWELRY</v>
      </c>
      <c r="D85" s="6" t="n">
        <f t="shared" si="14"/>
        <v>0</v>
      </c>
      <c r="E85" s="6" t="n">
        <f t="shared" si="15"/>
        <v>0</v>
      </c>
      <c r="F85" s="6" t="n">
        <f t="shared" si="16"/>
        <v>0</v>
      </c>
      <c r="G85" s="6" t="n">
        <f t="shared" si="17"/>
        <v>0</v>
      </c>
      <c r="H85" s="7" t="e">
        <f t="shared" si="18"/>
        <v>#DIV/0!</v>
      </c>
      <c r="I85" s="7" t="e">
        <f t="shared" si="19"/>
        <v>#DIV/0!</v>
      </c>
      <c r="J85" s="7" t="e">
        <f t="shared" si="20"/>
        <v>#DIV/0!</v>
      </c>
      <c r="K85" s="7" t="n">
        <f t="shared" si="21"/>
        <v>0</v>
      </c>
      <c r="L85" s="7" t="n">
        <f>AM85/SUM(AM1:AM$2180)</f>
        <v>0</v>
      </c>
      <c r="M85" t="s">
        <v>803</v>
      </c>
      <c r="N85" t="s">
        <v>926</v>
      </c>
      <c r="O85" t="s">
        <v>927</v>
      </c>
      <c r="P85" s="6" t="n">
        <v>45078.868388559902</v>
      </c>
      <c r="Q85" s="6" t="n">
        <v>16450575.224515099</v>
      </c>
      <c r="R85" s="6" t="n">
        <v>1298054.2625428201</v>
      </c>
      <c r="S85" s="6"/>
      <c r="T85" s="6"/>
      <c r="U85" s="6"/>
      <c r="V85" s="6" t="n">
        <v>11954.052397547701</v>
      </c>
      <c r="W85" s="6"/>
      <c r="X85" s="6"/>
      <c r="Y85" s="6"/>
      <c r="Z85" s="6" t="n">
        <v>7747.3245346672902</v>
      </c>
      <c r="AA85" s="6" t="n">
        <v>64970.646813450803</v>
      </c>
      <c r="AB85" s="6" t="n">
        <v>16668.0947968197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>
      <c r="A86" t="str">
        <f t="shared" si="11"/>
        <v>Construction</v>
      </c>
      <c r="B86" t="str">
        <f t="shared" si="12"/>
        <v>Y111</v>
      </c>
      <c r="C86" t="str">
        <f t="shared" si="13"/>
        <v>CONSTRUCTION OF OFFICE BUILDINGS</v>
      </c>
      <c r="D86" s="6" t="n">
        <f t="shared" si="14"/>
        <v>0</v>
      </c>
      <c r="E86" s="6" t="n">
        <f t="shared" si="15"/>
        <v>0</v>
      </c>
      <c r="F86" s="6" t="n">
        <f t="shared" si="16"/>
        <v>0</v>
      </c>
      <c r="G86" s="6" t="n">
        <f t="shared" si="17"/>
        <v>0</v>
      </c>
      <c r="H86" s="7" t="e">
        <f t="shared" si="18"/>
        <v>#DIV/0!</v>
      </c>
      <c r="I86" s="7" t="e">
        <f t="shared" si="19"/>
        <v>#DIV/0!</v>
      </c>
      <c r="J86" s="7" t="e">
        <f t="shared" si="20"/>
        <v>#DIV/0!</v>
      </c>
      <c r="K86" s="7" t="n">
        <f t="shared" si="21"/>
        <v>0</v>
      </c>
      <c r="L86" s="7" t="n">
        <f>AM86/SUM(AM1:AM$2180)</f>
        <v>0</v>
      </c>
      <c r="M86" t="s">
        <v>928</v>
      </c>
      <c r="N86" t="s">
        <v>929</v>
      </c>
      <c r="O86" t="s">
        <v>930</v>
      </c>
      <c r="P86" s="6" t="n">
        <v>6432964.5639539603</v>
      </c>
      <c r="Q86" s="6" t="n">
        <v>15549047.039118901</v>
      </c>
      <c r="R86" s="6" t="n">
        <v>11205210.712252101</v>
      </c>
      <c r="S86" s="6" t="n">
        <v>4417331.5203801999</v>
      </c>
      <c r="T86" s="6" t="n">
        <v>8619505.3908110205</v>
      </c>
      <c r="U86" s="6" t="n">
        <v>1406054.71930918</v>
      </c>
      <c r="V86" s="6" t="n">
        <v>2899960.8347493801</v>
      </c>
      <c r="W86" s="6" t="n">
        <v>448616.43945033598</v>
      </c>
      <c r="X86" s="6" t="n">
        <v>788551.34499018604</v>
      </c>
      <c r="Y86" s="6" t="n">
        <v>58442.301216924898</v>
      </c>
      <c r="Z86" s="6" t="n">
        <v>293398.846342267</v>
      </c>
      <c r="AA86" s="6" t="n">
        <v>938952.87481525296</v>
      </c>
      <c r="AB86" s="6" t="n">
        <v>27797.700295556198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>
      <c r="A87" t="str">
        <f t="shared" si="11"/>
        <v>Construction</v>
      </c>
      <c r="B87" t="str">
        <f t="shared" si="12"/>
        <v>Y112</v>
      </c>
      <c r="C87" t="str">
        <f t="shared" si="13"/>
        <v>CONSTRUCT/CONF SPACE &amp; FAC</v>
      </c>
      <c r="D87" s="6" t="n">
        <f t="shared" si="14"/>
        <v>0</v>
      </c>
      <c r="E87" s="6" t="n">
        <f t="shared" si="15"/>
        <v>0</v>
      </c>
      <c r="F87" s="6" t="n">
        <f t="shared" si="16"/>
        <v>0</v>
      </c>
      <c r="G87" s="6" t="n">
        <f t="shared" si="17"/>
        <v>0</v>
      </c>
      <c r="H87" s="7" t="e">
        <f t="shared" si="18"/>
        <v>#DIV/0!</v>
      </c>
      <c r="I87" s="7" t="e">
        <f t="shared" si="19"/>
        <v>#DIV/0!</v>
      </c>
      <c r="J87" s="7" t="e">
        <f t="shared" si="20"/>
        <v>#DIV/0!</v>
      </c>
      <c r="K87" s="7" t="n">
        <f t="shared" si="21"/>
        <v>0</v>
      </c>
      <c r="L87" s="7" t="n">
        <f>AM87/SUM(AM1:AM$2180)</f>
        <v>0</v>
      </c>
      <c r="M87" t="s">
        <v>928</v>
      </c>
      <c r="N87" t="s">
        <v>931</v>
      </c>
      <c r="O87" t="s">
        <v>932</v>
      </c>
      <c r="P87" s="6" t="n">
        <v>854108.834639029</v>
      </c>
      <c r="Q87" s="6" t="n">
        <v>386557.61815389001</v>
      </c>
      <c r="R87" s="6" t="n">
        <v>77648.292020914203</v>
      </c>
      <c r="S87" s="6"/>
      <c r="T87" s="6" t="n">
        <v>96620.707274108601</v>
      </c>
      <c r="U87" s="6" t="n">
        <v>177143.65071572401</v>
      </c>
      <c r="V87" s="6" t="n">
        <v>286403.71596262697</v>
      </c>
      <c r="W87" s="6" t="n">
        <v>170148.27676430001</v>
      </c>
      <c r="X87" s="6" t="n">
        <v>52548.8147342968</v>
      </c>
      <c r="Y87" s="6" t="n">
        <v>63115.567610578597</v>
      </c>
      <c r="Z87" s="6"/>
      <c r="AA87" s="6" t="n">
        <v>-7901.6839253154503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>
      <c r="A88" t="str">
        <f t="shared" si="11"/>
        <v>Construction</v>
      </c>
      <c r="B88" t="str">
        <f t="shared" si="12"/>
        <v>Y119</v>
      </c>
      <c r="C88" t="str">
        <f t="shared" si="13"/>
        <v>CONSTRUCT/OTHER ADMIN &amp; SVCS BLDGS</v>
      </c>
      <c r="D88" s="6" t="n">
        <f t="shared" si="14"/>
        <v>0</v>
      </c>
      <c r="E88" s="6" t="n">
        <f t="shared" si="15"/>
        <v>0</v>
      </c>
      <c r="F88" s="6" t="n">
        <f t="shared" si="16"/>
        <v>0</v>
      </c>
      <c r="G88" s="6" t="n">
        <f t="shared" si="17"/>
        <v>0</v>
      </c>
      <c r="H88" s="7" t="e">
        <f t="shared" si="18"/>
        <v>#DIV/0!</v>
      </c>
      <c r="I88" s="7" t="e">
        <f t="shared" si="19"/>
        <v>#DIV/0!</v>
      </c>
      <c r="J88" s="7" t="e">
        <f t="shared" si="20"/>
        <v>#DIV/0!</v>
      </c>
      <c r="K88" s="7" t="n">
        <f t="shared" si="21"/>
        <v>0</v>
      </c>
      <c r="L88" s="7" t="n">
        <f>AM88/SUM(AM1:AM$2180)</f>
        <v>0</v>
      </c>
      <c r="M88" t="s">
        <v>928</v>
      </c>
      <c r="N88" t="s">
        <v>933</v>
      </c>
      <c r="O88" t="s">
        <v>934</v>
      </c>
      <c r="P88" s="6" t="n">
        <v>722934.17481846898</v>
      </c>
      <c r="Q88" s="6" t="n">
        <v>49972.898311747398</v>
      </c>
      <c r="R88" s="6" t="n">
        <v>4781313.1595574999</v>
      </c>
      <c r="S88" s="6" t="n">
        <v>3580233.7882527201</v>
      </c>
      <c r="T88" s="6" t="n">
        <v>47127963.988571703</v>
      </c>
      <c r="U88" s="6" t="n">
        <v>2332480.74233557</v>
      </c>
      <c r="V88" s="6" t="n">
        <v>4443990.1853734497</v>
      </c>
      <c r="W88" s="6" t="n">
        <v>3212828.7106399899</v>
      </c>
      <c r="X88" s="6" t="n">
        <v>2478170.2660538601</v>
      </c>
      <c r="Y88" s="6" t="n">
        <v>2811126.53044324</v>
      </c>
      <c r="Z88" s="6" t="n">
        <v>-117660.62740740999</v>
      </c>
      <c r="AA88" s="6" t="n">
        <v>1231021.1423505</v>
      </c>
      <c r="AB88" s="6" t="n">
        <v>-127111.59726191701</v>
      </c>
      <c r="AC88" s="6"/>
      <c r="AD88" s="6"/>
      <c r="AE88" s="6"/>
      <c r="AF88" s="6"/>
      <c r="AG88" s="6" t="n">
        <v>274080.01625162002</v>
      </c>
      <c r="AH88" s="6"/>
      <c r="AI88" s="6"/>
      <c r="AJ88" s="6"/>
      <c r="AK88" s="6"/>
      <c r="AL88" s="6"/>
      <c r="AM88" s="6"/>
    </row>
    <row r="89">
      <c r="A89" t="str">
        <f t="shared" si="11"/>
        <v>Construction</v>
      </c>
      <c r="B89" t="str">
        <f t="shared" si="12"/>
        <v>Y123</v>
      </c>
      <c r="C89" t="str">
        <f t="shared" si="13"/>
        <v>CONSTRUCT/RADAR &amp; NAVIGATIONAL FAC</v>
      </c>
      <c r="D89" s="6" t="n">
        <f t="shared" si="14"/>
        <v>0</v>
      </c>
      <c r="E89" s="6" t="n">
        <f t="shared" si="15"/>
        <v>0</v>
      </c>
      <c r="F89" s="6" t="n">
        <f t="shared" si="16"/>
        <v>0</v>
      </c>
      <c r="G89" s="6" t="n">
        <f t="shared" si="17"/>
        <v>0</v>
      </c>
      <c r="H89" s="7" t="e">
        <f t="shared" si="18"/>
        <v>#DIV/0!</v>
      </c>
      <c r="I89" s="7" t="e">
        <f t="shared" si="19"/>
        <v>#DIV/0!</v>
      </c>
      <c r="J89" s="7" t="e">
        <f t="shared" si="20"/>
        <v>#DIV/0!</v>
      </c>
      <c r="K89" s="7" t="n">
        <f t="shared" si="21"/>
        <v>0</v>
      </c>
      <c r="L89" s="7" t="n">
        <f>AM89/SUM(AM1:AM$2180)</f>
        <v>0</v>
      </c>
      <c r="M89" t="s">
        <v>928</v>
      </c>
      <c r="N89" t="s">
        <v>935</v>
      </c>
      <c r="O89" t="s">
        <v>936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 t="n">
        <v>-32993.659993704801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>
      <c r="A90" t="str">
        <f t="shared" si="11"/>
        <v>Construction</v>
      </c>
      <c r="B90" t="str">
        <f t="shared" si="12"/>
        <v>Y124</v>
      </c>
      <c r="C90" t="str">
        <f t="shared" si="13"/>
        <v>CONSTRUCTION OF AIRPORT RUNWAYS</v>
      </c>
      <c r="D90" s="6" t="n">
        <f t="shared" si="14"/>
        <v>0</v>
      </c>
      <c r="E90" s="6" t="n">
        <f t="shared" si="15"/>
        <v>0</v>
      </c>
      <c r="F90" s="6" t="n">
        <f t="shared" si="16"/>
        <v>0</v>
      </c>
      <c r="G90" s="6" t="n">
        <f t="shared" si="17"/>
        <v>0</v>
      </c>
      <c r="H90" s="7" t="e">
        <f t="shared" si="18"/>
        <v>#DIV/0!</v>
      </c>
      <c r="I90" s="7" t="e">
        <f t="shared" si="19"/>
        <v>#DIV/0!</v>
      </c>
      <c r="J90" s="7" t="e">
        <f t="shared" si="20"/>
        <v>#DIV/0!</v>
      </c>
      <c r="K90" s="7" t="n">
        <f t="shared" si="21"/>
        <v>0</v>
      </c>
      <c r="L90" s="7" t="n">
        <f>AM90/SUM(AM1:AM$2180)</f>
        <v>0</v>
      </c>
      <c r="M90" t="s">
        <v>928</v>
      </c>
      <c r="N90" t="s">
        <v>937</v>
      </c>
      <c r="O90" t="s">
        <v>938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 t="n">
        <v>-1310.2543355315099</v>
      </c>
      <c r="AE90" s="6"/>
      <c r="AF90" s="6"/>
      <c r="AG90" s="6"/>
      <c r="AH90" s="6"/>
      <c r="AI90" s="6"/>
      <c r="AJ90" s="6"/>
      <c r="AK90" s="6"/>
      <c r="AL90" s="6"/>
      <c r="AM90" s="6"/>
    </row>
    <row r="91">
      <c r="A91" t="str">
        <f t="shared" si="11"/>
        <v>Construction</v>
      </c>
      <c r="B91" t="str">
        <f t="shared" si="12"/>
        <v>Y127</v>
      </c>
      <c r="C91" t="str">
        <f t="shared" si="13"/>
        <v>CONSTRUCT/ELCT &amp; COMM SYSTEM FAC</v>
      </c>
      <c r="D91" s="6" t="n">
        <f t="shared" si="14"/>
        <v>0</v>
      </c>
      <c r="E91" s="6" t="n">
        <f t="shared" si="15"/>
        <v>0</v>
      </c>
      <c r="F91" s="6" t="n">
        <f t="shared" si="16"/>
        <v>0</v>
      </c>
      <c r="G91" s="6" t="n">
        <f t="shared" si="17"/>
        <v>0</v>
      </c>
      <c r="H91" s="7" t="e">
        <f t="shared" si="18"/>
        <v>#DIV/0!</v>
      </c>
      <c r="I91" s="7" t="e">
        <f t="shared" si="19"/>
        <v>#DIV/0!</v>
      </c>
      <c r="J91" s="7" t="e">
        <f t="shared" si="20"/>
        <v>#DIV/0!</v>
      </c>
      <c r="K91" s="7" t="n">
        <f t="shared" si="21"/>
        <v>0</v>
      </c>
      <c r="L91" s="7" t="n">
        <f>AM91/SUM(AM1:AM$2180)</f>
        <v>0</v>
      </c>
      <c r="M91" t="s">
        <v>928</v>
      </c>
      <c r="N91" t="s">
        <v>939</v>
      </c>
      <c r="O91" t="s">
        <v>940</v>
      </c>
      <c r="P91" s="6"/>
      <c r="Q91" s="6"/>
      <c r="R91" s="6"/>
      <c r="S91" s="6" t="n">
        <v>39288822.088692501</v>
      </c>
      <c r="T91" s="6" t="n">
        <v>-5114443.3127205903</v>
      </c>
      <c r="U91" s="6" t="n">
        <v>426989.752432173</v>
      </c>
      <c r="V91" s="6" t="n">
        <v>426650.61607935402</v>
      </c>
      <c r="W91" s="6" t="n">
        <v>86523.462928140405</v>
      </c>
      <c r="X91" s="6"/>
      <c r="Y91" s="6"/>
      <c r="Z91" s="6" t="n">
        <v>49511.186143029103</v>
      </c>
      <c r="AA91" s="6" t="n">
        <v>21796.662006320501</v>
      </c>
      <c r="AB91" s="6" t="n">
        <v>0</v>
      </c>
      <c r="AC91" s="6" t="n">
        <v>-123876.263806267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>
      <c r="A92" t="str">
        <f t="shared" si="11"/>
        <v>Construction</v>
      </c>
      <c r="B92" t="str">
        <f t="shared" si="12"/>
        <v>Y131</v>
      </c>
      <c r="C92" t="str">
        <f t="shared" si="13"/>
        <v>CONSTRUCTION OF SCHOOLS</v>
      </c>
      <c r="D92" s="6" t="n">
        <f t="shared" si="14"/>
        <v>0</v>
      </c>
      <c r="E92" s="6" t="n">
        <f t="shared" si="15"/>
        <v>0</v>
      </c>
      <c r="F92" s="6" t="n">
        <f t="shared" si="16"/>
        <v>0</v>
      </c>
      <c r="G92" s="6" t="n">
        <f t="shared" si="17"/>
        <v>0</v>
      </c>
      <c r="H92" s="7" t="e">
        <f t="shared" si="18"/>
        <v>#DIV/0!</v>
      </c>
      <c r="I92" s="7" t="e">
        <f t="shared" si="19"/>
        <v>#DIV/0!</v>
      </c>
      <c r="J92" s="7" t="e">
        <f t="shared" si="20"/>
        <v>#DIV/0!</v>
      </c>
      <c r="K92" s="7" t="n">
        <f t="shared" si="21"/>
        <v>0</v>
      </c>
      <c r="L92" s="7" t="n">
        <f>AM92/SUM(AM1:AM$2180)</f>
        <v>0</v>
      </c>
      <c r="M92" t="s">
        <v>928</v>
      </c>
      <c r="N92" t="s">
        <v>941</v>
      </c>
      <c r="O92" t="s">
        <v>942</v>
      </c>
      <c r="P92" s="6"/>
      <c r="Q92" s="6" t="n">
        <v>68221.153864962194</v>
      </c>
      <c r="R92" s="6" t="n">
        <v>1397669.25637645</v>
      </c>
      <c r="S92" s="6"/>
      <c r="T92" s="6" t="n">
        <v>334926.79556418798</v>
      </c>
      <c r="U92" s="6"/>
      <c r="V92" s="6"/>
      <c r="W92" s="6"/>
      <c r="X92" s="6"/>
      <c r="Y92" s="6" t="n">
        <v>6927.0210761782</v>
      </c>
      <c r="Z92" s="6" t="n">
        <v>0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>
      <c r="A93" t="str">
        <f t="shared" si="11"/>
        <v>Construction</v>
      </c>
      <c r="B93" t="str">
        <f t="shared" si="12"/>
        <v>Y139</v>
      </c>
      <c r="C93" t="str">
        <f t="shared" si="13"/>
        <v>CONSTRUCT/OTHER EDUCATIONAL BLDGS</v>
      </c>
      <c r="D93" s="6" t="n">
        <f t="shared" si="14"/>
        <v>0</v>
      </c>
      <c r="E93" s="6" t="n">
        <f t="shared" si="15"/>
        <v>0</v>
      </c>
      <c r="F93" s="6" t="n">
        <f t="shared" si="16"/>
        <v>0</v>
      </c>
      <c r="G93" s="6" t="n">
        <f t="shared" si="17"/>
        <v>0</v>
      </c>
      <c r="H93" s="7" t="e">
        <f t="shared" si="18"/>
        <v>#DIV/0!</v>
      </c>
      <c r="I93" s="7" t="e">
        <f t="shared" si="19"/>
        <v>#DIV/0!</v>
      </c>
      <c r="J93" s="7" t="e">
        <f t="shared" si="20"/>
        <v>#DIV/0!</v>
      </c>
      <c r="K93" s="7" t="n">
        <f t="shared" si="21"/>
        <v>0</v>
      </c>
      <c r="L93" s="7" t="n">
        <f>AM93/SUM(AM1:AM$2180)</f>
        <v>0</v>
      </c>
      <c r="M93" t="s">
        <v>928</v>
      </c>
      <c r="N93" t="s">
        <v>943</v>
      </c>
      <c r="O93" t="s">
        <v>944</v>
      </c>
      <c r="P93" s="6"/>
      <c r="Q93" s="6"/>
      <c r="R93" s="6" t="n">
        <v>5674190.8695059903</v>
      </c>
      <c r="S93" s="6" t="n">
        <v>49009.688551947504</v>
      </c>
      <c r="T93" s="6" t="n">
        <v>127764.06197880099</v>
      </c>
      <c r="U93" s="6"/>
      <c r="V93" s="6" t="n">
        <v>2004528.20902954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>
      <c r="A94" t="str">
        <f t="shared" si="11"/>
        <v>Construction</v>
      </c>
      <c r="B94" t="str">
        <f t="shared" si="12"/>
        <v>Y141</v>
      </c>
      <c r="C94" t="str">
        <f t="shared" si="13"/>
        <v>CONSTRUCT/HOSPITALS &amp; INFIRMARIES</v>
      </c>
      <c r="D94" s="6" t="n">
        <f t="shared" si="14"/>
        <v>0</v>
      </c>
      <c r="E94" s="6" t="n">
        <f t="shared" si="15"/>
        <v>0</v>
      </c>
      <c r="F94" s="6" t="n">
        <f t="shared" si="16"/>
        <v>0</v>
      </c>
      <c r="G94" s="6" t="n">
        <f t="shared" si="17"/>
        <v>0</v>
      </c>
      <c r="H94" s="7" t="e">
        <f t="shared" si="18"/>
        <v>#DIV/0!</v>
      </c>
      <c r="I94" s="7" t="e">
        <f t="shared" si="19"/>
        <v>#DIV/0!</v>
      </c>
      <c r="J94" s="7" t="e">
        <f t="shared" si="20"/>
        <v>#DIV/0!</v>
      </c>
      <c r="K94" s="7" t="n">
        <f t="shared" si="21"/>
        <v>0</v>
      </c>
      <c r="L94" s="7" t="n">
        <f>AM94/SUM(AM1:AM$2180)</f>
        <v>0</v>
      </c>
      <c r="M94" t="s">
        <v>928</v>
      </c>
      <c r="N94" t="s">
        <v>945</v>
      </c>
      <c r="O94" t="s">
        <v>946</v>
      </c>
      <c r="P94" s="6"/>
      <c r="Q94" s="6"/>
      <c r="R94" s="6"/>
      <c r="S94" s="6"/>
      <c r="T94" s="6" t="n">
        <v>-514730.32185705798</v>
      </c>
      <c r="U94" s="6" t="n">
        <v>13922.6059859211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>
      <c r="A95" t="str">
        <f t="shared" si="11"/>
        <v>Construction</v>
      </c>
      <c r="B95" t="str">
        <f t="shared" si="12"/>
        <v>Y142</v>
      </c>
      <c r="C95" t="str">
        <f t="shared" si="13"/>
        <v>CONSTRUCT/LABORATORIES &amp; CLINICS</v>
      </c>
      <c r="D95" s="6" t="n">
        <f t="shared" si="14"/>
        <v>0</v>
      </c>
      <c r="E95" s="6" t="n">
        <f t="shared" si="15"/>
        <v>0</v>
      </c>
      <c r="F95" s="6" t="n">
        <f t="shared" si="16"/>
        <v>0</v>
      </c>
      <c r="G95" s="6" t="n">
        <f t="shared" si="17"/>
        <v>0</v>
      </c>
      <c r="H95" s="7" t="e">
        <f t="shared" si="18"/>
        <v>#DIV/0!</v>
      </c>
      <c r="I95" s="7" t="e">
        <f t="shared" si="19"/>
        <v>#DIV/0!</v>
      </c>
      <c r="J95" s="7" t="e">
        <f t="shared" si="20"/>
        <v>#DIV/0!</v>
      </c>
      <c r="K95" s="7" t="n">
        <f t="shared" si="21"/>
        <v>0</v>
      </c>
      <c r="L95" s="7" t="n">
        <f>AM95/SUM(AM1:AM$2180)</f>
        <v>0</v>
      </c>
      <c r="M95" t="s">
        <v>928</v>
      </c>
      <c r="N95" t="s">
        <v>947</v>
      </c>
      <c r="O95" t="s">
        <v>948</v>
      </c>
      <c r="P95" s="6" t="n">
        <v>260536.470525279</v>
      </c>
      <c r="Q95" s="6"/>
      <c r="R95" s="6"/>
      <c r="S95" s="6"/>
      <c r="T95" s="6" t="n">
        <v>83670.712238570894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>
      <c r="A96" t="str">
        <f t="shared" si="11"/>
        <v>Construction</v>
      </c>
      <c r="B96" t="str">
        <f t="shared" si="12"/>
        <v>Y149</v>
      </c>
      <c r="C96" t="str">
        <f t="shared" si="13"/>
        <v>CONSTRUCT/OTHER HOSPITAL BLDGS</v>
      </c>
      <c r="D96" s="6" t="n">
        <f t="shared" si="14"/>
        <v>0</v>
      </c>
      <c r="E96" s="6" t="n">
        <f t="shared" si="15"/>
        <v>0</v>
      </c>
      <c r="F96" s="6" t="n">
        <f t="shared" si="16"/>
        <v>0</v>
      </c>
      <c r="G96" s="6" t="n">
        <f t="shared" si="17"/>
        <v>0</v>
      </c>
      <c r="H96" s="7" t="e">
        <f t="shared" si="18"/>
        <v>#DIV/0!</v>
      </c>
      <c r="I96" s="7" t="e">
        <f t="shared" si="19"/>
        <v>#DIV/0!</v>
      </c>
      <c r="J96" s="7" t="e">
        <f t="shared" si="20"/>
        <v>#DIV/0!</v>
      </c>
      <c r="K96" s="7" t="n">
        <f t="shared" si="21"/>
        <v>0</v>
      </c>
      <c r="L96" s="7" t="n">
        <f>AM96/SUM(AM1:AM$2180)</f>
        <v>0</v>
      </c>
      <c r="M96" t="s">
        <v>928</v>
      </c>
      <c r="N96" t="s">
        <v>949</v>
      </c>
      <c r="O96" t="s">
        <v>950</v>
      </c>
      <c r="P96" s="6" t="n">
        <v>305372.97940637299</v>
      </c>
      <c r="Q96" s="6"/>
      <c r="R96" s="6" t="n">
        <v>5497803.4563854402</v>
      </c>
      <c r="S96" s="6" t="n">
        <v>-74146.925737226004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>
      <c r="A97" t="str">
        <f t="shared" si="11"/>
        <v>Construction</v>
      </c>
      <c r="B97" t="str">
        <f t="shared" si="12"/>
        <v>Y151</v>
      </c>
      <c r="C97" t="str">
        <f t="shared" si="13"/>
        <v>CONSTRUCT/AMMUNITION FACILITIES</v>
      </c>
      <c r="D97" s="6" t="n">
        <f t="shared" si="14"/>
        <v>0</v>
      </c>
      <c r="E97" s="6" t="n">
        <f t="shared" si="15"/>
        <v>0</v>
      </c>
      <c r="F97" s="6" t="n">
        <f t="shared" si="16"/>
        <v>0</v>
      </c>
      <c r="G97" s="6" t="n">
        <f t="shared" si="17"/>
        <v>0</v>
      </c>
      <c r="H97" s="7" t="e">
        <f t="shared" si="18"/>
        <v>#DIV/0!</v>
      </c>
      <c r="I97" s="7" t="e">
        <f t="shared" si="19"/>
        <v>#DIV/0!</v>
      </c>
      <c r="J97" s="7" t="e">
        <f t="shared" si="20"/>
        <v>#DIV/0!</v>
      </c>
      <c r="K97" s="7" t="n">
        <f t="shared" si="21"/>
        <v>0</v>
      </c>
      <c r="L97" s="7" t="n">
        <f>AM97/SUM(AM1:AM$2180)</f>
        <v>0</v>
      </c>
      <c r="M97" t="s">
        <v>928</v>
      </c>
      <c r="N97" t="s">
        <v>951</v>
      </c>
      <c r="O97" t="s">
        <v>952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 t="n">
        <v>0</v>
      </c>
      <c r="AH97" s="6"/>
      <c r="AI97" s="6"/>
      <c r="AJ97" s="6"/>
      <c r="AK97" s="6"/>
      <c r="AL97" s="6"/>
      <c r="AM97" s="6"/>
    </row>
    <row r="98">
      <c r="A98" t="str">
        <f t="shared" si="11"/>
        <v>Construction</v>
      </c>
      <c r="B98" t="str">
        <f t="shared" si="12"/>
        <v>Y152</v>
      </c>
      <c r="C98" t="str">
        <f t="shared" si="13"/>
        <v>CONSTRUCT/MAINT BLDGS</v>
      </c>
      <c r="D98" s="6" t="n">
        <f t="shared" si="14"/>
        <v>0</v>
      </c>
      <c r="E98" s="6" t="n">
        <f t="shared" si="15"/>
        <v>0</v>
      </c>
      <c r="F98" s="6" t="n">
        <f t="shared" si="16"/>
        <v>0</v>
      </c>
      <c r="G98" s="6" t="n">
        <f t="shared" si="17"/>
        <v>0</v>
      </c>
      <c r="H98" s="7" t="e">
        <f t="shared" si="18"/>
        <v>#DIV/0!</v>
      </c>
      <c r="I98" s="7" t="e">
        <f t="shared" si="19"/>
        <v>#DIV/0!</v>
      </c>
      <c r="J98" s="7" t="e">
        <f t="shared" si="20"/>
        <v>#DIV/0!</v>
      </c>
      <c r="K98" s="7" t="n">
        <f t="shared" si="21"/>
        <v>0</v>
      </c>
      <c r="L98" s="7" t="n">
        <f>AM98/SUM(AM1:AM$2180)</f>
        <v>0</v>
      </c>
      <c r="M98" t="s">
        <v>928</v>
      </c>
      <c r="N98" t="s">
        <v>953</v>
      </c>
      <c r="O98" t="s">
        <v>954</v>
      </c>
      <c r="P98" s="6"/>
      <c r="Q98" s="6" t="n">
        <v>36989658.854919903</v>
      </c>
      <c r="R98" s="6"/>
      <c r="S98" s="6"/>
      <c r="T98" s="6" t="n">
        <v>653518.09314074903</v>
      </c>
      <c r="U98" s="6" t="n">
        <v>644154.39891124296</v>
      </c>
      <c r="V98" s="6" t="n">
        <v>15903.7831604802</v>
      </c>
      <c r="W98" s="6" t="n">
        <v>0</v>
      </c>
      <c r="X98" s="6" t="n">
        <v>173292.05031477101</v>
      </c>
      <c r="Y98" s="6" t="n">
        <v>-9148.1949506139608</v>
      </c>
      <c r="Z98" s="6" t="n">
        <v>122952.473668722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>
      <c r="A99" t="str">
        <f t="shared" si="11"/>
        <v>Construction</v>
      </c>
      <c r="B99" t="str">
        <f t="shared" si="12"/>
        <v>Y159</v>
      </c>
      <c r="C99" t="str">
        <f t="shared" si="13"/>
        <v>CONSTRUCT/OTHER INDUSTRIAL BLDGS</v>
      </c>
      <c r="D99" s="6" t="n">
        <f t="shared" si="14"/>
        <v>0</v>
      </c>
      <c r="E99" s="6" t="n">
        <f t="shared" si="15"/>
        <v>0</v>
      </c>
      <c r="F99" s="6" t="n">
        <f t="shared" si="16"/>
        <v>0</v>
      </c>
      <c r="G99" s="6" t="n">
        <f t="shared" si="17"/>
        <v>0</v>
      </c>
      <c r="H99" s="7" t="e">
        <f t="shared" si="18"/>
        <v>#DIV/0!</v>
      </c>
      <c r="I99" s="7" t="e">
        <f t="shared" si="19"/>
        <v>#DIV/0!</v>
      </c>
      <c r="J99" s="7" t="e">
        <f t="shared" si="20"/>
        <v>#DIV/0!</v>
      </c>
      <c r="K99" s="7" t="n">
        <f t="shared" si="21"/>
        <v>0</v>
      </c>
      <c r="L99" s="7" t="n">
        <f>AM99/SUM(AM1:AM$2180)</f>
        <v>0</v>
      </c>
      <c r="M99" t="s">
        <v>928</v>
      </c>
      <c r="N99" t="s">
        <v>955</v>
      </c>
      <c r="O99" t="s">
        <v>956</v>
      </c>
      <c r="P99" s="6" t="n">
        <v>17703075.899226099</v>
      </c>
      <c r="Q99" s="6" t="n">
        <v>49300580.7097186</v>
      </c>
      <c r="R99" s="6" t="n">
        <v>1407333.36280138</v>
      </c>
      <c r="S99" s="6" t="n">
        <v>-262251.053731161</v>
      </c>
      <c r="T99" s="6" t="n">
        <v>-245434.08923314101</v>
      </c>
      <c r="U99" s="6"/>
      <c r="V99" s="6"/>
      <c r="W99" s="6" t="n">
        <v>30255.383318346001</v>
      </c>
      <c r="X99" s="6" t="n">
        <v>1494.31068002199</v>
      </c>
      <c r="Y99" s="6"/>
      <c r="Z99" s="6" t="n">
        <v>-895066.83641863195</v>
      </c>
      <c r="AA99" s="6" t="n">
        <v>-43192.5142140057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>
      <c r="A100" t="str">
        <f t="shared" si="11"/>
        <v>Construction</v>
      </c>
      <c r="B100" t="str">
        <f t="shared" si="12"/>
        <v>Y161</v>
      </c>
      <c r="C100" t="str">
        <f t="shared" si="13"/>
        <v>CONSTRUCT/FAMILY HOUSING</v>
      </c>
      <c r="D100" s="6" t="n">
        <f t="shared" si="14"/>
        <v>0</v>
      </c>
      <c r="E100" s="6" t="n">
        <f t="shared" si="15"/>
        <v>0</v>
      </c>
      <c r="F100" s="6" t="n">
        <f t="shared" si="16"/>
        <v>0</v>
      </c>
      <c r="G100" s="6" t="n">
        <f t="shared" si="17"/>
        <v>0</v>
      </c>
      <c r="H100" s="7" t="e">
        <f t="shared" si="18"/>
        <v>#DIV/0!</v>
      </c>
      <c r="I100" s="7" t="e">
        <f t="shared" si="19"/>
        <v>#DIV/0!</v>
      </c>
      <c r="J100" s="7" t="e">
        <f t="shared" si="20"/>
        <v>#DIV/0!</v>
      </c>
      <c r="K100" s="7" t="n">
        <f t="shared" si="21"/>
        <v>0</v>
      </c>
      <c r="L100" s="7" t="n">
        <f>AM100/SUM(AM1:AM$2180)</f>
        <v>0</v>
      </c>
      <c r="M100" t="s">
        <v>928</v>
      </c>
      <c r="N100" t="s">
        <v>957</v>
      </c>
      <c r="O100" t="s">
        <v>958</v>
      </c>
      <c r="P100" s="6"/>
      <c r="Q100" s="6"/>
      <c r="R100" s="6"/>
      <c r="S100" s="6"/>
      <c r="T100" s="6"/>
      <c r="U100" s="6"/>
      <c r="V100" s="6"/>
      <c r="W100" s="6" t="n">
        <v>15635.7866856081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>
      <c r="A101" t="str">
        <f t="shared" si="11"/>
        <v>Construction</v>
      </c>
      <c r="B101" t="str">
        <f t="shared" si="12"/>
        <v>Y162</v>
      </c>
      <c r="C101" t="str">
        <f t="shared" si="13"/>
        <v>CONSTRUCT/RECREATIONAL BLDGS</v>
      </c>
      <c r="D101" s="6" t="n">
        <f t="shared" si="14"/>
        <v>0</v>
      </c>
      <c r="E101" s="6" t="n">
        <f t="shared" si="15"/>
        <v>0</v>
      </c>
      <c r="F101" s="6" t="n">
        <f t="shared" si="16"/>
        <v>0</v>
      </c>
      <c r="G101" s="6" t="n">
        <f t="shared" si="17"/>
        <v>0</v>
      </c>
      <c r="H101" s="7" t="e">
        <f t="shared" si="18"/>
        <v>#DIV/0!</v>
      </c>
      <c r="I101" s="7" t="e">
        <f t="shared" si="19"/>
        <v>#DIV/0!</v>
      </c>
      <c r="J101" s="7" t="e">
        <f t="shared" si="20"/>
        <v>#DIV/0!</v>
      </c>
      <c r="K101" s="7" t="n">
        <f t="shared" si="21"/>
        <v>0</v>
      </c>
      <c r="L101" s="7" t="n">
        <f>AM101/SUM(AM1:AM$2180)</f>
        <v>0</v>
      </c>
      <c r="M101" t="s">
        <v>928</v>
      </c>
      <c r="N101" t="s">
        <v>959</v>
      </c>
      <c r="O101" t="s">
        <v>960</v>
      </c>
      <c r="P101" s="6"/>
      <c r="Q101" s="6" t="n">
        <v>2028436.83966413</v>
      </c>
      <c r="R101" s="6" t="n">
        <v>66429828.298179902</v>
      </c>
      <c r="S101" s="6" t="n">
        <v>8580806.8124204595</v>
      </c>
      <c r="T101" s="6" t="n">
        <v>870867.08516897599</v>
      </c>
      <c r="U101" s="6" t="n">
        <v>596249.60479771998</v>
      </c>
      <c r="V101" s="6"/>
      <c r="W101" s="6" t="n">
        <v>-17610.3320712319</v>
      </c>
      <c r="X101" s="6" t="n">
        <v>-9920.3033726348094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>
      <c r="A102" t="str">
        <f t="shared" si="11"/>
        <v>Construction</v>
      </c>
      <c r="B102" t="str">
        <f t="shared" si="12"/>
        <v>Y164</v>
      </c>
      <c r="C102" t="str">
        <f t="shared" si="13"/>
        <v>CONSTRUCTION OF DINING FACILITIES</v>
      </c>
      <c r="D102" s="6" t="n">
        <f t="shared" si="14"/>
        <v>0</v>
      </c>
      <c r="E102" s="6" t="n">
        <f t="shared" si="15"/>
        <v>0</v>
      </c>
      <c r="F102" s="6" t="n">
        <f t="shared" si="16"/>
        <v>0</v>
      </c>
      <c r="G102" s="6" t="n">
        <f t="shared" si="17"/>
        <v>0</v>
      </c>
      <c r="H102" s="7" t="e">
        <f t="shared" si="18"/>
        <v>#DIV/0!</v>
      </c>
      <c r="I102" s="7" t="e">
        <f t="shared" si="19"/>
        <v>#DIV/0!</v>
      </c>
      <c r="J102" s="7" t="e">
        <f t="shared" si="20"/>
        <v>#DIV/0!</v>
      </c>
      <c r="K102" s="7" t="n">
        <f t="shared" si="21"/>
        <v>0</v>
      </c>
      <c r="L102" s="7" t="n">
        <f>AM102/SUM(AM1:AM$2180)</f>
        <v>0</v>
      </c>
      <c r="M102" t="s">
        <v>928</v>
      </c>
      <c r="N102" t="s">
        <v>961</v>
      </c>
      <c r="O102" t="s">
        <v>962</v>
      </c>
      <c r="P102" s="6"/>
      <c r="Q102" s="6"/>
      <c r="R102" s="6"/>
      <c r="S102" s="6"/>
      <c r="T102" s="6"/>
      <c r="U102" s="6"/>
      <c r="V102" s="6" t="n">
        <v>3841436.8351541399</v>
      </c>
      <c r="W102" s="6" t="n">
        <v>91419.682292354293</v>
      </c>
      <c r="X102" s="6" t="n">
        <v>533.20630866083195</v>
      </c>
      <c r="Y102" s="6"/>
      <c r="Z102" s="6"/>
      <c r="AA102" s="6" t="n">
        <v>17552.513108129999</v>
      </c>
      <c r="AB102" s="6" t="n">
        <v>-277.04599994713999</v>
      </c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>
      <c r="A103" t="str">
        <f t="shared" si="11"/>
        <v>Construction</v>
      </c>
      <c r="B103" t="str">
        <f t="shared" si="12"/>
        <v>Y171</v>
      </c>
      <c r="C103" t="str">
        <f t="shared" si="13"/>
        <v>CONSTRUCT/AMMUNITION STORAGE BLDG</v>
      </c>
      <c r="D103" s="6" t="n">
        <f t="shared" si="14"/>
        <v>0</v>
      </c>
      <c r="E103" s="6" t="n">
        <f t="shared" si="15"/>
        <v>0</v>
      </c>
      <c r="F103" s="6" t="n">
        <f t="shared" si="16"/>
        <v>0</v>
      </c>
      <c r="G103" s="6" t="n">
        <f t="shared" si="17"/>
        <v>0</v>
      </c>
      <c r="H103" s="7" t="e">
        <f t="shared" si="18"/>
        <v>#DIV/0!</v>
      </c>
      <c r="I103" s="7" t="e">
        <f t="shared" si="19"/>
        <v>#DIV/0!</v>
      </c>
      <c r="J103" s="7" t="e">
        <f t="shared" si="20"/>
        <v>#DIV/0!</v>
      </c>
      <c r="K103" s="7" t="n">
        <f t="shared" si="21"/>
        <v>0</v>
      </c>
      <c r="L103" s="7" t="n">
        <f>AM103/SUM(AM1:AM$2180)</f>
        <v>0</v>
      </c>
      <c r="M103" t="s">
        <v>928</v>
      </c>
      <c r="N103" t="s">
        <v>963</v>
      </c>
      <c r="O103" t="s">
        <v>964</v>
      </c>
      <c r="P103" s="6" t="n">
        <v>87000.6002598708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>
      <c r="A104" t="str">
        <f t="shared" si="11"/>
        <v>Construction</v>
      </c>
      <c r="B104" t="str">
        <f t="shared" si="12"/>
        <v>Y173</v>
      </c>
      <c r="C104" t="str">
        <f t="shared" si="13"/>
        <v>CONSTRUCT/FUEL STORAGE BLDGS</v>
      </c>
      <c r="D104" s="6" t="n">
        <f t="shared" si="14"/>
        <v>0</v>
      </c>
      <c r="E104" s="6" t="n">
        <f t="shared" si="15"/>
        <v>0</v>
      </c>
      <c r="F104" s="6" t="n">
        <f t="shared" si="16"/>
        <v>0</v>
      </c>
      <c r="G104" s="6" t="n">
        <f t="shared" si="17"/>
        <v>0</v>
      </c>
      <c r="H104" s="7" t="e">
        <f t="shared" si="18"/>
        <v>#DIV/0!</v>
      </c>
      <c r="I104" s="7" t="e">
        <f t="shared" si="19"/>
        <v>#DIV/0!</v>
      </c>
      <c r="J104" s="7" t="e">
        <f t="shared" si="20"/>
        <v>#DIV/0!</v>
      </c>
      <c r="K104" s="7" t="n">
        <f t="shared" si="21"/>
        <v>0</v>
      </c>
      <c r="L104" s="7" t="n">
        <f>AM104/SUM(AM1:AM$2180)</f>
        <v>0</v>
      </c>
      <c r="M104" t="s">
        <v>928</v>
      </c>
      <c r="N104" t="s">
        <v>965</v>
      </c>
      <c r="O104" t="s">
        <v>966</v>
      </c>
      <c r="P104" s="6"/>
      <c r="Q104" s="6"/>
      <c r="R104" s="6" t="n">
        <v>3155623.4817982698</v>
      </c>
      <c r="S104" s="6" t="n">
        <v>8571680.5446281098</v>
      </c>
      <c r="T104" s="6"/>
      <c r="U104" s="6"/>
      <c r="V104" s="6"/>
      <c r="W104" s="6"/>
      <c r="X104" s="6"/>
      <c r="Y104" s="6"/>
      <c r="Z104" s="6"/>
      <c r="AA104" s="6" t="n">
        <v>0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>
      <c r="A105" t="str">
        <f t="shared" si="11"/>
        <v>Construction</v>
      </c>
      <c r="B105" t="str">
        <f t="shared" si="12"/>
        <v>Y174</v>
      </c>
      <c r="C105" t="str">
        <f t="shared" si="13"/>
        <v>CONSTRUCT/OPEN STORAGE FACILITIES</v>
      </c>
      <c r="D105" s="6" t="n">
        <f t="shared" si="14"/>
        <v>0</v>
      </c>
      <c r="E105" s="6" t="n">
        <f t="shared" si="15"/>
        <v>0</v>
      </c>
      <c r="F105" s="6" t="n">
        <f t="shared" si="16"/>
        <v>0</v>
      </c>
      <c r="G105" s="6" t="n">
        <f t="shared" si="17"/>
        <v>0</v>
      </c>
      <c r="H105" s="7" t="e">
        <f t="shared" si="18"/>
        <v>#DIV/0!</v>
      </c>
      <c r="I105" s="7" t="e">
        <f t="shared" si="19"/>
        <v>#DIV/0!</v>
      </c>
      <c r="J105" s="7" t="e">
        <f t="shared" si="20"/>
        <v>#DIV/0!</v>
      </c>
      <c r="K105" s="7" t="n">
        <f t="shared" si="21"/>
        <v>0</v>
      </c>
      <c r="L105" s="7" t="n">
        <f>AM105/SUM(AM1:AM$2180)</f>
        <v>0</v>
      </c>
      <c r="M105" t="s">
        <v>928</v>
      </c>
      <c r="N105" t="s">
        <v>967</v>
      </c>
      <c r="O105" t="s">
        <v>968</v>
      </c>
      <c r="P105" s="6"/>
      <c r="Q105" s="6"/>
      <c r="R105" s="6"/>
      <c r="S105" s="6" t="n">
        <v>376889.411723917</v>
      </c>
      <c r="T105" s="6"/>
      <c r="U105" s="6"/>
      <c r="V105" s="6"/>
      <c r="W105" s="6"/>
      <c r="X105" s="6"/>
      <c r="Y105" s="6"/>
      <c r="Z105" s="6" t="n">
        <v>35845.439420784198</v>
      </c>
      <c r="AA105" s="6" t="n">
        <v>13465.0203604381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>
      <c r="A106" t="str">
        <f t="shared" si="11"/>
        <v>Construction</v>
      </c>
      <c r="B106" t="str">
        <f t="shared" si="12"/>
        <v>Y179</v>
      </c>
      <c r="C106" t="str">
        <f t="shared" si="13"/>
        <v>CONSTRUCT/OTHER WAREHOUSE BLDGS</v>
      </c>
      <c r="D106" s="6" t="n">
        <f t="shared" si="14"/>
        <v>845751.76973930595</v>
      </c>
      <c r="E106" s="6" t="n">
        <f t="shared" si="15"/>
        <v>0</v>
      </c>
      <c r="F106" s="6" t="n">
        <f t="shared" si="16"/>
        <v>0</v>
      </c>
      <c r="G106" s="6" t="n">
        <f t="shared" si="17"/>
        <v>0</v>
      </c>
      <c r="H106" s="7" t="e">
        <f t="shared" si="18"/>
        <v>#DIV/0!</v>
      </c>
      <c r="I106" s="7" t="n">
        <f t="shared" si="19"/>
        <v>-1</v>
      </c>
      <c r="J106" s="7" t="e">
        <f t="shared" si="20"/>
        <v>#DIV/0!</v>
      </c>
      <c r="K106" s="7" t="n">
        <f t="shared" si="21"/>
        <v>0</v>
      </c>
      <c r="L106" s="7" t="n">
        <f>AM106/SUM(AM1:AM$2180)</f>
        <v>0</v>
      </c>
      <c r="M106" t="s">
        <v>928</v>
      </c>
      <c r="N106" t="s">
        <v>969</v>
      </c>
      <c r="O106" t="s">
        <v>970</v>
      </c>
      <c r="P106" s="6" t="n">
        <v>1276008.26523475</v>
      </c>
      <c r="Q106" s="6" t="n">
        <v>2108621.58015734</v>
      </c>
      <c r="R106" s="6" t="n">
        <v>1490805.2767238601</v>
      </c>
      <c r="S106" s="6" t="n">
        <v>1827546.9351655201</v>
      </c>
      <c r="T106" s="6" t="n">
        <v>314823.51243700099</v>
      </c>
      <c r="U106" s="6" t="n">
        <v>695578.82319831196</v>
      </c>
      <c r="V106" s="6" t="n">
        <v>49477.193712797598</v>
      </c>
      <c r="W106" s="6" t="n">
        <v>332442.13613118499</v>
      </c>
      <c r="X106" s="6" t="n">
        <v>334470.90566508501</v>
      </c>
      <c r="Y106" s="6" t="n">
        <v>428117.13365959103</v>
      </c>
      <c r="Z106" s="6" t="n">
        <v>365625.339644533</v>
      </c>
      <c r="AA106" s="6" t="n">
        <v>426974.03235301498</v>
      </c>
      <c r="AB106" s="6" t="n">
        <v>423219.24741925002</v>
      </c>
      <c r="AC106" s="6" t="n">
        <v>422799.80320985802</v>
      </c>
      <c r="AD106" s="6" t="n">
        <v>-37656.964617491598</v>
      </c>
      <c r="AE106" s="6" t="n">
        <v>845751.76973930595</v>
      </c>
      <c r="AF106" s="6" t="n">
        <v>-1707.06168618124</v>
      </c>
      <c r="AG106" s="6" t="n">
        <v>-2048.30550450186</v>
      </c>
      <c r="AH106" s="6" t="n">
        <v>-9692.4991176078693</v>
      </c>
      <c r="AI106" s="6"/>
      <c r="AJ106" s="6"/>
      <c r="AK106" s="6"/>
      <c r="AL106" s="6"/>
      <c r="AM106" s="6"/>
    </row>
    <row r="107">
      <c r="A107" t="str">
        <f t="shared" si="11"/>
        <v>Construction</v>
      </c>
      <c r="B107" t="str">
        <f t="shared" si="12"/>
        <v>Y181</v>
      </c>
      <c r="C107" t="str">
        <f t="shared" si="13"/>
        <v>CONSTRUCT/R&amp;D - GOCO FACILITIES</v>
      </c>
      <c r="D107" s="6" t="n">
        <f t="shared" si="14"/>
        <v>0</v>
      </c>
      <c r="E107" s="6" t="n">
        <f t="shared" si="15"/>
        <v>0</v>
      </c>
      <c r="F107" s="6" t="n">
        <f t="shared" si="16"/>
        <v>0</v>
      </c>
      <c r="G107" s="6" t="n">
        <f t="shared" si="17"/>
        <v>0</v>
      </c>
      <c r="H107" s="7" t="e">
        <f t="shared" si="18"/>
        <v>#DIV/0!</v>
      </c>
      <c r="I107" s="7" t="e">
        <f t="shared" si="19"/>
        <v>#DIV/0!</v>
      </c>
      <c r="J107" s="7" t="e">
        <f t="shared" si="20"/>
        <v>#DIV/0!</v>
      </c>
      <c r="K107" s="7" t="n">
        <f t="shared" si="21"/>
        <v>0</v>
      </c>
      <c r="L107" s="7" t="n">
        <f>AM107/SUM(AM1:AM$2180)</f>
        <v>0</v>
      </c>
      <c r="M107" t="s">
        <v>928</v>
      </c>
      <c r="N107" t="s">
        <v>971</v>
      </c>
      <c r="O107" t="s">
        <v>972</v>
      </c>
      <c r="P107" s="6"/>
      <c r="Q107" s="6"/>
      <c r="R107" s="6" t="n">
        <v>60969.438894821797</v>
      </c>
      <c r="S107" s="6"/>
      <c r="T107" s="6"/>
      <c r="U107" s="6" t="n">
        <v>1948552.7284335501</v>
      </c>
      <c r="V107" s="6" t="n">
        <v>2014276.00473898</v>
      </c>
      <c r="W107" s="6"/>
      <c r="X107" s="6"/>
      <c r="Y107" s="6"/>
      <c r="Z107" s="6"/>
      <c r="AA107" s="6"/>
      <c r="AB107" s="6"/>
      <c r="AC107" s="6" t="n">
        <v>-1.54583619689699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>
      <c r="A108" t="str">
        <f t="shared" si="11"/>
        <v>Construction</v>
      </c>
      <c r="B108" t="str">
        <f t="shared" si="12"/>
        <v>Y182</v>
      </c>
      <c r="C108" t="str">
        <f t="shared" si="13"/>
        <v>CONSTRUCT/R&amp;D - GOGO FACILITIES</v>
      </c>
      <c r="D108" s="6" t="n">
        <f t="shared" si="14"/>
        <v>0</v>
      </c>
      <c r="E108" s="6" t="n">
        <f t="shared" si="15"/>
        <v>0</v>
      </c>
      <c r="F108" s="6" t="n">
        <f t="shared" si="16"/>
        <v>0</v>
      </c>
      <c r="G108" s="6" t="n">
        <f t="shared" si="17"/>
        <v>0</v>
      </c>
      <c r="H108" s="7" t="e">
        <f t="shared" si="18"/>
        <v>#DIV/0!</v>
      </c>
      <c r="I108" s="7" t="e">
        <f t="shared" si="19"/>
        <v>#DIV/0!</v>
      </c>
      <c r="J108" s="7" t="e">
        <f t="shared" si="20"/>
        <v>#DIV/0!</v>
      </c>
      <c r="K108" s="7" t="n">
        <f t="shared" si="21"/>
        <v>0</v>
      </c>
      <c r="L108" s="7" t="n">
        <f>AM108/SUM(AM1:AM$2180)</f>
        <v>0</v>
      </c>
      <c r="M108" t="s">
        <v>928</v>
      </c>
      <c r="N108" t="s">
        <v>973</v>
      </c>
      <c r="O108" t="s">
        <v>974</v>
      </c>
      <c r="P108" s="6"/>
      <c r="Q108" s="6"/>
      <c r="R108" s="6"/>
      <c r="S108" s="6"/>
      <c r="T108" s="6" t="n">
        <v>5170.4781465115102</v>
      </c>
      <c r="U108" s="6"/>
      <c r="V108" s="6"/>
      <c r="W108" s="6"/>
      <c r="X108" s="6" t="n">
        <v>27458.151366182999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>
      <c r="A109" t="str">
        <f t="shared" si="11"/>
        <v>Construction</v>
      </c>
      <c r="B109" t="str">
        <f t="shared" si="12"/>
        <v>Y192</v>
      </c>
      <c r="C109" t="str">
        <f t="shared" si="13"/>
        <v>CONSTRUCT/TEST &amp; MEASUREMENT BLDGS</v>
      </c>
      <c r="D109" s="6" t="n">
        <f t="shared" si="14"/>
        <v>0</v>
      </c>
      <c r="E109" s="6" t="n">
        <f t="shared" si="15"/>
        <v>0</v>
      </c>
      <c r="F109" s="6" t="n">
        <f t="shared" si="16"/>
        <v>0</v>
      </c>
      <c r="G109" s="6" t="n">
        <f t="shared" si="17"/>
        <v>0</v>
      </c>
      <c r="H109" s="7" t="e">
        <f t="shared" si="18"/>
        <v>#DIV/0!</v>
      </c>
      <c r="I109" s="7" t="e">
        <f t="shared" si="19"/>
        <v>#DIV/0!</v>
      </c>
      <c r="J109" s="7" t="e">
        <f t="shared" si="20"/>
        <v>#DIV/0!</v>
      </c>
      <c r="K109" s="7" t="n">
        <f t="shared" si="21"/>
        <v>0</v>
      </c>
      <c r="L109" s="7" t="n">
        <f>AM109/SUM(AM1:AM$2180)</f>
        <v>0</v>
      </c>
      <c r="M109" t="s">
        <v>928</v>
      </c>
      <c r="N109" t="s">
        <v>975</v>
      </c>
      <c r="O109" t="s">
        <v>976</v>
      </c>
      <c r="P109" s="6"/>
      <c r="Q109" s="6"/>
      <c r="R109" s="6"/>
      <c r="S109" s="6"/>
      <c r="T109" s="6" t="n">
        <v>892326.94944392401</v>
      </c>
      <c r="U109" s="6" t="n">
        <v>51268.509578807098</v>
      </c>
      <c r="V109" s="6"/>
      <c r="W109" s="6" t="n">
        <v>0</v>
      </c>
      <c r="X109" s="6" t="n">
        <v>0</v>
      </c>
      <c r="Y109" s="6"/>
      <c r="Z109" s="6"/>
      <c r="AA109" s="6" t="n">
        <v>0</v>
      </c>
      <c r="AB109" s="6" t="n">
        <v>0</v>
      </c>
      <c r="AC109" s="6" t="n">
        <v>0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>
      <c r="A110" t="str">
        <f t="shared" si="11"/>
        <v>Construction</v>
      </c>
      <c r="B110" t="str">
        <f t="shared" si="12"/>
        <v>Y199</v>
      </c>
      <c r="C110" t="str">
        <f t="shared" si="13"/>
        <v>CONSTRUCT/MISC BLDGS</v>
      </c>
      <c r="D110" s="6" t="n">
        <f t="shared" si="14"/>
        <v>0</v>
      </c>
      <c r="E110" s="6" t="n">
        <f t="shared" si="15"/>
        <v>0</v>
      </c>
      <c r="F110" s="6" t="n">
        <f t="shared" si="16"/>
        <v>0</v>
      </c>
      <c r="G110" s="6" t="n">
        <f t="shared" si="17"/>
        <v>0</v>
      </c>
      <c r="H110" s="7" t="e">
        <f t="shared" si="18"/>
        <v>#DIV/0!</v>
      </c>
      <c r="I110" s="7" t="e">
        <f t="shared" si="19"/>
        <v>#DIV/0!</v>
      </c>
      <c r="J110" s="7" t="e">
        <f t="shared" si="20"/>
        <v>#DIV/0!</v>
      </c>
      <c r="K110" s="7" t="n">
        <f t="shared" si="21"/>
        <v>0</v>
      </c>
      <c r="L110" s="7" t="n">
        <f>AM110/SUM(AM1:AM$2180)</f>
        <v>0</v>
      </c>
      <c r="M110" t="s">
        <v>928</v>
      </c>
      <c r="N110" t="s">
        <v>977</v>
      </c>
      <c r="O110" t="s">
        <v>978</v>
      </c>
      <c r="P110" s="6" t="n">
        <v>96598015.751009002</v>
      </c>
      <c r="Q110" s="6" t="n">
        <v>12605044.044991599</v>
      </c>
      <c r="R110" s="6" t="n">
        <v>43447059.760223597</v>
      </c>
      <c r="S110" s="6" t="n">
        <v>5888096.09066102</v>
      </c>
      <c r="T110" s="6" t="n">
        <v>-45618.0160521332</v>
      </c>
      <c r="U110" s="6" t="n">
        <v>1105526.2318246199</v>
      </c>
      <c r="V110" s="6" t="n">
        <v>-166499.67694348199</v>
      </c>
      <c r="W110" s="6" t="n">
        <v>167525.00313341699</v>
      </c>
      <c r="X110" s="6" t="n">
        <v>-2323.3533121871401</v>
      </c>
      <c r="Y110" s="6" t="n">
        <v>85174.718334356206</v>
      </c>
      <c r="Z110" s="6" t="n">
        <v>1917130.0523707001</v>
      </c>
      <c r="AA110" s="6" t="n">
        <v>3594409.0559130399</v>
      </c>
      <c r="AB110" s="6" t="n">
        <v>75479.216792368607</v>
      </c>
      <c r="AC110" s="6" t="n">
        <v>-6201.0167869908701</v>
      </c>
      <c r="AD110" s="6" t="n">
        <v>0</v>
      </c>
      <c r="AE110" s="6" t="n">
        <v>0</v>
      </c>
      <c r="AF110" s="6"/>
      <c r="AG110" s="6" t="n">
        <v>0</v>
      </c>
      <c r="AH110" s="6" t="n">
        <v>0</v>
      </c>
      <c r="AI110" s="6"/>
      <c r="AJ110" s="6" t="n">
        <v>0</v>
      </c>
      <c r="AK110" s="6"/>
      <c r="AL110" s="6"/>
      <c r="AM110" s="6"/>
    </row>
    <row r="111">
      <c r="A111" t="str">
        <f t="shared" si="11"/>
        <v>Construction</v>
      </c>
      <c r="B111" t="str">
        <f t="shared" si="12"/>
        <v>Y1AA</v>
      </c>
      <c r="C111" t="str">
        <f t="shared" si="13"/>
        <v>CONSTRUCTION OF OFFICE BUILDINGS</v>
      </c>
      <c r="D111" s="6" t="n">
        <f t="shared" si="14"/>
        <v>47729744.824702799</v>
      </c>
      <c r="E111" s="6" t="n">
        <f t="shared" si="15"/>
        <v>5638171.2267890396</v>
      </c>
      <c r="F111" s="6" t="n">
        <f t="shared" si="16"/>
        <v>19650715.647399999</v>
      </c>
      <c r="G111" s="6" t="n">
        <f t="shared" si="17"/>
        <v>1230690.8328565401</v>
      </c>
      <c r="H111" s="7" t="n">
        <f t="shared" si="18"/>
        <v>2.4852995513921554</v>
      </c>
      <c r="I111" s="7" t="n">
        <f t="shared" si="19"/>
        <v>-0.58829204472868546</v>
      </c>
      <c r="J111" s="7" t="n">
        <f t="shared" si="20"/>
        <v>6.2628295831015895E-2</v>
      </c>
      <c r="K111" s="7" t="n">
        <f t="shared" si="21"/>
        <v>2.001995061537662E-4</v>
      </c>
      <c r="L111" s="7" t="n">
        <f>AM111/SUM(AM1:AM$2180)</f>
        <v>2.183490549280855E-5</v>
      </c>
      <c r="M111" t="s">
        <v>928</v>
      </c>
      <c r="N111" t="s">
        <v>979</v>
      </c>
      <c r="O111" t="s">
        <v>930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 t="n">
        <v>6788828.9720945098</v>
      </c>
      <c r="AC111" s="6" t="n">
        <v>9736260.0758051593</v>
      </c>
      <c r="AD111" s="6" t="n">
        <v>18286775.803169198</v>
      </c>
      <c r="AE111" s="6" t="n">
        <v>47729744.824702799</v>
      </c>
      <c r="AF111" s="6" t="n">
        <v>27743559.333700299</v>
      </c>
      <c r="AG111" s="6" t="n">
        <v>20353393.7614935</v>
      </c>
      <c r="AH111" s="6" t="n">
        <v>15859489.489463501</v>
      </c>
      <c r="AI111" s="6" t="n">
        <v>4472467.4056587201</v>
      </c>
      <c r="AJ111" s="6" t="n">
        <v>29301524.914377399</v>
      </c>
      <c r="AK111" s="6" t="n">
        <v>5638171.2267890396</v>
      </c>
      <c r="AL111" s="6" t="n">
        <v>19650715.647399999</v>
      </c>
      <c r="AM111" s="6" t="n">
        <v>1230690.8328565401</v>
      </c>
    </row>
    <row r="112">
      <c r="A112" t="str">
        <f t="shared" si="11"/>
        <v>Construction</v>
      </c>
      <c r="B112" t="str">
        <f t="shared" si="12"/>
        <v>Y1AB</v>
      </c>
      <c r="C112" t="str">
        <f t="shared" si="13"/>
        <v>CONSTRUCTION OF CONFERENCE SPACE AND FACILITIES</v>
      </c>
      <c r="D112" s="6" t="n">
        <f t="shared" si="14"/>
        <v>26028.012205540101</v>
      </c>
      <c r="E112" s="6" t="n">
        <f t="shared" si="15"/>
        <v>92252.085585573805</v>
      </c>
      <c r="F112" s="6" t="n">
        <f t="shared" si="16"/>
        <v>0</v>
      </c>
      <c r="G112" s="6" t="n">
        <f t="shared" si="17"/>
        <v>0</v>
      </c>
      <c r="H112" s="7" t="n">
        <f t="shared" si="18"/>
        <v>-1</v>
      </c>
      <c r="I112" s="7" t="n">
        <f t="shared" si="19"/>
        <v>-1</v>
      </c>
      <c r="J112" s="7" t="e">
        <f t="shared" si="20"/>
        <v>#DIV/0!</v>
      </c>
      <c r="K112" s="7" t="n">
        <f t="shared" si="21"/>
        <v>0</v>
      </c>
      <c r="L112" s="7" t="n">
        <f>AM112/SUM(AM1:AM$2180)</f>
        <v>0</v>
      </c>
      <c r="M112" t="s">
        <v>928</v>
      </c>
      <c r="N112" t="s">
        <v>980</v>
      </c>
      <c r="O112" t="s">
        <v>981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 t="n">
        <v>26028.012205540101</v>
      </c>
      <c r="AF112" s="6" t="n">
        <v>20777.367722395102</v>
      </c>
      <c r="AG112" s="6" t="n">
        <v>1495265.3557341599</v>
      </c>
      <c r="AH112" s="6" t="n">
        <v>-7994.99080880574</v>
      </c>
      <c r="AI112" s="6" t="n">
        <v>5151.8854509181301</v>
      </c>
      <c r="AJ112" s="6" t="n">
        <v>1490428.7718002901</v>
      </c>
      <c r="AK112" s="6" t="n">
        <v>92252.085585573805</v>
      </c>
      <c r="AL112" s="6"/>
      <c r="AM112" s="6"/>
    </row>
    <row r="113">
      <c r="A113" t="str">
        <f t="shared" si="11"/>
        <v>Construction</v>
      </c>
      <c r="B113" t="str">
        <f t="shared" si="12"/>
        <v>Y1AZ</v>
      </c>
      <c r="C113" t="str">
        <f t="shared" si="13"/>
        <v>CONSTRUCTION OF OTHER ADMINISTRATIVE FACILITIES AND SERVICE BUILDINGS</v>
      </c>
      <c r="D113" s="6" t="n">
        <f t="shared" si="14"/>
        <v>1676478.8994191501</v>
      </c>
      <c r="E113" s="6" t="n">
        <f t="shared" si="15"/>
        <v>899202.226231965</v>
      </c>
      <c r="F113" s="6" t="n">
        <f t="shared" si="16"/>
        <v>0</v>
      </c>
      <c r="G113" s="6" t="n">
        <f t="shared" si="17"/>
        <v>-526071.311371068</v>
      </c>
      <c r="H113" s="7" t="n">
        <f t="shared" si="18"/>
        <v>-1</v>
      </c>
      <c r="I113" s="7" t="n">
        <f t="shared" si="19"/>
        <v>-1</v>
      </c>
      <c r="J113" s="7" t="e">
        <f t="shared" si="20"/>
        <v>#DIV/0!</v>
      </c>
      <c r="K113" s="7" t="n">
        <f t="shared" si="21"/>
        <v>0</v>
      </c>
      <c r="L113" s="7" t="n">
        <f>AM113/SUM(AM1:AM$2180)</f>
        <v>-9.3335523915486254E-6</v>
      </c>
      <c r="M113" t="s">
        <v>928</v>
      </c>
      <c r="N113" t="s">
        <v>982</v>
      </c>
      <c r="O113" t="s">
        <v>983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 t="n">
        <v>3799066.2750146301</v>
      </c>
      <c r="AC113" s="6" t="n">
        <v>4064973.4913392798</v>
      </c>
      <c r="AD113" s="6" t="n">
        <v>1012205.9411663</v>
      </c>
      <c r="AE113" s="6" t="n">
        <v>1676478.8994191501</v>
      </c>
      <c r="AF113" s="6" t="n">
        <v>6237635.96633319</v>
      </c>
      <c r="AG113" s="6" t="n">
        <v>41664345.220297098</v>
      </c>
      <c r="AH113" s="6" t="n">
        <v>28393826.6245525</v>
      </c>
      <c r="AI113" s="6" t="n">
        <v>21251663.509484898</v>
      </c>
      <c r="AJ113" s="6" t="n">
        <v>162353.987099308</v>
      </c>
      <c r="AK113" s="6" t="n">
        <v>899202.226231965</v>
      </c>
      <c r="AL113" s="6" t="n">
        <v>0</v>
      </c>
      <c r="AM113" s="6" t="n">
        <v>-526071.311371068</v>
      </c>
    </row>
    <row r="114">
      <c r="A114" t="str">
        <f t="shared" si="11"/>
        <v>Construction</v>
      </c>
      <c r="B114" t="str">
        <f t="shared" si="12"/>
        <v>Y1BC</v>
      </c>
      <c r="C114" t="str">
        <f t="shared" si="13"/>
        <v>CONSTRUCTION OF RADAR AND NAVIGATIONAL FACILITIES</v>
      </c>
      <c r="D114" s="6" t="n">
        <f t="shared" si="14"/>
        <v>0</v>
      </c>
      <c r="E114" s="6" t="n">
        <f t="shared" si="15"/>
        <v>0</v>
      </c>
      <c r="F114" s="6" t="n">
        <f t="shared" si="16"/>
        <v>0</v>
      </c>
      <c r="G114" s="6" t="n">
        <f t="shared" si="17"/>
        <v>0</v>
      </c>
      <c r="H114" s="7" t="e">
        <f t="shared" si="18"/>
        <v>#DIV/0!</v>
      </c>
      <c r="I114" s="7" t="e">
        <f t="shared" si="19"/>
        <v>#DIV/0!</v>
      </c>
      <c r="J114" s="7" t="e">
        <f t="shared" si="20"/>
        <v>#DIV/0!</v>
      </c>
      <c r="K114" s="7" t="n">
        <f t="shared" si="21"/>
        <v>0</v>
      </c>
      <c r="L114" s="7" t="n">
        <f>AM114/SUM(AM1:AM$2180)</f>
        <v>0</v>
      </c>
      <c r="M114" t="s">
        <v>928</v>
      </c>
      <c r="N114" t="s">
        <v>984</v>
      </c>
      <c r="O114" t="s">
        <v>985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 t="n">
        <v>2183634.3798997598</v>
      </c>
      <c r="AK114" s="6"/>
      <c r="AL114" s="6" t="n">
        <v>0</v>
      </c>
      <c r="AM114" s="6" t="n">
        <v>0</v>
      </c>
    </row>
    <row r="115">
      <c r="A115" t="str">
        <f t="shared" si="11"/>
        <v>Construction</v>
      </c>
      <c r="B115" t="str">
        <f t="shared" si="12"/>
        <v>Y1BG</v>
      </c>
      <c r="C115" t="str">
        <f t="shared" si="13"/>
        <v>CONSTRUCTION OF ELECTRONIC AND COMMUNICATIONS FACILITIES</v>
      </c>
      <c r="D115" s="6" t="n">
        <f t="shared" si="14"/>
        <v>0</v>
      </c>
      <c r="E115" s="6" t="n">
        <f t="shared" si="15"/>
        <v>-1631426.7194499499</v>
      </c>
      <c r="F115" s="6" t="n">
        <f t="shared" si="16"/>
        <v>-1014260.2813</v>
      </c>
      <c r="G115" s="6" t="n">
        <f t="shared" si="17"/>
        <v>-21235.5012238001</v>
      </c>
      <c r="H115" s="7" t="n">
        <f t="shared" si="18"/>
        <v>-0.37829859643222774</v>
      </c>
      <c r="I115" s="7" t="e">
        <f t="shared" si="19"/>
        <v>#DIV/0!</v>
      </c>
      <c r="J115" s="7" t="n">
        <f t="shared" si="20"/>
        <v>2.0936934646185776E-2</v>
      </c>
      <c r="K115" s="7" t="n">
        <f t="shared" si="21"/>
        <v>-1.0333181298387282E-5</v>
      </c>
      <c r="L115" s="7" t="n">
        <f>AM115/SUM(AM1:AM$2180)</f>
        <v>-3.7676006835759495E-7</v>
      </c>
      <c r="M115" t="s">
        <v>928</v>
      </c>
      <c r="N115" t="s">
        <v>986</v>
      </c>
      <c r="O115" t="s">
        <v>987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 t="n">
        <v>38603.639878704402</v>
      </c>
      <c r="AC115" s="6" t="n">
        <v>0</v>
      </c>
      <c r="AD115" s="6" t="n">
        <v>0</v>
      </c>
      <c r="AE115" s="6"/>
      <c r="AF115" s="6" t="n">
        <v>22007415.466448002</v>
      </c>
      <c r="AG115" s="6" t="n">
        <v>19576125.299786702</v>
      </c>
      <c r="AH115" s="6" t="n">
        <v>13306689.889766499</v>
      </c>
      <c r="AI115" s="6" t="n">
        <v>33712715.483054899</v>
      </c>
      <c r="AJ115" s="6" t="n">
        <v>4477010.8087175703</v>
      </c>
      <c r="AK115" s="6" t="n">
        <v>-1631426.7194499499</v>
      </c>
      <c r="AL115" s="6" t="n">
        <v>-1014260.2813</v>
      </c>
      <c r="AM115" s="6" t="n">
        <v>-21235.5012238001</v>
      </c>
    </row>
    <row r="116">
      <c r="A116" t="str">
        <f t="shared" si="11"/>
        <v>Construction</v>
      </c>
      <c r="B116" t="str">
        <f t="shared" si="12"/>
        <v>Y1CZ</v>
      </c>
      <c r="C116" t="str">
        <f t="shared" si="13"/>
        <v>CONSTRUCTION OF OTHER EDUCATIONAL BUILDINGS</v>
      </c>
      <c r="D116" s="6" t="n">
        <f t="shared" si="14"/>
        <v>0</v>
      </c>
      <c r="E116" s="6" t="n">
        <f t="shared" si="15"/>
        <v>-93.605436059672797</v>
      </c>
      <c r="F116" s="6" t="n">
        <f t="shared" si="16"/>
        <v>0</v>
      </c>
      <c r="G116" s="6" t="n">
        <f t="shared" si="17"/>
        <v>0</v>
      </c>
      <c r="H116" s="7" t="n">
        <f t="shared" si="18"/>
        <v>-1</v>
      </c>
      <c r="I116" s="7" t="e">
        <f t="shared" si="19"/>
        <v>#DIV/0!</v>
      </c>
      <c r="J116" s="7" t="e">
        <f t="shared" si="20"/>
        <v>#DIV/0!</v>
      </c>
      <c r="K116" s="7" t="n">
        <f t="shared" si="21"/>
        <v>0</v>
      </c>
      <c r="L116" s="7" t="n">
        <f>AM116/SUM(AM1:AM$2180)</f>
        <v>0</v>
      </c>
      <c r="M116" t="s">
        <v>928</v>
      </c>
      <c r="N116" t="s">
        <v>988</v>
      </c>
      <c r="O116" t="s">
        <v>989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 t="n">
        <v>51940.096215738697</v>
      </c>
      <c r="AD116" s="6"/>
      <c r="AE116" s="6" t="n">
        <v>0</v>
      </c>
      <c r="AF116" s="6"/>
      <c r="AG116" s="6"/>
      <c r="AH116" s="6"/>
      <c r="AI116" s="6"/>
      <c r="AJ116" s="6"/>
      <c r="AK116" s="6" t="n">
        <v>-93.605436059672797</v>
      </c>
      <c r="AL116" s="6"/>
      <c r="AM116" s="6"/>
    </row>
    <row r="117">
      <c r="A117" t="str">
        <f t="shared" si="11"/>
        <v>Construction</v>
      </c>
      <c r="B117" t="str">
        <f t="shared" si="12"/>
        <v>Y1DA</v>
      </c>
      <c r="C117" t="str">
        <f t="shared" si="13"/>
        <v>CONSTRUCTION OF HOSPITALS AND INFIRMARIES</v>
      </c>
      <c r="D117" s="6" t="n">
        <f t="shared" si="14"/>
        <v>0</v>
      </c>
      <c r="E117" s="6" t="n">
        <f t="shared" si="15"/>
        <v>-190223.05527424699</v>
      </c>
      <c r="F117" s="6" t="n">
        <f t="shared" si="16"/>
        <v>0</v>
      </c>
      <c r="G117" s="6" t="n">
        <f t="shared" si="17"/>
        <v>0</v>
      </c>
      <c r="H117" s="7" t="n">
        <f t="shared" si="18"/>
        <v>-1</v>
      </c>
      <c r="I117" s="7" t="e">
        <f t="shared" si="19"/>
        <v>#DIV/0!</v>
      </c>
      <c r="J117" s="7" t="e">
        <f t="shared" si="20"/>
        <v>#DIV/0!</v>
      </c>
      <c r="K117" s="7" t="n">
        <f t="shared" si="21"/>
        <v>0</v>
      </c>
      <c r="L117" s="7" t="n">
        <f>AM117/SUM(AM1:AM$2180)</f>
        <v>0</v>
      </c>
      <c r="M117" t="s">
        <v>928</v>
      </c>
      <c r="N117" t="s">
        <v>990</v>
      </c>
      <c r="O117" t="s">
        <v>991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 t="n">
        <v>898552.65978472901</v>
      </c>
      <c r="AK117" s="6" t="n">
        <v>-190223.05527424699</v>
      </c>
      <c r="AL117" s="6"/>
      <c r="AM117" s="6" t="n">
        <v>0</v>
      </c>
    </row>
    <row r="118">
      <c r="A118" t="str">
        <f t="shared" si="11"/>
        <v>Construction</v>
      </c>
      <c r="B118" t="str">
        <f t="shared" si="12"/>
        <v>Y1DB</v>
      </c>
      <c r="C118" t="str">
        <f t="shared" si="13"/>
        <v>CONSTRUCTION OF LABORATORIES AND CLINICS</v>
      </c>
      <c r="D118" s="6" t="n">
        <f t="shared" si="14"/>
        <v>0</v>
      </c>
      <c r="E118" s="6" t="n">
        <f t="shared" si="15"/>
        <v>19419024.591236599</v>
      </c>
      <c r="F118" s="6" t="n">
        <f t="shared" si="16"/>
        <v>-7519035.3594000004</v>
      </c>
      <c r="G118" s="6" t="n">
        <f t="shared" si="17"/>
        <v>1603649.9485207801</v>
      </c>
      <c r="H118" s="7" t="n">
        <f t="shared" si="18"/>
        <v>-1.3871994354851986</v>
      </c>
      <c r="I118" s="7" t="e">
        <f t="shared" si="19"/>
        <v>#DIV/0!</v>
      </c>
      <c r="J118" s="7" t="n">
        <f t="shared" si="20"/>
        <v>-0.21327868162183336</v>
      </c>
      <c r="K118" s="7" t="n">
        <f t="shared" si="21"/>
        <v>-7.6603172765555454E-5</v>
      </c>
      <c r="L118" s="7" t="n">
        <f>AM118/SUM(AM1:AM$2180)</f>
        <v>2.8451942709465394E-5</v>
      </c>
      <c r="M118" t="s">
        <v>928</v>
      </c>
      <c r="N118" t="s">
        <v>992</v>
      </c>
      <c r="O118" t="s">
        <v>993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 t="n">
        <v>174767.88564857599</v>
      </c>
      <c r="AH118" s="6" t="n">
        <v>5001950.8241317403</v>
      </c>
      <c r="AI118" s="6" t="n">
        <v>933551.79556395696</v>
      </c>
      <c r="AJ118" s="6" t="n">
        <v>5867989.7000975404</v>
      </c>
      <c r="AK118" s="6" t="n">
        <v>19419024.591236599</v>
      </c>
      <c r="AL118" s="6" t="n">
        <v>-7519035.3594000004</v>
      </c>
      <c r="AM118" s="6" t="n">
        <v>1603649.9485207801</v>
      </c>
    </row>
    <row r="119">
      <c r="A119" t="str">
        <f t="shared" si="11"/>
        <v>Construction</v>
      </c>
      <c r="B119" t="str">
        <f t="shared" si="12"/>
        <v>Y1EA</v>
      </c>
      <c r="C119" t="str">
        <f t="shared" si="13"/>
        <v>CONSTRUCTION OF AMMUNITION FACILITIES</v>
      </c>
      <c r="D119" s="6" t="n">
        <f t="shared" si="14"/>
        <v>0</v>
      </c>
      <c r="E119" s="6" t="n">
        <f t="shared" si="15"/>
        <v>406116.03013344802</v>
      </c>
      <c r="F119" s="6" t="n">
        <f t="shared" si="16"/>
        <v>778980.29700000002</v>
      </c>
      <c r="G119" s="6" t="n">
        <f t="shared" si="17"/>
        <v>398478.42356745602</v>
      </c>
      <c r="H119" s="7" t="n">
        <f t="shared" si="18"/>
        <v>0.91812250490095249</v>
      </c>
      <c r="I119" s="7" t="e">
        <f t="shared" si="19"/>
        <v>#DIV/0!</v>
      </c>
      <c r="J119" s="7" t="n">
        <f t="shared" si="20"/>
        <v>0.51153851400615846</v>
      </c>
      <c r="K119" s="7" t="n">
        <f t="shared" si="21"/>
        <v>7.9361725832895138E-6</v>
      </c>
      <c r="L119" s="7" t="n">
        <f>AM119/SUM(AM1:AM$2180)</f>
        <v>7.0698005439136729E-6</v>
      </c>
      <c r="M119" t="s">
        <v>928</v>
      </c>
      <c r="N119" t="s">
        <v>994</v>
      </c>
      <c r="O119" t="s">
        <v>995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 t="n">
        <v>238476.175847329</v>
      </c>
      <c r="AH119" s="6" t="n">
        <v>172689.116813434</v>
      </c>
      <c r="AI119" s="6" t="n">
        <v>639358.34666677704</v>
      </c>
      <c r="AJ119" s="6" t="n">
        <v>839964.702066342</v>
      </c>
      <c r="AK119" s="6" t="n">
        <v>406116.03013344802</v>
      </c>
      <c r="AL119" s="6" t="n">
        <v>778980.29700000002</v>
      </c>
      <c r="AM119" s="6" t="n">
        <v>398478.42356745602</v>
      </c>
    </row>
    <row r="120">
      <c r="A120" t="str">
        <f t="shared" si="11"/>
        <v>Construction</v>
      </c>
      <c r="B120" t="str">
        <f t="shared" si="12"/>
        <v>Y1EB</v>
      </c>
      <c r="C120" t="str">
        <f t="shared" si="13"/>
        <v>CONSTRUCTION OF MAINTENANCE BUILDINGS</v>
      </c>
      <c r="D120" s="6" t="n">
        <f t="shared" si="14"/>
        <v>0</v>
      </c>
      <c r="E120" s="6" t="n">
        <f t="shared" si="15"/>
        <v>0</v>
      </c>
      <c r="F120" s="6" t="n">
        <f t="shared" si="16"/>
        <v>-922661</v>
      </c>
      <c r="G120" s="6" t="n">
        <f t="shared" si="17"/>
        <v>0</v>
      </c>
      <c r="H120" s="7" t="e">
        <f t="shared" si="18"/>
        <v>#DIV/0!</v>
      </c>
      <c r="I120" s="7" t="e">
        <f t="shared" si="19"/>
        <v>#DIV/0!</v>
      </c>
      <c r="J120" s="7" t="n">
        <f t="shared" si="20"/>
        <v>0</v>
      </c>
      <c r="K120" s="7" t="n">
        <f t="shared" si="21"/>
        <v>-9.3999770726813207E-6</v>
      </c>
      <c r="L120" s="7" t="n">
        <f>AM120/SUM(AM1:AM$2180)</f>
        <v>0</v>
      </c>
      <c r="M120" t="s">
        <v>928</v>
      </c>
      <c r="N120" t="s">
        <v>996</v>
      </c>
      <c r="O120" t="s">
        <v>997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 t="n">
        <v>132767.51187742801</v>
      </c>
      <c r="AC120" s="6" t="n">
        <v>5156.9095528483404</v>
      </c>
      <c r="AD120" s="6" t="n">
        <v>6029263.7784010498</v>
      </c>
      <c r="AE120" s="6" t="n">
        <v>0</v>
      </c>
      <c r="AF120" s="6" t="n">
        <v>997556.94241502997</v>
      </c>
      <c r="AG120" s="6" t="n">
        <v>-5865.8252465450496</v>
      </c>
      <c r="AH120" s="6"/>
      <c r="AI120" s="6"/>
      <c r="AJ120" s="6" t="n">
        <v>1952424.33983795</v>
      </c>
      <c r="AK120" s="6" t="n">
        <v>0</v>
      </c>
      <c r="AL120" s="6" t="n">
        <v>-922661</v>
      </c>
      <c r="AM120" s="6"/>
    </row>
    <row r="121">
      <c r="A121" t="str">
        <f t="shared" si="11"/>
        <v>Construction</v>
      </c>
      <c r="B121" t="str">
        <f t="shared" si="12"/>
        <v>Y1EZ</v>
      </c>
      <c r="C121" t="str">
        <f t="shared" si="13"/>
        <v>CONSTRUCTION OF OTHER INDUSTRIAL BUILDINGS</v>
      </c>
      <c r="D121" s="6" t="n">
        <f t="shared" si="14"/>
        <v>0</v>
      </c>
      <c r="E121" s="6" t="n">
        <f t="shared" si="15"/>
        <v>-18453.892665356001</v>
      </c>
      <c r="F121" s="6" t="n">
        <f t="shared" si="16"/>
        <v>0</v>
      </c>
      <c r="G121" s="6" t="n">
        <f t="shared" si="17"/>
        <v>0</v>
      </c>
      <c r="H121" s="7" t="n">
        <f t="shared" si="18"/>
        <v>-1</v>
      </c>
      <c r="I121" s="7" t="e">
        <f t="shared" si="19"/>
        <v>#DIV/0!</v>
      </c>
      <c r="J121" s="7" t="e">
        <f t="shared" si="20"/>
        <v>#DIV/0!</v>
      </c>
      <c r="K121" s="7" t="n">
        <f t="shared" si="21"/>
        <v>0</v>
      </c>
      <c r="L121" s="7" t="n">
        <f>AM121/SUM(AM1:AM$2180)</f>
        <v>0</v>
      </c>
      <c r="M121" t="s">
        <v>928</v>
      </c>
      <c r="N121" t="s">
        <v>998</v>
      </c>
      <c r="O121" t="s">
        <v>999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 t="n">
        <v>680419.30902017595</v>
      </c>
      <c r="AC121" s="6" t="n">
        <v>111763.82100206699</v>
      </c>
      <c r="AD121" s="6" t="n">
        <v>149296.202343062</v>
      </c>
      <c r="AE121" s="6"/>
      <c r="AF121" s="6"/>
      <c r="AG121" s="6"/>
      <c r="AH121" s="6"/>
      <c r="AI121" s="6"/>
      <c r="AJ121" s="6" t="n">
        <v>147764.128543058</v>
      </c>
      <c r="AK121" s="6" t="n">
        <v>-18453.892665356001</v>
      </c>
      <c r="AL121" s="6"/>
      <c r="AM121" s="6"/>
    </row>
    <row r="122">
      <c r="A122" t="str">
        <f t="shared" si="11"/>
        <v>Construction</v>
      </c>
      <c r="B122" t="str">
        <f t="shared" si="12"/>
        <v>Y1FA</v>
      </c>
      <c r="C122" t="str">
        <f t="shared" si="13"/>
        <v>CONSTRUCTION OF FAMILY HOUSING FACILITIES</v>
      </c>
      <c r="D122" s="6" t="n">
        <f t="shared" si="14"/>
        <v>0</v>
      </c>
      <c r="E122" s="6" t="n">
        <f t="shared" si="15"/>
        <v>0</v>
      </c>
      <c r="F122" s="6" t="n">
        <f t="shared" si="16"/>
        <v>0</v>
      </c>
      <c r="G122" s="6" t="n">
        <f t="shared" si="17"/>
        <v>0</v>
      </c>
      <c r="H122" s="7" t="e">
        <f t="shared" si="18"/>
        <v>#DIV/0!</v>
      </c>
      <c r="I122" s="7" t="e">
        <f t="shared" si="19"/>
        <v>#DIV/0!</v>
      </c>
      <c r="J122" s="7" t="e">
        <f t="shared" si="20"/>
        <v>#DIV/0!</v>
      </c>
      <c r="K122" s="7" t="n">
        <f t="shared" si="21"/>
        <v>0</v>
      </c>
      <c r="L122" s="7" t="n">
        <f>AM122/SUM(AM1:AM$2180)</f>
        <v>0</v>
      </c>
      <c r="M122" t="s">
        <v>928</v>
      </c>
      <c r="N122" t="s">
        <v>1000</v>
      </c>
      <c r="O122" t="s">
        <v>1001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 t="n">
        <v>19301.929088934499</v>
      </c>
      <c r="AD122" s="6" t="n">
        <v>10736.8063606054</v>
      </c>
      <c r="AE122" s="6"/>
      <c r="AF122" s="6"/>
      <c r="AG122" s="6"/>
      <c r="AH122" s="6"/>
      <c r="AI122" s="6"/>
      <c r="AJ122" s="6"/>
      <c r="AK122" s="6"/>
      <c r="AL122" s="6"/>
      <c r="AM122" s="6"/>
    </row>
    <row r="123">
      <c r="A123" t="str">
        <f t="shared" si="11"/>
        <v>Construction</v>
      </c>
      <c r="B123" t="str">
        <f t="shared" si="12"/>
        <v>Y1FB</v>
      </c>
      <c r="C123" t="str">
        <f t="shared" si="13"/>
        <v>CONSTRUCTION OF RECREATIONAL BUILDINGS</v>
      </c>
      <c r="D123" s="6" t="n">
        <f t="shared" si="14"/>
        <v>0</v>
      </c>
      <c r="E123" s="6" t="n">
        <f t="shared" si="15"/>
        <v>0</v>
      </c>
      <c r="F123" s="6" t="n">
        <f t="shared" si="16"/>
        <v>0</v>
      </c>
      <c r="G123" s="6" t="n">
        <f t="shared" si="17"/>
        <v>0</v>
      </c>
      <c r="H123" s="7" t="e">
        <f t="shared" si="18"/>
        <v>#DIV/0!</v>
      </c>
      <c r="I123" s="7" t="e">
        <f t="shared" si="19"/>
        <v>#DIV/0!</v>
      </c>
      <c r="J123" s="7" t="e">
        <f t="shared" si="20"/>
        <v>#DIV/0!</v>
      </c>
      <c r="K123" s="7" t="n">
        <f t="shared" si="21"/>
        <v>0</v>
      </c>
      <c r="L123" s="7" t="n">
        <f>AM123/SUM(AM1:AM$2180)</f>
        <v>0</v>
      </c>
      <c r="M123" t="s">
        <v>928</v>
      </c>
      <c r="N123" t="s">
        <v>1002</v>
      </c>
      <c r="O123" t="s">
        <v>1003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 t="n">
        <v>27754.556448356801</v>
      </c>
      <c r="AK123" s="6" t="n">
        <v>0</v>
      </c>
      <c r="AL123" s="6"/>
      <c r="AM123" s="6"/>
    </row>
    <row r="124">
      <c r="A124" t="str">
        <f t="shared" si="11"/>
        <v>Construction</v>
      </c>
      <c r="B124" t="str">
        <f t="shared" si="12"/>
        <v>Y1FC</v>
      </c>
      <c r="C124" t="str">
        <f t="shared" si="13"/>
        <v>CONSTRUCTION OF TROOP HOUSING FACILITIES</v>
      </c>
      <c r="D124" s="6" t="n">
        <f t="shared" si="14"/>
        <v>0</v>
      </c>
      <c r="E124" s="6" t="n">
        <f t="shared" si="15"/>
        <v>117140.456023957</v>
      </c>
      <c r="F124" s="6" t="n">
        <f t="shared" si="16"/>
        <v>-10550</v>
      </c>
      <c r="G124" s="6" t="n">
        <f t="shared" si="17"/>
        <v>0</v>
      </c>
      <c r="H124" s="7" t="n">
        <f t="shared" si="18"/>
        <v>-1.0900628216595158</v>
      </c>
      <c r="I124" s="7" t="e">
        <f t="shared" si="19"/>
        <v>#DIV/0!</v>
      </c>
      <c r="J124" s="7" t="n">
        <f t="shared" si="20"/>
        <v>0</v>
      </c>
      <c r="K124" s="7" t="n">
        <f t="shared" si="21"/>
        <v>-1.0748233437501741E-7</v>
      </c>
      <c r="L124" s="7" t="n">
        <f>AM124/SUM(AM1:AM$2180)</f>
        <v>0</v>
      </c>
      <c r="M124" t="s">
        <v>928</v>
      </c>
      <c r="N124" t="s">
        <v>1004</v>
      </c>
      <c r="O124" t="s">
        <v>1005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 t="n">
        <v>515915.614745503</v>
      </c>
      <c r="AI124" s="6"/>
      <c r="AJ124" s="6" t="n">
        <v>432764.18138414301</v>
      </c>
      <c r="AK124" s="6" t="n">
        <v>117140.456023957</v>
      </c>
      <c r="AL124" s="6" t="n">
        <v>-10550</v>
      </c>
      <c r="AM124" s="6"/>
    </row>
    <row r="125">
      <c r="A125" t="str">
        <f t="shared" si="11"/>
        <v>Construction</v>
      </c>
      <c r="B125" t="str">
        <f t="shared" si="12"/>
        <v>Y1FD</v>
      </c>
      <c r="C125" t="str">
        <f t="shared" si="13"/>
        <v>CONSTRUCTION OF DINING FACILITIES</v>
      </c>
      <c r="D125" s="6" t="n">
        <f t="shared" si="14"/>
        <v>0</v>
      </c>
      <c r="E125" s="6" t="n">
        <f t="shared" si="15"/>
        <v>0</v>
      </c>
      <c r="F125" s="6" t="n">
        <f t="shared" si="16"/>
        <v>0</v>
      </c>
      <c r="G125" s="6" t="n">
        <f t="shared" si="17"/>
        <v>0</v>
      </c>
      <c r="H125" s="7" t="e">
        <f t="shared" si="18"/>
        <v>#DIV/0!</v>
      </c>
      <c r="I125" s="7" t="e">
        <f t="shared" si="19"/>
        <v>#DIV/0!</v>
      </c>
      <c r="J125" s="7" t="e">
        <f t="shared" si="20"/>
        <v>#DIV/0!</v>
      </c>
      <c r="K125" s="7" t="n">
        <f t="shared" si="21"/>
        <v>0</v>
      </c>
      <c r="L125" s="7" t="n">
        <f>AM125/SUM(AM1:AM$2180)</f>
        <v>0</v>
      </c>
      <c r="M125" t="s">
        <v>928</v>
      </c>
      <c r="N125" t="s">
        <v>1006</v>
      </c>
      <c r="O125" t="s">
        <v>962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 t="n">
        <v>3467603.8068338698</v>
      </c>
      <c r="AH125" s="6" t="n">
        <v>21193.877400789101</v>
      </c>
      <c r="AI125" s="6"/>
      <c r="AJ125" s="6"/>
      <c r="AK125" s="6"/>
      <c r="AL125" s="6"/>
      <c r="AM125" s="6"/>
    </row>
    <row r="126">
      <c r="A126" t="str">
        <f t="shared" si="11"/>
        <v>Construction</v>
      </c>
      <c r="B126" t="str">
        <f t="shared" si="12"/>
        <v>Y1GD</v>
      </c>
      <c r="C126" t="str">
        <f t="shared" si="13"/>
        <v>CONSTRUCTION OF OPEN STORAGE FACILITIES</v>
      </c>
      <c r="D126" s="6" t="n">
        <f t="shared" si="14"/>
        <v>0</v>
      </c>
      <c r="E126" s="6" t="n">
        <f t="shared" si="15"/>
        <v>0</v>
      </c>
      <c r="F126" s="6" t="n">
        <f t="shared" si="16"/>
        <v>0</v>
      </c>
      <c r="G126" s="6" t="n">
        <f t="shared" si="17"/>
        <v>0</v>
      </c>
      <c r="H126" s="7" t="e">
        <f t="shared" si="18"/>
        <v>#DIV/0!</v>
      </c>
      <c r="I126" s="7" t="e">
        <f t="shared" si="19"/>
        <v>#DIV/0!</v>
      </c>
      <c r="J126" s="7" t="e">
        <f t="shared" si="20"/>
        <v>#DIV/0!</v>
      </c>
      <c r="K126" s="7" t="n">
        <f t="shared" si="21"/>
        <v>0</v>
      </c>
      <c r="L126" s="7" t="n">
        <f>AM126/SUM(AM1:AM$2180)</f>
        <v>0</v>
      </c>
      <c r="M126" t="s">
        <v>928</v>
      </c>
      <c r="N126" t="s">
        <v>1007</v>
      </c>
      <c r="O126" t="s">
        <v>1008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 t="n">
        <v>412286.88040200103</v>
      </c>
      <c r="AD126" s="6" t="n">
        <v>53283.676311614603</v>
      </c>
      <c r="AE126" s="6"/>
      <c r="AF126" s="6"/>
      <c r="AG126" s="6"/>
      <c r="AH126" s="6"/>
      <c r="AI126" s="6"/>
      <c r="AJ126" s="6"/>
      <c r="AK126" s="6"/>
      <c r="AL126" s="6"/>
      <c r="AM126" s="6"/>
    </row>
    <row r="127">
      <c r="A127" t="str">
        <f t="shared" si="11"/>
        <v>Construction</v>
      </c>
      <c r="B127" t="str">
        <f t="shared" si="12"/>
        <v>Y1GZ</v>
      </c>
      <c r="C127" t="str">
        <f t="shared" si="13"/>
        <v>CONSTRUCTION OF OTHER WAREHOUSE BUILDINGS</v>
      </c>
      <c r="D127" s="6" t="n">
        <f t="shared" si="14"/>
        <v>0</v>
      </c>
      <c r="E127" s="6" t="n">
        <f t="shared" si="15"/>
        <v>50082.532214512903</v>
      </c>
      <c r="F127" s="6" t="n">
        <f t="shared" si="16"/>
        <v>0</v>
      </c>
      <c r="G127" s="6" t="n">
        <f t="shared" si="17"/>
        <v>0</v>
      </c>
      <c r="H127" s="7" t="n">
        <f t="shared" si="18"/>
        <v>-1</v>
      </c>
      <c r="I127" s="7" t="e">
        <f t="shared" si="19"/>
        <v>#DIV/0!</v>
      </c>
      <c r="J127" s="7" t="e">
        <f t="shared" si="20"/>
        <v>#DIV/0!</v>
      </c>
      <c r="K127" s="7" t="n">
        <f t="shared" si="21"/>
        <v>0</v>
      </c>
      <c r="L127" s="7" t="n">
        <f>AM127/SUM(AM1:AM$2180)</f>
        <v>0</v>
      </c>
      <c r="M127" t="s">
        <v>928</v>
      </c>
      <c r="N127" t="s">
        <v>1009</v>
      </c>
      <c r="O127" t="s">
        <v>1010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 t="n">
        <v>131169.76631701799</v>
      </c>
      <c r="AD127" s="6"/>
      <c r="AE127" s="6"/>
      <c r="AF127" s="6" t="n">
        <v>18019.314906920099</v>
      </c>
      <c r="AG127" s="6"/>
      <c r="AH127" s="6"/>
      <c r="AI127" s="6"/>
      <c r="AJ127" s="6" t="n">
        <v>1794692.4280439501</v>
      </c>
      <c r="AK127" s="6" t="n">
        <v>50082.532214512903</v>
      </c>
      <c r="AL127" s="6"/>
      <c r="AM127" s="6"/>
    </row>
    <row r="128">
      <c r="A128" t="str">
        <f t="shared" si="11"/>
        <v>Construction</v>
      </c>
      <c r="B128" t="str">
        <f t="shared" si="12"/>
        <v>Y1HB</v>
      </c>
      <c r="C128" t="str">
        <f t="shared" si="13"/>
        <v>CONSTRUCTION OF GOVERNMENT-OWNED GOVERNMENT-OPERATED (GOGO) R&amp;D FACILITIES</v>
      </c>
      <c r="D128" s="6" t="n">
        <f t="shared" si="14"/>
        <v>0</v>
      </c>
      <c r="E128" s="6" t="n">
        <f t="shared" si="15"/>
        <v>0</v>
      </c>
      <c r="F128" s="6" t="n">
        <f t="shared" si="16"/>
        <v>0</v>
      </c>
      <c r="G128" s="6" t="n">
        <f t="shared" si="17"/>
        <v>0</v>
      </c>
      <c r="H128" s="7" t="e">
        <f t="shared" si="18"/>
        <v>#DIV/0!</v>
      </c>
      <c r="I128" s="7" t="e">
        <f t="shared" si="19"/>
        <v>#DIV/0!</v>
      </c>
      <c r="J128" s="7" t="e">
        <f t="shared" si="20"/>
        <v>#DIV/0!</v>
      </c>
      <c r="K128" s="7" t="n">
        <f t="shared" si="21"/>
        <v>0</v>
      </c>
      <c r="L128" s="7" t="n">
        <f>AM128/SUM(AM1:AM$2180)</f>
        <v>0</v>
      </c>
      <c r="M128" t="s">
        <v>928</v>
      </c>
      <c r="N128" t="s">
        <v>1011</v>
      </c>
      <c r="O128" t="s">
        <v>1012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 t="n">
        <v>3148.5591658397798</v>
      </c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>
      <c r="A129" t="str">
        <f t="shared" ref="A129:A192" si="22">M129</f>
        <v>Construction</v>
      </c>
      <c r="B129" t="str">
        <f t="shared" ref="B129:B192" si="23">N129</f>
        <v>Y1JB</v>
      </c>
      <c r="C129" t="str">
        <f t="shared" ref="C129:C192" si="24">O129</f>
        <v>CONSTRUCTION OF TESTING AND MEASUREMENT BUILDINGS</v>
      </c>
      <c r="D129" s="6" t="n">
        <f t="shared" ref="D129:D192" si="25">AE129</f>
        <v>0</v>
      </c>
      <c r="E129" s="6" t="n">
        <f t="shared" ref="E129:E192" si="26">AK129</f>
        <v>0</v>
      </c>
      <c r="F129" s="6" t="n">
        <f t="shared" ref="F129:F192" si="27">AL129</f>
        <v>-27069.6309</v>
      </c>
      <c r="G129" s="6" t="n">
        <f t="shared" ref="G129:G192" si="28">AM129</f>
        <v>0</v>
      </c>
      <c r="H129" s="7" t="e">
        <f t="shared" si="18"/>
        <v>#DIV/0!</v>
      </c>
      <c r="I129" s="7" t="e">
        <f t="shared" si="19"/>
        <v>#DIV/0!</v>
      </c>
      <c r="J129" s="7" t="n">
        <f t="shared" si="20"/>
        <v>0</v>
      </c>
      <c r="K129" s="7" t="n">
        <f t="shared" si="21"/>
        <v>-2.7578266538408564E-7</v>
      </c>
      <c r="L129" s="7" t="n">
        <f>AM129/SUM(AM1:AM$2180)</f>
        <v>0</v>
      </c>
      <c r="M129" t="s">
        <v>928</v>
      </c>
      <c r="N129" t="s">
        <v>1013</v>
      </c>
      <c r="O129" t="s">
        <v>1014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 t="n">
        <v>-27069.6309</v>
      </c>
      <c r="AM129" s="6"/>
    </row>
    <row r="130">
      <c r="A130" t="str">
        <f t="shared" si="22"/>
        <v>Construction</v>
      </c>
      <c r="B130" t="str">
        <f t="shared" si="23"/>
        <v>Y1JZ</v>
      </c>
      <c r="C130" t="str">
        <f t="shared" si="24"/>
        <v>CONSTRUCTION OF MISCELLANEOUS BUILDINGS</v>
      </c>
      <c r="D130" s="6" t="n">
        <f t="shared" si="25"/>
        <v>1308976.2985610401</v>
      </c>
      <c r="E130" s="6" t="n">
        <f t="shared" si="26"/>
        <v>1285379.3903387501</v>
      </c>
      <c r="F130" s="6" t="n">
        <f t="shared" si="27"/>
        <v>-11422</v>
      </c>
      <c r="G130" s="6" t="n">
        <f t="shared" si="28"/>
        <v>1558043.55594505</v>
      </c>
      <c r="H130" s="7" t="n">
        <f t="shared" ref="H130:H193" si="29">AL130/AK130-1</f>
        <v>-1.0088860923754113</v>
      </c>
      <c r="I130" s="7" t="n">
        <f t="shared" ref="I130:I193" si="30">AL130/AE130-1</f>
        <v>-1.0087259028391546</v>
      </c>
      <c r="J130" s="7" t="n">
        <f t="shared" ref="J130:J193" si="31">AM130/AL130</f>
        <v>-136.40724531124584</v>
      </c>
      <c r="K130" s="7" t="n">
        <f t="shared" ref="K130:K193" si="32">AL130/SUM(AL$1:AL$2180)</f>
        <v>-1.163661822968198E-7</v>
      </c>
      <c r="L130" s="7" t="n">
        <f>AM130/SUM(AM1:AM$2180)</f>
        <v>2.7642794509793162E-5</v>
      </c>
      <c r="M130" t="s">
        <v>928</v>
      </c>
      <c r="N130" t="s">
        <v>1015</v>
      </c>
      <c r="O130" t="s">
        <v>1016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 t="n">
        <v>10625710.10101</v>
      </c>
      <c r="AC130" s="6" t="n">
        <v>3075618.4396883701</v>
      </c>
      <c r="AD130" s="6" t="n">
        <v>4708884.0521362303</v>
      </c>
      <c r="AE130" s="6" t="n">
        <v>1308976.2985610401</v>
      </c>
      <c r="AF130" s="6" t="n">
        <v>882060.56665806798</v>
      </c>
      <c r="AG130" s="6" t="n">
        <v>568107.85150561598</v>
      </c>
      <c r="AH130" s="6" t="n">
        <v>2078795.0523381899</v>
      </c>
      <c r="AI130" s="6" t="n">
        <v>2334916.3387281601</v>
      </c>
      <c r="AJ130" s="6" t="n">
        <v>2781836.51152883</v>
      </c>
      <c r="AK130" s="6" t="n">
        <v>1285379.3903387501</v>
      </c>
      <c r="AL130" s="6" t="n">
        <v>-11422</v>
      </c>
      <c r="AM130" s="6" t="n">
        <v>1558043.55594505</v>
      </c>
    </row>
    <row r="131">
      <c r="A131" t="str">
        <f t="shared" si="22"/>
        <v>Construction</v>
      </c>
      <c r="B131" t="str">
        <f t="shared" si="23"/>
        <v>Y1LB</v>
      </c>
      <c r="C131" t="str">
        <f t="shared" si="24"/>
        <v>CONSTRUCTION OF HIGHWAYS, ROADS, STREETS, BRIDGES, AND RAILWAYS</v>
      </c>
      <c r="D131" s="6" t="n">
        <f t="shared" si="25"/>
        <v>118661.675739752</v>
      </c>
      <c r="E131" s="6" t="n">
        <f t="shared" si="26"/>
        <v>130003.93564130799</v>
      </c>
      <c r="F131" s="6" t="n">
        <f t="shared" si="27"/>
        <v>-13220.4805</v>
      </c>
      <c r="G131" s="6" t="n">
        <f t="shared" si="28"/>
        <v>70409.396369915296</v>
      </c>
      <c r="H131" s="7" t="n">
        <f t="shared" si="29"/>
        <v>-1.1016929251778689</v>
      </c>
      <c r="I131" s="7" t="n">
        <f t="shared" si="30"/>
        <v>-1.1114132293984713</v>
      </c>
      <c r="J131" s="7" t="n">
        <f t="shared" si="31"/>
        <v>-5.3257819464213343</v>
      </c>
      <c r="K131" s="7" t="n">
        <f t="shared" si="32"/>
        <v>-1.3468891997150684E-7</v>
      </c>
      <c r="L131" s="7" t="n">
        <f>AM131/SUM(AM1:AM$2180)</f>
        <v>1.2492028659825148E-6</v>
      </c>
      <c r="M131" t="s">
        <v>928</v>
      </c>
      <c r="N131" t="s">
        <v>1017</v>
      </c>
      <c r="O131" t="s">
        <v>1018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 t="n">
        <v>280438.10294826003</v>
      </c>
      <c r="AE131" s="6" t="n">
        <v>118661.675739752</v>
      </c>
      <c r="AF131" s="6" t="n">
        <v>4907586.8766160496</v>
      </c>
      <c r="AG131" s="6" t="n">
        <v>1123974.62914527</v>
      </c>
      <c r="AH131" s="6" t="n">
        <v>66673.928538646302</v>
      </c>
      <c r="AI131" s="6" t="n">
        <v>458718.525724812</v>
      </c>
      <c r="AJ131" s="6" t="n">
        <v>24577.350283238698</v>
      </c>
      <c r="AK131" s="6" t="n">
        <v>130003.93564130799</v>
      </c>
      <c r="AL131" s="6" t="n">
        <v>-13220.4805</v>
      </c>
      <c r="AM131" s="6" t="n">
        <v>70409.396369915296</v>
      </c>
    </row>
    <row r="132">
      <c r="A132" t="str">
        <f t="shared" si="22"/>
        <v>Construction</v>
      </c>
      <c r="B132" t="str">
        <f t="shared" si="23"/>
        <v>Y1LZ</v>
      </c>
      <c r="C132" t="str">
        <f t="shared" si="24"/>
        <v>CONSTRUCTION OF PARKING FACILITIES</v>
      </c>
      <c r="D132" s="6" t="n">
        <f t="shared" si="25"/>
        <v>563840.847801973</v>
      </c>
      <c r="E132" s="6" t="n">
        <f t="shared" si="26"/>
        <v>0</v>
      </c>
      <c r="F132" s="6" t="n">
        <f t="shared" si="27"/>
        <v>0</v>
      </c>
      <c r="G132" s="6" t="n">
        <f t="shared" si="28"/>
        <v>0</v>
      </c>
      <c r="H132" s="7" t="e">
        <f t="shared" si="29"/>
        <v>#DIV/0!</v>
      </c>
      <c r="I132" s="7" t="n">
        <f t="shared" si="30"/>
        <v>-1</v>
      </c>
      <c r="J132" s="7" t="e">
        <f t="shared" si="31"/>
        <v>#DIV/0!</v>
      </c>
      <c r="K132" s="7" t="n">
        <f t="shared" si="32"/>
        <v>0</v>
      </c>
      <c r="L132" s="7" t="n">
        <f>AM132/SUM(AM1:AM$2180)</f>
        <v>0</v>
      </c>
      <c r="M132" t="s">
        <v>928</v>
      </c>
      <c r="N132" t="s">
        <v>1019</v>
      </c>
      <c r="O132" t="s">
        <v>1020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 t="n">
        <v>563840.847801973</v>
      </c>
      <c r="AF132" s="6" t="n">
        <v>0</v>
      </c>
      <c r="AG132" s="6"/>
      <c r="AH132" s="6"/>
      <c r="AI132" s="6"/>
      <c r="AJ132" s="6"/>
      <c r="AK132" s="6"/>
      <c r="AL132" s="6"/>
      <c r="AM132" s="6"/>
    </row>
    <row r="133">
      <c r="A133" t="str">
        <f t="shared" si="22"/>
        <v>Construction</v>
      </c>
      <c r="B133" t="str">
        <f t="shared" si="23"/>
        <v>Y1MF</v>
      </c>
      <c r="C133" t="str">
        <f t="shared" si="24"/>
        <v>CONSTRUCTION OF EPG FACILITIES - PETROLEUM</v>
      </c>
      <c r="D133" s="6" t="n">
        <f t="shared" si="25"/>
        <v>5031368.2886194801</v>
      </c>
      <c r="E133" s="6" t="n">
        <f t="shared" si="26"/>
        <v>0</v>
      </c>
      <c r="F133" s="6" t="n">
        <f t="shared" si="27"/>
        <v>0</v>
      </c>
      <c r="G133" s="6" t="n">
        <f t="shared" si="28"/>
        <v>0</v>
      </c>
      <c r="H133" s="7" t="e">
        <f t="shared" si="29"/>
        <v>#DIV/0!</v>
      </c>
      <c r="I133" s="7" t="n">
        <f t="shared" si="30"/>
        <v>-1</v>
      </c>
      <c r="J133" s="7" t="e">
        <f t="shared" si="31"/>
        <v>#DIV/0!</v>
      </c>
      <c r="K133" s="7" t="n">
        <f t="shared" si="32"/>
        <v>0</v>
      </c>
      <c r="L133" s="7" t="n">
        <f>AM133/SUM(AM1:AM$2180)</f>
        <v>0</v>
      </c>
      <c r="M133" t="s">
        <v>928</v>
      </c>
      <c r="N133" t="s">
        <v>1021</v>
      </c>
      <c r="O133" t="s">
        <v>1022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 t="n">
        <v>53911346.534021698</v>
      </c>
      <c r="AD133" s="6" t="n">
        <v>178889.75234919199</v>
      </c>
      <c r="AE133" s="6" t="n">
        <v>5031368.2886194801</v>
      </c>
      <c r="AF133" s="6" t="n">
        <v>70913.840583021694</v>
      </c>
      <c r="AG133" s="6" t="n">
        <v>1184768.03522186</v>
      </c>
      <c r="AH133" s="6" t="n">
        <v>0</v>
      </c>
      <c r="AI133" s="6" t="n">
        <v>0</v>
      </c>
      <c r="AJ133" s="6"/>
      <c r="AK133" s="6"/>
      <c r="AL133" s="6"/>
      <c r="AM133" s="6"/>
    </row>
    <row r="134">
      <c r="A134" t="str">
        <f t="shared" si="22"/>
        <v>Construction</v>
      </c>
      <c r="B134" t="str">
        <f t="shared" si="23"/>
        <v>Y1NB</v>
      </c>
      <c r="C134" t="str">
        <f t="shared" si="24"/>
        <v>CONSTRUCTION OF HEATING AND COOLING PLANTS</v>
      </c>
      <c r="D134" s="6" t="n">
        <f t="shared" si="25"/>
        <v>0</v>
      </c>
      <c r="E134" s="6" t="n">
        <f t="shared" si="26"/>
        <v>0</v>
      </c>
      <c r="F134" s="6" t="n">
        <f t="shared" si="27"/>
        <v>0</v>
      </c>
      <c r="G134" s="6" t="n">
        <f t="shared" si="28"/>
        <v>0</v>
      </c>
      <c r="H134" s="7" t="e">
        <f t="shared" si="29"/>
        <v>#DIV/0!</v>
      </c>
      <c r="I134" s="7" t="e">
        <f t="shared" si="30"/>
        <v>#DIV/0!</v>
      </c>
      <c r="J134" s="7" t="e">
        <f t="shared" si="31"/>
        <v>#DIV/0!</v>
      </c>
      <c r="K134" s="7" t="n">
        <f t="shared" si="32"/>
        <v>0</v>
      </c>
      <c r="L134" s="7" t="n">
        <f>AM134/SUM(AM1:AM$2180)</f>
        <v>0</v>
      </c>
      <c r="M134" t="s">
        <v>928</v>
      </c>
      <c r="N134" t="s">
        <v>1023</v>
      </c>
      <c r="O134" t="s">
        <v>1024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 t="n">
        <v>3013393.0111237601</v>
      </c>
      <c r="AC134" s="6" t="n">
        <v>180684.39607306701</v>
      </c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>
      <c r="A135" t="str">
        <f t="shared" si="22"/>
        <v>Construction</v>
      </c>
      <c r="B135" t="str">
        <f t="shared" si="23"/>
        <v>Y1ND</v>
      </c>
      <c r="C135" t="str">
        <f t="shared" si="24"/>
        <v>CONSTRUCTION OF SEWAGE AND WASTE FACILITIES</v>
      </c>
      <c r="D135" s="6" t="n">
        <f t="shared" si="25"/>
        <v>0</v>
      </c>
      <c r="E135" s="6" t="n">
        <f t="shared" si="26"/>
        <v>0</v>
      </c>
      <c r="F135" s="6" t="n">
        <f t="shared" si="27"/>
        <v>0</v>
      </c>
      <c r="G135" s="6" t="n">
        <f t="shared" si="28"/>
        <v>0</v>
      </c>
      <c r="H135" s="7" t="e">
        <f t="shared" si="29"/>
        <v>#DIV/0!</v>
      </c>
      <c r="I135" s="7" t="e">
        <f t="shared" si="30"/>
        <v>#DIV/0!</v>
      </c>
      <c r="J135" s="7" t="e">
        <f t="shared" si="31"/>
        <v>#DIV/0!</v>
      </c>
      <c r="K135" s="7" t="n">
        <f t="shared" si="32"/>
        <v>0</v>
      </c>
      <c r="L135" s="7" t="n">
        <f>AM135/SUM(AM1:AM$2180)</f>
        <v>0</v>
      </c>
      <c r="M135" t="s">
        <v>928</v>
      </c>
      <c r="N135" t="s">
        <v>1025</v>
      </c>
      <c r="O135" t="s">
        <v>1026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 t="n">
        <v>152893.24249194399</v>
      </c>
      <c r="AI135" s="6" t="n">
        <v>-54077.783244936203</v>
      </c>
      <c r="AJ135" s="6" t="n">
        <v>176836.93181495299</v>
      </c>
      <c r="AK135" s="6"/>
      <c r="AL135" s="6"/>
      <c r="AM135" s="6"/>
    </row>
    <row r="136">
      <c r="A136" t="str">
        <f t="shared" si="22"/>
        <v>Construction</v>
      </c>
      <c r="B136" t="str">
        <f t="shared" si="23"/>
        <v>Y1NE</v>
      </c>
      <c r="C136" t="str">
        <f t="shared" si="24"/>
        <v>CONSTRUCTION OF WATER SUPPLY FACILITIES</v>
      </c>
      <c r="D136" s="6" t="n">
        <f t="shared" si="25"/>
        <v>18321.442122101798</v>
      </c>
      <c r="E136" s="6" t="n">
        <f t="shared" si="26"/>
        <v>0</v>
      </c>
      <c r="F136" s="6" t="n">
        <f t="shared" si="27"/>
        <v>0</v>
      </c>
      <c r="G136" s="6" t="n">
        <f t="shared" si="28"/>
        <v>0</v>
      </c>
      <c r="H136" s="7" t="e">
        <f t="shared" si="29"/>
        <v>#DIV/0!</v>
      </c>
      <c r="I136" s="7" t="n">
        <f t="shared" si="30"/>
        <v>-1</v>
      </c>
      <c r="J136" s="7" t="e">
        <f t="shared" si="31"/>
        <v>#DIV/0!</v>
      </c>
      <c r="K136" s="7" t="n">
        <f t="shared" si="32"/>
        <v>0</v>
      </c>
      <c r="L136" s="7" t="n">
        <f>AM136/SUM(AM1:AM$2180)</f>
        <v>0</v>
      </c>
      <c r="M136" t="s">
        <v>928</v>
      </c>
      <c r="N136" t="s">
        <v>1027</v>
      </c>
      <c r="O136" t="s">
        <v>1028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 t="n">
        <v>23451.126209096299</v>
      </c>
      <c r="AE136" s="6" t="n">
        <v>18321.442122101798</v>
      </c>
      <c r="AF136" s="6" t="n">
        <v>18717.247612630799</v>
      </c>
      <c r="AG136" s="6" t="n">
        <v>28868.6490167183</v>
      </c>
      <c r="AH136" s="6" t="n">
        <v>28766.5772334143</v>
      </c>
      <c r="AI136" s="6"/>
      <c r="AJ136" s="6"/>
      <c r="AK136" s="6"/>
      <c r="AL136" s="6"/>
      <c r="AM136" s="6"/>
    </row>
    <row r="137">
      <c r="A137" t="str">
        <f t="shared" si="22"/>
        <v>Construction</v>
      </c>
      <c r="B137" t="str">
        <f t="shared" si="23"/>
        <v>Y1NZ</v>
      </c>
      <c r="C137" t="str">
        <f t="shared" si="24"/>
        <v>CONSTRUCTION OF OTHER UTILITIES</v>
      </c>
      <c r="D137" s="6" t="n">
        <f t="shared" si="25"/>
        <v>0</v>
      </c>
      <c r="E137" s="6" t="n">
        <f t="shared" si="26"/>
        <v>28336.121265493799</v>
      </c>
      <c r="F137" s="6" t="n">
        <f t="shared" si="27"/>
        <v>62228</v>
      </c>
      <c r="G137" s="6" t="n">
        <f t="shared" si="28"/>
        <v>0</v>
      </c>
      <c r="H137" s="7" t="n">
        <f t="shared" si="29"/>
        <v>1.1960662652787946</v>
      </c>
      <c r="I137" s="7" t="e">
        <f t="shared" si="30"/>
        <v>#DIV/0!</v>
      </c>
      <c r="J137" s="7" t="n">
        <f t="shared" si="31"/>
        <v>0</v>
      </c>
      <c r="K137" s="7" t="n">
        <f t="shared" si="32"/>
        <v>6.3397257852972354E-7</v>
      </c>
      <c r="L137" s="7" t="n">
        <f>AM137/SUM(AM1:AM$2180)</f>
        <v>0</v>
      </c>
      <c r="M137" t="s">
        <v>928</v>
      </c>
      <c r="N137" t="s">
        <v>1029</v>
      </c>
      <c r="O137" t="s">
        <v>1030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 t="n">
        <v>1646154.6768903099</v>
      </c>
      <c r="AG137" s="6" t="n">
        <v>78479.608880283005</v>
      </c>
      <c r="AH137" s="6" t="n">
        <v>177187.04385524499</v>
      </c>
      <c r="AI137" s="6"/>
      <c r="AJ137" s="6"/>
      <c r="AK137" s="6" t="n">
        <v>28336.121265493799</v>
      </c>
      <c r="AL137" s="6" t="n">
        <v>62228</v>
      </c>
      <c r="AM137" s="6"/>
    </row>
    <row r="138">
      <c r="A138" t="str">
        <f t="shared" si="22"/>
        <v>Construction</v>
      </c>
      <c r="B138" t="str">
        <f t="shared" si="23"/>
        <v>Y1PA</v>
      </c>
      <c r="C138" t="str">
        <f t="shared" si="24"/>
        <v>CONSTRUCTION OF RECREATION FACILITIES (NON-BUILDING)</v>
      </c>
      <c r="D138" s="6" t="n">
        <f t="shared" si="25"/>
        <v>0</v>
      </c>
      <c r="E138" s="6" t="n">
        <f t="shared" si="26"/>
        <v>0</v>
      </c>
      <c r="F138" s="6" t="n">
        <f t="shared" si="27"/>
        <v>0</v>
      </c>
      <c r="G138" s="6" t="n">
        <f t="shared" si="28"/>
        <v>0</v>
      </c>
      <c r="H138" s="7" t="e">
        <f t="shared" si="29"/>
        <v>#DIV/0!</v>
      </c>
      <c r="I138" s="7" t="e">
        <f t="shared" si="30"/>
        <v>#DIV/0!</v>
      </c>
      <c r="J138" s="7" t="e">
        <f t="shared" si="31"/>
        <v>#DIV/0!</v>
      </c>
      <c r="K138" s="7" t="n">
        <f t="shared" si="32"/>
        <v>0</v>
      </c>
      <c r="L138" s="7" t="n">
        <f>AM138/SUM(AM1:AM$2180)</f>
        <v>0</v>
      </c>
      <c r="M138" t="s">
        <v>928</v>
      </c>
      <c r="N138" t="s">
        <v>1031</v>
      </c>
      <c r="O138" t="s">
        <v>1032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n">
        <v>30916.7239379397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>
      <c r="A139" t="str">
        <f t="shared" si="22"/>
        <v>Construction</v>
      </c>
      <c r="B139" t="str">
        <f t="shared" si="23"/>
        <v>Y1PB</v>
      </c>
      <c r="C139" t="str">
        <f t="shared" si="24"/>
        <v>CONSTRUCTION OF EXHIBIT DESIGN (NON-BUILDING)</v>
      </c>
      <c r="D139" s="6" t="n">
        <f t="shared" si="25"/>
        <v>389903.50928899698</v>
      </c>
      <c r="E139" s="6" t="n">
        <f t="shared" si="26"/>
        <v>187076.14188238501</v>
      </c>
      <c r="F139" s="6" t="n">
        <f t="shared" si="27"/>
        <v>-113395.35159999999</v>
      </c>
      <c r="G139" s="6" t="n">
        <f t="shared" si="28"/>
        <v>616476.42387001798</v>
      </c>
      <c r="H139" s="7" t="n">
        <f t="shared" si="29"/>
        <v>-1.6061454467630178</v>
      </c>
      <c r="I139" s="7" t="n">
        <f t="shared" si="30"/>
        <v>-1.2908292664684669</v>
      </c>
      <c r="J139" s="7" t="n">
        <f t="shared" si="31"/>
        <v>-5.436522883624253</v>
      </c>
      <c r="K139" s="7" t="n">
        <f t="shared" si="32"/>
        <v>-1.1552603883643473E-6</v>
      </c>
      <c r="L139" s="7" t="n">
        <f>AM139/SUM(AM1:AM$2180)</f>
        <v>1.0937519070084374E-5</v>
      </c>
      <c r="M139" t="s">
        <v>928</v>
      </c>
      <c r="N139" t="s">
        <v>1033</v>
      </c>
      <c r="O139" t="s">
        <v>1034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 t="n">
        <v>389903.50928899698</v>
      </c>
      <c r="AF139" s="6" t="n">
        <v>348371.43888374697</v>
      </c>
      <c r="AG139" s="6" t="n">
        <v>0</v>
      </c>
      <c r="AH139" s="6"/>
      <c r="AI139" s="6" t="n">
        <v>1081870.0934275901</v>
      </c>
      <c r="AJ139" s="6" t="n">
        <v>474224.152663571</v>
      </c>
      <c r="AK139" s="6" t="n">
        <v>187076.14188238501</v>
      </c>
      <c r="AL139" s="6" t="n">
        <v>-113395.35159999999</v>
      </c>
      <c r="AM139" s="6" t="n">
        <v>616476.42387001798</v>
      </c>
    </row>
    <row r="140">
      <c r="A140" t="str">
        <f t="shared" si="22"/>
        <v>Construction</v>
      </c>
      <c r="B140" t="str">
        <f t="shared" si="23"/>
        <v>Y1PD</v>
      </c>
      <c r="C140" t="str">
        <f t="shared" si="24"/>
        <v>CONSTRUCTION OF WASTE TREATMENT AND STORAGE FACILITIES</v>
      </c>
      <c r="D140" s="6" t="n">
        <f t="shared" si="25"/>
        <v>0</v>
      </c>
      <c r="E140" s="6" t="n">
        <f t="shared" si="26"/>
        <v>0</v>
      </c>
      <c r="F140" s="6" t="n">
        <f t="shared" si="27"/>
        <v>0</v>
      </c>
      <c r="G140" s="6" t="n">
        <f t="shared" si="28"/>
        <v>0</v>
      </c>
      <c r="H140" s="7" t="e">
        <f t="shared" si="29"/>
        <v>#DIV/0!</v>
      </c>
      <c r="I140" s="7" t="e">
        <f t="shared" si="30"/>
        <v>#DIV/0!</v>
      </c>
      <c r="J140" s="7" t="e">
        <f t="shared" si="31"/>
        <v>#DIV/0!</v>
      </c>
      <c r="K140" s="7" t="n">
        <f t="shared" si="32"/>
        <v>0</v>
      </c>
      <c r="L140" s="7" t="n">
        <f>AM140/SUM(AM1:AM$2180)</f>
        <v>0</v>
      </c>
      <c r="M140" t="s">
        <v>928</v>
      </c>
      <c r="N140" t="s">
        <v>1035</v>
      </c>
      <c r="O140" t="s">
        <v>1036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 t="n">
        <v>412629.81159835297</v>
      </c>
      <c r="AK140" s="6" t="n">
        <v>0</v>
      </c>
      <c r="AL140" s="6"/>
      <c r="AM140" s="6"/>
    </row>
    <row r="141">
      <c r="A141" t="str">
        <f t="shared" si="22"/>
        <v>Construction</v>
      </c>
      <c r="B141" t="str">
        <f t="shared" si="23"/>
        <v>Y1PZ</v>
      </c>
      <c r="C141" t="str">
        <f t="shared" si="24"/>
        <v>CONSTRUCTION OF OTHER NON-BUILDING FACILITIES</v>
      </c>
      <c r="D141" s="6" t="n">
        <f t="shared" si="25"/>
        <v>386851.82657105097</v>
      </c>
      <c r="E141" s="6" t="n">
        <f t="shared" si="26"/>
        <v>19362904.215411399</v>
      </c>
      <c r="F141" s="6" t="n">
        <f t="shared" si="27"/>
        <v>5842094.25</v>
      </c>
      <c r="G141" s="6" t="n">
        <f t="shared" si="28"/>
        <v>660124.69298076699</v>
      </c>
      <c r="H141" s="7" t="n">
        <f t="shared" si="29"/>
        <v>-0.69828419409573184</v>
      </c>
      <c r="I141" s="7" t="n">
        <f t="shared" si="30"/>
        <v>14.101632844240983</v>
      </c>
      <c r="J141" s="7" t="n">
        <f t="shared" si="31"/>
        <v>0.11299452982648593</v>
      </c>
      <c r="K141" s="7" t="n">
        <f t="shared" si="32"/>
        <v>5.9518666125958912E-5</v>
      </c>
      <c r="L141" s="7" t="n">
        <f>AM141/SUM(AM1:AM$2180)</f>
        <v>1.1711926261162375E-5</v>
      </c>
      <c r="M141" t="s">
        <v>928</v>
      </c>
      <c r="N141" t="s">
        <v>1037</v>
      </c>
      <c r="O141" t="s">
        <v>1038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 t="n">
        <v>2979061.9869973799</v>
      </c>
      <c r="AC141" s="6" t="n">
        <v>747029.67049181904</v>
      </c>
      <c r="AD141" s="6" t="n">
        <v>1842418.1738585001</v>
      </c>
      <c r="AE141" s="6" t="n">
        <v>386851.82657105097</v>
      </c>
      <c r="AF141" s="6" t="n">
        <v>458054.01838847302</v>
      </c>
      <c r="AG141" s="6" t="n">
        <v>187301.094675189</v>
      </c>
      <c r="AH141" s="6" t="n">
        <v>4503025.8747701803</v>
      </c>
      <c r="AI141" s="6" t="n">
        <v>332611.10372767498</v>
      </c>
      <c r="AJ141" s="6" t="n">
        <v>506958.32658875402</v>
      </c>
      <c r="AK141" s="6" t="n">
        <v>19362904.215411399</v>
      </c>
      <c r="AL141" s="6" t="n">
        <v>5842094.25</v>
      </c>
      <c r="AM141" s="6" t="n">
        <v>660124.69298076699</v>
      </c>
    </row>
    <row r="142">
      <c r="A142" t="str">
        <f t="shared" si="22"/>
        <v>Construction</v>
      </c>
      <c r="B142" t="str">
        <f t="shared" si="23"/>
        <v>Y1QA</v>
      </c>
      <c r="C142" t="str">
        <f t="shared" si="24"/>
        <v>CONSTRUCTION OF RESTORATION OF REAL PROPERTY (PUBLIC OR PRIVATE)</v>
      </c>
      <c r="D142" s="6" t="n">
        <f t="shared" si="25"/>
        <v>160791.40481246999</v>
      </c>
      <c r="E142" s="6" t="n">
        <f t="shared" si="26"/>
        <v>0</v>
      </c>
      <c r="F142" s="6" t="n">
        <f t="shared" si="27"/>
        <v>0</v>
      </c>
      <c r="G142" s="6" t="n">
        <f t="shared" si="28"/>
        <v>0</v>
      </c>
      <c r="H142" s="7" t="e">
        <f t="shared" si="29"/>
        <v>#DIV/0!</v>
      </c>
      <c r="I142" s="7" t="n">
        <f t="shared" si="30"/>
        <v>-1</v>
      </c>
      <c r="J142" s="7" t="e">
        <f t="shared" si="31"/>
        <v>#DIV/0!</v>
      </c>
      <c r="K142" s="7" t="n">
        <f t="shared" si="32"/>
        <v>0</v>
      </c>
      <c r="L142" s="7" t="n">
        <f>AM142/SUM(AM1:AM$2180)</f>
        <v>0</v>
      </c>
      <c r="M142" t="s">
        <v>928</v>
      </c>
      <c r="N142" t="s">
        <v>1039</v>
      </c>
      <c r="O142" t="s">
        <v>1040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 t="n">
        <v>19978829.698156498</v>
      </c>
      <c r="AC142" s="6" t="n">
        <v>3786528.6086377702</v>
      </c>
      <c r="AD142" s="6" t="n">
        <v>825549.48639546498</v>
      </c>
      <c r="AE142" s="6" t="n">
        <v>160791.40481246999</v>
      </c>
      <c r="AF142" s="6" t="n">
        <v>-16174.7847922202</v>
      </c>
      <c r="AG142" s="6" t="n">
        <v>138328.33449474501</v>
      </c>
      <c r="AH142" s="6"/>
      <c r="AI142" s="6" t="n">
        <v>-25754.5098919253</v>
      </c>
      <c r="AJ142" s="6"/>
      <c r="AK142" s="6"/>
      <c r="AL142" s="6"/>
      <c r="AM142" s="6"/>
    </row>
    <row r="143">
      <c r="A143" t="str">
        <f t="shared" si="22"/>
        <v>Construction</v>
      </c>
      <c r="B143" t="str">
        <f t="shared" si="23"/>
        <v>Y219</v>
      </c>
      <c r="C143" t="str">
        <f t="shared" si="24"/>
        <v>CONSTRUCT/OTHER CONSERVATION</v>
      </c>
      <c r="D143" s="6" t="n">
        <f t="shared" si="25"/>
        <v>0</v>
      </c>
      <c r="E143" s="6" t="n">
        <f t="shared" si="26"/>
        <v>0</v>
      </c>
      <c r="F143" s="6" t="n">
        <f t="shared" si="27"/>
        <v>0</v>
      </c>
      <c r="G143" s="6" t="n">
        <f t="shared" si="28"/>
        <v>0</v>
      </c>
      <c r="H143" s="7" t="e">
        <f t="shared" si="29"/>
        <v>#DIV/0!</v>
      </c>
      <c r="I143" s="7" t="e">
        <f t="shared" si="30"/>
        <v>#DIV/0!</v>
      </c>
      <c r="J143" s="7" t="e">
        <f t="shared" si="31"/>
        <v>#DIV/0!</v>
      </c>
      <c r="K143" s="7" t="n">
        <f t="shared" si="32"/>
        <v>0</v>
      </c>
      <c r="L143" s="7" t="n">
        <f>AM143/SUM(AM1:AM$2180)</f>
        <v>0</v>
      </c>
      <c r="M143" t="s">
        <v>928</v>
      </c>
      <c r="N143" t="s">
        <v>1041</v>
      </c>
      <c r="O143" t="s">
        <v>1042</v>
      </c>
      <c r="P143" s="6"/>
      <c r="Q143" s="6"/>
      <c r="R143" s="6"/>
      <c r="S143" s="6"/>
      <c r="T143" s="6"/>
      <c r="U143" s="6"/>
      <c r="V143" s="6"/>
      <c r="W143" s="6"/>
      <c r="X143" s="6"/>
      <c r="Y143" s="6" t="n">
        <v>3293736.5628562798</v>
      </c>
      <c r="Z143" s="6" t="n">
        <v>1477544.1070707899</v>
      </c>
      <c r="AA143" s="6" t="n">
        <v>243652.74937935499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>
      <c r="A144" t="str">
        <f t="shared" si="22"/>
        <v>Construction</v>
      </c>
      <c r="B144" t="str">
        <f t="shared" si="23"/>
        <v>Y222</v>
      </c>
      <c r="C144" t="str">
        <f t="shared" si="24"/>
        <v>CONSTRUCT/HIGHWAYS-RDS-STS-BRDGS-RA</v>
      </c>
      <c r="D144" s="6" t="n">
        <f t="shared" si="25"/>
        <v>0</v>
      </c>
      <c r="E144" s="6" t="n">
        <f t="shared" si="26"/>
        <v>0</v>
      </c>
      <c r="F144" s="6" t="n">
        <f t="shared" si="27"/>
        <v>0</v>
      </c>
      <c r="G144" s="6" t="n">
        <f t="shared" si="28"/>
        <v>0</v>
      </c>
      <c r="H144" s="7" t="e">
        <f t="shared" si="29"/>
        <v>#DIV/0!</v>
      </c>
      <c r="I144" s="7" t="e">
        <f t="shared" si="30"/>
        <v>#DIV/0!</v>
      </c>
      <c r="J144" s="7" t="e">
        <f t="shared" si="31"/>
        <v>#DIV/0!</v>
      </c>
      <c r="K144" s="7" t="n">
        <f t="shared" si="32"/>
        <v>0</v>
      </c>
      <c r="L144" s="7" t="n">
        <f>AM144/SUM(AM1:AM$2180)</f>
        <v>0</v>
      </c>
      <c r="M144" t="s">
        <v>928</v>
      </c>
      <c r="N144" t="s">
        <v>1043</v>
      </c>
      <c r="O144" t="s">
        <v>1044</v>
      </c>
      <c r="P144" s="6"/>
      <c r="Q144" s="6"/>
      <c r="R144" s="6" t="n">
        <v>56792900.328430101</v>
      </c>
      <c r="S144" s="6" t="n">
        <v>16975310.673759799</v>
      </c>
      <c r="T144" s="6" t="n">
        <v>3442596.8711616099</v>
      </c>
      <c r="U144" s="6" t="n">
        <v>2891008.0556178</v>
      </c>
      <c r="V144" s="6" t="n">
        <v>-704202.740728662</v>
      </c>
      <c r="W144" s="6" t="n">
        <v>-112162.614968483</v>
      </c>
      <c r="X144" s="6"/>
      <c r="Y144" s="6" t="n">
        <v>-336820.58378120902</v>
      </c>
      <c r="Z144" s="6" t="n">
        <v>-18609.853497635198</v>
      </c>
      <c r="AA144" s="6" t="n">
        <v>0</v>
      </c>
      <c r="AB144" s="6"/>
      <c r="AC144" s="6" t="n">
        <v>-51945.821993012003</v>
      </c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>
      <c r="A145" t="str">
        <f t="shared" si="22"/>
        <v>Construction</v>
      </c>
      <c r="B145" t="str">
        <f t="shared" si="23"/>
        <v>Y223</v>
      </c>
      <c r="C145" t="str">
        <f t="shared" si="24"/>
        <v>CONSTRUCT/TUNNEL &amp; SUBSURF STRUCT</v>
      </c>
      <c r="D145" s="6" t="n">
        <f t="shared" si="25"/>
        <v>0</v>
      </c>
      <c r="E145" s="6" t="n">
        <f t="shared" si="26"/>
        <v>0</v>
      </c>
      <c r="F145" s="6" t="n">
        <f t="shared" si="27"/>
        <v>0</v>
      </c>
      <c r="G145" s="6" t="n">
        <f t="shared" si="28"/>
        <v>0</v>
      </c>
      <c r="H145" s="7" t="e">
        <f t="shared" si="29"/>
        <v>#DIV/0!</v>
      </c>
      <c r="I145" s="7" t="e">
        <f t="shared" si="30"/>
        <v>#DIV/0!</v>
      </c>
      <c r="J145" s="7" t="e">
        <f t="shared" si="31"/>
        <v>#DIV/0!</v>
      </c>
      <c r="K145" s="7" t="n">
        <f t="shared" si="32"/>
        <v>0</v>
      </c>
      <c r="L145" s="7" t="n">
        <f>AM145/SUM(AM1:AM$2180)</f>
        <v>0</v>
      </c>
      <c r="M145" t="s">
        <v>928</v>
      </c>
      <c r="N145" t="s">
        <v>1045</v>
      </c>
      <c r="O145" t="s">
        <v>1046</v>
      </c>
      <c r="P145" s="6"/>
      <c r="Q145" s="6"/>
      <c r="R145" s="6" t="n">
        <v>10508822.0052626</v>
      </c>
      <c r="S145" s="6" t="n">
        <v>16272028.805079499</v>
      </c>
      <c r="T145" s="6" t="n">
        <v>4077551.2222803598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>
      <c r="A146" t="str">
        <f t="shared" si="22"/>
        <v>Construction</v>
      </c>
      <c r="B146" t="str">
        <f t="shared" si="23"/>
        <v>Y224</v>
      </c>
      <c r="C146" t="str">
        <f t="shared" si="24"/>
        <v>CONSTRUCT/PARKING FACILITIES</v>
      </c>
      <c r="D146" s="6" t="n">
        <f t="shared" si="25"/>
        <v>0</v>
      </c>
      <c r="E146" s="6" t="n">
        <f t="shared" si="26"/>
        <v>0</v>
      </c>
      <c r="F146" s="6" t="n">
        <f t="shared" si="27"/>
        <v>0</v>
      </c>
      <c r="G146" s="6" t="n">
        <f t="shared" si="28"/>
        <v>0</v>
      </c>
      <c r="H146" s="7" t="e">
        <f t="shared" si="29"/>
        <v>#DIV/0!</v>
      </c>
      <c r="I146" s="7" t="e">
        <f t="shared" si="30"/>
        <v>#DIV/0!</v>
      </c>
      <c r="J146" s="7" t="e">
        <f t="shared" si="31"/>
        <v>#DIV/0!</v>
      </c>
      <c r="K146" s="7" t="n">
        <f t="shared" si="32"/>
        <v>0</v>
      </c>
      <c r="L146" s="7" t="n">
        <f>AM146/SUM(AM1:AM$2180)</f>
        <v>0</v>
      </c>
      <c r="M146" t="s">
        <v>928</v>
      </c>
      <c r="N146" t="s">
        <v>1047</v>
      </c>
      <c r="O146" t="s">
        <v>1048</v>
      </c>
      <c r="P146" s="6" t="n">
        <v>84494.602952678804</v>
      </c>
      <c r="Q146" s="6"/>
      <c r="R146" s="6"/>
      <c r="S146" s="6"/>
      <c r="T146" s="6"/>
      <c r="U146" s="6" t="n">
        <v>30103.087932229999</v>
      </c>
      <c r="V146" s="6"/>
      <c r="W146" s="6"/>
      <c r="X146" s="6" t="n">
        <v>179687.64643803099</v>
      </c>
      <c r="Y146" s="6"/>
      <c r="Z146" s="6" t="n">
        <v>20179.4125206422</v>
      </c>
      <c r="AA146" s="6" t="n">
        <v>106909.31615661499</v>
      </c>
      <c r="AB146" s="6" t="n">
        <v>33460.811054985701</v>
      </c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>
      <c r="A147" t="str">
        <f t="shared" si="22"/>
        <v>Construction</v>
      </c>
      <c r="B147" t="str">
        <f t="shared" si="23"/>
        <v>Y232</v>
      </c>
      <c r="C147" t="str">
        <f t="shared" si="24"/>
        <v>CONSTRUCT/EPG - GAS</v>
      </c>
      <c r="D147" s="6" t="n">
        <f t="shared" si="25"/>
        <v>0</v>
      </c>
      <c r="E147" s="6" t="n">
        <f t="shared" si="26"/>
        <v>0</v>
      </c>
      <c r="F147" s="6" t="n">
        <f t="shared" si="27"/>
        <v>0</v>
      </c>
      <c r="G147" s="6" t="n">
        <f t="shared" si="28"/>
        <v>0</v>
      </c>
      <c r="H147" s="7" t="e">
        <f t="shared" si="29"/>
        <v>#DIV/0!</v>
      </c>
      <c r="I147" s="7" t="e">
        <f t="shared" si="30"/>
        <v>#DIV/0!</v>
      </c>
      <c r="J147" s="7" t="e">
        <f t="shared" si="31"/>
        <v>#DIV/0!</v>
      </c>
      <c r="K147" s="7" t="n">
        <f t="shared" si="32"/>
        <v>0</v>
      </c>
      <c r="L147" s="7" t="n">
        <f>AM147/SUM(AM1:AM$2180)</f>
        <v>0</v>
      </c>
      <c r="M147" t="s">
        <v>928</v>
      </c>
      <c r="N147" t="s">
        <v>1049</v>
      </c>
      <c r="O147" t="s">
        <v>1050</v>
      </c>
      <c r="P147" s="6"/>
      <c r="Q147" s="6"/>
      <c r="R147" s="6"/>
      <c r="S147" s="6"/>
      <c r="T147" s="6"/>
      <c r="U147" s="6"/>
      <c r="V147" s="6"/>
      <c r="W147" s="6" t="n">
        <v>37697.350980392897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>
      <c r="A148" t="str">
        <f t="shared" si="22"/>
        <v>Construction</v>
      </c>
      <c r="B148" t="str">
        <f t="shared" si="23"/>
        <v>Y239</v>
      </c>
      <c r="C148" t="str">
        <f t="shared" si="24"/>
        <v>CONSTRUCT/EPG - OTHER INCL TRANSM</v>
      </c>
      <c r="D148" s="6" t="n">
        <f t="shared" si="25"/>
        <v>0</v>
      </c>
      <c r="E148" s="6" t="n">
        <f t="shared" si="26"/>
        <v>0</v>
      </c>
      <c r="F148" s="6" t="n">
        <f t="shared" si="27"/>
        <v>0</v>
      </c>
      <c r="G148" s="6" t="n">
        <f t="shared" si="28"/>
        <v>0</v>
      </c>
      <c r="H148" s="7" t="e">
        <f t="shared" si="29"/>
        <v>#DIV/0!</v>
      </c>
      <c r="I148" s="7" t="e">
        <f t="shared" si="30"/>
        <v>#DIV/0!</v>
      </c>
      <c r="J148" s="7" t="e">
        <f t="shared" si="31"/>
        <v>#DIV/0!</v>
      </c>
      <c r="K148" s="7" t="n">
        <f t="shared" si="32"/>
        <v>0</v>
      </c>
      <c r="L148" s="7" t="n">
        <f>AM148/SUM(AM1:AM$2180)</f>
        <v>0</v>
      </c>
      <c r="M148" t="s">
        <v>928</v>
      </c>
      <c r="N148" t="s">
        <v>1051</v>
      </c>
      <c r="O148" t="s">
        <v>1052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 t="n">
        <v>162770.29564854101</v>
      </c>
      <c r="AB148" s="6" t="n">
        <v>3990.0416772386998</v>
      </c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>
      <c r="A149" t="str">
        <f t="shared" si="22"/>
        <v>Construction</v>
      </c>
      <c r="B149" t="str">
        <f t="shared" si="23"/>
        <v>Y241</v>
      </c>
      <c r="C149" t="str">
        <f t="shared" si="24"/>
        <v>CONSTRUCT/FUEL SUPPLY</v>
      </c>
      <c r="D149" s="6" t="n">
        <f t="shared" si="25"/>
        <v>0</v>
      </c>
      <c r="E149" s="6" t="n">
        <f t="shared" si="26"/>
        <v>0</v>
      </c>
      <c r="F149" s="6" t="n">
        <f t="shared" si="27"/>
        <v>0</v>
      </c>
      <c r="G149" s="6" t="n">
        <f t="shared" si="28"/>
        <v>0</v>
      </c>
      <c r="H149" s="7" t="e">
        <f t="shared" si="29"/>
        <v>#DIV/0!</v>
      </c>
      <c r="I149" s="7" t="e">
        <f t="shared" si="30"/>
        <v>#DIV/0!</v>
      </c>
      <c r="J149" s="7" t="e">
        <f t="shared" si="31"/>
        <v>#DIV/0!</v>
      </c>
      <c r="K149" s="7" t="n">
        <f t="shared" si="32"/>
        <v>0</v>
      </c>
      <c r="L149" s="7" t="n">
        <f>AM149/SUM(AM1:AM$2180)</f>
        <v>0</v>
      </c>
      <c r="M149" t="s">
        <v>928</v>
      </c>
      <c r="N149" t="s">
        <v>1053</v>
      </c>
      <c r="O149" t="s">
        <v>1054</v>
      </c>
      <c r="P149" s="6"/>
      <c r="Q149" s="6"/>
      <c r="R149" s="6"/>
      <c r="S149" s="6"/>
      <c r="T149" s="6"/>
      <c r="U149" s="6" t="n">
        <v>60737.440796315997</v>
      </c>
      <c r="V149" s="6"/>
      <c r="W149" s="6"/>
      <c r="X149" s="6" t="n">
        <v>42330.9962380949</v>
      </c>
      <c r="Y149" s="6"/>
      <c r="Z149" s="6" t="n">
        <v>16091200.9078703</v>
      </c>
      <c r="AA149" s="6" t="n">
        <v>173679.68092046399</v>
      </c>
      <c r="AB149" s="6" t="n">
        <v>1630793.49968884</v>
      </c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>
      <c r="A150" t="str">
        <f t="shared" si="22"/>
        <v>Construction</v>
      </c>
      <c r="B150" t="str">
        <f t="shared" si="23"/>
        <v>Y242</v>
      </c>
      <c r="C150" t="str">
        <f t="shared" si="24"/>
        <v>CONSTRUCT/HEATING &amp; COOLING PLANTS</v>
      </c>
      <c r="D150" s="6" t="n">
        <f t="shared" si="25"/>
        <v>0</v>
      </c>
      <c r="E150" s="6" t="n">
        <f t="shared" si="26"/>
        <v>0</v>
      </c>
      <c r="F150" s="6" t="n">
        <f t="shared" si="27"/>
        <v>0</v>
      </c>
      <c r="G150" s="6" t="n">
        <f t="shared" si="28"/>
        <v>0</v>
      </c>
      <c r="H150" s="7" t="e">
        <f t="shared" si="29"/>
        <v>#DIV/0!</v>
      </c>
      <c r="I150" s="7" t="e">
        <f t="shared" si="30"/>
        <v>#DIV/0!</v>
      </c>
      <c r="J150" s="7" t="e">
        <f t="shared" si="31"/>
        <v>#DIV/0!</v>
      </c>
      <c r="K150" s="7" t="n">
        <f t="shared" si="32"/>
        <v>0</v>
      </c>
      <c r="L150" s="7" t="n">
        <f>AM150/SUM(AM1:AM$2180)</f>
        <v>0</v>
      </c>
      <c r="M150" t="s">
        <v>928</v>
      </c>
      <c r="N150" t="s">
        <v>1055</v>
      </c>
      <c r="O150" t="s">
        <v>1056</v>
      </c>
      <c r="P150" s="6"/>
      <c r="Q150" s="6" t="n">
        <v>49690.529903723</v>
      </c>
      <c r="R150" s="6" t="n">
        <v>59598.170057732503</v>
      </c>
      <c r="S150" s="6" t="n">
        <v>55309.236231623901</v>
      </c>
      <c r="T150" s="6" t="n">
        <v>347439.47167709202</v>
      </c>
      <c r="U150" s="6" t="n">
        <v>26387.120718650502</v>
      </c>
      <c r="V150" s="6"/>
      <c r="W150" s="6" t="n">
        <v>20605.4901647935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>
      <c r="A151" t="str">
        <f t="shared" si="22"/>
        <v>Construction</v>
      </c>
      <c r="B151" t="str">
        <f t="shared" si="23"/>
        <v>Y243</v>
      </c>
      <c r="C151" t="str">
        <f t="shared" si="24"/>
        <v>CONSTRUCT/POLLUTE ABATEMENT &amp; CONTR</v>
      </c>
      <c r="D151" s="6" t="n">
        <f t="shared" si="25"/>
        <v>0</v>
      </c>
      <c r="E151" s="6" t="n">
        <f t="shared" si="26"/>
        <v>0</v>
      </c>
      <c r="F151" s="6" t="n">
        <f t="shared" si="27"/>
        <v>0</v>
      </c>
      <c r="G151" s="6" t="n">
        <f t="shared" si="28"/>
        <v>0</v>
      </c>
      <c r="H151" s="7" t="e">
        <f t="shared" si="29"/>
        <v>#DIV/0!</v>
      </c>
      <c r="I151" s="7" t="e">
        <f t="shared" si="30"/>
        <v>#DIV/0!</v>
      </c>
      <c r="J151" s="7" t="e">
        <f t="shared" si="31"/>
        <v>#DIV/0!</v>
      </c>
      <c r="K151" s="7" t="n">
        <f t="shared" si="32"/>
        <v>0</v>
      </c>
      <c r="L151" s="7" t="n">
        <f>AM151/SUM(AM1:AM$2180)</f>
        <v>0</v>
      </c>
      <c r="M151" t="s">
        <v>928</v>
      </c>
      <c r="N151" t="s">
        <v>1057</v>
      </c>
      <c r="O151" t="s">
        <v>1058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 t="n">
        <v>-24058.307698840199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>
      <c r="A152" t="str">
        <f t="shared" si="22"/>
        <v>Construction</v>
      </c>
      <c r="B152" t="str">
        <f t="shared" si="23"/>
        <v>Y244</v>
      </c>
      <c r="C152" t="str">
        <f t="shared" si="24"/>
        <v>CONSTRUCT/SEWAGE &amp; WASTE</v>
      </c>
      <c r="D152" s="6" t="n">
        <f t="shared" si="25"/>
        <v>0</v>
      </c>
      <c r="E152" s="6" t="n">
        <f t="shared" si="26"/>
        <v>0</v>
      </c>
      <c r="F152" s="6" t="n">
        <f t="shared" si="27"/>
        <v>0</v>
      </c>
      <c r="G152" s="6" t="n">
        <f t="shared" si="28"/>
        <v>0</v>
      </c>
      <c r="H152" s="7" t="e">
        <f t="shared" si="29"/>
        <v>#DIV/0!</v>
      </c>
      <c r="I152" s="7" t="e">
        <f t="shared" si="30"/>
        <v>#DIV/0!</v>
      </c>
      <c r="J152" s="7" t="e">
        <f t="shared" si="31"/>
        <v>#DIV/0!</v>
      </c>
      <c r="K152" s="7" t="n">
        <f t="shared" si="32"/>
        <v>0</v>
      </c>
      <c r="L152" s="7" t="n">
        <f>AM152/SUM(AM1:AM$2180)</f>
        <v>0</v>
      </c>
      <c r="M152" t="s">
        <v>928</v>
      </c>
      <c r="N152" t="s">
        <v>1059</v>
      </c>
      <c r="O152" t="s">
        <v>1060</v>
      </c>
      <c r="P152" s="6"/>
      <c r="Q152" s="6"/>
      <c r="R152" s="6" t="n">
        <v>61466.387963755602</v>
      </c>
      <c r="S152" s="6" t="n">
        <v>113236.42672393601</v>
      </c>
      <c r="T152" s="6" t="n">
        <v>334.68284895428297</v>
      </c>
      <c r="U152" s="6" t="n">
        <v>8861.1525862280796</v>
      </c>
      <c r="V152" s="6" t="n">
        <v>62433.708749999299</v>
      </c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>
      <c r="A153" t="str">
        <f t="shared" si="22"/>
        <v>Construction</v>
      </c>
      <c r="B153" t="str">
        <f t="shared" si="23"/>
        <v>Y245</v>
      </c>
      <c r="C153" t="str">
        <f t="shared" si="24"/>
        <v>CONSTRUCT/WATER SUPPLY</v>
      </c>
      <c r="D153" s="6" t="n">
        <f t="shared" si="25"/>
        <v>0</v>
      </c>
      <c r="E153" s="6" t="n">
        <f t="shared" si="26"/>
        <v>0</v>
      </c>
      <c r="F153" s="6" t="n">
        <f t="shared" si="27"/>
        <v>0</v>
      </c>
      <c r="G153" s="6" t="n">
        <f t="shared" si="28"/>
        <v>0</v>
      </c>
      <c r="H153" s="7" t="e">
        <f t="shared" si="29"/>
        <v>#DIV/0!</v>
      </c>
      <c r="I153" s="7" t="e">
        <f t="shared" si="30"/>
        <v>#DIV/0!</v>
      </c>
      <c r="J153" s="7" t="e">
        <f t="shared" si="31"/>
        <v>#DIV/0!</v>
      </c>
      <c r="K153" s="7" t="n">
        <f t="shared" si="32"/>
        <v>0</v>
      </c>
      <c r="L153" s="7" t="n">
        <f>AM153/SUM(AM1:AM$2180)</f>
        <v>0</v>
      </c>
      <c r="M153" t="s">
        <v>928</v>
      </c>
      <c r="N153" t="s">
        <v>1061</v>
      </c>
      <c r="O153" t="s">
        <v>1062</v>
      </c>
      <c r="P153" s="6" t="n">
        <v>278713.43358518201</v>
      </c>
      <c r="Q153" s="6"/>
      <c r="R153" s="6"/>
      <c r="S153" s="6" t="n">
        <v>8338.4433728081804</v>
      </c>
      <c r="T153" s="6"/>
      <c r="U153" s="6"/>
      <c r="V153" s="6"/>
      <c r="W153" s="6"/>
      <c r="X153" s="6"/>
      <c r="Y153" s="6"/>
      <c r="Z153" s="6"/>
      <c r="AA153" s="6" t="n">
        <v>519243.24467077799</v>
      </c>
      <c r="AB153" s="6" t="n">
        <v>82027.024084349207</v>
      </c>
      <c r="AC153" s="6" t="n">
        <v>0</v>
      </c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>
      <c r="A154" t="str">
        <f t="shared" si="22"/>
        <v>Construction</v>
      </c>
      <c r="B154" t="str">
        <f t="shared" si="23"/>
        <v>Y249</v>
      </c>
      <c r="C154" t="str">
        <f t="shared" si="24"/>
        <v>CONSTRUCTION OF OTHER UTILITIES</v>
      </c>
      <c r="D154" s="6" t="n">
        <f t="shared" si="25"/>
        <v>0</v>
      </c>
      <c r="E154" s="6" t="n">
        <f t="shared" si="26"/>
        <v>0</v>
      </c>
      <c r="F154" s="6" t="n">
        <f t="shared" si="27"/>
        <v>0</v>
      </c>
      <c r="G154" s="6" t="n">
        <f t="shared" si="28"/>
        <v>0</v>
      </c>
      <c r="H154" s="7" t="e">
        <f t="shared" si="29"/>
        <v>#DIV/0!</v>
      </c>
      <c r="I154" s="7" t="e">
        <f t="shared" si="30"/>
        <v>#DIV/0!</v>
      </c>
      <c r="J154" s="7" t="e">
        <f t="shared" si="31"/>
        <v>#DIV/0!</v>
      </c>
      <c r="K154" s="7" t="n">
        <f t="shared" si="32"/>
        <v>0</v>
      </c>
      <c r="L154" s="7" t="n">
        <f>AM154/SUM(AM1:AM$2180)</f>
        <v>0</v>
      </c>
      <c r="M154" t="s">
        <v>928</v>
      </c>
      <c r="N154" t="s">
        <v>1063</v>
      </c>
      <c r="O154" t="s">
        <v>1030</v>
      </c>
      <c r="P154" s="6" t="n">
        <v>3365953.4688811302</v>
      </c>
      <c r="Q154" s="6"/>
      <c r="R154" s="6"/>
      <c r="S154" s="6" t="n">
        <v>58948.162177213402</v>
      </c>
      <c r="T154" s="6"/>
      <c r="U154" s="6" t="n">
        <v>2248189.03730973</v>
      </c>
      <c r="V154" s="6" t="n">
        <v>1046144.56468986</v>
      </c>
      <c r="W154" s="6"/>
      <c r="X154" s="6" t="n">
        <v>13136.017832743701</v>
      </c>
      <c r="Y154" s="6" t="n">
        <v>57953.796273734297</v>
      </c>
      <c r="Z154" s="6"/>
      <c r="AA154" s="6"/>
      <c r="AB154" s="6"/>
      <c r="AC154" s="6"/>
      <c r="AD154" s="6"/>
      <c r="AE154" s="6" t="n">
        <v>0</v>
      </c>
      <c r="AF154" s="6"/>
      <c r="AG154" s="6"/>
      <c r="AH154" s="6"/>
      <c r="AI154" s="6"/>
      <c r="AJ154" s="6"/>
      <c r="AK154" s="6"/>
      <c r="AL154" s="6"/>
      <c r="AM154" s="6"/>
    </row>
    <row r="155">
      <c r="A155" t="str">
        <f t="shared" si="22"/>
        <v>Construction</v>
      </c>
      <c r="B155" t="str">
        <f t="shared" si="23"/>
        <v>Y291</v>
      </c>
      <c r="C155" t="str">
        <f t="shared" si="24"/>
        <v>CONSTRUCT/REC NON-BLDG STRUCTS</v>
      </c>
      <c r="D155" s="6" t="n">
        <f t="shared" si="25"/>
        <v>0</v>
      </c>
      <c r="E155" s="6" t="n">
        <f t="shared" si="26"/>
        <v>0</v>
      </c>
      <c r="F155" s="6" t="n">
        <f t="shared" si="27"/>
        <v>0</v>
      </c>
      <c r="G155" s="6" t="n">
        <f t="shared" si="28"/>
        <v>0</v>
      </c>
      <c r="H155" s="7" t="e">
        <f t="shared" si="29"/>
        <v>#DIV/0!</v>
      </c>
      <c r="I155" s="7" t="e">
        <f t="shared" si="30"/>
        <v>#DIV/0!</v>
      </c>
      <c r="J155" s="7" t="e">
        <f t="shared" si="31"/>
        <v>#DIV/0!</v>
      </c>
      <c r="K155" s="7" t="n">
        <f t="shared" si="32"/>
        <v>0</v>
      </c>
      <c r="L155" s="7" t="n">
        <f>AM155/SUM(AM1:AM$2180)</f>
        <v>0</v>
      </c>
      <c r="M155" t="s">
        <v>928</v>
      </c>
      <c r="N155" t="s">
        <v>1064</v>
      </c>
      <c r="O155" t="s">
        <v>1065</v>
      </c>
      <c r="P155" s="6"/>
      <c r="Q155" s="6"/>
      <c r="R155" s="6"/>
      <c r="S155" s="6"/>
      <c r="T155" s="6" t="n">
        <v>252556.378553077</v>
      </c>
      <c r="U155" s="6" t="n">
        <v>138277.578717283</v>
      </c>
      <c r="V155" s="6" t="n">
        <v>-5638.6775812058504</v>
      </c>
      <c r="W155" s="6" t="n">
        <v>5009.1671705590397</v>
      </c>
      <c r="X155" s="6" t="n">
        <v>41223.512738340702</v>
      </c>
      <c r="Y155" s="6" t="n">
        <v>17616.7400297001</v>
      </c>
      <c r="Z155" s="6" t="n">
        <v>-67133.473451586193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>
      <c r="A156" t="str">
        <f t="shared" si="22"/>
        <v>Construction</v>
      </c>
      <c r="B156" t="str">
        <f t="shared" si="23"/>
        <v>Y292</v>
      </c>
      <c r="C156" t="str">
        <f t="shared" si="24"/>
        <v>CONSTRUCT/EXHIBIT (NON-BLDG)</v>
      </c>
      <c r="D156" s="6" t="n">
        <f t="shared" si="25"/>
        <v>0</v>
      </c>
      <c r="E156" s="6" t="n">
        <f t="shared" si="26"/>
        <v>0</v>
      </c>
      <c r="F156" s="6" t="n">
        <f t="shared" si="27"/>
        <v>0</v>
      </c>
      <c r="G156" s="6" t="n">
        <f t="shared" si="28"/>
        <v>0</v>
      </c>
      <c r="H156" s="7" t="e">
        <f t="shared" si="29"/>
        <v>#DIV/0!</v>
      </c>
      <c r="I156" s="7" t="e">
        <f t="shared" si="30"/>
        <v>#DIV/0!</v>
      </c>
      <c r="J156" s="7" t="e">
        <f t="shared" si="31"/>
        <v>#DIV/0!</v>
      </c>
      <c r="K156" s="7" t="n">
        <f t="shared" si="32"/>
        <v>0</v>
      </c>
      <c r="L156" s="7" t="n">
        <f>AM156/SUM(AM1:AM$2180)</f>
        <v>0</v>
      </c>
      <c r="M156" t="s">
        <v>928</v>
      </c>
      <c r="N156" t="s">
        <v>1066</v>
      </c>
      <c r="O156" t="s">
        <v>1067</v>
      </c>
      <c r="P156" s="6"/>
      <c r="Q156" s="6"/>
      <c r="R156" s="6" t="n">
        <v>90382.611912344102</v>
      </c>
      <c r="S156" s="6" t="n">
        <v>59790.844776841099</v>
      </c>
      <c r="T156" s="6"/>
      <c r="U156" s="6"/>
      <c r="V156" s="6"/>
      <c r="W156" s="6" t="n">
        <v>0</v>
      </c>
      <c r="X156" s="6" t="n">
        <v>289519.02846088802</v>
      </c>
      <c r="Y156" s="6" t="n">
        <v>27315.844090995601</v>
      </c>
      <c r="Z156" s="6" t="n">
        <v>10021.0243052265</v>
      </c>
      <c r="AA156" s="6"/>
      <c r="AB156" s="6"/>
      <c r="AC156" s="6"/>
      <c r="AD156" s="6"/>
      <c r="AE156" s="6"/>
      <c r="AF156" s="6"/>
      <c r="AG156" s="6"/>
      <c r="AH156" s="6"/>
      <c r="AI156" s="6" t="n">
        <v>-7405.2753481458003</v>
      </c>
      <c r="AJ156" s="6"/>
      <c r="AK156" s="6"/>
      <c r="AL156" s="6"/>
      <c r="AM156" s="6"/>
    </row>
    <row r="157">
      <c r="A157" t="str">
        <f t="shared" si="22"/>
        <v>Construction</v>
      </c>
      <c r="B157" t="str">
        <f t="shared" si="23"/>
        <v>Y299</v>
      </c>
      <c r="C157" t="str">
        <f t="shared" si="24"/>
        <v>CONTRUCT/ALL OTHER NON-BLDG FACS</v>
      </c>
      <c r="D157" s="6" t="n">
        <f t="shared" si="25"/>
        <v>0</v>
      </c>
      <c r="E157" s="6" t="n">
        <f t="shared" si="26"/>
        <v>0</v>
      </c>
      <c r="F157" s="6" t="n">
        <f t="shared" si="27"/>
        <v>0</v>
      </c>
      <c r="G157" s="6" t="n">
        <f t="shared" si="28"/>
        <v>0</v>
      </c>
      <c r="H157" s="7" t="e">
        <f t="shared" si="29"/>
        <v>#DIV/0!</v>
      </c>
      <c r="I157" s="7" t="e">
        <f t="shared" si="30"/>
        <v>#DIV/0!</v>
      </c>
      <c r="J157" s="7" t="e">
        <f t="shared" si="31"/>
        <v>#DIV/0!</v>
      </c>
      <c r="K157" s="7" t="n">
        <f t="shared" si="32"/>
        <v>0</v>
      </c>
      <c r="L157" s="7" t="n">
        <f>AM157/SUM(AM1:AM$2180)</f>
        <v>0</v>
      </c>
      <c r="M157" t="s">
        <v>928</v>
      </c>
      <c r="N157" t="s">
        <v>1068</v>
      </c>
      <c r="O157" t="s">
        <v>1069</v>
      </c>
      <c r="P157" s="6" t="n">
        <v>2639265.9531570501</v>
      </c>
      <c r="Q157" s="6"/>
      <c r="R157" s="6" t="n">
        <v>38513.552842373399</v>
      </c>
      <c r="S157" s="6" t="n">
        <v>166851.15472629</v>
      </c>
      <c r="T157" s="6" t="n">
        <v>900579.48475947301</v>
      </c>
      <c r="U157" s="6" t="n">
        <v>5435188.1736707296</v>
      </c>
      <c r="V157" s="6" t="n">
        <v>13418992.857104201</v>
      </c>
      <c r="W157" s="6" t="n">
        <v>30282066.216982301</v>
      </c>
      <c r="X157" s="6" t="n">
        <v>1203502.6253099099</v>
      </c>
      <c r="Y157" s="6" t="n">
        <v>2258116.1133534298</v>
      </c>
      <c r="Z157" s="6" t="n">
        <v>222727.07715317601</v>
      </c>
      <c r="AA157" s="6" t="n">
        <v>1439627.41988585</v>
      </c>
      <c r="AB157" s="6" t="n">
        <v>31354.995869017501</v>
      </c>
      <c r="AC157" s="6"/>
      <c r="AD157" s="6"/>
      <c r="AE157" s="6"/>
      <c r="AF157" s="6"/>
      <c r="AG157" s="6" t="n">
        <v>0</v>
      </c>
      <c r="AH157" s="6"/>
      <c r="AI157" s="6"/>
      <c r="AJ157" s="6"/>
      <c r="AK157" s="6"/>
      <c r="AL157" s="6"/>
      <c r="AM157" s="6"/>
    </row>
    <row r="158">
      <c r="A158" t="str">
        <f t="shared" si="22"/>
        <v>Construction</v>
      </c>
      <c r="B158" t="str">
        <f t="shared" si="23"/>
        <v>Y300</v>
      </c>
      <c r="C158" t="str">
        <f t="shared" si="24"/>
        <v>CONSTRUCT/RESTORATION</v>
      </c>
      <c r="D158" s="6" t="n">
        <f t="shared" si="25"/>
        <v>0</v>
      </c>
      <c r="E158" s="6" t="n">
        <f t="shared" si="26"/>
        <v>0</v>
      </c>
      <c r="F158" s="6" t="n">
        <f t="shared" si="27"/>
        <v>0</v>
      </c>
      <c r="G158" s="6" t="n">
        <f t="shared" si="28"/>
        <v>0</v>
      </c>
      <c r="H158" s="7" t="e">
        <f t="shared" si="29"/>
        <v>#DIV/0!</v>
      </c>
      <c r="I158" s="7" t="e">
        <f t="shared" si="30"/>
        <v>#DIV/0!</v>
      </c>
      <c r="J158" s="7" t="e">
        <f t="shared" si="31"/>
        <v>#DIV/0!</v>
      </c>
      <c r="K158" s="7" t="n">
        <f t="shared" si="32"/>
        <v>0</v>
      </c>
      <c r="L158" s="7" t="n">
        <f>AM158/SUM(AM1:AM$2180)</f>
        <v>0</v>
      </c>
      <c r="M158" t="s">
        <v>928</v>
      </c>
      <c r="N158" t="s">
        <v>1070</v>
      </c>
      <c r="O158" t="s">
        <v>1071</v>
      </c>
      <c r="P158" s="6"/>
      <c r="Q158" s="6" t="n">
        <v>237567568.23607701</v>
      </c>
      <c r="R158" s="6" t="n">
        <v>726095328.43229604</v>
      </c>
      <c r="S158" s="6" t="n">
        <v>222059499.145547</v>
      </c>
      <c r="T158" s="6" t="n">
        <v>178059321.419368</v>
      </c>
      <c r="U158" s="6" t="n">
        <v>215001822.18818799</v>
      </c>
      <c r="V158" s="6" t="n">
        <v>256407405.29078701</v>
      </c>
      <c r="W158" s="6" t="n">
        <v>337439865.63533002</v>
      </c>
      <c r="X158" s="6" t="n">
        <v>262128272.82302201</v>
      </c>
      <c r="Y158" s="6" t="n">
        <v>315280968.82774901</v>
      </c>
      <c r="Z158" s="6" t="n">
        <v>178919923.38856301</v>
      </c>
      <c r="AA158" s="6" t="n">
        <v>43849472.478012003</v>
      </c>
      <c r="AB158" s="6" t="n">
        <v>-21971621.673749801</v>
      </c>
      <c r="AC158" s="6" t="n">
        <v>1394468.5471979999</v>
      </c>
      <c r="AD158" s="6" t="n">
        <v>-946005.03756395995</v>
      </c>
      <c r="AE158" s="6"/>
      <c r="AF158" s="6"/>
      <c r="AG158" s="6" t="n">
        <v>-2.3374477969894598</v>
      </c>
      <c r="AH158" s="6"/>
      <c r="AI158" s="6"/>
      <c r="AJ158" s="6" t="n">
        <v>0</v>
      </c>
      <c r="AK158" s="6"/>
      <c r="AL158" s="6"/>
      <c r="AM158" s="6"/>
    </row>
    <row r="159">
      <c r="A159" t="str">
        <f t="shared" si="22"/>
        <v>ERS</v>
      </c>
      <c r="B159" t="str">
        <f t="shared" si="23"/>
        <v>J010</v>
      </c>
      <c r="C159" t="str">
        <f t="shared" si="24"/>
        <v>MAINT-REP OF WEAPONS</v>
      </c>
      <c r="D159" s="6" t="n">
        <f t="shared" si="25"/>
        <v>-1905014.31598245</v>
      </c>
      <c r="E159" s="6" t="n">
        <f t="shared" si="26"/>
        <v>157033.13318921399</v>
      </c>
      <c r="F159" s="6" t="n">
        <f t="shared" si="27"/>
        <v>-12500592.1886</v>
      </c>
      <c r="G159" s="6" t="n">
        <f t="shared" si="28"/>
        <v>-3979724.56256181</v>
      </c>
      <c r="H159" s="7" t="n">
        <f t="shared" si="29"/>
        <v>-80.604806544474002</v>
      </c>
      <c r="I159" s="7" t="n">
        <f t="shared" si="30"/>
        <v>5.5619413375133719</v>
      </c>
      <c r="J159" s="7" t="n">
        <f t="shared" si="31"/>
        <v>0.31836288253536876</v>
      </c>
      <c r="K159" s="7" t="n">
        <f t="shared" si="32"/>
        <v>-1.2735477056879962E-4</v>
      </c>
      <c r="L159" s="7" t="n">
        <f>AM159/SUM(AM1:AM$2180)</f>
        <v>-7.0608236765078286E-5</v>
      </c>
      <c r="M159" t="s">
        <v>1072</v>
      </c>
      <c r="N159" t="s">
        <v>1073</v>
      </c>
      <c r="O159" t="s">
        <v>1074</v>
      </c>
      <c r="P159" s="6"/>
      <c r="Q159" s="6"/>
      <c r="R159" s="6" t="n">
        <v>928673.57257013302</v>
      </c>
      <c r="S159" s="6" t="n">
        <v>860685.22572538001</v>
      </c>
      <c r="T159" s="6" t="n">
        <v>-5772.9072746292204</v>
      </c>
      <c r="U159" s="6" t="n">
        <v>138154.868067262</v>
      </c>
      <c r="V159" s="6" t="n">
        <v>61692.697314829697</v>
      </c>
      <c r="W159" s="6" t="n">
        <v>89087.242050480301</v>
      </c>
      <c r="X159" s="6" t="n">
        <v>119009.94009999</v>
      </c>
      <c r="Y159" s="6" t="n">
        <v>2515127.6006278601</v>
      </c>
      <c r="Z159" s="6" t="n">
        <v>-8347075.1308649303</v>
      </c>
      <c r="AA159" s="6" t="n">
        <v>8941257.8404681608</v>
      </c>
      <c r="AB159" s="6" t="n">
        <v>-5455691.8301033601</v>
      </c>
      <c r="AC159" s="6" t="n">
        <v>-71979.896204865596</v>
      </c>
      <c r="AD159" s="6" t="n">
        <v>-1503710.14893285</v>
      </c>
      <c r="AE159" s="6" t="n">
        <v>-1905014.31598245</v>
      </c>
      <c r="AF159" s="6" t="n">
        <v>-1497694.43653869</v>
      </c>
      <c r="AG159" s="6" t="n">
        <v>-15727585.556719299</v>
      </c>
      <c r="AH159" s="6" t="n">
        <v>-3110349.4397746199</v>
      </c>
      <c r="AI159" s="6" t="n">
        <v>-4241098.2968600299</v>
      </c>
      <c r="AJ159" s="6" t="n">
        <v>-10233830.7630597</v>
      </c>
      <c r="AK159" s="6" t="n">
        <v>157033.13318921399</v>
      </c>
      <c r="AL159" s="6" t="n">
        <v>-12500592.1886</v>
      </c>
      <c r="AM159" s="6" t="n">
        <v>-3979724.56256181</v>
      </c>
    </row>
    <row r="160">
      <c r="A160" t="str">
        <f t="shared" si="22"/>
        <v>ERS</v>
      </c>
      <c r="B160" t="str">
        <f t="shared" si="23"/>
        <v>J011</v>
      </c>
      <c r="C160" t="str">
        <f t="shared" si="24"/>
        <v>MAINT-REP OF NUCLEAR ORDNANCE</v>
      </c>
      <c r="D160" s="6" t="n">
        <f t="shared" si="25"/>
        <v>0</v>
      </c>
      <c r="E160" s="6" t="n">
        <f t="shared" si="26"/>
        <v>0</v>
      </c>
      <c r="F160" s="6" t="n">
        <f t="shared" si="27"/>
        <v>359924.59379999997</v>
      </c>
      <c r="G160" s="6" t="n">
        <f t="shared" si="28"/>
        <v>0</v>
      </c>
      <c r="H160" s="7" t="e">
        <f t="shared" si="29"/>
        <v>#DIV/0!</v>
      </c>
      <c r="I160" s="7" t="e">
        <f t="shared" si="30"/>
        <v>#DIV/0!</v>
      </c>
      <c r="J160" s="7" t="n">
        <f t="shared" si="31"/>
        <v>0</v>
      </c>
      <c r="K160" s="7" t="n">
        <f t="shared" si="32"/>
        <v>3.6668754066923143E-6</v>
      </c>
      <c r="L160" s="7" t="n">
        <f>AM160/SUM(AM1:AM$2180)</f>
        <v>0</v>
      </c>
      <c r="M160" t="s">
        <v>1072</v>
      </c>
      <c r="N160" t="s">
        <v>1075</v>
      </c>
      <c r="O160" t="s">
        <v>1076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 t="n">
        <v>0</v>
      </c>
      <c r="AD160" s="6"/>
      <c r="AE160" s="6"/>
      <c r="AF160" s="6"/>
      <c r="AG160" s="6"/>
      <c r="AH160" s="6"/>
      <c r="AI160" s="6"/>
      <c r="AJ160" s="6" t="n">
        <v>0</v>
      </c>
      <c r="AK160" s="6"/>
      <c r="AL160" s="6" t="n">
        <v>359924.59379999997</v>
      </c>
      <c r="AM160" s="6"/>
    </row>
    <row r="161">
      <c r="A161" t="str">
        <f t="shared" si="22"/>
        <v>ERS</v>
      </c>
      <c r="B161" t="str">
        <f t="shared" si="23"/>
        <v>J012</v>
      </c>
      <c r="C161" t="str">
        <f t="shared" si="24"/>
        <v>MAINT-REP OF FIRE CONT EQ</v>
      </c>
      <c r="D161" s="6" t="n">
        <f t="shared" si="25"/>
        <v>-2394259.43770685</v>
      </c>
      <c r="E161" s="6" t="n">
        <f t="shared" si="26"/>
        <v>260997.07618704901</v>
      </c>
      <c r="F161" s="6" t="n">
        <f t="shared" si="27"/>
        <v>1717966.3515999999</v>
      </c>
      <c r="G161" s="6" t="n">
        <f t="shared" si="28"/>
        <v>2297834.0662823999</v>
      </c>
      <c r="H161" s="7" t="n">
        <f t="shared" si="29"/>
        <v>5.5823202953001028</v>
      </c>
      <c r="I161" s="7" t="n">
        <f t="shared" si="30"/>
        <v>-1.7175355872233364</v>
      </c>
      <c r="J161" s="7" t="n">
        <f t="shared" si="31"/>
        <v>1.3375314738512485</v>
      </c>
      <c r="K161" s="7" t="n">
        <f t="shared" si="32"/>
        <v>1.7502467663289092E-5</v>
      </c>
      <c r="L161" s="7" t="n">
        <f>AM161/SUM(AM1:AM$2180)</f>
        <v>4.076815097336536E-5</v>
      </c>
      <c r="M161" t="s">
        <v>1072</v>
      </c>
      <c r="N161" t="s">
        <v>1077</v>
      </c>
      <c r="O161" t="s">
        <v>1078</v>
      </c>
      <c r="P161" s="6"/>
      <c r="Q161" s="6"/>
      <c r="R161" s="6" t="n">
        <v>254076.082253314</v>
      </c>
      <c r="S161" s="6"/>
      <c r="T161" s="6"/>
      <c r="U161" s="6"/>
      <c r="V161" s="6"/>
      <c r="W161" s="6"/>
      <c r="X161" s="6"/>
      <c r="Y161" s="6" t="n">
        <v>-95906.324485284102</v>
      </c>
      <c r="Z161" s="6" t="n">
        <v>-752323.16680401703</v>
      </c>
      <c r="AA161" s="6" t="n">
        <v>-860051.536583176</v>
      </c>
      <c r="AB161" s="6" t="n">
        <v>-378304.51930682902</v>
      </c>
      <c r="AC161" s="6" t="n">
        <v>-4553238.7896864899</v>
      </c>
      <c r="AD161" s="6" t="n">
        <v>-3114955.7585951001</v>
      </c>
      <c r="AE161" s="6" t="n">
        <v>-2394259.43770685</v>
      </c>
      <c r="AF161" s="6" t="n">
        <v>-45006.215988550597</v>
      </c>
      <c r="AG161" s="6" t="n">
        <v>2995759.47700503</v>
      </c>
      <c r="AH161" s="6" t="n">
        <v>8166374.6303377002</v>
      </c>
      <c r="AI161" s="6" t="n">
        <v>6847563.7613443099</v>
      </c>
      <c r="AJ161" s="6" t="n">
        <v>9073694.5188687798</v>
      </c>
      <c r="AK161" s="6" t="n">
        <v>260997.07618704901</v>
      </c>
      <c r="AL161" s="6" t="n">
        <v>1717966.3515999999</v>
      </c>
      <c r="AM161" s="6" t="n">
        <v>2297834.0662823999</v>
      </c>
    </row>
    <row r="162">
      <c r="A162" t="str">
        <f t="shared" si="22"/>
        <v>ERS</v>
      </c>
      <c r="B162" t="str">
        <f t="shared" si="23"/>
        <v>J013</v>
      </c>
      <c r="C162" t="str">
        <f t="shared" si="24"/>
        <v>MAINT-REP OF AMMO &amp; EXPLOSIVES</v>
      </c>
      <c r="D162" s="6" t="n">
        <f t="shared" si="25"/>
        <v>0</v>
      </c>
      <c r="E162" s="6" t="n">
        <f t="shared" si="26"/>
        <v>-437573.33495112299</v>
      </c>
      <c r="F162" s="6" t="n">
        <f t="shared" si="27"/>
        <v>-44748.289100000002</v>
      </c>
      <c r="G162" s="6" t="n">
        <f t="shared" si="28"/>
        <v>-175403.52197815501</v>
      </c>
      <c r="H162" s="7" t="n">
        <f t="shared" si="29"/>
        <v>-0.89773533822622353</v>
      </c>
      <c r="I162" s="7" t="e">
        <f t="shared" si="30"/>
        <v>#DIV/0!</v>
      </c>
      <c r="J162" s="7" t="n">
        <f t="shared" si="31"/>
        <v>3.9197816387164397</v>
      </c>
      <c r="K162" s="7" t="n">
        <f t="shared" si="32"/>
        <v>-4.5589104945555897E-7</v>
      </c>
      <c r="L162" s="7" t="n">
        <f>AM162/SUM(AM1:AM$2180)</f>
        <v>-3.1120076815793026E-6</v>
      </c>
      <c r="M162" t="s">
        <v>1072</v>
      </c>
      <c r="N162" t="s">
        <v>1079</v>
      </c>
      <c r="O162" t="s">
        <v>1080</v>
      </c>
      <c r="P162" s="6"/>
      <c r="Q162" s="6"/>
      <c r="R162" s="6"/>
      <c r="S162" s="6"/>
      <c r="T162" s="6"/>
      <c r="U162" s="6"/>
      <c r="V162" s="6"/>
      <c r="W162" s="6"/>
      <c r="X162" s="6"/>
      <c r="Y162" s="6" t="n">
        <v>-1618.1932431625701</v>
      </c>
      <c r="Z162" s="6" t="n">
        <v>-48856.039962494797</v>
      </c>
      <c r="AA162" s="6" t="n">
        <v>-82074.608546755495</v>
      </c>
      <c r="AB162" s="6"/>
      <c r="AC162" s="6" t="n">
        <v>0</v>
      </c>
      <c r="AD162" s="6"/>
      <c r="AE162" s="6"/>
      <c r="AF162" s="6"/>
      <c r="AG162" s="6"/>
      <c r="AH162" s="6" t="n">
        <v>-14332.1312099841</v>
      </c>
      <c r="AI162" s="6" t="n">
        <v>-4009.4211409265799</v>
      </c>
      <c r="AJ162" s="6" t="n">
        <v>0</v>
      </c>
      <c r="AK162" s="6" t="n">
        <v>-437573.33495112299</v>
      </c>
      <c r="AL162" s="6" t="n">
        <v>-44748.289100000002</v>
      </c>
      <c r="AM162" s="6" t="n">
        <v>-175403.52197815501</v>
      </c>
    </row>
    <row r="163">
      <c r="A163" t="str">
        <f t="shared" si="22"/>
        <v>ERS</v>
      </c>
      <c r="B163" t="str">
        <f t="shared" si="23"/>
        <v>J014</v>
      </c>
      <c r="C163" t="str">
        <f t="shared" si="24"/>
        <v>MAINT-REP OF GUIDED MISSILES</v>
      </c>
      <c r="D163" s="6" t="n">
        <f t="shared" si="25"/>
        <v>22991935.728624001</v>
      </c>
      <c r="E163" s="6" t="n">
        <f t="shared" si="26"/>
        <v>585229159.17930102</v>
      </c>
      <c r="F163" s="6" t="n">
        <f t="shared" si="27"/>
        <v>296142618.64840001</v>
      </c>
      <c r="G163" s="6" t="n">
        <f t="shared" si="28"/>
        <v>514128934.17173398</v>
      </c>
      <c r="H163" s="7" t="n">
        <f t="shared" si="29"/>
        <v>-0.49397152550686796</v>
      </c>
      <c r="I163" s="7" t="n">
        <f t="shared" si="30"/>
        <v>11.880282119078595</v>
      </c>
      <c r="J163" s="7" t="n">
        <f t="shared" si="31"/>
        <v>1.7360855945632792</v>
      </c>
      <c r="K163" s="7" t="n">
        <f t="shared" si="32"/>
        <v>3.0170710862806251E-3</v>
      </c>
      <c r="L163" s="7" t="n">
        <f>AM163/SUM(AM1:AM$2180)</f>
        <v>9.1216708445790422E-3</v>
      </c>
      <c r="M163" t="s">
        <v>1072</v>
      </c>
      <c r="N163" t="s">
        <v>1081</v>
      </c>
      <c r="O163" t="s">
        <v>1082</v>
      </c>
      <c r="P163" s="6"/>
      <c r="Q163" s="6"/>
      <c r="R163" s="6"/>
      <c r="S163" s="6"/>
      <c r="T163" s="6"/>
      <c r="U163" s="6"/>
      <c r="V163" s="6"/>
      <c r="W163" s="6"/>
      <c r="X163" s="6" t="n">
        <v>-373082.53795981401</v>
      </c>
      <c r="Y163" s="6" t="n">
        <v>-1052081.5722943901</v>
      </c>
      <c r="Z163" s="6" t="n">
        <v>40597839.660908297</v>
      </c>
      <c r="AA163" s="6" t="n">
        <v>78722005.352509707</v>
      </c>
      <c r="AB163" s="6" t="n">
        <v>67914054.306451097</v>
      </c>
      <c r="AC163" s="6" t="n">
        <v>61015249.131184697</v>
      </c>
      <c r="AD163" s="6" t="n">
        <v>62100427.609994799</v>
      </c>
      <c r="AE163" s="6" t="n">
        <v>22991935.728624001</v>
      </c>
      <c r="AF163" s="6" t="n">
        <v>83778461.042944193</v>
      </c>
      <c r="AG163" s="6" t="n">
        <v>69540748.405227706</v>
      </c>
      <c r="AH163" s="6" t="n">
        <v>91598516.125861198</v>
      </c>
      <c r="AI163" s="6" t="n">
        <v>299794623.138991</v>
      </c>
      <c r="AJ163" s="6" t="n">
        <v>303454212.794958</v>
      </c>
      <c r="AK163" s="6" t="n">
        <v>585229159.17930102</v>
      </c>
      <c r="AL163" s="6" t="n">
        <v>296142618.64840001</v>
      </c>
      <c r="AM163" s="6" t="n">
        <v>514128934.17173398</v>
      </c>
    </row>
    <row r="164">
      <c r="A164" t="str">
        <f t="shared" si="22"/>
        <v>ERS</v>
      </c>
      <c r="B164" t="str">
        <f t="shared" si="23"/>
        <v>J015</v>
      </c>
      <c r="C164" t="str">
        <f t="shared" si="24"/>
        <v>MAINT-REP OF AIRCRAFT</v>
      </c>
      <c r="D164" s="6" t="n">
        <f t="shared" si="25"/>
        <v>381128303.60268998</v>
      </c>
      <c r="E164" s="6" t="n">
        <f t="shared" si="26"/>
        <v>450940541.01200402</v>
      </c>
      <c r="F164" s="6" t="n">
        <f t="shared" si="27"/>
        <v>516424644.44919997</v>
      </c>
      <c r="G164" s="6" t="n">
        <f t="shared" si="28"/>
        <v>403550723.27890301</v>
      </c>
      <c r="H164" s="7" t="n">
        <f t="shared" si="29"/>
        <v>0.14521671369408495</v>
      </c>
      <c r="I164" s="7" t="n">
        <f t="shared" si="30"/>
        <v>0.35498896189969309</v>
      </c>
      <c r="J164" s="7" t="n">
        <f t="shared" si="31"/>
        <v>0.78143196227460399</v>
      </c>
      <c r="K164" s="7" t="n">
        <f t="shared" si="32"/>
        <v>5.261282115088947E-3</v>
      </c>
      <c r="L164" s="7" t="n">
        <f>AM164/SUM(AM1:AM$2180)</f>
        <v>7.1597932389706248E-3</v>
      </c>
      <c r="M164" t="s">
        <v>1072</v>
      </c>
      <c r="N164" t="s">
        <v>1083</v>
      </c>
      <c r="O164" t="s">
        <v>1084</v>
      </c>
      <c r="P164" s="6" t="n">
        <v>183487.15164193601</v>
      </c>
      <c r="Q164" s="6" t="n">
        <v>95161.308458479107</v>
      </c>
      <c r="R164" s="6" t="n">
        <v>118798.780860318</v>
      </c>
      <c r="S164" s="6"/>
      <c r="T164" s="6" t="n">
        <v>311858.96613492997</v>
      </c>
      <c r="U164" s="6" t="n">
        <v>20577367.627968799</v>
      </c>
      <c r="V164" s="6" t="n">
        <v>60767987.359183803</v>
      </c>
      <c r="W164" s="6" t="n">
        <v>158770674.471609</v>
      </c>
      <c r="X164" s="6" t="n">
        <v>31785807.526244599</v>
      </c>
      <c r="Y164" s="6" t="n">
        <v>20010194.3805626</v>
      </c>
      <c r="Z164" s="6" t="n">
        <v>-35071483.151772797</v>
      </c>
      <c r="AA164" s="6" t="n">
        <v>1954242.43544229</v>
      </c>
      <c r="AB164" s="6" t="n">
        <v>92580761.316262498</v>
      </c>
      <c r="AC164" s="6" t="n">
        <v>164498313.92764601</v>
      </c>
      <c r="AD164" s="6" t="n">
        <v>580297361.79319</v>
      </c>
      <c r="AE164" s="6" t="n">
        <v>381128303.60268998</v>
      </c>
      <c r="AF164" s="6" t="n">
        <v>471451657.25973803</v>
      </c>
      <c r="AG164" s="6" t="n">
        <v>628291767.51493597</v>
      </c>
      <c r="AH164" s="6" t="n">
        <v>758462937.80719805</v>
      </c>
      <c r="AI164" s="6" t="n">
        <v>529013338.81045997</v>
      </c>
      <c r="AJ164" s="6" t="n">
        <v>544882204.07714903</v>
      </c>
      <c r="AK164" s="6" t="n">
        <v>450940541.01200402</v>
      </c>
      <c r="AL164" s="6" t="n">
        <v>516424644.44919997</v>
      </c>
      <c r="AM164" s="6" t="n">
        <v>403550723.27890301</v>
      </c>
    </row>
    <row r="165">
      <c r="A165" t="str">
        <f t="shared" si="22"/>
        <v>ERS</v>
      </c>
      <c r="B165" t="str">
        <f t="shared" si="23"/>
        <v>J016</v>
      </c>
      <c r="C165" t="str">
        <f t="shared" si="24"/>
        <v>MAINT-REP OF AIRCRAFT COMPONENTS</v>
      </c>
      <c r="D165" s="6" t="n">
        <f t="shared" si="25"/>
        <v>20735760.7103495</v>
      </c>
      <c r="E165" s="6" t="n">
        <f t="shared" si="26"/>
        <v>226513984.02917999</v>
      </c>
      <c r="F165" s="6" t="n">
        <f t="shared" si="27"/>
        <v>184423625.19960001</v>
      </c>
      <c r="G165" s="6" t="n">
        <f t="shared" si="28"/>
        <v>175880272.11465299</v>
      </c>
      <c r="H165" s="7" t="n">
        <f t="shared" si="29"/>
        <v>-0.18581792647361595</v>
      </c>
      <c r="I165" s="7" t="n">
        <f t="shared" si="30"/>
        <v>7.8939888811289993</v>
      </c>
      <c r="J165" s="7" t="n">
        <f t="shared" si="31"/>
        <v>0.95367538689416487</v>
      </c>
      <c r="K165" s="7" t="n">
        <f t="shared" si="32"/>
        <v>1.8788892654366157E-3</v>
      </c>
      <c r="L165" s="7" t="n">
        <f>AM165/SUM(AM1:AM$2180)</f>
        <v>3.1204661781376584E-3</v>
      </c>
      <c r="M165" t="s">
        <v>1072</v>
      </c>
      <c r="N165" t="s">
        <v>1085</v>
      </c>
      <c r="O165" t="s">
        <v>1086</v>
      </c>
      <c r="P165" s="6" t="n">
        <v>43692434.668803699</v>
      </c>
      <c r="Q165" s="6" t="n">
        <v>103705970.514984</v>
      </c>
      <c r="R165" s="6" t="n">
        <v>8683160.0221643597</v>
      </c>
      <c r="S165" s="6" t="n">
        <v>117865215.194804</v>
      </c>
      <c r="T165" s="6" t="n">
        <v>171632428.98308799</v>
      </c>
      <c r="U165" s="6" t="n">
        <v>119377472.18379501</v>
      </c>
      <c r="V165" s="6" t="n">
        <v>106855374.31650899</v>
      </c>
      <c r="W165" s="6" t="n">
        <v>54831995.581329398</v>
      </c>
      <c r="X165" s="6" t="n">
        <v>47557545.752723798</v>
      </c>
      <c r="Y165" s="6" t="n">
        <v>28942390.9835186</v>
      </c>
      <c r="Z165" s="6" t="n">
        <v>21708186.990304101</v>
      </c>
      <c r="AA165" s="6" t="n">
        <v>15625526.5553599</v>
      </c>
      <c r="AB165" s="6" t="n">
        <v>6994325.6858781204</v>
      </c>
      <c r="AC165" s="6" t="n">
        <v>5731365.4207021203</v>
      </c>
      <c r="AD165" s="6" t="n">
        <v>20757329.481711298</v>
      </c>
      <c r="AE165" s="6" t="n">
        <v>20735760.7103495</v>
      </c>
      <c r="AF165" s="6" t="n">
        <v>12824886.9725313</v>
      </c>
      <c r="AG165" s="6" t="n">
        <v>11670141.7318017</v>
      </c>
      <c r="AH165" s="6" t="n">
        <v>11707349.869506801</v>
      </c>
      <c r="AI165" s="6" t="n">
        <v>191431484.97884601</v>
      </c>
      <c r="AJ165" s="6" t="n">
        <v>266224178.28027901</v>
      </c>
      <c r="AK165" s="6" t="n">
        <v>226513984.02917999</v>
      </c>
      <c r="AL165" s="6" t="n">
        <v>184423625.19960001</v>
      </c>
      <c r="AM165" s="6" t="n">
        <v>175880272.11465299</v>
      </c>
    </row>
    <row r="166">
      <c r="A166" t="str">
        <f t="shared" si="22"/>
        <v>ERS</v>
      </c>
      <c r="B166" t="str">
        <f t="shared" si="23"/>
        <v>J017</v>
      </c>
      <c r="C166" t="str">
        <f t="shared" si="24"/>
        <v>MAINT-REP OF AIRCRAFT GROUND EQ</v>
      </c>
      <c r="D166" s="6" t="n">
        <f t="shared" si="25"/>
        <v>-403991.51249791298</v>
      </c>
      <c r="E166" s="6" t="n">
        <f t="shared" si="26"/>
        <v>-138475.884575006</v>
      </c>
      <c r="F166" s="6" t="n">
        <f t="shared" si="27"/>
        <v>-187645.875</v>
      </c>
      <c r="G166" s="6" t="n">
        <f t="shared" si="28"/>
        <v>0</v>
      </c>
      <c r="H166" s="7" t="n">
        <f t="shared" si="29"/>
        <v>0.3550798074040169</v>
      </c>
      <c r="I166" s="7" t="n">
        <f t="shared" si="30"/>
        <v>-0.53552025427521976</v>
      </c>
      <c r="J166" s="7" t="n">
        <f t="shared" si="31"/>
        <v>0</v>
      </c>
      <c r="K166" s="7" t="n">
        <f t="shared" si="32"/>
        <v>-1.9117172209329594E-6</v>
      </c>
      <c r="L166" s="7" t="n">
        <f>AM166/SUM(AM1:AM$2180)</f>
        <v>0</v>
      </c>
      <c r="M166" t="s">
        <v>1072</v>
      </c>
      <c r="N166" t="s">
        <v>1087</v>
      </c>
      <c r="O166" t="s">
        <v>1088</v>
      </c>
      <c r="P166" s="6"/>
      <c r="Q166" s="6"/>
      <c r="R166" s="6"/>
      <c r="S166" s="6"/>
      <c r="T166" s="6"/>
      <c r="U166" s="6"/>
      <c r="V166" s="6"/>
      <c r="W166" s="6"/>
      <c r="X166" s="6"/>
      <c r="Y166" s="6" t="n">
        <v>-47064.933336216898</v>
      </c>
      <c r="Z166" s="6" t="n">
        <v>-100128.141297259</v>
      </c>
      <c r="AA166" s="6" t="n">
        <v>-2170949.7337055602</v>
      </c>
      <c r="AB166" s="6" t="n">
        <v>-157337.19773381</v>
      </c>
      <c r="AC166" s="6" t="n">
        <v>-175335.518397943</v>
      </c>
      <c r="AD166" s="6" t="n">
        <v>1516.49807353184</v>
      </c>
      <c r="AE166" s="6" t="n">
        <v>-403991.51249791298</v>
      </c>
      <c r="AF166" s="6" t="n">
        <v>-41788.0847103821</v>
      </c>
      <c r="AG166" s="6" t="n">
        <v>-41976.4715496688</v>
      </c>
      <c r="AH166" s="6" t="n">
        <v>-99368.861975192005</v>
      </c>
      <c r="AI166" s="6" t="n">
        <v>-11181470.825329101</v>
      </c>
      <c r="AJ166" s="6" t="n">
        <v>-1095872.2344281599</v>
      </c>
      <c r="AK166" s="6" t="n">
        <v>-138475.884575006</v>
      </c>
      <c r="AL166" s="6" t="n">
        <v>-187645.875</v>
      </c>
      <c r="AM166" s="6" t="n">
        <v>0</v>
      </c>
    </row>
    <row r="167">
      <c r="A167" t="str">
        <f t="shared" si="22"/>
        <v>ERS</v>
      </c>
      <c r="B167" t="str">
        <f t="shared" si="23"/>
        <v>J018</v>
      </c>
      <c r="C167" t="str">
        <f t="shared" si="24"/>
        <v>MAINT-REP OF SPACE VEHICLES</v>
      </c>
      <c r="D167" s="6" t="n">
        <f t="shared" si="25"/>
        <v>-7503520.39072379</v>
      </c>
      <c r="E167" s="6" t="n">
        <f t="shared" si="26"/>
        <v>0</v>
      </c>
      <c r="F167" s="6" t="n">
        <f t="shared" si="27"/>
        <v>0</v>
      </c>
      <c r="G167" s="6" t="n">
        <f t="shared" si="28"/>
        <v>0</v>
      </c>
      <c r="H167" s="7" t="e">
        <f t="shared" si="29"/>
        <v>#DIV/0!</v>
      </c>
      <c r="I167" s="7" t="n">
        <f t="shared" si="30"/>
        <v>-1</v>
      </c>
      <c r="J167" s="7" t="e">
        <f t="shared" si="31"/>
        <v>#DIV/0!</v>
      </c>
      <c r="K167" s="7" t="n">
        <f t="shared" si="32"/>
        <v>0</v>
      </c>
      <c r="L167" s="7" t="n">
        <f>AM167/SUM(AM1:AM$2180)</f>
        <v>0</v>
      </c>
      <c r="M167" t="s">
        <v>1072</v>
      </c>
      <c r="N167" t="s">
        <v>1089</v>
      </c>
      <c r="O167" t="s">
        <v>1090</v>
      </c>
      <c r="P167" s="6"/>
      <c r="Q167" s="6"/>
      <c r="R167" s="6"/>
      <c r="S167" s="6"/>
      <c r="T167" s="6"/>
      <c r="U167" s="6"/>
      <c r="V167" s="6"/>
      <c r="W167" s="6"/>
      <c r="X167" s="6"/>
      <c r="Y167" s="6" t="n">
        <v>0</v>
      </c>
      <c r="Z167" s="6"/>
      <c r="AA167" s="6" t="n">
        <v>-1063533.7916695499</v>
      </c>
      <c r="AB167" s="6" t="n">
        <v>-923981.15162370401</v>
      </c>
      <c r="AC167" s="6" t="n">
        <v>-2573917.6853528302</v>
      </c>
      <c r="AD167" s="6" t="n">
        <v>-508629.97198300099</v>
      </c>
      <c r="AE167" s="6" t="n">
        <v>-7503520.39072379</v>
      </c>
      <c r="AF167" s="6"/>
      <c r="AG167" s="6"/>
      <c r="AH167" s="6"/>
      <c r="AI167" s="6"/>
      <c r="AJ167" s="6"/>
      <c r="AK167" s="6"/>
      <c r="AL167" s="6"/>
      <c r="AM167" s="6"/>
    </row>
    <row r="168">
      <c r="A168" t="str">
        <f t="shared" si="22"/>
        <v>ERS</v>
      </c>
      <c r="B168" t="str">
        <f t="shared" si="23"/>
        <v>J019</v>
      </c>
      <c r="C168" t="str">
        <f t="shared" si="24"/>
        <v>MAINT-REP OF SHIPS-SML CRAFT-DOCKS</v>
      </c>
      <c r="D168" s="6" t="n">
        <f t="shared" si="25"/>
        <v>3783814.0390933398</v>
      </c>
      <c r="E168" s="6" t="n">
        <f t="shared" si="26"/>
        <v>8663909.1237665508</v>
      </c>
      <c r="F168" s="6" t="n">
        <f t="shared" si="27"/>
        <v>7817071.0038000001</v>
      </c>
      <c r="G168" s="6" t="n">
        <f t="shared" si="28"/>
        <v>521137.43920943397</v>
      </c>
      <c r="H168" s="7" t="n">
        <f t="shared" si="29"/>
        <v>-9.7743190500871324E-2</v>
      </c>
      <c r="I168" s="7" t="n">
        <f t="shared" si="30"/>
        <v>1.0659236746404934</v>
      </c>
      <c r="J168" s="7" t="n">
        <f t="shared" si="31"/>
        <v>6.6666586366696798E-2</v>
      </c>
      <c r="K168" s="7" t="n">
        <f t="shared" si="32"/>
        <v>7.9639529806984323E-5</v>
      </c>
      <c r="L168" s="7" t="n">
        <f>AM168/SUM(AM1:AM$2180)</f>
        <v>9.2460156768135165E-6</v>
      </c>
      <c r="M168" t="s">
        <v>1072</v>
      </c>
      <c r="N168" t="s">
        <v>1091</v>
      </c>
      <c r="O168" t="s">
        <v>1092</v>
      </c>
      <c r="P168" s="6"/>
      <c r="Q168" s="6"/>
      <c r="R168" s="6"/>
      <c r="S168" s="6" t="n">
        <v>50312.570328948801</v>
      </c>
      <c r="T168" s="6" t="n">
        <v>237553.42374976401</v>
      </c>
      <c r="U168" s="6" t="n">
        <v>279969.40081456502</v>
      </c>
      <c r="V168" s="6" t="n">
        <v>8544.0016609841205</v>
      </c>
      <c r="W168" s="6" t="n">
        <v>372596.37433513597</v>
      </c>
      <c r="X168" s="6" t="n">
        <v>0</v>
      </c>
      <c r="Y168" s="6" t="n">
        <v>25034.113893343299</v>
      </c>
      <c r="Z168" s="6" t="n">
        <v>495322.32504974899</v>
      </c>
      <c r="AA168" s="6" t="n">
        <v>446874.451961649</v>
      </c>
      <c r="AB168" s="6" t="n">
        <v>178363.10005386799</v>
      </c>
      <c r="AC168" s="6" t="n">
        <v>551768.69451656099</v>
      </c>
      <c r="AD168" s="6" t="n">
        <v>4431060.1613590298</v>
      </c>
      <c r="AE168" s="6" t="n">
        <v>3783814.0390933398</v>
      </c>
      <c r="AF168" s="6" t="n">
        <v>2968285.95877501</v>
      </c>
      <c r="AG168" s="6" t="n">
        <v>3842065.9357278901</v>
      </c>
      <c r="AH168" s="6" t="n">
        <v>5763645.4730484802</v>
      </c>
      <c r="AI168" s="6" t="n">
        <v>13299071.385079199</v>
      </c>
      <c r="AJ168" s="6" t="n">
        <v>11571372.5765667</v>
      </c>
      <c r="AK168" s="6" t="n">
        <v>8663909.1237665508</v>
      </c>
      <c r="AL168" s="6" t="n">
        <v>7817071.0038000001</v>
      </c>
      <c r="AM168" s="6" t="n">
        <v>521137.43920943397</v>
      </c>
    </row>
    <row r="169">
      <c r="A169" t="str">
        <f t="shared" si="22"/>
        <v>ERS</v>
      </c>
      <c r="B169" t="str">
        <f t="shared" si="23"/>
        <v>J020</v>
      </c>
      <c r="C169" t="str">
        <f t="shared" si="24"/>
        <v>MAINT-REP OF SHIP &amp; MARINE EQ</v>
      </c>
      <c r="D169" s="6" t="n">
        <f t="shared" si="25"/>
        <v>1873347.6141639701</v>
      </c>
      <c r="E169" s="6" t="n">
        <f t="shared" si="26"/>
        <v>508840.23895515298</v>
      </c>
      <c r="F169" s="6" t="n">
        <f t="shared" si="27"/>
        <v>232510.64350000001</v>
      </c>
      <c r="G169" s="6" t="n">
        <f t="shared" si="28"/>
        <v>244635.11889314701</v>
      </c>
      <c r="H169" s="7" t="n">
        <f t="shared" si="29"/>
        <v>-0.54305767174106578</v>
      </c>
      <c r="I169" s="7" t="n">
        <f t="shared" si="30"/>
        <v>-0.87588494428794839</v>
      </c>
      <c r="J169" s="7" t="n">
        <f t="shared" si="31"/>
        <v>1.0521458941003146</v>
      </c>
      <c r="K169" s="7" t="n">
        <f t="shared" si="32"/>
        <v>2.368794950750471E-6</v>
      </c>
      <c r="L169" s="7" t="n">
        <f>AM169/SUM(AM1:AM$2180)</f>
        <v>4.3403140404122195E-6</v>
      </c>
      <c r="M169" t="s">
        <v>1072</v>
      </c>
      <c r="N169" t="s">
        <v>1093</v>
      </c>
      <c r="O169" t="s">
        <v>1094</v>
      </c>
      <c r="P169" s="6" t="n">
        <v>59077.553539760003</v>
      </c>
      <c r="Q169" s="6" t="n">
        <v>440895.39571146597</v>
      </c>
      <c r="R169" s="6"/>
      <c r="S169" s="6" t="n">
        <v>58487.962999839903</v>
      </c>
      <c r="T169" s="6"/>
      <c r="U169" s="6" t="n">
        <v>6135.53250105398</v>
      </c>
      <c r="V169" s="6" t="n">
        <v>1335580.8349975499</v>
      </c>
      <c r="W169" s="6" t="n">
        <v>615055.23822695506</v>
      </c>
      <c r="X169" s="6" t="n">
        <v>1345407.4862653599</v>
      </c>
      <c r="Y169" s="6" t="n">
        <v>840920.02768960898</v>
      </c>
      <c r="Z169" s="6" t="n">
        <v>-241197.90934692801</v>
      </c>
      <c r="AA169" s="6" t="n">
        <v>2253528.72870648</v>
      </c>
      <c r="AB169" s="6" t="n">
        <v>2705300.2589538898</v>
      </c>
      <c r="AC169" s="6" t="n">
        <v>1368913.58653105</v>
      </c>
      <c r="AD169" s="6" t="n">
        <v>3332117.37306866</v>
      </c>
      <c r="AE169" s="6" t="n">
        <v>1873347.6141639701</v>
      </c>
      <c r="AF169" s="6" t="n">
        <v>1193482.5336493601</v>
      </c>
      <c r="AG169" s="6" t="n">
        <v>943972.45901198196</v>
      </c>
      <c r="AH169" s="6" t="n">
        <v>775023.19110915798</v>
      </c>
      <c r="AI169" s="6" t="n">
        <v>1061638.2601502701</v>
      </c>
      <c r="AJ169" s="6" t="n">
        <v>-64538.822754590401</v>
      </c>
      <c r="AK169" s="6" t="n">
        <v>508840.23895515298</v>
      </c>
      <c r="AL169" s="6" t="n">
        <v>232510.64350000001</v>
      </c>
      <c r="AM169" s="6" t="n">
        <v>244635.11889314701</v>
      </c>
    </row>
    <row r="170">
      <c r="A170" t="str">
        <f t="shared" si="22"/>
        <v>ERS</v>
      </c>
      <c r="B170" t="str">
        <f t="shared" si="23"/>
        <v>J022</v>
      </c>
      <c r="C170" t="str">
        <f t="shared" si="24"/>
        <v>MAINT-REP OF RAILWAY EQ</v>
      </c>
      <c r="D170" s="6" t="n">
        <f t="shared" si="25"/>
        <v>1748314.77376936</v>
      </c>
      <c r="E170" s="6" t="n">
        <f t="shared" si="26"/>
        <v>332030.965208615</v>
      </c>
      <c r="F170" s="6" t="n">
        <f t="shared" si="27"/>
        <v>-271010.33980000002</v>
      </c>
      <c r="G170" s="6" t="n">
        <f t="shared" si="28"/>
        <v>11922.479742941499</v>
      </c>
      <c r="H170" s="7" t="n">
        <f t="shared" si="29"/>
        <v>-1.8162200764308962</v>
      </c>
      <c r="I170" s="7" t="n">
        <f t="shared" si="30"/>
        <v>-1.1550123260788461</v>
      </c>
      <c r="J170" s="7" t="n">
        <f t="shared" si="31"/>
        <v>-4.3992711686720296E-2</v>
      </c>
      <c r="K170" s="7" t="n">
        <f t="shared" si="32"/>
        <v>-2.7610259679119137E-6</v>
      </c>
      <c r="L170" s="7" t="n">
        <f>AM170/SUM(AM1:AM$2180)</f>
        <v>2.1152852648037712E-7</v>
      </c>
      <c r="M170" t="s">
        <v>1072</v>
      </c>
      <c r="N170" t="s">
        <v>1095</v>
      </c>
      <c r="O170" t="s">
        <v>1096</v>
      </c>
      <c r="P170" s="6"/>
      <c r="Q170" s="6"/>
      <c r="R170" s="6"/>
      <c r="S170" s="6"/>
      <c r="T170" s="6"/>
      <c r="U170" s="6"/>
      <c r="V170" s="6"/>
      <c r="W170" s="6"/>
      <c r="X170" s="6" t="n">
        <v>4303996.4591315296</v>
      </c>
      <c r="Y170" s="6" t="n">
        <v>3361169.23335509</v>
      </c>
      <c r="Z170" s="6" t="n">
        <v>7644502.9967487296</v>
      </c>
      <c r="AA170" s="6" t="n">
        <v>877702.35588138294</v>
      </c>
      <c r="AB170" s="6" t="n">
        <v>2489530.5200648601</v>
      </c>
      <c r="AC170" s="6" t="n">
        <v>-2468708.4942594701</v>
      </c>
      <c r="AD170" s="6" t="n">
        <v>2333587.2355507901</v>
      </c>
      <c r="AE170" s="6" t="n">
        <v>1748314.77376936</v>
      </c>
      <c r="AF170" s="6" t="n">
        <v>1641158.39878442</v>
      </c>
      <c r="AG170" s="6" t="n">
        <v>1770149.2166601201</v>
      </c>
      <c r="AH170" s="6" t="n">
        <v>1396492.1332934699</v>
      </c>
      <c r="AI170" s="6" t="n">
        <v>1606927.28599195</v>
      </c>
      <c r="AJ170" s="6" t="n">
        <v>1350592.0667367</v>
      </c>
      <c r="AK170" s="6" t="n">
        <v>332030.965208615</v>
      </c>
      <c r="AL170" s="6" t="n">
        <v>-271010.33980000002</v>
      </c>
      <c r="AM170" s="6" t="n">
        <v>11922.479742941499</v>
      </c>
    </row>
    <row r="171">
      <c r="A171" t="str">
        <f t="shared" si="22"/>
        <v>ERS</v>
      </c>
      <c r="B171" t="str">
        <f t="shared" si="23"/>
        <v>J023</v>
      </c>
      <c r="C171" t="str">
        <f t="shared" si="24"/>
        <v>MAINT-REP OF VEHICLES-TRAILERS-CYC</v>
      </c>
      <c r="D171" s="6" t="n">
        <f t="shared" si="25"/>
        <v>1270542.97470462</v>
      </c>
      <c r="E171" s="6" t="n">
        <f t="shared" si="26"/>
        <v>-134266.3164861</v>
      </c>
      <c r="F171" s="6" t="n">
        <f t="shared" si="27"/>
        <v>538729.94059999997</v>
      </c>
      <c r="G171" s="6" t="n">
        <f t="shared" si="28"/>
        <v>476057.57548215601</v>
      </c>
      <c r="H171" s="7" t="n">
        <f t="shared" si="29"/>
        <v>-5.0123983043488973</v>
      </c>
      <c r="I171" s="7" t="n">
        <f t="shared" si="30"/>
        <v>-0.57598447960782617</v>
      </c>
      <c r="J171" s="7" t="n">
        <f t="shared" si="31"/>
        <v>0.88366645253084719</v>
      </c>
      <c r="K171" s="7" t="n">
        <f t="shared" si="32"/>
        <v>5.4885262192798542E-6</v>
      </c>
      <c r="L171" s="7" t="n">
        <f>AM171/SUM(AM1:AM$2180)</f>
        <v>8.4462091471515341E-6</v>
      </c>
      <c r="M171" t="s">
        <v>1072</v>
      </c>
      <c r="N171" t="s">
        <v>1097</v>
      </c>
      <c r="O171" t="s">
        <v>1098</v>
      </c>
      <c r="P171" s="6"/>
      <c r="Q171" s="6"/>
      <c r="R171" s="6" t="n">
        <v>215227.08878940999</v>
      </c>
      <c r="S171" s="6" t="n">
        <v>217111.91455182599</v>
      </c>
      <c r="T171" s="6" t="n">
        <v>6306.9123536273901</v>
      </c>
      <c r="U171" s="6" t="n">
        <v>220897.93754912299</v>
      </c>
      <c r="V171" s="6" t="n">
        <v>92076.962426351107</v>
      </c>
      <c r="W171" s="6" t="n">
        <v>126658.15925645</v>
      </c>
      <c r="X171" s="6" t="n">
        <v>22431.802649851699</v>
      </c>
      <c r="Y171" s="6" t="n">
        <v>-2347795.1858748998</v>
      </c>
      <c r="Z171" s="6" t="n">
        <v>84862.537652216299</v>
      </c>
      <c r="AA171" s="6" t="n">
        <v>-34319.837662739403</v>
      </c>
      <c r="AB171" s="6" t="n">
        <v>-857247.57096015697</v>
      </c>
      <c r="AC171" s="6" t="n">
        <v>-244204.722240448</v>
      </c>
      <c r="AD171" s="6" t="n">
        <v>442414.32801938301</v>
      </c>
      <c r="AE171" s="6" t="n">
        <v>1270542.97470462</v>
      </c>
      <c r="AF171" s="6" t="n">
        <v>2452439.1723839501</v>
      </c>
      <c r="AG171" s="6" t="n">
        <v>732134.77078394406</v>
      </c>
      <c r="AH171" s="6" t="n">
        <v>983919.13239016896</v>
      </c>
      <c r="AI171" s="6" t="n">
        <v>1738194.0091311201</v>
      </c>
      <c r="AJ171" s="6" t="n">
        <v>985603.41934720799</v>
      </c>
      <c r="AK171" s="6" t="n">
        <v>-134266.3164861</v>
      </c>
      <c r="AL171" s="6" t="n">
        <v>538729.94059999997</v>
      </c>
      <c r="AM171" s="6" t="n">
        <v>476057.57548215601</v>
      </c>
    </row>
    <row r="172">
      <c r="A172" t="str">
        <f t="shared" si="22"/>
        <v>ERS</v>
      </c>
      <c r="B172" t="str">
        <f t="shared" si="23"/>
        <v>J024</v>
      </c>
      <c r="C172" t="str">
        <f t="shared" si="24"/>
        <v>MAINT-REP OF TRACTORS</v>
      </c>
      <c r="D172" s="6" t="n">
        <f t="shared" si="25"/>
        <v>0</v>
      </c>
      <c r="E172" s="6" t="n">
        <f t="shared" si="26"/>
        <v>7589.5892773961396</v>
      </c>
      <c r="F172" s="6" t="n">
        <f t="shared" si="27"/>
        <v>0</v>
      </c>
      <c r="G172" s="6" t="n">
        <f t="shared" si="28"/>
        <v>0</v>
      </c>
      <c r="H172" s="7" t="n">
        <f t="shared" si="29"/>
        <v>-1</v>
      </c>
      <c r="I172" s="7" t="e">
        <f t="shared" si="30"/>
        <v>#DIV/0!</v>
      </c>
      <c r="J172" s="7" t="e">
        <f t="shared" si="31"/>
        <v>#DIV/0!</v>
      </c>
      <c r="K172" s="7" t="n">
        <f t="shared" si="32"/>
        <v>0</v>
      </c>
      <c r="L172" s="7" t="n">
        <f>AM172/SUM(AM1:AM$2180)</f>
        <v>0</v>
      </c>
      <c r="M172" t="s">
        <v>1072</v>
      </c>
      <c r="N172" t="s">
        <v>1099</v>
      </c>
      <c r="O172" t="s">
        <v>1100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 t="n">
        <v>4091.5581579344798</v>
      </c>
      <c r="AB172" s="6"/>
      <c r="AC172" s="6"/>
      <c r="AD172" s="6" t="n">
        <v>8605.9931154627102</v>
      </c>
      <c r="AE172" s="6"/>
      <c r="AF172" s="6" t="n">
        <v>-78446.5662284071</v>
      </c>
      <c r="AG172" s="6" t="n">
        <v>-23221.375139191801</v>
      </c>
      <c r="AH172" s="6"/>
      <c r="AI172" s="6"/>
      <c r="AJ172" s="6" t="n">
        <v>19878.8262723632</v>
      </c>
      <c r="AK172" s="6" t="n">
        <v>7589.5892773961396</v>
      </c>
      <c r="AL172" s="6"/>
      <c r="AM172" s="6"/>
    </row>
    <row r="173">
      <c r="A173" t="str">
        <f t="shared" si="22"/>
        <v>ERS</v>
      </c>
      <c r="B173" t="str">
        <f t="shared" si="23"/>
        <v>J025</v>
      </c>
      <c r="C173" t="str">
        <f t="shared" si="24"/>
        <v>MAINT-REP OF VEHICULAR EQ</v>
      </c>
      <c r="D173" s="6" t="n">
        <f t="shared" si="25"/>
        <v>3888933.8168629501</v>
      </c>
      <c r="E173" s="6" t="n">
        <f t="shared" si="26"/>
        <v>-164291.18418057999</v>
      </c>
      <c r="F173" s="6" t="n">
        <f t="shared" si="27"/>
        <v>24939.23</v>
      </c>
      <c r="G173" s="6" t="n">
        <f t="shared" si="28"/>
        <v>107625.62834460801</v>
      </c>
      <c r="H173" s="7" t="n">
        <f t="shared" si="29"/>
        <v>-1.1517989545476046</v>
      </c>
      <c r="I173" s="7" t="n">
        <f t="shared" si="30"/>
        <v>-0.99358712923016068</v>
      </c>
      <c r="J173" s="7" t="n">
        <f t="shared" si="31"/>
        <v>4.3155152883472345</v>
      </c>
      <c r="K173" s="7" t="n">
        <f t="shared" si="32"/>
        <v>2.5407835620051803E-7</v>
      </c>
      <c r="L173" s="7" t="n">
        <f>AM173/SUM(AM1:AM$2180)</f>
        <v>1.9094929130609594E-6</v>
      </c>
      <c r="M173" t="s">
        <v>1072</v>
      </c>
      <c r="N173" t="s">
        <v>1101</v>
      </c>
      <c r="O173" t="s">
        <v>1102</v>
      </c>
      <c r="P173" s="6"/>
      <c r="Q173" s="6"/>
      <c r="R173" s="6"/>
      <c r="S173" s="6"/>
      <c r="T173" s="6" t="n">
        <v>11249.80616285</v>
      </c>
      <c r="U173" s="6" t="n">
        <v>41681.198675395397</v>
      </c>
      <c r="V173" s="6" t="n">
        <v>474706.60578488797</v>
      </c>
      <c r="W173" s="6" t="n">
        <v>136344.33206189101</v>
      </c>
      <c r="X173" s="6" t="n">
        <v>-5078.7900899944398</v>
      </c>
      <c r="Y173" s="6" t="n">
        <v>52474.132380600997</v>
      </c>
      <c r="Z173" s="6" t="n">
        <v>27253.117652841898</v>
      </c>
      <c r="AA173" s="6" t="n">
        <v>-19928.3578587843</v>
      </c>
      <c r="AB173" s="6" t="n">
        <v>53534.076977855701</v>
      </c>
      <c r="AC173" s="6" t="n">
        <v>2596779.79887011</v>
      </c>
      <c r="AD173" s="6" t="n">
        <v>2873772.7420875402</v>
      </c>
      <c r="AE173" s="6" t="n">
        <v>3888933.8168629501</v>
      </c>
      <c r="AF173" s="6" t="n">
        <v>3442755.0090590599</v>
      </c>
      <c r="AG173" s="6" t="n">
        <v>3566959.7985929698</v>
      </c>
      <c r="AH173" s="6" t="n">
        <v>4730239.23768711</v>
      </c>
      <c r="AI173" s="6" t="n">
        <v>5011657.5252339197</v>
      </c>
      <c r="AJ173" s="6" t="n">
        <v>1619662.17848418</v>
      </c>
      <c r="AK173" s="6" t="n">
        <v>-164291.18418057999</v>
      </c>
      <c r="AL173" s="6" t="n">
        <v>24939.23</v>
      </c>
      <c r="AM173" s="6" t="n">
        <v>107625.62834460801</v>
      </c>
    </row>
    <row r="174">
      <c r="A174" t="str">
        <f t="shared" si="22"/>
        <v>ERS</v>
      </c>
      <c r="B174" t="str">
        <f t="shared" si="23"/>
        <v>J026</v>
      </c>
      <c r="C174" t="str">
        <f t="shared" si="24"/>
        <v>MAINT-REP OF TIRES &amp; TUBES</v>
      </c>
      <c r="D174" s="6" t="n">
        <f t="shared" si="25"/>
        <v>0</v>
      </c>
      <c r="E174" s="6" t="n">
        <f t="shared" si="26"/>
        <v>0</v>
      </c>
      <c r="F174" s="6" t="n">
        <f t="shared" si="27"/>
        <v>0</v>
      </c>
      <c r="G174" s="6" t="n">
        <f t="shared" si="28"/>
        <v>0</v>
      </c>
      <c r="H174" s="7" t="e">
        <f t="shared" si="29"/>
        <v>#DIV/0!</v>
      </c>
      <c r="I174" s="7" t="e">
        <f t="shared" si="30"/>
        <v>#DIV/0!</v>
      </c>
      <c r="J174" s="7" t="e">
        <f t="shared" si="31"/>
        <v>#DIV/0!</v>
      </c>
      <c r="K174" s="7" t="n">
        <f t="shared" si="32"/>
        <v>0</v>
      </c>
      <c r="L174" s="7" t="n">
        <f>AM174/SUM(AM1:AM$2180)</f>
        <v>0</v>
      </c>
      <c r="M174" t="s">
        <v>1072</v>
      </c>
      <c r="N174" t="s">
        <v>1103</v>
      </c>
      <c r="O174" t="s">
        <v>1104</v>
      </c>
      <c r="P174" s="6"/>
      <c r="Q174" s="6"/>
      <c r="R174" s="6"/>
      <c r="S174" s="6"/>
      <c r="T174" s="6" t="n">
        <v>66936.569790856694</v>
      </c>
      <c r="U174" s="6" t="n">
        <v>64964.461775865697</v>
      </c>
      <c r="V174" s="6"/>
      <c r="W174" s="6"/>
      <c r="X174" s="6" t="n">
        <v>8677.9326734550705</v>
      </c>
      <c r="Y174" s="6"/>
      <c r="Z174" s="6" t="n">
        <v>3617.0796962002701</v>
      </c>
      <c r="AA174" s="6" t="n">
        <v>9070.9353828150997</v>
      </c>
      <c r="AB174" s="6"/>
      <c r="AC174" s="6" t="n">
        <v>2207.3304222731399</v>
      </c>
      <c r="AD174" s="6"/>
      <c r="AE174" s="6"/>
      <c r="AF174" s="6"/>
      <c r="AG174" s="6" t="n">
        <v>2672.8715558574499</v>
      </c>
      <c r="AH174" s="6"/>
      <c r="AI174" s="6"/>
      <c r="AJ174" s="6"/>
      <c r="AK174" s="6"/>
      <c r="AL174" s="6"/>
      <c r="AM174" s="6"/>
    </row>
    <row r="175">
      <c r="A175" t="str">
        <f t="shared" si="22"/>
        <v>ERS</v>
      </c>
      <c r="B175" t="str">
        <f t="shared" si="23"/>
        <v>J028</v>
      </c>
      <c r="C175" t="str">
        <f t="shared" si="24"/>
        <v>MAINT-REP OF ENGINES &amp; TURBINES</v>
      </c>
      <c r="D175" s="6" t="n">
        <f t="shared" si="25"/>
        <v>-30227331.6565024</v>
      </c>
      <c r="E175" s="6" t="n">
        <f t="shared" si="26"/>
        <v>-23640480.550954599</v>
      </c>
      <c r="F175" s="6" t="n">
        <f t="shared" si="27"/>
        <v>-4844193.5577999996</v>
      </c>
      <c r="G175" s="6" t="n">
        <f t="shared" si="28"/>
        <v>-1162306.2674657099</v>
      </c>
      <c r="H175" s="7" t="n">
        <f t="shared" si="29"/>
        <v>-0.79508904028584171</v>
      </c>
      <c r="I175" s="7" t="n">
        <f t="shared" si="30"/>
        <v>-0.83974127743565041</v>
      </c>
      <c r="J175" s="7" t="n">
        <f t="shared" si="31"/>
        <v>0.23993803170688616</v>
      </c>
      <c r="K175" s="7" t="n">
        <f t="shared" si="32"/>
        <v>-4.9352154668887653E-5</v>
      </c>
      <c r="L175" s="7" t="n">
        <f>AM175/SUM(AM1:AM$2180)</f>
        <v>-2.0621627159524971E-5</v>
      </c>
      <c r="M175" t="s">
        <v>1072</v>
      </c>
      <c r="N175" t="s">
        <v>1105</v>
      </c>
      <c r="O175" t="s">
        <v>1106</v>
      </c>
      <c r="P175" s="6" t="n">
        <v>704005.89728542301</v>
      </c>
      <c r="Q175" s="6" t="n">
        <v>394369.28495018301</v>
      </c>
      <c r="R175" s="6"/>
      <c r="S175" s="6" t="n">
        <v>19169631.781776998</v>
      </c>
      <c r="T175" s="6" t="n">
        <v>42065937.727421597</v>
      </c>
      <c r="U175" s="6" t="n">
        <v>20273046.701148398</v>
      </c>
      <c r="V175" s="6" t="n">
        <v>4203323.0517996699</v>
      </c>
      <c r="W175" s="6" t="n">
        <v>19179.354007568301</v>
      </c>
      <c r="X175" s="6" t="n">
        <v>-9416.4234109503195</v>
      </c>
      <c r="Y175" s="6" t="n">
        <v>-2511442.9559935401</v>
      </c>
      <c r="Z175" s="6" t="n">
        <v>96770884.448030502</v>
      </c>
      <c r="AA175" s="6" t="n">
        <v>-8768490.6800021306</v>
      </c>
      <c r="AB175" s="6" t="n">
        <v>-14618387.0963428</v>
      </c>
      <c r="AC175" s="6" t="n">
        <v>-15010519.743531801</v>
      </c>
      <c r="AD175" s="6" t="n">
        <v>-17860236.053843901</v>
      </c>
      <c r="AE175" s="6" t="n">
        <v>-30227331.6565024</v>
      </c>
      <c r="AF175" s="6" t="n">
        <v>-27853729.441219699</v>
      </c>
      <c r="AG175" s="6" t="n">
        <v>-22370899.812053099</v>
      </c>
      <c r="AH175" s="6" t="n">
        <v>-23868192.786278099</v>
      </c>
      <c r="AI175" s="6" t="n">
        <v>-49288077.200824298</v>
      </c>
      <c r="AJ175" s="6" t="n">
        <v>-31735450.975743901</v>
      </c>
      <c r="AK175" s="6" t="n">
        <v>-23640480.550954599</v>
      </c>
      <c r="AL175" s="6" t="n">
        <v>-4844193.5577999996</v>
      </c>
      <c r="AM175" s="6" t="n">
        <v>-1162306.2674657099</v>
      </c>
    </row>
    <row r="176">
      <c r="A176" t="str">
        <f t="shared" si="22"/>
        <v>ERS</v>
      </c>
      <c r="B176" t="str">
        <f t="shared" si="23"/>
        <v>J029</v>
      </c>
      <c r="C176" t="str">
        <f t="shared" si="24"/>
        <v>MAINT-REP OF ENGINE ACCESSORIES</v>
      </c>
      <c r="D176" s="6" t="n">
        <f t="shared" si="25"/>
        <v>-2012219.9834480099</v>
      </c>
      <c r="E176" s="6" t="n">
        <f t="shared" si="26"/>
        <v>-583171.08893648197</v>
      </c>
      <c r="F176" s="6" t="n">
        <f t="shared" si="27"/>
        <v>-898733.99620000005</v>
      </c>
      <c r="G176" s="6" t="n">
        <f t="shared" si="28"/>
        <v>-237955.23200230399</v>
      </c>
      <c r="H176" s="7" t="n">
        <f t="shared" si="29"/>
        <v>0.54111548609003268</v>
      </c>
      <c r="I176" s="7" t="n">
        <f t="shared" si="30"/>
        <v>-0.55336195664850341</v>
      </c>
      <c r="J176" s="7" t="n">
        <f t="shared" si="31"/>
        <v>0.26476714245640992</v>
      </c>
      <c r="K176" s="7" t="n">
        <f t="shared" si="32"/>
        <v>-9.1562111747643631E-6</v>
      </c>
      <c r="L176" s="7" t="n">
        <f>AM176/SUM(AM1:AM$2180)</f>
        <v>-4.2217995483316477E-6</v>
      </c>
      <c r="M176" t="s">
        <v>1072</v>
      </c>
      <c r="N176" t="s">
        <v>1107</v>
      </c>
      <c r="O176" t="s">
        <v>1108</v>
      </c>
      <c r="P176" s="6"/>
      <c r="Q176" s="6"/>
      <c r="R176" s="6"/>
      <c r="S176" s="6"/>
      <c r="T176" s="6"/>
      <c r="U176" s="6" t="n">
        <v>63005.422339646801</v>
      </c>
      <c r="V176" s="6"/>
      <c r="W176" s="6" t="n">
        <v>272297.021007323</v>
      </c>
      <c r="X176" s="6"/>
      <c r="Y176" s="6" t="n">
        <v>-638153.01304719702</v>
      </c>
      <c r="Z176" s="6" t="n">
        <v>-6626158.33304484</v>
      </c>
      <c r="AA176" s="6" t="n">
        <v>-3861879.25023448</v>
      </c>
      <c r="AB176" s="6" t="n">
        <v>-3490810.9956978299</v>
      </c>
      <c r="AC176" s="6" t="n">
        <v>-2303441.86031349</v>
      </c>
      <c r="AD176" s="6" t="n">
        <v>-5495336.5439821798</v>
      </c>
      <c r="AE176" s="6" t="n">
        <v>-2012219.9834480099</v>
      </c>
      <c r="AF176" s="6" t="n">
        <v>669193.72861842799</v>
      </c>
      <c r="AG176" s="6" t="n">
        <v>-256296.88556515399</v>
      </c>
      <c r="AH176" s="6" t="n">
        <v>-2213480.6289313701</v>
      </c>
      <c r="AI176" s="6" t="n">
        <v>-2777907.7069848799</v>
      </c>
      <c r="AJ176" s="6" t="n">
        <v>-304872.70960446697</v>
      </c>
      <c r="AK176" s="6" t="n">
        <v>-583171.08893648197</v>
      </c>
      <c r="AL176" s="6" t="n">
        <v>-898733.99620000005</v>
      </c>
      <c r="AM176" s="6" t="n">
        <v>-237955.23200230399</v>
      </c>
    </row>
    <row r="177">
      <c r="A177" t="str">
        <f t="shared" si="22"/>
        <v>ERS</v>
      </c>
      <c r="B177" t="str">
        <f t="shared" si="23"/>
        <v>J030</v>
      </c>
      <c r="C177" t="str">
        <f t="shared" si="24"/>
        <v>MAINT-REP OF MECH POWER TRANS EQ</v>
      </c>
      <c r="D177" s="6" t="n">
        <f t="shared" si="25"/>
        <v>101861.573449904</v>
      </c>
      <c r="E177" s="6" t="n">
        <f t="shared" si="26"/>
        <v>36410.311894767197</v>
      </c>
      <c r="F177" s="6" t="n">
        <f t="shared" si="27"/>
        <v>89403.281099999993</v>
      </c>
      <c r="G177" s="6" t="n">
        <f t="shared" si="28"/>
        <v>110405.41325065499</v>
      </c>
      <c r="H177" s="7" t="n">
        <f t="shared" si="29"/>
        <v>1.4554384856244207</v>
      </c>
      <c r="I177" s="7" t="n">
        <f t="shared" si="30"/>
        <v>-0.12230610551123144</v>
      </c>
      <c r="J177" s="7" t="n">
        <f t="shared" si="31"/>
        <v>1.234914556739406</v>
      </c>
      <c r="K177" s="7" t="n">
        <f t="shared" si="32"/>
        <v>9.1083159747998803E-7</v>
      </c>
      <c r="L177" s="7" t="n">
        <f>AM177/SUM(AM1:AM$2180)</f>
        <v>1.9588118314224378E-6</v>
      </c>
      <c r="M177" t="s">
        <v>1072</v>
      </c>
      <c r="N177" t="s">
        <v>1109</v>
      </c>
      <c r="O177" t="s">
        <v>1110</v>
      </c>
      <c r="P177" s="6"/>
      <c r="Q177" s="6"/>
      <c r="R177" s="6"/>
      <c r="S177" s="6" t="n">
        <v>3683761.8409400699</v>
      </c>
      <c r="T177" s="6"/>
      <c r="U177" s="6"/>
      <c r="V177" s="6" t="n">
        <v>10870.4979404601</v>
      </c>
      <c r="W177" s="6" t="n">
        <v>5177.9084716047601</v>
      </c>
      <c r="X177" s="6"/>
      <c r="Y177" s="6" t="n">
        <v>12483.4727101845</v>
      </c>
      <c r="Z177" s="6" t="n">
        <v>-30007.1723453712</v>
      </c>
      <c r="AA177" s="6" t="n">
        <v>-39820.0146886445</v>
      </c>
      <c r="AB177" s="6"/>
      <c r="AC177" s="6" t="n">
        <v>0</v>
      </c>
      <c r="AD177" s="6" t="n">
        <v>9595.1866108506401</v>
      </c>
      <c r="AE177" s="6" t="n">
        <v>101861.573449904</v>
      </c>
      <c r="AF177" s="6" t="n">
        <v>-627067.19222246401</v>
      </c>
      <c r="AG177" s="6" t="n">
        <v>-1251876.9043143401</v>
      </c>
      <c r="AH177" s="6" t="n">
        <v>-7661.0842393262001</v>
      </c>
      <c r="AI177" s="6" t="n">
        <v>44550.817887294797</v>
      </c>
      <c r="AJ177" s="6" t="n">
        <v>13710.3883697781</v>
      </c>
      <c r="AK177" s="6" t="n">
        <v>36410.311894767197</v>
      </c>
      <c r="AL177" s="6" t="n">
        <v>89403.281099999993</v>
      </c>
      <c r="AM177" s="6" t="n">
        <v>110405.41325065499</v>
      </c>
    </row>
    <row r="178">
      <c r="A178" t="str">
        <f t="shared" si="22"/>
        <v>ERS</v>
      </c>
      <c r="B178" t="str">
        <f t="shared" si="23"/>
        <v>J031</v>
      </c>
      <c r="C178" t="str">
        <f t="shared" si="24"/>
        <v>MAINT-REP OF BEARINGS</v>
      </c>
      <c r="D178" s="6" t="n">
        <f t="shared" si="25"/>
        <v>-1412.94923401503</v>
      </c>
      <c r="E178" s="6" t="n">
        <f t="shared" si="26"/>
        <v>-2457.2228931360301</v>
      </c>
      <c r="F178" s="6" t="n">
        <f t="shared" si="27"/>
        <v>3088</v>
      </c>
      <c r="G178" s="6" t="n">
        <f t="shared" si="28"/>
        <v>-47.9379065504192</v>
      </c>
      <c r="H178" s="7" t="n">
        <f t="shared" si="29"/>
        <v>-2.2567032517180161</v>
      </c>
      <c r="I178" s="7" t="n">
        <f t="shared" si="30"/>
        <v>-3.1854996100781015</v>
      </c>
      <c r="J178" s="7" t="n">
        <f t="shared" si="31"/>
        <v>-1.55239334684E-2</v>
      </c>
      <c r="K178" s="7" t="n">
        <f t="shared" si="32"/>
        <v>3.1460232090052486E-8</v>
      </c>
      <c r="L178" s="7" t="n">
        <f>AM178/SUM(AM1:AM$2180)</f>
        <v>-8.5051389927230067E-10</v>
      </c>
      <c r="M178" t="s">
        <v>1072</v>
      </c>
      <c r="N178" t="s">
        <v>1111</v>
      </c>
      <c r="O178" t="s">
        <v>1112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 t="n">
        <v>-1412.94923401503</v>
      </c>
      <c r="AF178" s="6" t="n">
        <v>-2113.5445977966601</v>
      </c>
      <c r="AG178" s="6" t="n">
        <v>3137.6730502887999</v>
      </c>
      <c r="AH178" s="6"/>
      <c r="AI178" s="6" t="n">
        <v>-2721.90907998475</v>
      </c>
      <c r="AJ178" s="6"/>
      <c r="AK178" s="6" t="n">
        <v>-2457.2228931360301</v>
      </c>
      <c r="AL178" s="6" t="n">
        <v>3088</v>
      </c>
      <c r="AM178" s="6" t="n">
        <v>-47.9379065504192</v>
      </c>
    </row>
    <row r="179">
      <c r="A179" t="str">
        <f t="shared" si="22"/>
        <v>ERS</v>
      </c>
      <c r="B179" t="str">
        <f t="shared" si="23"/>
        <v>J032</v>
      </c>
      <c r="C179" t="str">
        <f t="shared" si="24"/>
        <v>MAINT-REP OF WOODWORKING MACHINE</v>
      </c>
      <c r="D179" s="6" t="n">
        <f t="shared" si="25"/>
        <v>2490.3889945676801</v>
      </c>
      <c r="E179" s="6" t="n">
        <f t="shared" si="26"/>
        <v>4708.0518946997699</v>
      </c>
      <c r="F179" s="6" t="n">
        <f t="shared" si="27"/>
        <v>6418.2299000000003</v>
      </c>
      <c r="G179" s="6" t="n">
        <f t="shared" si="28"/>
        <v>0</v>
      </c>
      <c r="H179" s="7" t="n">
        <f t="shared" si="29"/>
        <v>0.36324535998116647</v>
      </c>
      <c r="I179" s="7" t="n">
        <f t="shared" si="30"/>
        <v>1.5771997523279189</v>
      </c>
      <c r="J179" s="7" t="n">
        <f t="shared" si="31"/>
        <v>0</v>
      </c>
      <c r="K179" s="7" t="n">
        <f t="shared" si="32"/>
        <v>6.5388277934363462E-8</v>
      </c>
      <c r="L179" s="7" t="n">
        <f>AM179/SUM(AM1:AM$2180)</f>
        <v>0</v>
      </c>
      <c r="M179" t="s">
        <v>1072</v>
      </c>
      <c r="N179" t="s">
        <v>1113</v>
      </c>
      <c r="O179" t="s">
        <v>1114</v>
      </c>
      <c r="P179" s="6"/>
      <c r="Q179" s="6"/>
      <c r="R179" s="6"/>
      <c r="S179" s="6"/>
      <c r="T179" s="6"/>
      <c r="U179" s="6"/>
      <c r="V179" s="6"/>
      <c r="W179" s="6"/>
      <c r="X179" s="6"/>
      <c r="Y179" s="6" t="n">
        <v>23753.026405831901</v>
      </c>
      <c r="Z179" s="6"/>
      <c r="AA179" s="6"/>
      <c r="AB179" s="6"/>
      <c r="AC179" s="6" t="n">
        <v>1892.10350500191</v>
      </c>
      <c r="AD179" s="6" t="n">
        <v>10918.7861294292</v>
      </c>
      <c r="AE179" s="6" t="n">
        <v>2490.3889945676801</v>
      </c>
      <c r="AF179" s="6" t="n">
        <v>10604.005484752301</v>
      </c>
      <c r="AG179" s="6" t="n">
        <v>5843.6194924736501</v>
      </c>
      <c r="AH179" s="6" t="n">
        <v>28359.850967714399</v>
      </c>
      <c r="AI179" s="6" t="n">
        <v>6602.9139881692199</v>
      </c>
      <c r="AJ179" s="6" t="n">
        <v>608.49599289833395</v>
      </c>
      <c r="AK179" s="6" t="n">
        <v>4708.0518946997699</v>
      </c>
      <c r="AL179" s="6" t="n">
        <v>6418.2299000000003</v>
      </c>
      <c r="AM179" s="6"/>
    </row>
    <row r="180">
      <c r="A180" t="str">
        <f t="shared" si="22"/>
        <v>ERS</v>
      </c>
      <c r="B180" t="str">
        <f t="shared" si="23"/>
        <v>J034</v>
      </c>
      <c r="C180" t="str">
        <f t="shared" si="24"/>
        <v>MAINT-REP OF METALWORK MACHINE</v>
      </c>
      <c r="D180" s="6" t="n">
        <f t="shared" si="25"/>
        <v>-310795.52359547</v>
      </c>
      <c r="E180" s="6" t="n">
        <f t="shared" si="26"/>
        <v>27480.6911895544</v>
      </c>
      <c r="F180" s="6" t="n">
        <f t="shared" si="27"/>
        <v>25928</v>
      </c>
      <c r="G180" s="6" t="n">
        <f t="shared" si="28"/>
        <v>0</v>
      </c>
      <c r="H180" s="7" t="n">
        <f t="shared" si="29"/>
        <v>-5.6501169451829036E-2</v>
      </c>
      <c r="I180" s="7" t="n">
        <f t="shared" si="30"/>
        <v>-1.0834246249754478</v>
      </c>
      <c r="J180" s="7" t="n">
        <f t="shared" si="31"/>
        <v>0</v>
      </c>
      <c r="K180" s="7" t="n">
        <f t="shared" si="32"/>
        <v>2.6415184508772049E-7</v>
      </c>
      <c r="L180" s="7" t="n">
        <f>AM180/SUM(AM1:AM$2180)</f>
        <v>0</v>
      </c>
      <c r="M180" t="s">
        <v>1072</v>
      </c>
      <c r="N180" t="s">
        <v>1115</v>
      </c>
      <c r="O180" t="s">
        <v>1116</v>
      </c>
      <c r="P180" s="6"/>
      <c r="Q180" s="6" t="n">
        <v>54391.411780329203</v>
      </c>
      <c r="R180" s="6"/>
      <c r="S180" s="6" t="n">
        <v>219432.72033705699</v>
      </c>
      <c r="T180" s="6" t="n">
        <v>14874.793286857001</v>
      </c>
      <c r="U180" s="6" t="n">
        <v>14422.1105142422</v>
      </c>
      <c r="V180" s="6" t="n">
        <v>103763.971080281</v>
      </c>
      <c r="W180" s="6" t="n">
        <v>16505.348712771101</v>
      </c>
      <c r="X180" s="6"/>
      <c r="Y180" s="6" t="n">
        <v>-22336.970672863899</v>
      </c>
      <c r="Z180" s="6"/>
      <c r="AA180" s="6" t="n">
        <v>306495.83192667097</v>
      </c>
      <c r="AB180" s="6" t="n">
        <v>-393230.25266862201</v>
      </c>
      <c r="AC180" s="6" t="n">
        <v>207626.72568202601</v>
      </c>
      <c r="AD180" s="6" t="n">
        <v>150874.63419791701</v>
      </c>
      <c r="AE180" s="6" t="n">
        <v>-310795.52359547</v>
      </c>
      <c r="AF180" s="6" t="n">
        <v>47385.344053893299</v>
      </c>
      <c r="AG180" s="6" t="n">
        <v>32278.938603570001</v>
      </c>
      <c r="AH180" s="6" t="n">
        <v>-6841.8769307418197</v>
      </c>
      <c r="AI180" s="6"/>
      <c r="AJ180" s="6" t="n">
        <v>-16310.9964982817</v>
      </c>
      <c r="AK180" s="6" t="n">
        <v>27480.6911895544</v>
      </c>
      <c r="AL180" s="6" t="n">
        <v>25928</v>
      </c>
      <c r="AM180" s="6"/>
    </row>
    <row r="181">
      <c r="A181" t="str">
        <f t="shared" si="22"/>
        <v>ERS</v>
      </c>
      <c r="B181" t="str">
        <f t="shared" si="23"/>
        <v>J035</v>
      </c>
      <c r="C181" t="str">
        <f t="shared" si="24"/>
        <v>MAINT-REP OF SERVICE &amp; TRADE EQ</v>
      </c>
      <c r="D181" s="6" t="n">
        <f t="shared" si="25"/>
        <v>-49031.073901006399</v>
      </c>
      <c r="E181" s="6" t="n">
        <f t="shared" si="26"/>
        <v>14283515.156706801</v>
      </c>
      <c r="F181" s="6" t="n">
        <f t="shared" si="27"/>
        <v>12501942.834000001</v>
      </c>
      <c r="G181" s="6" t="n">
        <f t="shared" si="28"/>
        <v>13196681.509197</v>
      </c>
      <c r="H181" s="7" t="n">
        <f t="shared" si="29"/>
        <v>-0.12472926329134504</v>
      </c>
      <c r="I181" s="7" t="n">
        <f t="shared" si="30"/>
        <v>-255.97999206057344</v>
      </c>
      <c r="J181" s="7" t="n">
        <f t="shared" si="31"/>
        <v>1.055570456881918</v>
      </c>
      <c r="K181" s="7" t="n">
        <f t="shared" si="32"/>
        <v>1.2736853080771003E-4</v>
      </c>
      <c r="L181" s="7" t="n">
        <f>AM181/SUM(AM1:AM$2180)</f>
        <v>2.3413540255532209E-4</v>
      </c>
      <c r="M181" t="s">
        <v>1072</v>
      </c>
      <c r="N181" t="s">
        <v>1117</v>
      </c>
      <c r="O181" t="s">
        <v>1118</v>
      </c>
      <c r="P181" s="6"/>
      <c r="Q181" s="6" t="n">
        <v>474181.74083840102</v>
      </c>
      <c r="R181" s="6"/>
      <c r="S181" s="6" t="n">
        <v>576592.99712900305</v>
      </c>
      <c r="T181" s="6" t="n">
        <v>512046.90914810903</v>
      </c>
      <c r="U181" s="6" t="n">
        <v>371743.974137977</v>
      </c>
      <c r="V181" s="6" t="n">
        <v>57580.782917030003</v>
      </c>
      <c r="W181" s="6" t="n">
        <v>33859.656003766002</v>
      </c>
      <c r="X181" s="6" t="n">
        <v>24407.518778949699</v>
      </c>
      <c r="Y181" s="6" t="n">
        <v>50476.328212893903</v>
      </c>
      <c r="Z181" s="6" t="n">
        <v>74385.501141424102</v>
      </c>
      <c r="AA181" s="6" t="n">
        <v>192426.682396683</v>
      </c>
      <c r="AB181" s="6" t="n">
        <v>210479.40195984099</v>
      </c>
      <c r="AC181" s="6" t="n">
        <v>433652.14217979502</v>
      </c>
      <c r="AD181" s="6" t="n">
        <v>608097.73575312202</v>
      </c>
      <c r="AE181" s="6" t="n">
        <v>-49031.073901006399</v>
      </c>
      <c r="AF181" s="6" t="n">
        <v>36301.041239584003</v>
      </c>
      <c r="AG181" s="6" t="n">
        <v>252482.964791484</v>
      </c>
      <c r="AH181" s="6" t="n">
        <v>92192.041847712899</v>
      </c>
      <c r="AI181" s="6" t="n">
        <v>275967.12714050798</v>
      </c>
      <c r="AJ181" s="6" t="n">
        <v>14382302.7539255</v>
      </c>
      <c r="AK181" s="6" t="n">
        <v>14283515.156706801</v>
      </c>
      <c r="AL181" s="6" t="n">
        <v>12501942.834000001</v>
      </c>
      <c r="AM181" s="6" t="n">
        <v>13196681.509197</v>
      </c>
    </row>
    <row r="182">
      <c r="A182" t="str">
        <f t="shared" si="22"/>
        <v>ERS</v>
      </c>
      <c r="B182" t="str">
        <f t="shared" si="23"/>
        <v>J036</v>
      </c>
      <c r="C182" t="str">
        <f t="shared" si="24"/>
        <v>MAINT-REP OF SP INDUSTRY MACHINERY</v>
      </c>
      <c r="D182" s="6" t="n">
        <f t="shared" si="25"/>
        <v>6856474.8637338802</v>
      </c>
      <c r="E182" s="6" t="n">
        <f t="shared" si="26"/>
        <v>467500.86560969398</v>
      </c>
      <c r="F182" s="6" t="n">
        <f t="shared" si="27"/>
        <v>321644.68369999999</v>
      </c>
      <c r="G182" s="6" t="n">
        <f t="shared" si="28"/>
        <v>-69955.310225216803</v>
      </c>
      <c r="H182" s="7" t="n">
        <f t="shared" si="29"/>
        <v>-0.31199125528778393</v>
      </c>
      <c r="I182" s="7" t="n">
        <f t="shared" si="30"/>
        <v>-0.95308891375052174</v>
      </c>
      <c r="J182" s="7" t="n">
        <f t="shared" si="31"/>
        <v>-0.21749251198712352</v>
      </c>
      <c r="K182" s="7" t="n">
        <f t="shared" si="32"/>
        <v>3.2768835491365034E-6</v>
      </c>
      <c r="L182" s="7" t="n">
        <f>AM182/SUM(AM1:AM$2180)</f>
        <v>-1.2411464737592365E-6</v>
      </c>
      <c r="M182" t="s">
        <v>1072</v>
      </c>
      <c r="N182" t="s">
        <v>1119</v>
      </c>
      <c r="O182" t="s">
        <v>1120</v>
      </c>
      <c r="P182" s="6" t="n">
        <v>6057304.0959225297</v>
      </c>
      <c r="Q182" s="6" t="n">
        <v>488033.56760299101</v>
      </c>
      <c r="R182" s="6" t="n">
        <v>87524699.7469832</v>
      </c>
      <c r="S182" s="6" t="n">
        <v>311256717.82606399</v>
      </c>
      <c r="T182" s="6" t="n">
        <v>178206146.041464</v>
      </c>
      <c r="U182" s="6" t="n">
        <v>2691624.90415414</v>
      </c>
      <c r="V182" s="6" t="n">
        <v>1512043.6204071101</v>
      </c>
      <c r="W182" s="6" t="n">
        <v>3185327.1031613699</v>
      </c>
      <c r="X182" s="6" t="n">
        <v>4130603.9682111898</v>
      </c>
      <c r="Y182" s="6" t="n">
        <v>1885374.3752492</v>
      </c>
      <c r="Z182" s="6" t="n">
        <v>6898874.3179314397</v>
      </c>
      <c r="AA182" s="6" t="n">
        <v>6033696.7421784597</v>
      </c>
      <c r="AB182" s="6" t="n">
        <v>7303931.5538665401</v>
      </c>
      <c r="AC182" s="6" t="n">
        <v>8536936.5792343393</v>
      </c>
      <c r="AD182" s="6" t="n">
        <v>1465589.4861552501</v>
      </c>
      <c r="AE182" s="6" t="n">
        <v>6856474.8637338802</v>
      </c>
      <c r="AF182" s="6" t="n">
        <v>543208.56618923601</v>
      </c>
      <c r="AG182" s="6" t="n">
        <v>-1027527.9992879</v>
      </c>
      <c r="AH182" s="6" t="n">
        <v>675165.053400937</v>
      </c>
      <c r="AI182" s="6" t="n">
        <v>690895.20600763196</v>
      </c>
      <c r="AJ182" s="6" t="n">
        <v>819230.45023564796</v>
      </c>
      <c r="AK182" s="6" t="n">
        <v>467500.86560969398</v>
      </c>
      <c r="AL182" s="6" t="n">
        <v>321644.68369999999</v>
      </c>
      <c r="AM182" s="6" t="n">
        <v>-69955.310225216803</v>
      </c>
    </row>
    <row r="183">
      <c r="A183" t="str">
        <f t="shared" si="22"/>
        <v>ERS</v>
      </c>
      <c r="B183" t="str">
        <f t="shared" si="23"/>
        <v>J038</v>
      </c>
      <c r="C183" t="str">
        <f t="shared" si="24"/>
        <v>MAINT-REP OF CONTRUCT EQ</v>
      </c>
      <c r="D183" s="6" t="n">
        <f t="shared" si="25"/>
        <v>659784.54618416703</v>
      </c>
      <c r="E183" s="6" t="n">
        <f t="shared" si="26"/>
        <v>0</v>
      </c>
      <c r="F183" s="6" t="n">
        <f t="shared" si="27"/>
        <v>0</v>
      </c>
      <c r="G183" s="6" t="n">
        <f t="shared" si="28"/>
        <v>0</v>
      </c>
      <c r="H183" s="7" t="e">
        <f t="shared" si="29"/>
        <v>#DIV/0!</v>
      </c>
      <c r="I183" s="7" t="n">
        <f t="shared" si="30"/>
        <v>-1</v>
      </c>
      <c r="J183" s="7" t="e">
        <f t="shared" si="31"/>
        <v>#DIV/0!</v>
      </c>
      <c r="K183" s="7" t="n">
        <f t="shared" si="32"/>
        <v>0</v>
      </c>
      <c r="L183" s="7" t="n">
        <f>AM183/SUM(AM1:AM$2180)</f>
        <v>0</v>
      </c>
      <c r="M183" t="s">
        <v>1072</v>
      </c>
      <c r="N183" t="s">
        <v>1121</v>
      </c>
      <c r="O183" t="s">
        <v>1122</v>
      </c>
      <c r="P183" s="6"/>
      <c r="Q183" s="6" t="n">
        <v>2760667.0234625498</v>
      </c>
      <c r="R183" s="6"/>
      <c r="S183" s="6"/>
      <c r="T183" s="6"/>
      <c r="U183" s="6" t="n">
        <v>14394.681074825699</v>
      </c>
      <c r="V183" s="6" t="n">
        <v>397706.429794672</v>
      </c>
      <c r="W183" s="6" t="n">
        <v>10879.731466617601</v>
      </c>
      <c r="X183" s="6" t="n">
        <v>46655.552007822902</v>
      </c>
      <c r="Y183" s="6" t="n">
        <v>0</v>
      </c>
      <c r="Z183" s="6"/>
      <c r="AA183" s="6"/>
      <c r="AB183" s="6" t="n">
        <v>37265.205592889797</v>
      </c>
      <c r="AC183" s="6" t="n">
        <v>129659.645119614</v>
      </c>
      <c r="AD183" s="6" t="n">
        <v>420130.62629126001</v>
      </c>
      <c r="AE183" s="6" t="n">
        <v>659784.54618416703</v>
      </c>
      <c r="AF183" s="6" t="n">
        <v>629773.714734104</v>
      </c>
      <c r="AG183" s="6" t="n">
        <v>668652.65425460204</v>
      </c>
      <c r="AH183" s="6" t="n">
        <v>139423.34364615299</v>
      </c>
      <c r="AI183" s="6" t="n">
        <v>224034.34125884299</v>
      </c>
      <c r="AJ183" s="6" t="n">
        <v>0</v>
      </c>
      <c r="AK183" s="6"/>
      <c r="AL183" s="6"/>
      <c r="AM183" s="6"/>
    </row>
    <row r="184">
      <c r="A184" t="str">
        <f t="shared" si="22"/>
        <v>ERS</v>
      </c>
      <c r="B184" t="str">
        <f t="shared" si="23"/>
        <v>J039</v>
      </c>
      <c r="C184" t="str">
        <f t="shared" si="24"/>
        <v>MAINT-REP OF MATERIALS HANDLING EQ</v>
      </c>
      <c r="D184" s="6" t="n">
        <f t="shared" si="25"/>
        <v>4864516.2121075401</v>
      </c>
      <c r="E184" s="6" t="n">
        <f t="shared" si="26"/>
        <v>5321554.6780596599</v>
      </c>
      <c r="F184" s="6" t="n">
        <f t="shared" si="27"/>
        <v>5784997.4628999997</v>
      </c>
      <c r="G184" s="6" t="n">
        <f t="shared" si="28"/>
        <v>3114007.64333389</v>
      </c>
      <c r="H184" s="7" t="n">
        <f t="shared" si="29"/>
        <v>8.7087855500400435E-2</v>
      </c>
      <c r="I184" s="7" t="n">
        <f t="shared" si="30"/>
        <v>0.18922359606931249</v>
      </c>
      <c r="J184" s="7" t="n">
        <f t="shared" si="31"/>
        <v>0.5382902349230847</v>
      </c>
      <c r="K184" s="7" t="n">
        <f t="shared" si="32"/>
        <v>5.8936969826165413E-5</v>
      </c>
      <c r="L184" s="7" t="n">
        <f>AM184/SUM(AM1:AM$2180)</f>
        <v>5.5248695107494097E-5</v>
      </c>
      <c r="M184" t="s">
        <v>1072</v>
      </c>
      <c r="N184" t="s">
        <v>1123</v>
      </c>
      <c r="O184" t="s">
        <v>1124</v>
      </c>
      <c r="P184" s="6" t="n">
        <v>2211501.42248066</v>
      </c>
      <c r="Q184" s="6" t="n">
        <v>9930975.7840727102</v>
      </c>
      <c r="R184" s="6" t="n">
        <v>1567669.3209953599</v>
      </c>
      <c r="S184" s="6" t="n">
        <v>7911474.5380206797</v>
      </c>
      <c r="T184" s="6" t="n">
        <v>3035484.19125563</v>
      </c>
      <c r="U184" s="6" t="n">
        <v>2169753.8334709601</v>
      </c>
      <c r="V184" s="6" t="n">
        <v>2018575.92464333</v>
      </c>
      <c r="W184" s="6" t="n">
        <v>1017427.88503017</v>
      </c>
      <c r="X184" s="6" t="n">
        <v>2591649.8124484802</v>
      </c>
      <c r="Y184" s="6" t="n">
        <v>4727659.5563220996</v>
      </c>
      <c r="Z184" s="6" t="n">
        <v>5161909.4024127396</v>
      </c>
      <c r="AA184" s="6" t="n">
        <v>4977631.4156139698</v>
      </c>
      <c r="AB184" s="6" t="n">
        <v>6548650.1191809103</v>
      </c>
      <c r="AC184" s="6" t="n">
        <v>7477641.6775909597</v>
      </c>
      <c r="AD184" s="6" t="n">
        <v>12587045.6488364</v>
      </c>
      <c r="AE184" s="6" t="n">
        <v>4864516.2121075401</v>
      </c>
      <c r="AF184" s="6" t="n">
        <v>5895839.2819575602</v>
      </c>
      <c r="AG184" s="6" t="n">
        <v>8380602.1138601601</v>
      </c>
      <c r="AH184" s="6" t="n">
        <v>3481007.7175757401</v>
      </c>
      <c r="AI184" s="6" t="n">
        <v>-3055388.8874693201</v>
      </c>
      <c r="AJ184" s="6" t="n">
        <v>1849185.15663863</v>
      </c>
      <c r="AK184" s="6" t="n">
        <v>5321554.6780596599</v>
      </c>
      <c r="AL184" s="6" t="n">
        <v>5784997.4628999997</v>
      </c>
      <c r="AM184" s="6" t="n">
        <v>3114007.64333389</v>
      </c>
    </row>
    <row r="185">
      <c r="A185" t="str">
        <f t="shared" si="22"/>
        <v>ERS</v>
      </c>
      <c r="B185" t="str">
        <f t="shared" si="23"/>
        <v>J040</v>
      </c>
      <c r="C185" t="str">
        <f t="shared" si="24"/>
        <v>MAINT-REP OF ROPE-CABLE-CHAIN</v>
      </c>
      <c r="D185" s="6" t="n">
        <f t="shared" si="25"/>
        <v>-15633.8874566792</v>
      </c>
      <c r="E185" s="6" t="n">
        <f t="shared" si="26"/>
        <v>-1849486.9563466001</v>
      </c>
      <c r="F185" s="6" t="n">
        <f t="shared" si="27"/>
        <v>-240518.05</v>
      </c>
      <c r="G185" s="6" t="n">
        <f t="shared" si="28"/>
        <v>-315809.32001969003</v>
      </c>
      <c r="H185" s="7" t="n">
        <f t="shared" si="29"/>
        <v>-0.86995417881988779</v>
      </c>
      <c r="I185" s="7" t="n">
        <f t="shared" si="30"/>
        <v>14.38440459332106</v>
      </c>
      <c r="J185" s="7" t="n">
        <f t="shared" si="31"/>
        <v>1.3130379196891462</v>
      </c>
      <c r="K185" s="7" t="n">
        <f t="shared" si="32"/>
        <v>-2.4503735993675029E-6</v>
      </c>
      <c r="L185" s="7" t="n">
        <f>AM185/SUM(AM1:AM$2180)</f>
        <v>-5.6030860653870504E-6</v>
      </c>
      <c r="M185" t="s">
        <v>1072</v>
      </c>
      <c r="N185" t="s">
        <v>1125</v>
      </c>
      <c r="O185" t="s">
        <v>1126</v>
      </c>
      <c r="P185" s="6"/>
      <c r="Q185" s="6"/>
      <c r="R185" s="6"/>
      <c r="S185" s="6"/>
      <c r="T185" s="6"/>
      <c r="U185" s="6"/>
      <c r="V185" s="6"/>
      <c r="W185" s="6"/>
      <c r="X185" s="6" t="n">
        <v>16449.414622186701</v>
      </c>
      <c r="Y185" s="6"/>
      <c r="Z185" s="6"/>
      <c r="AA185" s="6"/>
      <c r="AB185" s="6" t="n">
        <v>16880.085106919301</v>
      </c>
      <c r="AC185" s="6"/>
      <c r="AD185" s="6" t="n">
        <v>8189.0895970719203</v>
      </c>
      <c r="AE185" s="6" t="n">
        <v>-15633.8874566792</v>
      </c>
      <c r="AF185" s="6" t="n">
        <v>19115.236613548201</v>
      </c>
      <c r="AG185" s="6" t="n">
        <v>-107061.595519754</v>
      </c>
      <c r="AH185" s="6" t="n">
        <v>-5266.4958282564403</v>
      </c>
      <c r="AI185" s="6" t="n">
        <v>-169367.11422383599</v>
      </c>
      <c r="AJ185" s="6" t="n">
        <v>-2978.5970702581099</v>
      </c>
      <c r="AK185" s="6" t="n">
        <v>-1849486.9563466001</v>
      </c>
      <c r="AL185" s="6" t="n">
        <v>-240518.05</v>
      </c>
      <c r="AM185" s="6" t="n">
        <v>-315809.32001969003</v>
      </c>
    </row>
    <row r="186">
      <c r="A186" t="str">
        <f t="shared" si="22"/>
        <v>ERS</v>
      </c>
      <c r="B186" t="str">
        <f t="shared" si="23"/>
        <v>J041</v>
      </c>
      <c r="C186" t="str">
        <f t="shared" si="24"/>
        <v>MAINT-REP OF REFRIGERATION - AC EQ</v>
      </c>
      <c r="D186" s="6" t="n">
        <f t="shared" si="25"/>
        <v>7706328.5803080499</v>
      </c>
      <c r="E186" s="6" t="n">
        <f t="shared" si="26"/>
        <v>13652812.382597599</v>
      </c>
      <c r="F186" s="6" t="n">
        <f t="shared" si="27"/>
        <v>15094166.6587</v>
      </c>
      <c r="G186" s="6" t="n">
        <f t="shared" si="28"/>
        <v>9182867.9497170709</v>
      </c>
      <c r="H186" s="7" t="n">
        <f t="shared" si="29"/>
        <v>0.10557196830300009</v>
      </c>
      <c r="I186" s="7" t="n">
        <f t="shared" si="30"/>
        <v>0.95867156472799042</v>
      </c>
      <c r="J186" s="7" t="n">
        <f t="shared" si="31"/>
        <v>0.60837197291870593</v>
      </c>
      <c r="K186" s="7" t="n">
        <f t="shared" si="32"/>
        <v>1.5377784530072348E-4</v>
      </c>
      <c r="L186" s="7" t="n">
        <f>AM186/SUM(AM1:AM$2180)</f>
        <v>1.6292235911891746E-4</v>
      </c>
      <c r="M186" t="s">
        <v>1072</v>
      </c>
      <c r="N186" t="s">
        <v>1127</v>
      </c>
      <c r="O186" t="s">
        <v>1128</v>
      </c>
      <c r="P186" s="6" t="n">
        <v>2880630.1709117601</v>
      </c>
      <c r="Q186" s="6" t="n">
        <v>945456.19130814902</v>
      </c>
      <c r="R186" s="6" t="n">
        <v>3202728.04166984</v>
      </c>
      <c r="S186" s="6" t="n">
        <v>103445.76541723</v>
      </c>
      <c r="T186" s="6" t="n">
        <v>2722273.1064109202</v>
      </c>
      <c r="U186" s="6" t="n">
        <v>2298049.9835500601</v>
      </c>
      <c r="V186" s="6" t="n">
        <v>1774944.6906618101</v>
      </c>
      <c r="W186" s="6" t="n">
        <v>1241961.92157673</v>
      </c>
      <c r="X186" s="6" t="n">
        <v>959687.82695502695</v>
      </c>
      <c r="Y186" s="6" t="n">
        <v>2877563.4580609198</v>
      </c>
      <c r="Z186" s="6" t="n">
        <v>4501982.9949575504</v>
      </c>
      <c r="AA186" s="6" t="n">
        <v>3566100.3272691201</v>
      </c>
      <c r="AB186" s="6" t="n">
        <v>3093955.92240453</v>
      </c>
      <c r="AC186" s="6" t="n">
        <v>4734164.52170661</v>
      </c>
      <c r="AD186" s="6" t="n">
        <v>4080833.4357980499</v>
      </c>
      <c r="AE186" s="6" t="n">
        <v>7706328.5803080499</v>
      </c>
      <c r="AF186" s="6" t="n">
        <v>6680597.7160271201</v>
      </c>
      <c r="AG186" s="6" t="n">
        <v>9680749.5480293408</v>
      </c>
      <c r="AH186" s="6" t="n">
        <v>5109873.6843879204</v>
      </c>
      <c r="AI186" s="6" t="n">
        <v>7291460.3238265803</v>
      </c>
      <c r="AJ186" s="6" t="n">
        <v>13114495.024225401</v>
      </c>
      <c r="AK186" s="6" t="n">
        <v>13652812.382597599</v>
      </c>
      <c r="AL186" s="6" t="n">
        <v>15094166.6587</v>
      </c>
      <c r="AM186" s="6" t="n">
        <v>9182867.9497170709</v>
      </c>
    </row>
    <row r="187">
      <c r="A187" t="str">
        <f t="shared" si="22"/>
        <v>ERS</v>
      </c>
      <c r="B187" t="str">
        <f t="shared" si="23"/>
        <v>J042</v>
      </c>
      <c r="C187" t="str">
        <f t="shared" si="24"/>
        <v>MAINT-REP OF FIRE-RESCUE-SAFETY EQ</v>
      </c>
      <c r="D187" s="6" t="n">
        <f t="shared" si="25"/>
        <v>179642.928633359</v>
      </c>
      <c r="E187" s="6" t="n">
        <f t="shared" si="26"/>
        <v>157528.26253289299</v>
      </c>
      <c r="F187" s="6" t="n">
        <f t="shared" si="27"/>
        <v>142709.9209</v>
      </c>
      <c r="G187" s="6" t="n">
        <f t="shared" si="28"/>
        <v>35528.989633965597</v>
      </c>
      <c r="H187" s="7" t="n">
        <f t="shared" si="29"/>
        <v>-9.4067828811346232E-2</v>
      </c>
      <c r="I187" s="7" t="n">
        <f t="shared" si="30"/>
        <v>-0.2055912137167234</v>
      </c>
      <c r="J187" s="7" t="n">
        <f t="shared" si="31"/>
        <v>0.24895949356500272</v>
      </c>
      <c r="K187" s="7" t="n">
        <f t="shared" si="32"/>
        <v>1.453914259412899E-6</v>
      </c>
      <c r="L187" s="7" t="n">
        <f>AM187/SUM(AM1:AM$2180)</f>
        <v>6.3035500891152253E-7</v>
      </c>
      <c r="M187" t="s">
        <v>1072</v>
      </c>
      <c r="N187" t="s">
        <v>1129</v>
      </c>
      <c r="O187" t="s">
        <v>1130</v>
      </c>
      <c r="P187" s="6"/>
      <c r="Q187" s="6"/>
      <c r="R187" s="6" t="n">
        <v>44492.471327983803</v>
      </c>
      <c r="S187" s="6" t="n">
        <v>56110.775196188399</v>
      </c>
      <c r="T187" s="6" t="n">
        <v>110611.937839726</v>
      </c>
      <c r="U187" s="6"/>
      <c r="V187" s="6" t="n">
        <v>12127.4211106818</v>
      </c>
      <c r="W187" s="6" t="n">
        <v>51730.0953060666</v>
      </c>
      <c r="X187" s="6" t="n">
        <v>1391696.45893598</v>
      </c>
      <c r="Y187" s="6" t="n">
        <v>1885612.3083916099</v>
      </c>
      <c r="Z187" s="6" t="n">
        <v>1736899.7721887601</v>
      </c>
      <c r="AA187" s="6" t="n">
        <v>1811160.78194687</v>
      </c>
      <c r="AB187" s="6" t="n">
        <v>231752.227697922</v>
      </c>
      <c r="AC187" s="6" t="n">
        <v>218604.56181777199</v>
      </c>
      <c r="AD187" s="6" t="n">
        <v>203830.98956534101</v>
      </c>
      <c r="AE187" s="6" t="n">
        <v>179642.928633359</v>
      </c>
      <c r="AF187" s="6" t="n">
        <v>325988.05682068202</v>
      </c>
      <c r="AG187" s="6" t="n">
        <v>137649.46918044801</v>
      </c>
      <c r="AH187" s="6" t="n">
        <v>82352.429129920696</v>
      </c>
      <c r="AI187" s="6" t="n">
        <v>158617.04310121699</v>
      </c>
      <c r="AJ187" s="6" t="n">
        <v>151885.25101451</v>
      </c>
      <c r="AK187" s="6" t="n">
        <v>157528.26253289299</v>
      </c>
      <c r="AL187" s="6" t="n">
        <v>142709.9209</v>
      </c>
      <c r="AM187" s="6" t="n">
        <v>35528.989633965597</v>
      </c>
    </row>
    <row r="188">
      <c r="A188" t="str">
        <f t="shared" si="22"/>
        <v>ERS</v>
      </c>
      <c r="B188" t="str">
        <f t="shared" si="23"/>
        <v>J043</v>
      </c>
      <c r="C188" t="str">
        <f t="shared" si="24"/>
        <v>MAINT-REP OF PUMPS &amp; COMPRESSORS</v>
      </c>
      <c r="D188" s="6" t="n">
        <f t="shared" si="25"/>
        <v>63468.191797193002</v>
      </c>
      <c r="E188" s="6" t="n">
        <f t="shared" si="26"/>
        <v>170628.05941358799</v>
      </c>
      <c r="F188" s="6" t="n">
        <f t="shared" si="27"/>
        <v>72458.850600000005</v>
      </c>
      <c r="G188" s="6" t="n">
        <f t="shared" si="28"/>
        <v>53712.755237960497</v>
      </c>
      <c r="H188" s="7" t="n">
        <f t="shared" si="29"/>
        <v>-0.57534035815078999</v>
      </c>
      <c r="I188" s="7" t="n">
        <f t="shared" si="30"/>
        <v>0.14165613590404247</v>
      </c>
      <c r="J188" s="7" t="n">
        <f t="shared" si="31"/>
        <v>0.74128632724903443</v>
      </c>
      <c r="K188" s="7" t="n">
        <f t="shared" si="32"/>
        <v>7.3820345105389872E-7</v>
      </c>
      <c r="L188" s="7" t="n">
        <f>AM188/SUM(AM1:AM$2180)</f>
        <v>9.5297121183313313E-7</v>
      </c>
      <c r="M188" t="s">
        <v>1072</v>
      </c>
      <c r="N188" t="s">
        <v>1131</v>
      </c>
      <c r="O188" t="s">
        <v>1132</v>
      </c>
      <c r="P188" s="6"/>
      <c r="Q188" s="6"/>
      <c r="R188" s="6" t="n">
        <v>42840.115673778797</v>
      </c>
      <c r="S188" s="6"/>
      <c r="T188" s="6"/>
      <c r="U188" s="6" t="n">
        <v>10322.131148832001</v>
      </c>
      <c r="V188" s="6" t="n">
        <v>36759.759723546798</v>
      </c>
      <c r="W188" s="6" t="n">
        <v>44155.788196223701</v>
      </c>
      <c r="X188" s="6" t="n">
        <v>187462.233913606</v>
      </c>
      <c r="Y188" s="6" t="n">
        <v>24806.3774784175</v>
      </c>
      <c r="Z188" s="6" t="n">
        <v>129197.927274881</v>
      </c>
      <c r="AA188" s="6" t="n">
        <v>464957.05265713303</v>
      </c>
      <c r="AB188" s="6" t="n">
        <v>-18763.569996419901</v>
      </c>
      <c r="AC188" s="6" t="n">
        <v>52207.835045041298</v>
      </c>
      <c r="AD188" s="6" t="n">
        <v>302418.54145763</v>
      </c>
      <c r="AE188" s="6" t="n">
        <v>63468.191797193002</v>
      </c>
      <c r="AF188" s="6" t="n">
        <v>102766.076124359</v>
      </c>
      <c r="AG188" s="6" t="n">
        <v>90480.979928987901</v>
      </c>
      <c r="AH188" s="6" t="n">
        <v>-67473.812991819199</v>
      </c>
      <c r="AI188" s="6" t="n">
        <v>153801.64364073501</v>
      </c>
      <c r="AJ188" s="6" t="n">
        <v>60560.294069384203</v>
      </c>
      <c r="AK188" s="6" t="n">
        <v>170628.05941358799</v>
      </c>
      <c r="AL188" s="6" t="n">
        <v>72458.850600000005</v>
      </c>
      <c r="AM188" s="6" t="n">
        <v>53712.755237960497</v>
      </c>
    </row>
    <row r="189">
      <c r="A189" t="str">
        <f t="shared" si="22"/>
        <v>ERS</v>
      </c>
      <c r="B189" t="str">
        <f t="shared" si="23"/>
        <v>J044</v>
      </c>
      <c r="C189" t="str">
        <f t="shared" si="24"/>
        <v>MAINT-REP OF FURNACE-NUCLEAR REAC</v>
      </c>
      <c r="D189" s="6" t="n">
        <f t="shared" si="25"/>
        <v>-15664.066037245801</v>
      </c>
      <c r="E189" s="6" t="n">
        <f t="shared" si="26"/>
        <v>0</v>
      </c>
      <c r="F189" s="6" t="n">
        <f t="shared" si="27"/>
        <v>-6315.6201000000001</v>
      </c>
      <c r="G189" s="6" t="n">
        <f t="shared" si="28"/>
        <v>-18123.580830872601</v>
      </c>
      <c r="H189" s="7" t="e">
        <f t="shared" si="29"/>
        <v>#DIV/0!</v>
      </c>
      <c r="I189" s="7" t="n">
        <f t="shared" si="30"/>
        <v>-0.59680838391623192</v>
      </c>
      <c r="J189" s="7" t="n">
        <f t="shared" si="31"/>
        <v>2.8696439215640281</v>
      </c>
      <c r="K189" s="7" t="n">
        <f t="shared" si="32"/>
        <v>-6.4342899656282544E-8</v>
      </c>
      <c r="L189" s="7" t="n">
        <f>AM189/SUM(AM1:AM$2180)</f>
        <v>-3.2154840522770776E-7</v>
      </c>
      <c r="M189" t="s">
        <v>1072</v>
      </c>
      <c r="N189" t="s">
        <v>1133</v>
      </c>
      <c r="O189" t="s">
        <v>1134</v>
      </c>
      <c r="P189" s="6"/>
      <c r="Q189" s="6"/>
      <c r="R189" s="6" t="n">
        <v>102523.698852734</v>
      </c>
      <c r="S189" s="6" t="n">
        <v>59769.511040141697</v>
      </c>
      <c r="T189" s="6" t="n">
        <v>79257.361070360406</v>
      </c>
      <c r="U189" s="6"/>
      <c r="V189" s="6"/>
      <c r="W189" s="6" t="n">
        <v>9124.2776089644994</v>
      </c>
      <c r="X189" s="6" t="n">
        <v>0</v>
      </c>
      <c r="Y189" s="6" t="n">
        <v>5647.9136574618997</v>
      </c>
      <c r="Z189" s="6" t="n">
        <v>6047.1516640178397</v>
      </c>
      <c r="AA189" s="6" t="n">
        <v>1300024.63290825</v>
      </c>
      <c r="AB189" s="6" t="n">
        <v>28182.6297709028</v>
      </c>
      <c r="AC189" s="6" t="n">
        <v>-22039.456593364201</v>
      </c>
      <c r="AD189" s="6" t="n">
        <v>26718.2696587133</v>
      </c>
      <c r="AE189" s="6" t="n">
        <v>-15664.066037245801</v>
      </c>
      <c r="AF189" s="6" t="n">
        <v>65777.119478748704</v>
      </c>
      <c r="AG189" s="6" t="n">
        <v>53306.593857723397</v>
      </c>
      <c r="AH189" s="6" t="n">
        <v>75045.418873229399</v>
      </c>
      <c r="AI189" s="6" t="n">
        <v>93250.382265700595</v>
      </c>
      <c r="AJ189" s="6" t="n">
        <v>71162.474950192103</v>
      </c>
      <c r="AK189" s="6"/>
      <c r="AL189" s="6" t="n">
        <v>-6315.6201000000001</v>
      </c>
      <c r="AM189" s="6" t="n">
        <v>-18123.580830872601</v>
      </c>
    </row>
    <row r="190">
      <c r="A190" t="str">
        <f t="shared" si="22"/>
        <v>ERS</v>
      </c>
      <c r="B190" t="str">
        <f t="shared" si="23"/>
        <v>J045</v>
      </c>
      <c r="C190" t="str">
        <f t="shared" si="24"/>
        <v>MAINT-REP OF PLUMBING-HEATING EQ</v>
      </c>
      <c r="D190" s="6" t="n">
        <f t="shared" si="25"/>
        <v>-55332.758996257398</v>
      </c>
      <c r="E190" s="6" t="n">
        <f t="shared" si="26"/>
        <v>4492760.0162264798</v>
      </c>
      <c r="F190" s="6" t="n">
        <f t="shared" si="27"/>
        <v>4147800.0970999999</v>
      </c>
      <c r="G190" s="6" t="n">
        <f t="shared" si="28"/>
        <v>356337.46578530897</v>
      </c>
      <c r="H190" s="7" t="n">
        <f t="shared" si="29"/>
        <v>-7.6781292096748999E-2</v>
      </c>
      <c r="I190" s="7" t="n">
        <f t="shared" si="30"/>
        <v>-75.961020783014803</v>
      </c>
      <c r="J190" s="7" t="n">
        <f t="shared" si="31"/>
        <v>8.5909990222153662E-2</v>
      </c>
      <c r="K190" s="7" t="n">
        <f t="shared" si="32"/>
        <v>4.2257368431965104E-5</v>
      </c>
      <c r="L190" s="7" t="n">
        <f>AM190/SUM(AM1:AM$2180)</f>
        <v>6.322136056632263E-6</v>
      </c>
      <c r="M190" t="s">
        <v>1072</v>
      </c>
      <c r="N190" t="s">
        <v>1135</v>
      </c>
      <c r="O190" t="s">
        <v>1136</v>
      </c>
      <c r="P190" s="6" t="n">
        <v>208007.47087723299</v>
      </c>
      <c r="Q190" s="6"/>
      <c r="R190" s="6" t="n">
        <v>231280.096681814</v>
      </c>
      <c r="S190" s="6" t="n">
        <v>122416.02885803601</v>
      </c>
      <c r="T190" s="6" t="n">
        <v>315103.158550794</v>
      </c>
      <c r="U190" s="6" t="n">
        <v>355785.815016412</v>
      </c>
      <c r="V190" s="6" t="n">
        <v>137028.39384548101</v>
      </c>
      <c r="W190" s="6" t="n">
        <v>216972.49076976901</v>
      </c>
      <c r="X190" s="6" t="n">
        <v>171586.06086256</v>
      </c>
      <c r="Y190" s="6" t="n">
        <v>237822.89764038101</v>
      </c>
      <c r="Z190" s="6" t="n">
        <v>346095.407370186</v>
      </c>
      <c r="AA190" s="6" t="n">
        <v>439760.46044245001</v>
      </c>
      <c r="AB190" s="6" t="n">
        <v>622888.27202274301</v>
      </c>
      <c r="AC190" s="6" t="n">
        <v>240371.679173312</v>
      </c>
      <c r="AD190" s="6" t="n">
        <v>236035.451842724</v>
      </c>
      <c r="AE190" s="6" t="n">
        <v>-55332.758996257398</v>
      </c>
      <c r="AF190" s="6" t="n">
        <v>2911248.6664457899</v>
      </c>
      <c r="AG190" s="6" t="n">
        <v>12696337.762992499</v>
      </c>
      <c r="AH190" s="6" t="n">
        <v>11783631.3825686</v>
      </c>
      <c r="AI190" s="6" t="n">
        <v>8851881.5116297193</v>
      </c>
      <c r="AJ190" s="6" t="n">
        <v>5995614.0080774296</v>
      </c>
      <c r="AK190" s="6" t="n">
        <v>4492760.0162264798</v>
      </c>
      <c r="AL190" s="6" t="n">
        <v>4147800.0970999999</v>
      </c>
      <c r="AM190" s="6" t="n">
        <v>356337.46578530897</v>
      </c>
    </row>
    <row r="191">
      <c r="A191" t="str">
        <f t="shared" si="22"/>
        <v>ERS</v>
      </c>
      <c r="B191" t="str">
        <f t="shared" si="23"/>
        <v>J046</v>
      </c>
      <c r="C191" t="str">
        <f t="shared" si="24"/>
        <v>MAINT-REP OF WATER PURIFICATION EQ</v>
      </c>
      <c r="D191" s="6" t="n">
        <f t="shared" si="25"/>
        <v>35714.7507572424</v>
      </c>
      <c r="E191" s="6" t="n">
        <f t="shared" si="26"/>
        <v>38772.368191954898</v>
      </c>
      <c r="F191" s="6" t="n">
        <f t="shared" si="27"/>
        <v>13407.8701</v>
      </c>
      <c r="G191" s="6" t="n">
        <f t="shared" si="28"/>
        <v>9628.5946403995495</v>
      </c>
      <c r="H191" s="7" t="n">
        <f t="shared" si="29"/>
        <v>-0.65419006562559989</v>
      </c>
      <c r="I191" s="7" t="n">
        <f t="shared" si="30"/>
        <v>-0.62458452556102206</v>
      </c>
      <c r="J191" s="7" t="n">
        <f t="shared" si="31"/>
        <v>0.71813006604229779</v>
      </c>
      <c r="K191" s="7" t="n">
        <f t="shared" si="32"/>
        <v>1.3659802628862542E-7</v>
      </c>
      <c r="L191" s="7" t="n">
        <f>AM191/SUM(AM1:AM$2180)</f>
        <v>1.7083043798555248E-7</v>
      </c>
      <c r="M191" t="s">
        <v>1072</v>
      </c>
      <c r="N191" t="s">
        <v>1137</v>
      </c>
      <c r="O191" t="s">
        <v>1138</v>
      </c>
      <c r="P191" s="6"/>
      <c r="Q191" s="6"/>
      <c r="R191" s="6"/>
      <c r="S191" s="6"/>
      <c r="T191" s="6" t="n">
        <v>431369.005318854</v>
      </c>
      <c r="U191" s="6" t="n">
        <v>14215.667891265501</v>
      </c>
      <c r="V191" s="6" t="n">
        <v>35400.7727141414</v>
      </c>
      <c r="W191" s="6"/>
      <c r="X191" s="6" t="n">
        <v>0</v>
      </c>
      <c r="Y191" s="6" t="n">
        <v>6539.9673099021402</v>
      </c>
      <c r="Z191" s="6" t="n">
        <v>24039.3383969569</v>
      </c>
      <c r="AA191" s="6" t="n">
        <v>11323.4409316827</v>
      </c>
      <c r="AB191" s="6" t="n">
        <v>17608.791896640199</v>
      </c>
      <c r="AC191" s="6" t="n">
        <v>13998.016697106101</v>
      </c>
      <c r="AD191" s="6" t="n">
        <v>38954.589314427001</v>
      </c>
      <c r="AE191" s="6" t="n">
        <v>35714.7507572424</v>
      </c>
      <c r="AF191" s="6" t="n">
        <v>-299.77668635377898</v>
      </c>
      <c r="AG191" s="6" t="n">
        <v>20433.898400975599</v>
      </c>
      <c r="AH191" s="6" t="n">
        <v>11156.829555306</v>
      </c>
      <c r="AI191" s="6" t="n">
        <v>11081.033619866101</v>
      </c>
      <c r="AJ191" s="6" t="n">
        <v>21870.307542214301</v>
      </c>
      <c r="AK191" s="6" t="n">
        <v>38772.368191954898</v>
      </c>
      <c r="AL191" s="6" t="n">
        <v>13407.8701</v>
      </c>
      <c r="AM191" s="6" t="n">
        <v>9628.5946403995495</v>
      </c>
    </row>
    <row r="192">
      <c r="A192" t="str">
        <f t="shared" si="22"/>
        <v>ERS</v>
      </c>
      <c r="B192" t="str">
        <f t="shared" si="23"/>
        <v>J047</v>
      </c>
      <c r="C192" t="str">
        <f t="shared" si="24"/>
        <v>MAINT-REP OF PIPE-TUBING-HOSE</v>
      </c>
      <c r="D192" s="6" t="n">
        <f t="shared" si="25"/>
        <v>3177.2526438535101</v>
      </c>
      <c r="E192" s="6" t="n">
        <f t="shared" si="26"/>
        <v>0</v>
      </c>
      <c r="F192" s="6" t="n">
        <f t="shared" si="27"/>
        <v>0</v>
      </c>
      <c r="G192" s="6" t="n">
        <f t="shared" si="28"/>
        <v>0</v>
      </c>
      <c r="H192" s="7" t="e">
        <f t="shared" si="29"/>
        <v>#DIV/0!</v>
      </c>
      <c r="I192" s="7" t="n">
        <f t="shared" si="30"/>
        <v>-1</v>
      </c>
      <c r="J192" s="7" t="e">
        <f t="shared" si="31"/>
        <v>#DIV/0!</v>
      </c>
      <c r="K192" s="7" t="n">
        <f t="shared" si="32"/>
        <v>0</v>
      </c>
      <c r="L192" s="7" t="n">
        <f>AM192/SUM(AM1:AM$2180)</f>
        <v>0</v>
      </c>
      <c r="M192" t="s">
        <v>1072</v>
      </c>
      <c r="N192" t="s">
        <v>1139</v>
      </c>
      <c r="O192" t="s">
        <v>1140</v>
      </c>
      <c r="P192" s="6"/>
      <c r="Q192" s="6"/>
      <c r="R192" s="6"/>
      <c r="S192" s="6"/>
      <c r="T192" s="6"/>
      <c r="U192" s="6" t="n">
        <v>25786.560360900301</v>
      </c>
      <c r="V192" s="6"/>
      <c r="W192" s="6"/>
      <c r="X192" s="6"/>
      <c r="Y192" s="6"/>
      <c r="Z192" s="6"/>
      <c r="AA192" s="6"/>
      <c r="AB192" s="6" t="n">
        <v>27372.1447947774</v>
      </c>
      <c r="AC192" s="6" t="n">
        <v>-18044.397526103599</v>
      </c>
      <c r="AD192" s="6" t="n">
        <v>849.23892117782896</v>
      </c>
      <c r="AE192" s="6" t="n">
        <v>3177.2526438535101</v>
      </c>
      <c r="AF192" s="6" t="n">
        <v>315.53875418785702</v>
      </c>
      <c r="AG192" s="6"/>
      <c r="AH192" s="6"/>
      <c r="AI192" s="6"/>
      <c r="AJ192" s="6"/>
      <c r="AK192" s="6"/>
      <c r="AL192" s="6"/>
      <c r="AM192" s="6"/>
    </row>
    <row r="193">
      <c r="A193" t="str">
        <f t="shared" ref="A193:A256" si="33">M193</f>
        <v>ERS</v>
      </c>
      <c r="B193" t="str">
        <f t="shared" ref="B193:B256" si="34">N193</f>
        <v>J048</v>
      </c>
      <c r="C193" t="str">
        <f t="shared" ref="C193:C256" si="35">O193</f>
        <v>MAINT-REP OF VALVES</v>
      </c>
      <c r="D193" s="6" t="n">
        <f t="shared" ref="D193:D256" si="36">AE193</f>
        <v>136177.648279235</v>
      </c>
      <c r="E193" s="6" t="n">
        <f t="shared" ref="E193:E256" si="37">AK193</f>
        <v>-15626.1522108479</v>
      </c>
      <c r="F193" s="6" t="n">
        <f t="shared" ref="F193:F256" si="38">AL193</f>
        <v>0</v>
      </c>
      <c r="G193" s="6" t="n">
        <f t="shared" ref="G193:G256" si="39">AM193</f>
        <v>0</v>
      </c>
      <c r="H193" s="7" t="n">
        <f t="shared" si="29"/>
        <v>-1</v>
      </c>
      <c r="I193" s="7" t="n">
        <f t="shared" si="30"/>
        <v>-1</v>
      </c>
      <c r="J193" s="7" t="e">
        <f t="shared" si="31"/>
        <v>#DIV/0!</v>
      </c>
      <c r="K193" s="7" t="n">
        <f t="shared" si="32"/>
        <v>0</v>
      </c>
      <c r="L193" s="7" t="n">
        <f>AM193/SUM(AM1:AM$2180)</f>
        <v>0</v>
      </c>
      <c r="M193" t="s">
        <v>1072</v>
      </c>
      <c r="N193" t="s">
        <v>1141</v>
      </c>
      <c r="O193" t="s">
        <v>1142</v>
      </c>
      <c r="P193" s="6"/>
      <c r="Q193" s="6"/>
      <c r="R193" s="6"/>
      <c r="S193" s="6"/>
      <c r="T193" s="6" t="n">
        <v>67680.309455199502</v>
      </c>
      <c r="U193" s="6" t="n">
        <v>18175.612750181099</v>
      </c>
      <c r="V193" s="6" t="n">
        <v>27962.695666778302</v>
      </c>
      <c r="W193" s="6" t="n">
        <v>-18629.583962225799</v>
      </c>
      <c r="X193" s="6" t="n">
        <v>5831.94400097787</v>
      </c>
      <c r="Y193" s="6" t="n">
        <v>-4608.0641336114404</v>
      </c>
      <c r="Z193" s="6" t="n">
        <v>-54266.593891005403</v>
      </c>
      <c r="AA193" s="6" t="n">
        <v>-52330.480776464297</v>
      </c>
      <c r="AB193" s="6" t="n">
        <v>-71709.856232317703</v>
      </c>
      <c r="AC193" s="6" t="n">
        <v>119908.04045538401</v>
      </c>
      <c r="AD193" s="6" t="n">
        <v>186029.71644701</v>
      </c>
      <c r="AE193" s="6" t="n">
        <v>136177.648279235</v>
      </c>
      <c r="AF193" s="6" t="n">
        <v>5549.4374676205498</v>
      </c>
      <c r="AG193" s="6" t="n">
        <v>29611.618603102801</v>
      </c>
      <c r="AH193" s="6" t="n">
        <v>-12010.6251347791</v>
      </c>
      <c r="AI193" s="6" t="n">
        <v>-5966.1073471828004</v>
      </c>
      <c r="AJ193" s="6" t="n">
        <v>-8849.5832065145405</v>
      </c>
      <c r="AK193" s="6" t="n">
        <v>-15626.1522108479</v>
      </c>
      <c r="AL193" s="6" t="n">
        <v>0</v>
      </c>
      <c r="AM193" s="6"/>
    </row>
    <row r="194">
      <c r="A194" t="str">
        <f t="shared" si="33"/>
        <v>ERS</v>
      </c>
      <c r="B194" t="str">
        <f t="shared" si="34"/>
        <v>J049</v>
      </c>
      <c r="C194" t="str">
        <f t="shared" si="35"/>
        <v>MAINT-REP OF MAINT REPAIR SHOP EQ</v>
      </c>
      <c r="D194" s="6" t="n">
        <f t="shared" si="36"/>
        <v>529686.84964453604</v>
      </c>
      <c r="E194" s="6" t="n">
        <f t="shared" si="37"/>
        <v>-1301061.1905215399</v>
      </c>
      <c r="F194" s="6" t="n">
        <f t="shared" si="38"/>
        <v>64944.3655</v>
      </c>
      <c r="G194" s="6" t="n">
        <f t="shared" si="39"/>
        <v>-9423.1367407257094</v>
      </c>
      <c r="H194" s="7" t="n">
        <f t="shared" ref="H194:H257" si="40">AL194/AK194-1</f>
        <v>-1.0499164574065625</v>
      </c>
      <c r="I194" s="7" t="n">
        <f t="shared" ref="I194:I257" si="41">AL194/AE194-1</f>
        <v>-0.8773910178370804</v>
      </c>
      <c r="J194" s="7" t="n">
        <f t="shared" ref="J194:J257" si="42">AM194/AL194</f>
        <v>-0.14509552396390277</v>
      </c>
      <c r="K194" s="7" t="n">
        <f t="shared" ref="K194:K257" si="43">AL194/SUM(AL$1:AL$2180)</f>
        <v>6.6164663587150184E-7</v>
      </c>
      <c r="L194" s="7" t="n">
        <f>AM194/SUM(AM1:AM$2180)</f>
        <v>-1.6718520580996496E-7</v>
      </c>
      <c r="M194" t="s">
        <v>1072</v>
      </c>
      <c r="N194" t="s">
        <v>1143</v>
      </c>
      <c r="O194" t="s">
        <v>1144</v>
      </c>
      <c r="P194" s="6" t="n">
        <v>2336028.9688764699</v>
      </c>
      <c r="Q194" s="6" t="n">
        <v>667159.25178164395</v>
      </c>
      <c r="R194" s="6" t="n">
        <v>301808.04032441002</v>
      </c>
      <c r="S194" s="6" t="n">
        <v>205291.50058200301</v>
      </c>
      <c r="T194" s="6" t="n">
        <v>74433.465607432605</v>
      </c>
      <c r="U194" s="6" t="n">
        <v>34976.866220126103</v>
      </c>
      <c r="V194" s="6" t="n">
        <v>317547.168261502</v>
      </c>
      <c r="W194" s="6" t="n">
        <v>29435.831313871899</v>
      </c>
      <c r="X194" s="6" t="n">
        <v>-220221.66210054801</v>
      </c>
      <c r="Y194" s="6" t="n">
        <v>141608.22860798301</v>
      </c>
      <c r="Z194" s="6" t="n">
        <v>293135.30543873401</v>
      </c>
      <c r="AA194" s="6" t="n">
        <v>-12798.6607398366</v>
      </c>
      <c r="AB194" s="6" t="n">
        <v>1780570.22743598</v>
      </c>
      <c r="AC194" s="6" t="n">
        <v>3147470.0809556502</v>
      </c>
      <c r="AD194" s="6" t="n">
        <v>-422821.57326484303</v>
      </c>
      <c r="AE194" s="6" t="n">
        <v>529686.84964453604</v>
      </c>
      <c r="AF194" s="6" t="n">
        <v>561419.37237649004</v>
      </c>
      <c r="AG194" s="6" t="n">
        <v>594999.65710809501</v>
      </c>
      <c r="AH194" s="6" t="n">
        <v>156315.31601734401</v>
      </c>
      <c r="AI194" s="6" t="n">
        <v>360748.71007288102</v>
      </c>
      <c r="AJ194" s="6" t="n">
        <v>56967.629537644803</v>
      </c>
      <c r="AK194" s="6" t="n">
        <v>-1301061.1905215399</v>
      </c>
      <c r="AL194" s="6" t="n">
        <v>64944.3655</v>
      </c>
      <c r="AM194" s="6" t="n">
        <v>-9423.1367407257094</v>
      </c>
    </row>
    <row r="195">
      <c r="A195" t="str">
        <f t="shared" si="33"/>
        <v>ERS</v>
      </c>
      <c r="B195" t="str">
        <f t="shared" si="34"/>
        <v>J051</v>
      </c>
      <c r="C195" t="str">
        <f t="shared" si="35"/>
        <v>MAINT-REP OF HAND TOOLS</v>
      </c>
      <c r="D195" s="6" t="n">
        <f t="shared" si="36"/>
        <v>326.24973824455702</v>
      </c>
      <c r="E195" s="6" t="n">
        <f t="shared" si="37"/>
        <v>3250.63428856986</v>
      </c>
      <c r="F195" s="6" t="n">
        <f t="shared" si="38"/>
        <v>0</v>
      </c>
      <c r="G195" s="6" t="n">
        <f t="shared" si="39"/>
        <v>0</v>
      </c>
      <c r="H195" s="7" t="n">
        <f t="shared" si="40"/>
        <v>-1</v>
      </c>
      <c r="I195" s="7" t="n">
        <f t="shared" si="41"/>
        <v>-1</v>
      </c>
      <c r="J195" s="7" t="e">
        <f t="shared" si="42"/>
        <v>#DIV/0!</v>
      </c>
      <c r="K195" s="7" t="n">
        <f t="shared" si="43"/>
        <v>0</v>
      </c>
      <c r="L195" s="7" t="n">
        <f>AM195/SUM(AM1:AM$2180)</f>
        <v>0</v>
      </c>
      <c r="M195" t="s">
        <v>1072</v>
      </c>
      <c r="N195" t="s">
        <v>1145</v>
      </c>
      <c r="O195" t="s">
        <v>1146</v>
      </c>
      <c r="P195" s="6"/>
      <c r="Q195" s="6"/>
      <c r="R195" s="6"/>
      <c r="S195" s="6"/>
      <c r="T195" s="6"/>
      <c r="U195" s="6" t="n">
        <v>-1009.11463958511</v>
      </c>
      <c r="V195" s="6"/>
      <c r="W195" s="6"/>
      <c r="X195" s="6"/>
      <c r="Y195" s="6"/>
      <c r="Z195" s="6"/>
      <c r="AA195" s="6"/>
      <c r="AB195" s="6"/>
      <c r="AC195" s="6"/>
      <c r="AD195" s="6" t="n">
        <v>291.16763011811298</v>
      </c>
      <c r="AE195" s="6" t="n">
        <v>326.24973824455702</v>
      </c>
      <c r="AF195" s="6"/>
      <c r="AG195" s="6"/>
      <c r="AH195" s="6"/>
      <c r="AI195" s="6" t="n">
        <v>2721.5394882024002</v>
      </c>
      <c r="AJ195" s="6" t="n">
        <v>-298.412322437733</v>
      </c>
      <c r="AK195" s="6" t="n">
        <v>3250.63428856986</v>
      </c>
      <c r="AL195" s="6" t="n">
        <v>0</v>
      </c>
      <c r="AM195" s="6" t="n">
        <v>0</v>
      </c>
    </row>
    <row r="196">
      <c r="A196" t="str">
        <f t="shared" si="33"/>
        <v>ERS</v>
      </c>
      <c r="B196" t="str">
        <f t="shared" si="34"/>
        <v>J052</v>
      </c>
      <c r="C196" t="str">
        <f t="shared" si="35"/>
        <v>MAINT-REP OF MEASURING TOOLS</v>
      </c>
      <c r="D196" s="6" t="n">
        <f t="shared" si="36"/>
        <v>1825.8590589808</v>
      </c>
      <c r="E196" s="6" t="n">
        <f t="shared" si="37"/>
        <v>492883.93639357301</v>
      </c>
      <c r="F196" s="6" t="n">
        <f t="shared" si="38"/>
        <v>544137.19039999996</v>
      </c>
      <c r="G196" s="6" t="n">
        <f t="shared" si="39"/>
        <v>455643.33128890803</v>
      </c>
      <c r="H196" s="7" t="n">
        <f t="shared" si="40"/>
        <v>0.10398645649003391</v>
      </c>
      <c r="I196" s="7" t="n">
        <f t="shared" si="41"/>
        <v>297.01708282113458</v>
      </c>
      <c r="J196" s="7" t="n">
        <f t="shared" si="42"/>
        <v>0.83736847862569486</v>
      </c>
      <c r="K196" s="7" t="n">
        <f t="shared" si="43"/>
        <v>5.543614734071593E-6</v>
      </c>
      <c r="L196" s="7" t="n">
        <f>AM196/SUM(AM1:AM$2180)</f>
        <v>8.0840198135135508E-6</v>
      </c>
      <c r="M196" t="s">
        <v>1072</v>
      </c>
      <c r="N196" t="s">
        <v>1147</v>
      </c>
      <c r="O196" t="s">
        <v>1148</v>
      </c>
      <c r="P196" s="6"/>
      <c r="Q196" s="6"/>
      <c r="R196" s="6"/>
      <c r="S196" s="6"/>
      <c r="T196" s="6"/>
      <c r="U196" s="6" t="n">
        <v>15857.1032921357</v>
      </c>
      <c r="V196" s="6" t="n">
        <v>7600.2606822303496</v>
      </c>
      <c r="W196" s="6" t="n">
        <v>21399.785270706801</v>
      </c>
      <c r="X196" s="6" t="n">
        <v>6531.7772810952101</v>
      </c>
      <c r="Y196" s="6"/>
      <c r="Z196" s="6" t="n">
        <v>-6017.8474940002598</v>
      </c>
      <c r="AA196" s="6" t="n">
        <v>56016.138973352303</v>
      </c>
      <c r="AB196" s="6" t="n">
        <v>31413.2384940064</v>
      </c>
      <c r="AC196" s="6" t="n">
        <v>16900.540573847698</v>
      </c>
      <c r="AD196" s="6" t="n">
        <v>-15929.101652625</v>
      </c>
      <c r="AE196" s="6" t="n">
        <v>1825.8590589808</v>
      </c>
      <c r="AF196" s="6" t="n">
        <v>18821.395981420199</v>
      </c>
      <c r="AG196" s="6" t="n">
        <v>218055.46485933501</v>
      </c>
      <c r="AH196" s="6" t="n">
        <v>111032.234335669</v>
      </c>
      <c r="AI196" s="6" t="n">
        <v>197468.198517087</v>
      </c>
      <c r="AJ196" s="6" t="n">
        <v>115315.239229632</v>
      </c>
      <c r="AK196" s="6" t="n">
        <v>492883.93639357301</v>
      </c>
      <c r="AL196" s="6" t="n">
        <v>544137.19039999996</v>
      </c>
      <c r="AM196" s="6" t="n">
        <v>455643.33128890803</v>
      </c>
    </row>
    <row r="197">
      <c r="A197" t="str">
        <f t="shared" si="33"/>
        <v>ERS</v>
      </c>
      <c r="B197" t="str">
        <f t="shared" si="34"/>
        <v>J053</v>
      </c>
      <c r="C197" t="str">
        <f t="shared" si="35"/>
        <v>MAINT-REP OF HARDWARE &amp; ABRASIVES</v>
      </c>
      <c r="D197" s="6" t="n">
        <f t="shared" si="36"/>
        <v>952.30139587965596</v>
      </c>
      <c r="E197" s="6" t="n">
        <f t="shared" si="37"/>
        <v>-16925.187366132701</v>
      </c>
      <c r="F197" s="6" t="n">
        <f t="shared" si="38"/>
        <v>88188.170100000003</v>
      </c>
      <c r="G197" s="6" t="n">
        <f t="shared" si="39"/>
        <v>303436.02155915898</v>
      </c>
      <c r="H197" s="7" t="n">
        <f t="shared" si="40"/>
        <v>-6.2104693550669063</v>
      </c>
      <c r="I197" s="7" t="n">
        <f t="shared" si="41"/>
        <v>91.60531432754982</v>
      </c>
      <c r="J197" s="7" t="n">
        <f t="shared" si="42"/>
        <v>3.4407792021886956</v>
      </c>
      <c r="K197" s="7" t="n">
        <f t="shared" si="43"/>
        <v>8.984521693468353E-7</v>
      </c>
      <c r="L197" s="7" t="n">
        <f>AM197/SUM(AM1:AM$2180)</f>
        <v>5.3835591173452568E-6</v>
      </c>
      <c r="M197" t="s">
        <v>1072</v>
      </c>
      <c r="N197" t="s">
        <v>1149</v>
      </c>
      <c r="O197" t="s">
        <v>1150</v>
      </c>
      <c r="P197" s="6"/>
      <c r="Q197" s="6"/>
      <c r="R197" s="6"/>
      <c r="S197" s="6" t="n">
        <v>327869.05630361999</v>
      </c>
      <c r="T197" s="6" t="n">
        <v>-2957.1089054271802</v>
      </c>
      <c r="U197" s="6"/>
      <c r="V197" s="6" t="n">
        <v>28885.464623782002</v>
      </c>
      <c r="W197" s="6" t="n">
        <v>39583.443264662099</v>
      </c>
      <c r="X197" s="6" t="n">
        <v>38774.762765815802</v>
      </c>
      <c r="Y197" s="6" t="n">
        <v>38384.699174825197</v>
      </c>
      <c r="Z197" s="6" t="n">
        <v>28540.295854154301</v>
      </c>
      <c r="AA197" s="6" t="n">
        <v>33967.758029265096</v>
      </c>
      <c r="AB197" s="6" t="n">
        <v>-3.77789999927918</v>
      </c>
      <c r="AC197" s="6" t="n">
        <v>4204.6744555597998</v>
      </c>
      <c r="AD197" s="6" t="n">
        <v>4153.9915230184097</v>
      </c>
      <c r="AE197" s="6" t="n">
        <v>952.30139587965596</v>
      </c>
      <c r="AF197" s="6" t="n">
        <v>27387926.409972001</v>
      </c>
      <c r="AG197" s="6" t="n">
        <v>-801591.49153668201</v>
      </c>
      <c r="AH197" s="6" t="n">
        <v>0</v>
      </c>
      <c r="AI197" s="6" t="n">
        <v>-8849.2097391309799</v>
      </c>
      <c r="AJ197" s="6"/>
      <c r="AK197" s="6" t="n">
        <v>-16925.187366132701</v>
      </c>
      <c r="AL197" s="6" t="n">
        <v>88188.170100000003</v>
      </c>
      <c r="AM197" s="6" t="n">
        <v>303436.02155915898</v>
      </c>
    </row>
    <row r="198">
      <c r="A198" t="str">
        <f t="shared" si="33"/>
        <v>ERS</v>
      </c>
      <c r="B198" t="str">
        <f t="shared" si="34"/>
        <v>J054</v>
      </c>
      <c r="C198" t="str">
        <f t="shared" si="35"/>
        <v>MAINT-REP OF PREFAB STRUCTURES</v>
      </c>
      <c r="D198" s="6" t="n">
        <f t="shared" si="36"/>
        <v>163482.78451618401</v>
      </c>
      <c r="E198" s="6" t="n">
        <f t="shared" si="37"/>
        <v>2572083.4139362299</v>
      </c>
      <c r="F198" s="6" t="n">
        <f t="shared" si="38"/>
        <v>63775.431700000001</v>
      </c>
      <c r="G198" s="6" t="n">
        <f t="shared" si="39"/>
        <v>-17125.9268019509</v>
      </c>
      <c r="H198" s="7" t="n">
        <f t="shared" si="40"/>
        <v>-0.97520475760838554</v>
      </c>
      <c r="I198" s="7" t="n">
        <f t="shared" si="41"/>
        <v>-0.60989512205374419</v>
      </c>
      <c r="J198" s="7" t="n">
        <f t="shared" si="42"/>
        <v>-0.26853486280596828</v>
      </c>
      <c r="K198" s="7" t="n">
        <f t="shared" si="43"/>
        <v>6.4973765638772373E-7</v>
      </c>
      <c r="L198" s="7" t="n">
        <f>AM198/SUM(AM1:AM$2180)</f>
        <v>-3.0384803657747316E-7</v>
      </c>
      <c r="M198" t="s">
        <v>1072</v>
      </c>
      <c r="N198" t="s">
        <v>1151</v>
      </c>
      <c r="O198" t="s">
        <v>1152</v>
      </c>
      <c r="P198" s="6"/>
      <c r="Q198" s="6"/>
      <c r="R198" s="6"/>
      <c r="S198" s="6"/>
      <c r="T198" s="6"/>
      <c r="U198" s="6" t="n">
        <v>125587.853850397</v>
      </c>
      <c r="V198" s="6" t="n">
        <v>47793.8394336575</v>
      </c>
      <c r="W198" s="6" t="n">
        <v>5247.3101357445403</v>
      </c>
      <c r="X198" s="6"/>
      <c r="Y198" s="6"/>
      <c r="Z198" s="6"/>
      <c r="AA198" s="6" t="n">
        <v>-351.00102122433299</v>
      </c>
      <c r="AB198" s="6"/>
      <c r="AC198" s="6" t="n">
        <v>64511.466870073302</v>
      </c>
      <c r="AD198" s="6" t="n">
        <v>148123.87654031499</v>
      </c>
      <c r="AE198" s="6" t="n">
        <v>163482.78451618401</v>
      </c>
      <c r="AF198" s="6" t="n">
        <v>161210.191892481</v>
      </c>
      <c r="AG198" s="6" t="n">
        <v>650976.02727330301</v>
      </c>
      <c r="AH198" s="6" t="n">
        <v>1066816.1904994501</v>
      </c>
      <c r="AI198" s="6" t="n">
        <v>217366.11446686499</v>
      </c>
      <c r="AJ198" s="6" t="n">
        <v>0</v>
      </c>
      <c r="AK198" s="6" t="n">
        <v>2572083.4139362299</v>
      </c>
      <c r="AL198" s="6" t="n">
        <v>63775.431700000001</v>
      </c>
      <c r="AM198" s="6" t="n">
        <v>-17125.9268019509</v>
      </c>
    </row>
    <row r="199">
      <c r="A199" t="str">
        <f t="shared" si="33"/>
        <v>ERS</v>
      </c>
      <c r="B199" t="str">
        <f t="shared" si="34"/>
        <v>J055</v>
      </c>
      <c r="C199" t="str">
        <f t="shared" si="35"/>
        <v>MAINT-REP OF LUMBER &amp; MILLWORK</v>
      </c>
      <c r="D199" s="6" t="n">
        <f t="shared" si="36"/>
        <v>0</v>
      </c>
      <c r="E199" s="6" t="n">
        <f t="shared" si="37"/>
        <v>0</v>
      </c>
      <c r="F199" s="6" t="n">
        <f t="shared" si="38"/>
        <v>0</v>
      </c>
      <c r="G199" s="6" t="n">
        <f t="shared" si="39"/>
        <v>0</v>
      </c>
      <c r="H199" s="7" t="e">
        <f t="shared" si="40"/>
        <v>#DIV/0!</v>
      </c>
      <c r="I199" s="7" t="e">
        <f t="shared" si="41"/>
        <v>#DIV/0!</v>
      </c>
      <c r="J199" s="7" t="e">
        <f t="shared" si="42"/>
        <v>#DIV/0!</v>
      </c>
      <c r="K199" s="7" t="n">
        <f t="shared" si="43"/>
        <v>0</v>
      </c>
      <c r="L199" s="7" t="n">
        <f>AM199/SUM(AM1:AM$2180)</f>
        <v>0</v>
      </c>
      <c r="M199" t="s">
        <v>1072</v>
      </c>
      <c r="N199" t="s">
        <v>1153</v>
      </c>
      <c r="O199" t="s">
        <v>1154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n">
        <v>19235.7433720544</v>
      </c>
      <c r="AB199" s="6"/>
      <c r="AC199" s="6" t="n">
        <v>4978.82922296581</v>
      </c>
      <c r="AD199" s="6" t="n">
        <v>-3041.5734601675699</v>
      </c>
      <c r="AE199" s="6"/>
      <c r="AF199" s="6"/>
      <c r="AG199" s="6"/>
      <c r="AH199" s="6"/>
      <c r="AI199" s="6"/>
      <c r="AJ199" s="6"/>
      <c r="AK199" s="6"/>
      <c r="AL199" s="6"/>
      <c r="AM199" s="6"/>
    </row>
    <row r="200">
      <c r="A200" t="str">
        <f t="shared" si="33"/>
        <v>ERS</v>
      </c>
      <c r="B200" t="str">
        <f t="shared" si="34"/>
        <v>J056</v>
      </c>
      <c r="C200" t="str">
        <f t="shared" si="35"/>
        <v>MAINT-REP OF CONTRUCT MATERIAL</v>
      </c>
      <c r="D200" s="6" t="n">
        <f t="shared" si="36"/>
        <v>2290.1697700965301</v>
      </c>
      <c r="E200" s="6" t="n">
        <f t="shared" si="37"/>
        <v>0</v>
      </c>
      <c r="F200" s="6" t="n">
        <f t="shared" si="38"/>
        <v>0</v>
      </c>
      <c r="G200" s="6" t="n">
        <f t="shared" si="39"/>
        <v>13591.626906953299</v>
      </c>
      <c r="H200" s="7" t="e">
        <f t="shared" si="40"/>
        <v>#DIV/0!</v>
      </c>
      <c r="I200" s="7" t="n">
        <f t="shared" si="41"/>
        <v>-1</v>
      </c>
      <c r="J200" s="7" t="e">
        <f t="shared" si="42"/>
        <v>#DIV/0!</v>
      </c>
      <c r="K200" s="7" t="n">
        <f t="shared" si="43"/>
        <v>0</v>
      </c>
      <c r="L200" s="7" t="n">
        <f>AM200/SUM(AM1:AM$2180)</f>
        <v>2.4114252018762975E-7</v>
      </c>
      <c r="M200" t="s">
        <v>1072</v>
      </c>
      <c r="N200" t="s">
        <v>1155</v>
      </c>
      <c r="O200" t="s">
        <v>1156</v>
      </c>
      <c r="P200" s="6"/>
      <c r="Q200" s="6"/>
      <c r="R200" s="6"/>
      <c r="S200" s="6"/>
      <c r="T200" s="6"/>
      <c r="U200" s="6"/>
      <c r="V200" s="6" t="n">
        <v>18674.886301057901</v>
      </c>
      <c r="W200" s="6" t="n">
        <v>9075.9686074554393</v>
      </c>
      <c r="X200" s="6" t="n">
        <v>14783.291672658101</v>
      </c>
      <c r="Y200" s="6" t="n">
        <v>6139.6518992608098</v>
      </c>
      <c r="Z200" s="6" t="n">
        <v>1099303.23700265</v>
      </c>
      <c r="AA200" s="6" t="n">
        <v>37495.182359983097</v>
      </c>
      <c r="AB200" s="6" t="n">
        <v>-28043.464779789301</v>
      </c>
      <c r="AC200" s="6" t="n">
        <v>-1345872.30490987</v>
      </c>
      <c r="AD200" s="6" t="n">
        <v>1094640.2044627599</v>
      </c>
      <c r="AE200" s="6" t="n">
        <v>2290.1697700965301</v>
      </c>
      <c r="AF200" s="6" t="n">
        <v>-947256.08498613897</v>
      </c>
      <c r="AG200" s="6"/>
      <c r="AH200" s="6" t="n">
        <v>7274.74132224598</v>
      </c>
      <c r="AI200" s="6"/>
      <c r="AJ200" s="6" t="n">
        <v>5023.2740943685003</v>
      </c>
      <c r="AK200" s="6"/>
      <c r="AL200" s="6"/>
      <c r="AM200" s="6" t="n">
        <v>13591.626906953299</v>
      </c>
    </row>
    <row r="201">
      <c r="A201" t="str">
        <f t="shared" si="33"/>
        <v>ERS</v>
      </c>
      <c r="B201" t="str">
        <f t="shared" si="34"/>
        <v>J059</v>
      </c>
      <c r="C201" t="str">
        <f t="shared" si="35"/>
        <v>MAINT-REP OF ELECT-ELCT EQ</v>
      </c>
      <c r="D201" s="6" t="n">
        <f t="shared" si="36"/>
        <v>-379376.93086469598</v>
      </c>
      <c r="E201" s="6" t="n">
        <f t="shared" si="37"/>
        <v>21991942.270304799</v>
      </c>
      <c r="F201" s="6" t="n">
        <f t="shared" si="38"/>
        <v>27226003.669500001</v>
      </c>
      <c r="G201" s="6" t="n">
        <f t="shared" si="39"/>
        <v>8482033.4645521808</v>
      </c>
      <c r="H201" s="7" t="n">
        <f t="shared" si="40"/>
        <v>0.23799905141905686</v>
      </c>
      <c r="I201" s="7" t="n">
        <f t="shared" si="41"/>
        <v>-72.765048041917183</v>
      </c>
      <c r="J201" s="7" t="n">
        <f t="shared" si="42"/>
        <v>0.31154162643613392</v>
      </c>
      <c r="K201" s="7" t="n">
        <f t="shared" si="43"/>
        <v>2.7737577536499054E-4</v>
      </c>
      <c r="L201" s="7" t="n">
        <f>AM201/SUM(AM1:AM$2180)</f>
        <v>1.5048816009741528E-4</v>
      </c>
      <c r="M201" t="s">
        <v>1072</v>
      </c>
      <c r="N201" t="s">
        <v>1157</v>
      </c>
      <c r="O201" t="s">
        <v>1158</v>
      </c>
      <c r="P201" s="6" t="n">
        <v>1093120.5494412801</v>
      </c>
      <c r="Q201" s="6" t="n">
        <v>224758.94287880801</v>
      </c>
      <c r="R201" s="6" t="n">
        <v>268369.57984852401</v>
      </c>
      <c r="S201" s="6" t="n">
        <v>404985.94295707502</v>
      </c>
      <c r="T201" s="6" t="n">
        <v>2623336.3938220502</v>
      </c>
      <c r="U201" s="6" t="n">
        <v>6271952.0961644696</v>
      </c>
      <c r="V201" s="6" t="n">
        <v>4912300.4228134397</v>
      </c>
      <c r="W201" s="6" t="n">
        <v>1224744.7619080399</v>
      </c>
      <c r="X201" s="6" t="n">
        <v>2722265.5459901802</v>
      </c>
      <c r="Y201" s="6" t="n">
        <v>160451.06260104899</v>
      </c>
      <c r="Z201" s="6" t="n">
        <v>-2126965.3075553002</v>
      </c>
      <c r="AA201" s="6" t="n">
        <v>-4693243.5909475004</v>
      </c>
      <c r="AB201" s="6" t="n">
        <v>-4875090.0245865202</v>
      </c>
      <c r="AC201" s="6" t="n">
        <v>-24000306.5750576</v>
      </c>
      <c r="AD201" s="6" t="n">
        <v>-28569343.4435631</v>
      </c>
      <c r="AE201" s="6" t="n">
        <v>-379376.93086469598</v>
      </c>
      <c r="AF201" s="6" t="n">
        <v>-1403205.3333117999</v>
      </c>
      <c r="AG201" s="6" t="n">
        <v>-2978512.8137287102</v>
      </c>
      <c r="AH201" s="6" t="n">
        <v>-6805823.7012499003</v>
      </c>
      <c r="AI201" s="6" t="n">
        <v>-2567446.6550680902</v>
      </c>
      <c r="AJ201" s="6" t="n">
        <v>2180565.4433618998</v>
      </c>
      <c r="AK201" s="6" t="n">
        <v>21991942.270304799</v>
      </c>
      <c r="AL201" s="6" t="n">
        <v>27226003.669500001</v>
      </c>
      <c r="AM201" s="6" t="n">
        <v>8482033.4645521808</v>
      </c>
    </row>
    <row r="202">
      <c r="A202" t="str">
        <f t="shared" si="33"/>
        <v>ERS</v>
      </c>
      <c r="B202" t="str">
        <f t="shared" si="34"/>
        <v>J061</v>
      </c>
      <c r="C202" t="str">
        <f t="shared" si="35"/>
        <v>MAINT-REP OF POWER DISTRIBUTION EQ</v>
      </c>
      <c r="D202" s="6" t="n">
        <f t="shared" si="36"/>
        <v>2109371.2563742101</v>
      </c>
      <c r="E202" s="6" t="n">
        <f t="shared" si="37"/>
        <v>1904072.3224598099</v>
      </c>
      <c r="F202" s="6" t="n">
        <f t="shared" si="38"/>
        <v>4095520.0846000002</v>
      </c>
      <c r="G202" s="6" t="n">
        <f t="shared" si="39"/>
        <v>1251535.73790629</v>
      </c>
      <c r="H202" s="7" t="n">
        <f t="shared" si="40"/>
        <v>1.1509267459489823</v>
      </c>
      <c r="I202" s="7" t="n">
        <f t="shared" si="41"/>
        <v>0.94158333779506087</v>
      </c>
      <c r="J202" s="7" t="n">
        <f t="shared" si="42"/>
        <v>0.30558652187113483</v>
      </c>
      <c r="K202" s="7" t="n">
        <f t="shared" si="43"/>
        <v>4.1724744945267943E-5</v>
      </c>
      <c r="L202" s="7" t="n">
        <f>AM202/SUM(AM1:AM$2180)</f>
        <v>2.2204735607421025E-5</v>
      </c>
      <c r="M202" t="s">
        <v>1072</v>
      </c>
      <c r="N202" t="s">
        <v>1159</v>
      </c>
      <c r="O202" t="s">
        <v>1160</v>
      </c>
      <c r="P202" s="6" t="n">
        <v>85578.757816073907</v>
      </c>
      <c r="Q202" s="6" t="n">
        <v>439644.45633960399</v>
      </c>
      <c r="R202" s="6" t="n">
        <v>3885767.45429517</v>
      </c>
      <c r="S202" s="6" t="n">
        <v>112459.269172742</v>
      </c>
      <c r="T202" s="6" t="n">
        <v>220439.974073235</v>
      </c>
      <c r="U202" s="6" t="n">
        <v>888035.31938196102</v>
      </c>
      <c r="V202" s="6" t="n">
        <v>229350.02985891601</v>
      </c>
      <c r="W202" s="6" t="n">
        <v>1313758.53317955</v>
      </c>
      <c r="X202" s="6" t="n">
        <v>1224218.73055359</v>
      </c>
      <c r="Y202" s="6" t="n">
        <v>1745875.56202828</v>
      </c>
      <c r="Z202" s="6" t="n">
        <v>1137136.03445125</v>
      </c>
      <c r="AA202" s="6" t="n">
        <v>646378.33328646899</v>
      </c>
      <c r="AB202" s="6" t="n">
        <v>2060964.98514336</v>
      </c>
      <c r="AC202" s="6" t="n">
        <v>4555141.9366452796</v>
      </c>
      <c r="AD202" s="6" t="n">
        <v>1186706.5841311601</v>
      </c>
      <c r="AE202" s="6" t="n">
        <v>2109371.2563742101</v>
      </c>
      <c r="AF202" s="6" t="n">
        <v>1248096.7178183401</v>
      </c>
      <c r="AG202" s="6" t="n">
        <v>-2158648.7531944802</v>
      </c>
      <c r="AH202" s="6" t="n">
        <v>93097.515088787506</v>
      </c>
      <c r="AI202" s="6" t="n">
        <v>636055.43213710003</v>
      </c>
      <c r="AJ202" s="6" t="n">
        <v>-5424043.8358019805</v>
      </c>
      <c r="AK202" s="6" t="n">
        <v>1904072.3224598099</v>
      </c>
      <c r="AL202" s="6" t="n">
        <v>4095520.0846000002</v>
      </c>
      <c r="AM202" s="6" t="n">
        <v>1251535.73790629</v>
      </c>
    </row>
    <row r="203">
      <c r="A203" t="str">
        <f t="shared" si="33"/>
        <v>ERS</v>
      </c>
      <c r="B203" t="str">
        <f t="shared" si="34"/>
        <v>J062</v>
      </c>
      <c r="C203" t="str">
        <f t="shared" si="35"/>
        <v>MAINT-REP OF LIGHTING FIXTURES</v>
      </c>
      <c r="D203" s="6" t="n">
        <f t="shared" si="36"/>
        <v>1762576.7211043499</v>
      </c>
      <c r="E203" s="6" t="n">
        <f t="shared" si="37"/>
        <v>0</v>
      </c>
      <c r="F203" s="6" t="n">
        <f t="shared" si="38"/>
        <v>-156600.375</v>
      </c>
      <c r="G203" s="6" t="n">
        <f t="shared" si="39"/>
        <v>0</v>
      </c>
      <c r="H203" s="7" t="e">
        <f t="shared" si="40"/>
        <v>#DIV/0!</v>
      </c>
      <c r="I203" s="7" t="n">
        <f t="shared" si="41"/>
        <v>-1.0888474090942728</v>
      </c>
      <c r="J203" s="7" t="n">
        <f t="shared" si="42"/>
        <v>0</v>
      </c>
      <c r="K203" s="7" t="n">
        <f t="shared" si="43"/>
        <v>-1.5954288027491105E-6</v>
      </c>
      <c r="L203" s="7" t="n">
        <f>AM203/SUM(AM1:AM$2180)</f>
        <v>0</v>
      </c>
      <c r="M203" t="s">
        <v>1072</v>
      </c>
      <c r="N203" t="s">
        <v>1161</v>
      </c>
      <c r="O203" t="s">
        <v>1162</v>
      </c>
      <c r="P203" s="6" t="n">
        <v>153203.52331911301</v>
      </c>
      <c r="Q203" s="6" t="n">
        <v>192452.211055689</v>
      </c>
      <c r="R203" s="6"/>
      <c r="S203" s="6" t="n">
        <v>68045.477041187201</v>
      </c>
      <c r="T203" s="6" t="n">
        <v>751.17706098628105</v>
      </c>
      <c r="U203" s="6"/>
      <c r="V203" s="6" t="n">
        <v>33604.169517550901</v>
      </c>
      <c r="W203" s="6"/>
      <c r="X203" s="6"/>
      <c r="Y203" s="6" t="n">
        <v>39238.484253418101</v>
      </c>
      <c r="Z203" s="6" t="n">
        <v>102424.836832966</v>
      </c>
      <c r="AA203" s="6" t="n">
        <v>33523.412357370602</v>
      </c>
      <c r="AB203" s="6" t="n">
        <v>42520.264491887101</v>
      </c>
      <c r="AC203" s="6" t="n">
        <v>123508.60212519699</v>
      </c>
      <c r="AD203" s="6" t="n">
        <v>999310.53931584896</v>
      </c>
      <c r="AE203" s="6" t="n">
        <v>1762576.7211043499</v>
      </c>
      <c r="AF203" s="6" t="n">
        <v>54281.680552481397</v>
      </c>
      <c r="AG203" s="6" t="n">
        <v>102636.164041909</v>
      </c>
      <c r="AH203" s="6"/>
      <c r="AI203" s="6"/>
      <c r="AJ203" s="6"/>
      <c r="AK203" s="6"/>
      <c r="AL203" s="6" t="n">
        <v>-156600.375</v>
      </c>
      <c r="AM203" s="6"/>
    </row>
    <row r="204">
      <c r="A204" t="str">
        <f t="shared" si="33"/>
        <v>ERS</v>
      </c>
      <c r="B204" t="str">
        <f t="shared" si="34"/>
        <v>J063</v>
      </c>
      <c r="C204" t="str">
        <f t="shared" si="35"/>
        <v>MAINT-REP OF ALARM &amp; SIGNAL SYSTEM</v>
      </c>
      <c r="D204" s="6" t="n">
        <f t="shared" si="36"/>
        <v>972756.32621511701</v>
      </c>
      <c r="E204" s="6" t="n">
        <f t="shared" si="37"/>
        <v>8360622.20095794</v>
      </c>
      <c r="F204" s="6" t="n">
        <f t="shared" si="38"/>
        <v>9062961.9644000009</v>
      </c>
      <c r="G204" s="6" t="n">
        <f t="shared" si="39"/>
        <v>6488379.3303921204</v>
      </c>
      <c r="H204" s="7" t="n">
        <f t="shared" si="40"/>
        <v>8.4005681223293216E-2</v>
      </c>
      <c r="I204" s="7" t="n">
        <f t="shared" si="41"/>
        <v>8.3167854273052573</v>
      </c>
      <c r="J204" s="7" t="n">
        <f t="shared" si="42"/>
        <v>0.71592260409775133</v>
      </c>
      <c r="K204" s="7" t="n">
        <f t="shared" si="43"/>
        <v>9.2332541069735114E-5</v>
      </c>
      <c r="L204" s="7" t="n">
        <f>AM204/SUM(AM1:AM$2180)</f>
        <v>1.1511676669579858E-4</v>
      </c>
      <c r="M204" t="s">
        <v>1072</v>
      </c>
      <c r="N204" t="s">
        <v>1163</v>
      </c>
      <c r="O204" t="s">
        <v>1164</v>
      </c>
      <c r="P204" s="6" t="n">
        <v>563464.85036635096</v>
      </c>
      <c r="Q204" s="6" t="n">
        <v>901766.38444422802</v>
      </c>
      <c r="R204" s="6" t="n">
        <v>1187396.1286179801</v>
      </c>
      <c r="S204" s="6" t="n">
        <v>2482061.4055892099</v>
      </c>
      <c r="T204" s="6" t="n">
        <v>1848764.2579542</v>
      </c>
      <c r="U204" s="6" t="n">
        <v>14670087.083114199</v>
      </c>
      <c r="V204" s="6" t="n">
        <v>938471.40875536494</v>
      </c>
      <c r="W204" s="6" t="n">
        <v>2172786.9767521401</v>
      </c>
      <c r="X204" s="6" t="n">
        <v>1305071.7625641499</v>
      </c>
      <c r="Y204" s="6" t="n">
        <v>1412567.96629026</v>
      </c>
      <c r="Z204" s="6" t="n">
        <v>1821571.90566956</v>
      </c>
      <c r="AA204" s="6" t="n">
        <v>625392.96953405405</v>
      </c>
      <c r="AB204" s="6" t="n">
        <v>1533629.35878927</v>
      </c>
      <c r="AC204" s="6" t="n">
        <v>671496.36680449103</v>
      </c>
      <c r="AD204" s="6" t="n">
        <v>1100347.1868263099</v>
      </c>
      <c r="AE204" s="6" t="n">
        <v>972756.32621511701</v>
      </c>
      <c r="AF204" s="6" t="n">
        <v>2273738.4641648601</v>
      </c>
      <c r="AG204" s="6" t="n">
        <v>7408499.7511821901</v>
      </c>
      <c r="AH204" s="6" t="n">
        <v>18204635.9022668</v>
      </c>
      <c r="AI204" s="6" t="n">
        <v>9946864.1774111409</v>
      </c>
      <c r="AJ204" s="6" t="n">
        <v>7741058.6120108599</v>
      </c>
      <c r="AK204" s="6" t="n">
        <v>8360622.20095794</v>
      </c>
      <c r="AL204" s="6" t="n">
        <v>9062961.9644000009</v>
      </c>
      <c r="AM204" s="6" t="n">
        <v>6488379.3303921204</v>
      </c>
    </row>
    <row r="205">
      <c r="A205" t="str">
        <f t="shared" si="33"/>
        <v>ERS</v>
      </c>
      <c r="B205" t="str">
        <f t="shared" si="34"/>
        <v>J065</v>
      </c>
      <c r="C205" t="str">
        <f t="shared" si="35"/>
        <v>MAINT-REP OF MEDICAL-DENTAL-VET EQ</v>
      </c>
      <c r="D205" s="6" t="n">
        <f t="shared" si="36"/>
        <v>5353142.9585187901</v>
      </c>
      <c r="E205" s="6" t="n">
        <f t="shared" si="37"/>
        <v>23460437.095833901</v>
      </c>
      <c r="F205" s="6" t="n">
        <f t="shared" si="38"/>
        <v>29761808.736699998</v>
      </c>
      <c r="G205" s="6" t="n">
        <f t="shared" si="39"/>
        <v>16990364.844562098</v>
      </c>
      <c r="H205" s="7" t="n">
        <f t="shared" si="40"/>
        <v>0.26859566235383969</v>
      </c>
      <c r="I205" s="7" t="n">
        <f t="shared" si="41"/>
        <v>4.5596887599159253</v>
      </c>
      <c r="J205" s="7" t="n">
        <f t="shared" si="42"/>
        <v>0.57087810068515332</v>
      </c>
      <c r="K205" s="7" t="n">
        <f t="shared" si="43"/>
        <v>3.0321030125528942E-4</v>
      </c>
      <c r="L205" s="7" t="n">
        <f>AM205/SUM(AM1:AM$2180)</f>
        <v>3.0144289757019359E-4</v>
      </c>
      <c r="M205" t="s">
        <v>1072</v>
      </c>
      <c r="N205" t="s">
        <v>1165</v>
      </c>
      <c r="O205" t="s">
        <v>1166</v>
      </c>
      <c r="P205" s="6" t="n">
        <v>1981804.3914153201</v>
      </c>
      <c r="Q205" s="6"/>
      <c r="R205" s="6" t="n">
        <v>110509.049204165</v>
      </c>
      <c r="S205" s="6" t="n">
        <v>0</v>
      </c>
      <c r="T205" s="6" t="n">
        <v>37930.722881485497</v>
      </c>
      <c r="U205" s="6" t="n">
        <v>42948.727507377902</v>
      </c>
      <c r="V205" s="6" t="n">
        <v>30500.310298538501</v>
      </c>
      <c r="W205" s="6" t="n">
        <v>57521.732219377998</v>
      </c>
      <c r="X205" s="6" t="n">
        <v>85947.524893039794</v>
      </c>
      <c r="Y205" s="6" t="n">
        <v>237340.16927243301</v>
      </c>
      <c r="Z205" s="6" t="n">
        <v>273397.89400481799</v>
      </c>
      <c r="AA205" s="6" t="n">
        <v>223086.102363796</v>
      </c>
      <c r="AB205" s="6" t="n">
        <v>77888.107709278906</v>
      </c>
      <c r="AC205" s="6" t="n">
        <v>78425.946208098394</v>
      </c>
      <c r="AD205" s="6" t="n">
        <v>428654.27962732199</v>
      </c>
      <c r="AE205" s="6" t="n">
        <v>5353142.9585187901</v>
      </c>
      <c r="AF205" s="6" t="n">
        <v>6960188.5020309296</v>
      </c>
      <c r="AG205" s="6" t="n">
        <v>7566343.4250624003</v>
      </c>
      <c r="AH205" s="6" t="n">
        <v>13487839.0138971</v>
      </c>
      <c r="AI205" s="6" t="n">
        <v>26611374.374585599</v>
      </c>
      <c r="AJ205" s="6" t="n">
        <v>32749073.012072101</v>
      </c>
      <c r="AK205" s="6" t="n">
        <v>23460437.095833901</v>
      </c>
      <c r="AL205" s="6" t="n">
        <v>29761808.736699998</v>
      </c>
      <c r="AM205" s="6" t="n">
        <v>16990364.844562098</v>
      </c>
    </row>
    <row r="206">
      <c r="A206" t="str">
        <f t="shared" si="33"/>
        <v>ERS</v>
      </c>
      <c r="B206" t="str">
        <f t="shared" si="34"/>
        <v>J066</v>
      </c>
      <c r="C206" t="str">
        <f t="shared" si="35"/>
        <v>MAINT-REP OF INSTRUMENTS &amp; LAB EQ</v>
      </c>
      <c r="D206" s="6" t="n">
        <f t="shared" si="36"/>
        <v>288674.75489984697</v>
      </c>
      <c r="E206" s="6" t="n">
        <f t="shared" si="37"/>
        <v>9976369.3216743991</v>
      </c>
      <c r="F206" s="6" t="n">
        <f t="shared" si="38"/>
        <v>7389441.6368000004</v>
      </c>
      <c r="G206" s="6" t="n">
        <f t="shared" si="39"/>
        <v>6791652.2976384396</v>
      </c>
      <c r="H206" s="7" t="n">
        <f t="shared" si="40"/>
        <v>-0.25930552503244919</v>
      </c>
      <c r="I206" s="7" t="n">
        <f t="shared" si="41"/>
        <v>24.597810377854824</v>
      </c>
      <c r="J206" s="7" t="n">
        <f t="shared" si="42"/>
        <v>0.91910223146164072</v>
      </c>
      <c r="K206" s="7" t="n">
        <f t="shared" si="43"/>
        <v>7.5282885009593701E-5</v>
      </c>
      <c r="L206" s="7" t="n">
        <f>AM206/SUM(AM1:AM$2180)</f>
        <v>1.2049743290501776E-4</v>
      </c>
      <c r="M206" t="s">
        <v>1072</v>
      </c>
      <c r="N206" t="s">
        <v>1167</v>
      </c>
      <c r="O206" t="s">
        <v>1168</v>
      </c>
      <c r="P206" s="6" t="n">
        <v>278261.02917124698</v>
      </c>
      <c r="Q206" s="6" t="n">
        <v>680290.17149334506</v>
      </c>
      <c r="R206" s="6" t="n">
        <v>650837.11295841902</v>
      </c>
      <c r="S206" s="6" t="n">
        <v>885642.64998704905</v>
      </c>
      <c r="T206" s="6" t="n">
        <v>718189.23191401805</v>
      </c>
      <c r="U206" s="6" t="n">
        <v>1279167.57622327</v>
      </c>
      <c r="V206" s="6" t="n">
        <v>929758.28745266702</v>
      </c>
      <c r="W206" s="6" t="n">
        <v>387594.686051203</v>
      </c>
      <c r="X206" s="6" t="n">
        <v>841033.90964044095</v>
      </c>
      <c r="Y206" s="6" t="n">
        <v>672854.23200803006</v>
      </c>
      <c r="Z206" s="6" t="n">
        <v>147117.465375467</v>
      </c>
      <c r="AA206" s="6" t="n">
        <v>-2576952.1574015301</v>
      </c>
      <c r="AB206" s="6" t="n">
        <v>180447.06789600101</v>
      </c>
      <c r="AC206" s="6" t="n">
        <v>-503502.111072439</v>
      </c>
      <c r="AD206" s="6" t="n">
        <v>12631053.6464833</v>
      </c>
      <c r="AE206" s="6" t="n">
        <v>288674.75489984697</v>
      </c>
      <c r="AF206" s="6" t="n">
        <v>39344478.862046398</v>
      </c>
      <c r="AG206" s="6" t="n">
        <v>10808275.0914777</v>
      </c>
      <c r="AH206" s="6" t="n">
        <v>32474862.472204398</v>
      </c>
      <c r="AI206" s="6" t="n">
        <v>8831750.3781133909</v>
      </c>
      <c r="AJ206" s="6" t="n">
        <v>9791143.89073704</v>
      </c>
      <c r="AK206" s="6" t="n">
        <v>9976369.3216743991</v>
      </c>
      <c r="AL206" s="6" t="n">
        <v>7389441.6368000004</v>
      </c>
      <c r="AM206" s="6" t="n">
        <v>6791652.2976384396</v>
      </c>
    </row>
    <row r="207">
      <c r="A207" t="str">
        <f t="shared" si="33"/>
        <v>ERS</v>
      </c>
      <c r="B207" t="str">
        <f t="shared" si="34"/>
        <v>J067</v>
      </c>
      <c r="C207" t="str">
        <f t="shared" si="35"/>
        <v>MAINT-REP OF PHOTOGRAPHIC EQ</v>
      </c>
      <c r="D207" s="6" t="n">
        <f t="shared" si="36"/>
        <v>10475.567118720501</v>
      </c>
      <c r="E207" s="6" t="n">
        <f t="shared" si="37"/>
        <v>0</v>
      </c>
      <c r="F207" s="6" t="n">
        <f t="shared" si="38"/>
        <v>0</v>
      </c>
      <c r="G207" s="6" t="n">
        <f t="shared" si="39"/>
        <v>4768.9918971766001</v>
      </c>
      <c r="H207" s="7" t="e">
        <f t="shared" si="40"/>
        <v>#DIV/0!</v>
      </c>
      <c r="I207" s="7" t="n">
        <f t="shared" si="41"/>
        <v>-1</v>
      </c>
      <c r="J207" s="7" t="e">
        <f t="shared" si="42"/>
        <v>#DIV/0!</v>
      </c>
      <c r="K207" s="7" t="n">
        <f t="shared" si="43"/>
        <v>0</v>
      </c>
      <c r="L207" s="7" t="n">
        <f>AM207/SUM(AM1:AM$2180)</f>
        <v>8.4611410592150854E-8</v>
      </c>
      <c r="M207" t="s">
        <v>1072</v>
      </c>
      <c r="N207" t="s">
        <v>1169</v>
      </c>
      <c r="O207" t="s">
        <v>1170</v>
      </c>
      <c r="P207" s="6" t="n">
        <v>885040.37071180996</v>
      </c>
      <c r="Q207" s="6" t="n">
        <v>3239587.5056289099</v>
      </c>
      <c r="R207" s="6" t="n">
        <v>55906.770255058203</v>
      </c>
      <c r="S207" s="6" t="n">
        <v>315259.29407591798</v>
      </c>
      <c r="T207" s="6" t="n">
        <v>75489.575930799503</v>
      </c>
      <c r="U207" s="6" t="n">
        <v>99874.919879509704</v>
      </c>
      <c r="V207" s="6" t="n">
        <v>59338.238339686999</v>
      </c>
      <c r="W207" s="6" t="n">
        <v>6123.6762476271797</v>
      </c>
      <c r="X207" s="6" t="n">
        <v>12772.9571239703</v>
      </c>
      <c r="Y207" s="6" t="n">
        <v>5938.2269763034001</v>
      </c>
      <c r="Z207" s="6" t="n">
        <v>-126683.799713963</v>
      </c>
      <c r="AA207" s="6" t="n">
        <v>66750.441535009202</v>
      </c>
      <c r="AB207" s="6" t="n">
        <v>-1652.8312496846399</v>
      </c>
      <c r="AC207" s="6" t="n">
        <v>13527.550725597601</v>
      </c>
      <c r="AD207" s="6" t="n">
        <v>19117.581314171799</v>
      </c>
      <c r="AE207" s="6" t="n">
        <v>10475.567118720501</v>
      </c>
      <c r="AF207" s="6" t="n">
        <v>50590.884592275797</v>
      </c>
      <c r="AG207" s="6"/>
      <c r="AH207" s="6" t="n">
        <v>1998.34512130285</v>
      </c>
      <c r="AI207" s="6" t="n">
        <v>0</v>
      </c>
      <c r="AJ207" s="6"/>
      <c r="AK207" s="6" t="n">
        <v>0</v>
      </c>
      <c r="AL207" s="6"/>
      <c r="AM207" s="6" t="n">
        <v>4768.9918971766001</v>
      </c>
    </row>
    <row r="208">
      <c r="A208" t="str">
        <f t="shared" si="33"/>
        <v>ERS</v>
      </c>
      <c r="B208" t="str">
        <f t="shared" si="34"/>
        <v>J068</v>
      </c>
      <c r="C208" t="str">
        <f t="shared" si="35"/>
        <v>MAINT-REP OF CHEMICAL PRODUCTS</v>
      </c>
      <c r="D208" s="6" t="n">
        <f t="shared" si="36"/>
        <v>30763.131338462699</v>
      </c>
      <c r="E208" s="6" t="n">
        <f t="shared" si="37"/>
        <v>0</v>
      </c>
      <c r="F208" s="6" t="n">
        <f t="shared" si="38"/>
        <v>0</v>
      </c>
      <c r="G208" s="6" t="n">
        <f t="shared" si="39"/>
        <v>0</v>
      </c>
      <c r="H208" s="7" t="e">
        <f t="shared" si="40"/>
        <v>#DIV/0!</v>
      </c>
      <c r="I208" s="7" t="n">
        <f t="shared" si="41"/>
        <v>-1</v>
      </c>
      <c r="J208" s="7" t="e">
        <f t="shared" si="42"/>
        <v>#DIV/0!</v>
      </c>
      <c r="K208" s="7" t="n">
        <f t="shared" si="43"/>
        <v>0</v>
      </c>
      <c r="L208" s="7" t="n">
        <f>AM208/SUM(AM1:AM$2180)</f>
        <v>0</v>
      </c>
      <c r="M208" t="s">
        <v>1072</v>
      </c>
      <c r="N208" t="s">
        <v>1171</v>
      </c>
      <c r="O208" t="s">
        <v>1172</v>
      </c>
      <c r="P208" s="6"/>
      <c r="Q208" s="6"/>
      <c r="R208" s="6"/>
      <c r="S208" s="6"/>
      <c r="T208" s="6"/>
      <c r="U208" s="6"/>
      <c r="V208" s="6"/>
      <c r="W208" s="6"/>
      <c r="X208" s="6" t="n">
        <v>131068.775747691</v>
      </c>
      <c r="Y208" s="6" t="n">
        <v>13908.6471844973</v>
      </c>
      <c r="Z208" s="6" t="n">
        <v>65891.505376154601</v>
      </c>
      <c r="AA208" s="6" t="n">
        <v>54230.690097387102</v>
      </c>
      <c r="AB208" s="6" t="n">
        <v>3937.7555412486799</v>
      </c>
      <c r="AC208" s="6" t="n">
        <v>13346.2303230464</v>
      </c>
      <c r="AD208" s="6" t="n">
        <v>46552.839130066299</v>
      </c>
      <c r="AE208" s="6" t="n">
        <v>30763.131338462699</v>
      </c>
      <c r="AF208" s="6" t="n">
        <v>12372.9258522447</v>
      </c>
      <c r="AG208" s="6" t="n">
        <v>11776.646363182201</v>
      </c>
      <c r="AH208" s="6"/>
      <c r="AI208" s="6" t="n">
        <v>0</v>
      </c>
      <c r="AJ208" s="6"/>
      <c r="AK208" s="6" t="n">
        <v>0</v>
      </c>
      <c r="AL208" s="6"/>
      <c r="AM208" s="6"/>
    </row>
    <row r="209">
      <c r="A209" t="str">
        <f t="shared" si="33"/>
        <v>ERS</v>
      </c>
      <c r="B209" t="str">
        <f t="shared" si="34"/>
        <v>J069</v>
      </c>
      <c r="C209" t="str">
        <f t="shared" si="35"/>
        <v>MAINT-REP OF TRAINING AIDS-DEVICES</v>
      </c>
      <c r="D209" s="6" t="n">
        <f t="shared" si="36"/>
        <v>-1559956.56303788</v>
      </c>
      <c r="E209" s="6" t="n">
        <f t="shared" si="37"/>
        <v>-706817.28807844804</v>
      </c>
      <c r="F209" s="6" t="n">
        <f t="shared" si="38"/>
        <v>1838777.0888</v>
      </c>
      <c r="G209" s="6" t="n">
        <f t="shared" si="39"/>
        <v>3205026.04170499</v>
      </c>
      <c r="H209" s="7" t="n">
        <f t="shared" si="40"/>
        <v>-3.601488559793006</v>
      </c>
      <c r="I209" s="7" t="n">
        <f t="shared" si="41"/>
        <v>-2.1787360830221716</v>
      </c>
      <c r="J209" s="7" t="n">
        <f t="shared" si="42"/>
        <v>1.7430204352810457</v>
      </c>
      <c r="K209" s="7" t="n">
        <f t="shared" si="43"/>
        <v>1.8733275251139591E-5</v>
      </c>
      <c r="L209" s="7" t="n">
        <f>AM209/SUM(AM1:AM$2180)</f>
        <v>5.6863542698360515E-5</v>
      </c>
      <c r="M209" t="s">
        <v>1072</v>
      </c>
      <c r="N209" t="s">
        <v>1173</v>
      </c>
      <c r="O209" t="s">
        <v>1174</v>
      </c>
      <c r="P209" s="6"/>
      <c r="Q209" s="6"/>
      <c r="R209" s="6"/>
      <c r="S209" s="6"/>
      <c r="T209" s="6"/>
      <c r="U209" s="6"/>
      <c r="V209" s="6" t="n">
        <v>85100.269857489897</v>
      </c>
      <c r="W209" s="6"/>
      <c r="X209" s="6" t="n">
        <v>94241.798964716203</v>
      </c>
      <c r="Y209" s="6" t="n">
        <v>-3436971.6084645698</v>
      </c>
      <c r="Z209" s="6" t="n">
        <v>-4223766.0152206803</v>
      </c>
      <c r="AA209" s="6" t="n">
        <v>-2599767.9310152801</v>
      </c>
      <c r="AB209" s="6" t="n">
        <v>-3720455.0458889198</v>
      </c>
      <c r="AC209" s="6" t="n">
        <v>-7239772.3980531804</v>
      </c>
      <c r="AD209" s="6" t="n">
        <v>-440350.65317695099</v>
      </c>
      <c r="AE209" s="6" t="n">
        <v>-1559956.56303788</v>
      </c>
      <c r="AF209" s="6" t="n">
        <v>-1270823.1964402001</v>
      </c>
      <c r="AG209" s="6" t="n">
        <v>214349.30872704499</v>
      </c>
      <c r="AH209" s="6" t="n">
        <v>65485.9152188105</v>
      </c>
      <c r="AI209" s="6" t="n">
        <v>-1865078.2375684299</v>
      </c>
      <c r="AJ209" s="6" t="n">
        <v>742350.74764565902</v>
      </c>
      <c r="AK209" s="6" t="n">
        <v>-706817.28807844804</v>
      </c>
      <c r="AL209" s="6" t="n">
        <v>1838777.0888</v>
      </c>
      <c r="AM209" s="6" t="n">
        <v>3205026.04170499</v>
      </c>
    </row>
    <row r="210">
      <c r="A210" t="str">
        <f t="shared" si="33"/>
        <v>ERS</v>
      </c>
      <c r="B210" t="str">
        <f t="shared" si="34"/>
        <v>J071</v>
      </c>
      <c r="C210" t="str">
        <f t="shared" si="35"/>
        <v>MAINT-REP OF FURNITURE</v>
      </c>
      <c r="D210" s="6" t="n">
        <f t="shared" si="36"/>
        <v>8007.3798986194297</v>
      </c>
      <c r="E210" s="6" t="n">
        <f t="shared" si="37"/>
        <v>4811.7941771593296</v>
      </c>
      <c r="F210" s="6" t="n">
        <f t="shared" si="38"/>
        <v>-12815</v>
      </c>
      <c r="G210" s="6" t="n">
        <f t="shared" si="39"/>
        <v>2155.5843375238201</v>
      </c>
      <c r="H210" s="7" t="n">
        <f t="shared" si="40"/>
        <v>-3.6632477467199998</v>
      </c>
      <c r="I210" s="7" t="n">
        <f t="shared" si="41"/>
        <v>-2.6003986525242127</v>
      </c>
      <c r="J210" s="7" t="n">
        <f t="shared" si="42"/>
        <v>-0.16820790772718067</v>
      </c>
      <c r="K210" s="7" t="n">
        <f t="shared" si="43"/>
        <v>-1.3055792559391924E-7</v>
      </c>
      <c r="L210" s="7" t="n">
        <f>AM210/SUM(AM1:AM$2180)</f>
        <v>3.8244357587652129E-8</v>
      </c>
      <c r="M210" t="s">
        <v>1072</v>
      </c>
      <c r="N210" t="s">
        <v>1175</v>
      </c>
      <c r="O210" t="s">
        <v>1176</v>
      </c>
      <c r="P210" s="6" t="n">
        <v>548516.11594588705</v>
      </c>
      <c r="Q210" s="6"/>
      <c r="R210" s="6"/>
      <c r="S210" s="6"/>
      <c r="T210" s="6"/>
      <c r="U210" s="6"/>
      <c r="V210" s="6" t="n">
        <v>5114.3770374537598</v>
      </c>
      <c r="W210" s="6"/>
      <c r="X210" s="6" t="n">
        <v>12996.1038308433</v>
      </c>
      <c r="Y210" s="6" t="n">
        <v>6508.2967660285203</v>
      </c>
      <c r="Z210" s="6"/>
      <c r="AA210" s="6"/>
      <c r="AB210" s="6"/>
      <c r="AC210" s="6" t="n">
        <v>421215.98693060502</v>
      </c>
      <c r="AD210" s="6" t="n">
        <v>633930.61317658494</v>
      </c>
      <c r="AE210" s="6" t="n">
        <v>8007.3798986194297</v>
      </c>
      <c r="AF210" s="6" t="n">
        <v>0</v>
      </c>
      <c r="AG210" s="6" t="n">
        <v>16591.204463031201</v>
      </c>
      <c r="AH210" s="6" t="n">
        <v>0</v>
      </c>
      <c r="AI210" s="6" t="n">
        <v>0</v>
      </c>
      <c r="AJ210" s="6" t="n">
        <v>1099.7046697242399</v>
      </c>
      <c r="AK210" s="6" t="n">
        <v>4811.7941771593296</v>
      </c>
      <c r="AL210" s="6" t="n">
        <v>-12815</v>
      </c>
      <c r="AM210" s="6" t="n">
        <v>2155.5843375238201</v>
      </c>
    </row>
    <row r="211">
      <c r="A211" t="str">
        <f t="shared" si="33"/>
        <v>ERS</v>
      </c>
      <c r="B211" t="str">
        <f t="shared" si="34"/>
        <v>J072</v>
      </c>
      <c r="C211" t="str">
        <f t="shared" si="35"/>
        <v>MAINT-REP OF HOUSEHOLD FURNISHINGS</v>
      </c>
      <c r="D211" s="6" t="n">
        <f t="shared" si="36"/>
        <v>32927.234611358799</v>
      </c>
      <c r="E211" s="6" t="n">
        <f t="shared" si="37"/>
        <v>0</v>
      </c>
      <c r="F211" s="6" t="n">
        <f t="shared" si="38"/>
        <v>0</v>
      </c>
      <c r="G211" s="6" t="n">
        <f t="shared" si="39"/>
        <v>0</v>
      </c>
      <c r="H211" s="7" t="e">
        <f t="shared" si="40"/>
        <v>#DIV/0!</v>
      </c>
      <c r="I211" s="7" t="n">
        <f t="shared" si="41"/>
        <v>-1</v>
      </c>
      <c r="J211" s="7" t="e">
        <f t="shared" si="42"/>
        <v>#DIV/0!</v>
      </c>
      <c r="K211" s="7" t="n">
        <f t="shared" si="43"/>
        <v>0</v>
      </c>
      <c r="L211" s="7" t="n">
        <f>AM211/SUM(AM1:AM$2180)</f>
        <v>0</v>
      </c>
      <c r="M211" t="s">
        <v>1072</v>
      </c>
      <c r="N211" t="s">
        <v>1177</v>
      </c>
      <c r="O211" t="s">
        <v>1178</v>
      </c>
      <c r="P211" s="6"/>
      <c r="Q211" s="6" t="n">
        <v>385535.41296729899</v>
      </c>
      <c r="R211" s="6"/>
      <c r="S211" s="6" t="n">
        <v>928485.36479452404</v>
      </c>
      <c r="T211" s="6" t="n">
        <v>1442854.94882513</v>
      </c>
      <c r="U211" s="6" t="n">
        <v>294095.56211404997</v>
      </c>
      <c r="V211" s="6"/>
      <c r="W211" s="6"/>
      <c r="X211" s="6"/>
      <c r="Y211" s="6"/>
      <c r="Z211" s="6"/>
      <c r="AA211" s="6" t="n">
        <v>5001.2932767341299</v>
      </c>
      <c r="AB211" s="6" t="n">
        <v>19860.7351212106</v>
      </c>
      <c r="AC211" s="6" t="n">
        <v>797.05787649923604</v>
      </c>
      <c r="AD211" s="6" t="n">
        <v>332.41637771817898</v>
      </c>
      <c r="AE211" s="6" t="n">
        <v>32927.234611358799</v>
      </c>
      <c r="AF211" s="6"/>
      <c r="AG211" s="6" t="n">
        <v>463.98338770240798</v>
      </c>
      <c r="AH211" s="6" t="n">
        <v>18595.092033093701</v>
      </c>
      <c r="AI211" s="6" t="n">
        <v>10249.552795343299</v>
      </c>
      <c r="AJ211" s="6"/>
      <c r="AK211" s="6"/>
      <c r="AL211" s="6"/>
      <c r="AM211" s="6"/>
    </row>
    <row r="212">
      <c r="A212" t="str">
        <f t="shared" si="33"/>
        <v>ERS</v>
      </c>
      <c r="B212" t="str">
        <f t="shared" si="34"/>
        <v>J073</v>
      </c>
      <c r="C212" t="str">
        <f t="shared" si="35"/>
        <v>MAINT-REP OF FOOD PREP-SERVING EQ</v>
      </c>
      <c r="D212" s="6" t="n">
        <f t="shared" si="36"/>
        <v>0</v>
      </c>
      <c r="E212" s="6" t="n">
        <f t="shared" si="37"/>
        <v>25281.829672032702</v>
      </c>
      <c r="F212" s="6" t="n">
        <f t="shared" si="38"/>
        <v>-42788.337099999997</v>
      </c>
      <c r="G212" s="6" t="n">
        <f t="shared" si="39"/>
        <v>17947.079677719401</v>
      </c>
      <c r="H212" s="7" t="n">
        <f t="shared" si="40"/>
        <v>-2.6924541322787792</v>
      </c>
      <c r="I212" s="7" t="e">
        <f t="shared" si="41"/>
        <v>#DIV/0!</v>
      </c>
      <c r="J212" s="7" t="n">
        <f t="shared" si="42"/>
        <v>-0.41943858757061636</v>
      </c>
      <c r="K212" s="7" t="n">
        <f t="shared" si="43"/>
        <v>-4.3592325644864096E-7</v>
      </c>
      <c r="L212" s="7" t="n">
        <f>AM212/SUM(AM1:AM$2180)</f>
        <v>3.1841692338386673E-7</v>
      </c>
      <c r="M212" t="s">
        <v>1072</v>
      </c>
      <c r="N212" t="s">
        <v>1179</v>
      </c>
      <c r="O212" t="s">
        <v>1180</v>
      </c>
      <c r="P212" s="6"/>
      <c r="Q212" s="6"/>
      <c r="R212" s="6"/>
      <c r="S212" s="6"/>
      <c r="T212" s="6"/>
      <c r="U212" s="6" t="n">
        <v>12969.793879875</v>
      </c>
      <c r="V212" s="6" t="n">
        <v>5048.66470263683</v>
      </c>
      <c r="W212" s="6" t="n">
        <v>182365.49192710599</v>
      </c>
      <c r="X212" s="6" t="n">
        <v>12663.6498306948</v>
      </c>
      <c r="Y212" s="6"/>
      <c r="Z212" s="6"/>
      <c r="AA212" s="6"/>
      <c r="AB212" s="6" t="n">
        <v>0</v>
      </c>
      <c r="AC212" s="6" t="n">
        <v>55202.935959942697</v>
      </c>
      <c r="AD212" s="6" t="n">
        <v>46947.6017765836</v>
      </c>
      <c r="AE212" s="6" t="n">
        <v>0</v>
      </c>
      <c r="AF212" s="6" t="n">
        <v>150617.078650877</v>
      </c>
      <c r="AG212" s="6" t="n">
        <v>211209.05291381301</v>
      </c>
      <c r="AH212" s="6" t="n">
        <v>262675.98493398097</v>
      </c>
      <c r="AI212" s="6" t="n">
        <v>222034.46466889899</v>
      </c>
      <c r="AJ212" s="6" t="n">
        <v>165987.64066347299</v>
      </c>
      <c r="AK212" s="6" t="n">
        <v>25281.829672032702</v>
      </c>
      <c r="AL212" s="6" t="n">
        <v>-42788.337099999997</v>
      </c>
      <c r="AM212" s="6" t="n">
        <v>17947.079677719401</v>
      </c>
    </row>
    <row r="213">
      <c r="A213" t="str">
        <f t="shared" si="33"/>
        <v>ERS</v>
      </c>
      <c r="B213" t="str">
        <f t="shared" si="34"/>
        <v>J074</v>
      </c>
      <c r="C213" t="str">
        <f t="shared" si="35"/>
        <v>MAINT-REP OF OFFICE MACHINES</v>
      </c>
      <c r="D213" s="6" t="n">
        <f t="shared" si="36"/>
        <v>1407402.6840450801</v>
      </c>
      <c r="E213" s="6" t="n">
        <f t="shared" si="37"/>
        <v>157015.29169797801</v>
      </c>
      <c r="F213" s="6" t="n">
        <f t="shared" si="38"/>
        <v>386420.527</v>
      </c>
      <c r="G213" s="6" t="n">
        <f t="shared" si="39"/>
        <v>954898.04887751001</v>
      </c>
      <c r="H213" s="7" t="n">
        <f t="shared" si="40"/>
        <v>1.461037538581194</v>
      </c>
      <c r="I213" s="7" t="n">
        <f t="shared" si="41"/>
        <v>-0.7254371251521482</v>
      </c>
      <c r="J213" s="7" t="n">
        <f t="shared" si="42"/>
        <v>2.4711369664829168</v>
      </c>
      <c r="K213" s="7" t="n">
        <f t="shared" si="43"/>
        <v>3.9368132978563457E-6</v>
      </c>
      <c r="L213" s="7" t="n">
        <f>AM213/SUM(AM1:AM$2180)</f>
        <v>1.6941792443608931E-5</v>
      </c>
      <c r="M213" t="s">
        <v>1072</v>
      </c>
      <c r="N213" t="s">
        <v>1181</v>
      </c>
      <c r="O213" t="s">
        <v>1182</v>
      </c>
      <c r="P213" s="6" t="n">
        <v>21551117.974516898</v>
      </c>
      <c r="Q213" s="6" t="n">
        <v>48520151.216390699</v>
      </c>
      <c r="R213" s="6" t="n">
        <v>22484487.024331398</v>
      </c>
      <c r="S213" s="6" t="n">
        <v>20425033.803915299</v>
      </c>
      <c r="T213" s="6" t="n">
        <v>21363322.404079001</v>
      </c>
      <c r="U213" s="6" t="n">
        <v>5032110.2943302598</v>
      </c>
      <c r="V213" s="6" t="n">
        <v>20067794.711869799</v>
      </c>
      <c r="W213" s="6" t="n">
        <v>15087002.3457055</v>
      </c>
      <c r="X213" s="6" t="n">
        <v>10195188.0280798</v>
      </c>
      <c r="Y213" s="6" t="n">
        <v>17946325.448833998</v>
      </c>
      <c r="Z213" s="6" t="n">
        <v>3937947.6389104198</v>
      </c>
      <c r="AA213" s="6" t="n">
        <v>6100384.1740865801</v>
      </c>
      <c r="AB213" s="6" t="n">
        <v>3450278.2283567199</v>
      </c>
      <c r="AC213" s="6" t="n">
        <v>3846035.1520751999</v>
      </c>
      <c r="AD213" s="6" t="n">
        <v>3584604.13546598</v>
      </c>
      <c r="AE213" s="6" t="n">
        <v>1407402.6840450801</v>
      </c>
      <c r="AF213" s="6" t="n">
        <v>1109558.6921496899</v>
      </c>
      <c r="AG213" s="6" t="n">
        <v>923069.15714935202</v>
      </c>
      <c r="AH213" s="6" t="n">
        <v>809962.07199197297</v>
      </c>
      <c r="AI213" s="6" t="n">
        <v>162272.30549265101</v>
      </c>
      <c r="AJ213" s="6" t="n">
        <v>802430.41650754004</v>
      </c>
      <c r="AK213" s="6" t="n">
        <v>157015.29169797801</v>
      </c>
      <c r="AL213" s="6" t="n">
        <v>386420.527</v>
      </c>
      <c r="AM213" s="6" t="n">
        <v>954898.04887751001</v>
      </c>
    </row>
    <row r="214">
      <c r="A214" t="str">
        <f t="shared" si="33"/>
        <v>ERS</v>
      </c>
      <c r="B214" t="str">
        <f t="shared" si="34"/>
        <v>J075</v>
      </c>
      <c r="C214" t="str">
        <f t="shared" si="35"/>
        <v>MAINT-REP OF OFFICE SUPPLIES</v>
      </c>
      <c r="D214" s="6" t="n">
        <f t="shared" si="36"/>
        <v>982574.69778023404</v>
      </c>
      <c r="E214" s="6" t="n">
        <f t="shared" si="37"/>
        <v>13386.7319732782</v>
      </c>
      <c r="F214" s="6" t="n">
        <f t="shared" si="38"/>
        <v>24451.7402</v>
      </c>
      <c r="G214" s="6" t="n">
        <f t="shared" si="39"/>
        <v>-152.60774070965101</v>
      </c>
      <c r="H214" s="7" t="n">
        <f t="shared" si="40"/>
        <v>0.82656530726163147</v>
      </c>
      <c r="I214" s="7" t="n">
        <f t="shared" si="41"/>
        <v>-0.97511462461302967</v>
      </c>
      <c r="J214" s="7" t="n">
        <f t="shared" si="42"/>
        <v>-6.2411811781662484E-3</v>
      </c>
      <c r="K214" s="7" t="n">
        <f t="shared" si="43"/>
        <v>2.4911185935805264E-7</v>
      </c>
      <c r="L214" s="7" t="n">
        <f>AM214/SUM(AM1:AM$2180)</f>
        <v>-2.7075651389488241E-9</v>
      </c>
      <c r="M214" t="s">
        <v>1072</v>
      </c>
      <c r="N214" t="s">
        <v>1183</v>
      </c>
      <c r="O214" t="s">
        <v>1184</v>
      </c>
      <c r="P214" s="6" t="n">
        <v>780114.86127979995</v>
      </c>
      <c r="Q214" s="6" t="n">
        <v>195250.65550169599</v>
      </c>
      <c r="R214" s="6"/>
      <c r="S214" s="6"/>
      <c r="T214" s="6" t="n">
        <v>28425.729971183799</v>
      </c>
      <c r="U214" s="6" t="n">
        <v>61310.571714649799</v>
      </c>
      <c r="V214" s="6" t="n">
        <v>5616.30742467243</v>
      </c>
      <c r="W214" s="6" t="n">
        <v>193164.58451150599</v>
      </c>
      <c r="X214" s="6" t="n">
        <v>1903.5465219191799</v>
      </c>
      <c r="Y214" s="6" t="n">
        <v>-2020.5806991368399</v>
      </c>
      <c r="Z214" s="6" t="n">
        <v>5646.2060335914903</v>
      </c>
      <c r="AA214" s="6" t="n">
        <v>29578.712688167299</v>
      </c>
      <c r="AB214" s="6" t="n">
        <v>1009973.81227723</v>
      </c>
      <c r="AC214" s="6" t="n">
        <v>1049645.91589291</v>
      </c>
      <c r="AD214" s="6" t="n">
        <v>1094897.7422316</v>
      </c>
      <c r="AE214" s="6" t="n">
        <v>982574.69778023404</v>
      </c>
      <c r="AF214" s="6" t="n">
        <v>-413258.580146458</v>
      </c>
      <c r="AG214" s="6" t="n">
        <v>-1035458.8092483199</v>
      </c>
      <c r="AH214" s="6" t="n">
        <v>-4038.7241190340901</v>
      </c>
      <c r="AI214" s="6"/>
      <c r="AJ214" s="6"/>
      <c r="AK214" s="6" t="n">
        <v>13386.7319732782</v>
      </c>
      <c r="AL214" s="6" t="n">
        <v>24451.7402</v>
      </c>
      <c r="AM214" s="6" t="n">
        <v>-152.60774070965101</v>
      </c>
    </row>
    <row r="215">
      <c r="A215" t="str">
        <f t="shared" si="33"/>
        <v>ERS</v>
      </c>
      <c r="B215" t="str">
        <f t="shared" si="34"/>
        <v>J076</v>
      </c>
      <c r="C215" t="str">
        <f t="shared" si="35"/>
        <v>MAINT-REP OF BOOKS-MAPS-PUBS</v>
      </c>
      <c r="D215" s="6" t="n">
        <f t="shared" si="36"/>
        <v>-172373.32953297201</v>
      </c>
      <c r="E215" s="6" t="n">
        <f t="shared" si="37"/>
        <v>0</v>
      </c>
      <c r="F215" s="6" t="n">
        <f t="shared" si="38"/>
        <v>0</v>
      </c>
      <c r="G215" s="6" t="n">
        <f t="shared" si="39"/>
        <v>0</v>
      </c>
      <c r="H215" s="7" t="e">
        <f t="shared" si="40"/>
        <v>#DIV/0!</v>
      </c>
      <c r="I215" s="7" t="n">
        <f t="shared" si="41"/>
        <v>-1</v>
      </c>
      <c r="J215" s="7" t="e">
        <f t="shared" si="42"/>
        <v>#DIV/0!</v>
      </c>
      <c r="K215" s="7" t="n">
        <f t="shared" si="43"/>
        <v>0</v>
      </c>
      <c r="L215" s="7" t="n">
        <f>AM215/SUM(AM1:AM$2180)</f>
        <v>0</v>
      </c>
      <c r="M215" t="s">
        <v>1072</v>
      </c>
      <c r="N215" t="s">
        <v>1185</v>
      </c>
      <c r="O215" t="s">
        <v>1186</v>
      </c>
      <c r="P215" s="6"/>
      <c r="Q215" s="6" t="n">
        <v>50783.7215616049</v>
      </c>
      <c r="R215" s="6" t="n">
        <v>210083.66592594501</v>
      </c>
      <c r="S215" s="6" t="n">
        <v>577932.45102606097</v>
      </c>
      <c r="T215" s="6"/>
      <c r="U215" s="6" t="n">
        <v>9930.9007234706696</v>
      </c>
      <c r="V215" s="6" t="n">
        <v>9227.6895700368495</v>
      </c>
      <c r="W215" s="6"/>
      <c r="X215" s="6"/>
      <c r="Y215" s="6"/>
      <c r="Z215" s="6" t="n">
        <v>-663717.80299999798</v>
      </c>
      <c r="AA215" s="6" t="n">
        <v>71356.913612972799</v>
      </c>
      <c r="AB215" s="6" t="n">
        <v>62755.956188026197</v>
      </c>
      <c r="AC215" s="6" t="n">
        <v>37678.186729788002</v>
      </c>
      <c r="AD215" s="6" t="n">
        <v>68904.3343880678</v>
      </c>
      <c r="AE215" s="6" t="n">
        <v>-172373.32953297201</v>
      </c>
      <c r="AF215" s="6" t="n">
        <v>-712406.38699735096</v>
      </c>
      <c r="AG215" s="6" t="n">
        <v>-1772630.41749662</v>
      </c>
      <c r="AH215" s="6"/>
      <c r="AI215" s="6"/>
      <c r="AJ215" s="6"/>
      <c r="AK215" s="6"/>
      <c r="AL215" s="6"/>
      <c r="AM215" s="6"/>
    </row>
    <row r="216">
      <c r="A216" t="str">
        <f t="shared" si="33"/>
        <v>ERS</v>
      </c>
      <c r="B216" t="str">
        <f t="shared" si="34"/>
        <v>J077</v>
      </c>
      <c r="C216" t="str">
        <f t="shared" si="35"/>
        <v>MAINT-REP OF MUSICAL INST-RADIO-TV</v>
      </c>
      <c r="D216" s="6" t="n">
        <f t="shared" si="36"/>
        <v>6409.8477984518904</v>
      </c>
      <c r="E216" s="6" t="n">
        <f t="shared" si="37"/>
        <v>0</v>
      </c>
      <c r="F216" s="6" t="n">
        <f t="shared" si="38"/>
        <v>0</v>
      </c>
      <c r="G216" s="6" t="n">
        <f t="shared" si="39"/>
        <v>0</v>
      </c>
      <c r="H216" s="7" t="e">
        <f t="shared" si="40"/>
        <v>#DIV/0!</v>
      </c>
      <c r="I216" s="7" t="n">
        <f t="shared" si="41"/>
        <v>-1</v>
      </c>
      <c r="J216" s="7" t="e">
        <f t="shared" si="42"/>
        <v>#DIV/0!</v>
      </c>
      <c r="K216" s="7" t="n">
        <f t="shared" si="43"/>
        <v>0</v>
      </c>
      <c r="L216" s="7" t="n">
        <f>AM216/SUM(AM1:AM$2180)</f>
        <v>0</v>
      </c>
      <c r="M216" t="s">
        <v>1072</v>
      </c>
      <c r="N216" t="s">
        <v>1187</v>
      </c>
      <c r="O216" t="s">
        <v>1188</v>
      </c>
      <c r="P216" s="6" t="n">
        <v>140810.873837383</v>
      </c>
      <c r="Q216" s="6"/>
      <c r="R216" s="6"/>
      <c r="S216" s="6" t="n">
        <v>5302.9574081455503</v>
      </c>
      <c r="T216" s="6"/>
      <c r="U216" s="6"/>
      <c r="V216" s="6"/>
      <c r="W216" s="6" t="n">
        <v>5058.1565805400496</v>
      </c>
      <c r="X216" s="6" t="n">
        <v>-215.21539633322899</v>
      </c>
      <c r="Y216" s="6" t="n">
        <v>34280.724531202199</v>
      </c>
      <c r="Z216" s="6" t="n">
        <v>11791.3834620213</v>
      </c>
      <c r="AA216" s="6" t="n">
        <v>28222.041484032401</v>
      </c>
      <c r="AB216" s="6" t="n">
        <v>2229.1121155746901</v>
      </c>
      <c r="AC216" s="6" t="n">
        <v>-220.12707443813099</v>
      </c>
      <c r="AD216" s="6" t="n">
        <v>13254.1931626683</v>
      </c>
      <c r="AE216" s="6" t="n">
        <v>6409.8477984518904</v>
      </c>
      <c r="AF216" s="6" t="n">
        <v>8210.5503540229402</v>
      </c>
      <c r="AG216" s="6" t="n">
        <v>13448.5058999789</v>
      </c>
      <c r="AH216" s="6" t="n">
        <v>22203.327164921498</v>
      </c>
      <c r="AI216" s="6" t="n">
        <v>12887.5534529815</v>
      </c>
      <c r="AJ216" s="6"/>
      <c r="AK216" s="6"/>
      <c r="AL216" s="6"/>
      <c r="AM216" s="6"/>
    </row>
    <row r="217">
      <c r="A217" t="str">
        <f t="shared" si="33"/>
        <v>ERS</v>
      </c>
      <c r="B217" t="str">
        <f t="shared" si="34"/>
        <v>J078</v>
      </c>
      <c r="C217" t="str">
        <f t="shared" si="35"/>
        <v>MAINT-REP OF RECREATIONAL EQ</v>
      </c>
      <c r="D217" s="6" t="n">
        <f t="shared" si="36"/>
        <v>58712.046708253903</v>
      </c>
      <c r="E217" s="6" t="n">
        <f t="shared" si="37"/>
        <v>47884.922511978599</v>
      </c>
      <c r="F217" s="6" t="n">
        <f t="shared" si="38"/>
        <v>96518.710800000001</v>
      </c>
      <c r="G217" s="6" t="n">
        <f t="shared" si="39"/>
        <v>24864.388922566901</v>
      </c>
      <c r="H217" s="7" t="n">
        <f t="shared" si="40"/>
        <v>1.0156388636914984</v>
      </c>
      <c r="I217" s="7" t="n">
        <f t="shared" si="41"/>
        <v>0.64393367650102951</v>
      </c>
      <c r="J217" s="7" t="n">
        <f t="shared" si="42"/>
        <v>0.25761211185351746</v>
      </c>
      <c r="K217" s="7" t="n">
        <f t="shared" si="43"/>
        <v>9.8332287655461658E-7</v>
      </c>
      <c r="L217" s="7" t="n">
        <f>AM217/SUM(AM1:AM$2180)</f>
        <v>4.4114376069620933E-7</v>
      </c>
      <c r="M217" t="s">
        <v>1072</v>
      </c>
      <c r="N217" t="s">
        <v>1189</v>
      </c>
      <c r="O217" t="s">
        <v>1190</v>
      </c>
      <c r="P217" s="6"/>
      <c r="Q217" s="6"/>
      <c r="R217" s="6" t="n">
        <v>2368.2729066378802</v>
      </c>
      <c r="S217" s="6" t="n">
        <v>1692.9843909338299</v>
      </c>
      <c r="T217" s="6"/>
      <c r="U217" s="6" t="n">
        <v>7.2182735306519099</v>
      </c>
      <c r="V217" s="6" t="n">
        <v>12163.7726150486</v>
      </c>
      <c r="W217" s="6" t="n">
        <v>32757.585473973701</v>
      </c>
      <c r="X217" s="6" t="n">
        <v>-6228.5695136752302</v>
      </c>
      <c r="Y217" s="6" t="n">
        <v>4618.6209815693101</v>
      </c>
      <c r="Z217" s="6" t="n">
        <v>16450.296202836202</v>
      </c>
      <c r="AA217" s="6" t="n">
        <v>12567.3523364088</v>
      </c>
      <c r="AB217" s="6" t="n">
        <v>61932.311275043299</v>
      </c>
      <c r="AC217" s="6" t="n">
        <v>15447.714249245601</v>
      </c>
      <c r="AD217" s="6" t="n">
        <v>52427.861854789997</v>
      </c>
      <c r="AE217" s="6" t="n">
        <v>58712.046708253903</v>
      </c>
      <c r="AF217" s="6" t="n">
        <v>74597.763924774597</v>
      </c>
      <c r="AG217" s="6" t="n">
        <v>69407.017613400807</v>
      </c>
      <c r="AH217" s="6" t="n">
        <v>69895.352341297505</v>
      </c>
      <c r="AI217" s="6" t="n">
        <v>124429.98310198401</v>
      </c>
      <c r="AJ217" s="6" t="n">
        <v>128211.66002294399</v>
      </c>
      <c r="AK217" s="6" t="n">
        <v>47884.922511978599</v>
      </c>
      <c r="AL217" s="6" t="n">
        <v>96518.710800000001</v>
      </c>
      <c r="AM217" s="6" t="n">
        <v>24864.388922566901</v>
      </c>
    </row>
    <row r="218">
      <c r="A218" t="str">
        <f t="shared" si="33"/>
        <v>ERS</v>
      </c>
      <c r="B218" t="str">
        <f t="shared" si="34"/>
        <v>J079</v>
      </c>
      <c r="C218" t="str">
        <f t="shared" si="35"/>
        <v>MAINT-REP OF CLEANING EQ</v>
      </c>
      <c r="D218" s="6" t="n">
        <f t="shared" si="36"/>
        <v>2908.6603501582799</v>
      </c>
      <c r="E218" s="6" t="n">
        <f t="shared" si="37"/>
        <v>25395.708587034602</v>
      </c>
      <c r="F218" s="6" t="n">
        <f t="shared" si="38"/>
        <v>7822.8798999999999</v>
      </c>
      <c r="G218" s="6" t="n">
        <f t="shared" si="39"/>
        <v>5238.6039718955299</v>
      </c>
      <c r="H218" s="7" t="n">
        <f t="shared" si="40"/>
        <v>-0.69196055809232848</v>
      </c>
      <c r="I218" s="7" t="n">
        <f t="shared" si="41"/>
        <v>1.6895130260136093</v>
      </c>
      <c r="J218" s="7" t="n">
        <f t="shared" si="42"/>
        <v>0.66965159108419015</v>
      </c>
      <c r="K218" s="7" t="n">
        <f t="shared" si="43"/>
        <v>7.9698710254730122E-8</v>
      </c>
      <c r="L218" s="7" t="n">
        <f>AM218/SUM(AM1:AM$2180)</f>
        <v>9.2943263723752809E-8</v>
      </c>
      <c r="M218" t="s">
        <v>1072</v>
      </c>
      <c r="N218" t="s">
        <v>1191</v>
      </c>
      <c r="O218" t="s">
        <v>1192</v>
      </c>
      <c r="P218" s="6"/>
      <c r="Q218" s="6"/>
      <c r="R218" s="6"/>
      <c r="S218" s="6"/>
      <c r="T218" s="6"/>
      <c r="U218" s="6"/>
      <c r="V218" s="6"/>
      <c r="W218" s="6"/>
      <c r="X218" s="6" t="n">
        <v>1086734.4427604999</v>
      </c>
      <c r="Y218" s="6" t="n">
        <v>883244.01441599405</v>
      </c>
      <c r="Z218" s="6" t="n">
        <v>25472.253950777998</v>
      </c>
      <c r="AA218" s="6" t="n">
        <v>0</v>
      </c>
      <c r="AB218" s="6" t="n">
        <v>-110001.73410647199</v>
      </c>
      <c r="AC218" s="6" t="n">
        <v>4390.3231994623402</v>
      </c>
      <c r="AD218" s="6" t="n">
        <v>2790.3564552985799</v>
      </c>
      <c r="AE218" s="6" t="n">
        <v>2908.6603501582799</v>
      </c>
      <c r="AF218" s="6" t="n">
        <v>6307.3370496252601</v>
      </c>
      <c r="AG218" s="6" t="n">
        <v>30188.138298118902</v>
      </c>
      <c r="AH218" s="6" t="n">
        <v>20622.9216518455</v>
      </c>
      <c r="AI218" s="6" t="n">
        <v>6151.3063173948203</v>
      </c>
      <c r="AJ218" s="6" t="n">
        <v>25897.3706706802</v>
      </c>
      <c r="AK218" s="6" t="n">
        <v>25395.708587034602</v>
      </c>
      <c r="AL218" s="6" t="n">
        <v>7822.8798999999999</v>
      </c>
      <c r="AM218" s="6" t="n">
        <v>5238.6039718955299</v>
      </c>
    </row>
    <row r="219">
      <c r="A219" t="str">
        <f t="shared" si="33"/>
        <v>ERS</v>
      </c>
      <c r="B219" t="str">
        <f t="shared" si="34"/>
        <v>J080</v>
      </c>
      <c r="C219" t="str">
        <f t="shared" si="35"/>
        <v>MAINT-REP OF BRUSHES-PAINTS-SEALER</v>
      </c>
      <c r="D219" s="6" t="n">
        <f t="shared" si="36"/>
        <v>2566.8177935417398</v>
      </c>
      <c r="E219" s="6" t="n">
        <f t="shared" si="37"/>
        <v>0</v>
      </c>
      <c r="F219" s="6" t="n">
        <f t="shared" si="38"/>
        <v>0</v>
      </c>
      <c r="G219" s="6" t="n">
        <f t="shared" si="39"/>
        <v>0</v>
      </c>
      <c r="H219" s="7" t="e">
        <f t="shared" si="40"/>
        <v>#DIV/0!</v>
      </c>
      <c r="I219" s="7" t="n">
        <f t="shared" si="41"/>
        <v>-1</v>
      </c>
      <c r="J219" s="7" t="e">
        <f t="shared" si="42"/>
        <v>#DIV/0!</v>
      </c>
      <c r="K219" s="7" t="n">
        <f t="shared" si="43"/>
        <v>0</v>
      </c>
      <c r="L219" s="7" t="n">
        <f>AM219/SUM(AM1:AM$2180)</f>
        <v>0</v>
      </c>
      <c r="M219" t="s">
        <v>1072</v>
      </c>
      <c r="N219" t="s">
        <v>1193</v>
      </c>
      <c r="O219" t="s">
        <v>1194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 t="n">
        <v>504.18993397992102</v>
      </c>
      <c r="AD219" s="6" t="n">
        <v>433.11184980069299</v>
      </c>
      <c r="AE219" s="6" t="n">
        <v>2566.8177935417398</v>
      </c>
      <c r="AF219" s="6"/>
      <c r="AG219" s="6" t="n">
        <v>2047487.3977729201</v>
      </c>
      <c r="AH219" s="6" t="n">
        <v>45558.8430312114</v>
      </c>
      <c r="AI219" s="6" t="n">
        <v>0</v>
      </c>
      <c r="AJ219" s="6"/>
      <c r="AK219" s="6"/>
      <c r="AL219" s="6"/>
      <c r="AM219" s="6"/>
    </row>
    <row r="220">
      <c r="A220" t="str">
        <f t="shared" si="33"/>
        <v>ERS</v>
      </c>
      <c r="B220" t="str">
        <f t="shared" si="34"/>
        <v>J081</v>
      </c>
      <c r="C220" t="str">
        <f t="shared" si="35"/>
        <v>MAINT-REP OF CONTAINERS-PACKAGING</v>
      </c>
      <c r="D220" s="6" t="n">
        <f t="shared" si="36"/>
        <v>3440889.52475709</v>
      </c>
      <c r="E220" s="6" t="n">
        <f t="shared" si="37"/>
        <v>1018043.0165545699</v>
      </c>
      <c r="F220" s="6" t="n">
        <f t="shared" si="38"/>
        <v>651802.80480000004</v>
      </c>
      <c r="G220" s="6" t="n">
        <f t="shared" si="39"/>
        <v>198746.06816767101</v>
      </c>
      <c r="H220" s="7" t="n">
        <f t="shared" si="40"/>
        <v>-0.35974925007988445</v>
      </c>
      <c r="I220" s="7" t="n">
        <f t="shared" si="41"/>
        <v>-0.81057142343272004</v>
      </c>
      <c r="J220" s="7" t="n">
        <f t="shared" si="42"/>
        <v>0.30491747918859369</v>
      </c>
      <c r="K220" s="7" t="n">
        <f t="shared" si="43"/>
        <v>6.6405011385865219E-6</v>
      </c>
      <c r="L220" s="7" t="n">
        <f>AM220/SUM(AM1:AM$2180)</f>
        <v>3.5261509224341834E-6</v>
      </c>
      <c r="M220" t="s">
        <v>1072</v>
      </c>
      <c r="N220" t="s">
        <v>1195</v>
      </c>
      <c r="O220" t="s">
        <v>1196</v>
      </c>
      <c r="P220" s="6"/>
      <c r="Q220" s="6"/>
      <c r="R220" s="6" t="n">
        <v>503584.89196995797</v>
      </c>
      <c r="S220" s="6" t="n">
        <v>778015.47217673005</v>
      </c>
      <c r="T220" s="6" t="n">
        <v>631400.76300252206</v>
      </c>
      <c r="U220" s="6" t="n">
        <v>998893.564265711</v>
      </c>
      <c r="V220" s="6" t="n">
        <v>1259906.78984933</v>
      </c>
      <c r="W220" s="6" t="n">
        <v>276309.07106313499</v>
      </c>
      <c r="X220" s="6" t="n">
        <v>526082.24541217298</v>
      </c>
      <c r="Y220" s="6" t="n">
        <v>703391.49759356701</v>
      </c>
      <c r="Z220" s="6" t="n">
        <v>735337.04538499797</v>
      </c>
      <c r="AA220" s="6" t="n">
        <v>882767.500541143</v>
      </c>
      <c r="AB220" s="6" t="n">
        <v>2002834.2808197399</v>
      </c>
      <c r="AC220" s="6" t="n">
        <v>2833111.3052925998</v>
      </c>
      <c r="AD220" s="6" t="n">
        <v>2407599.22037441</v>
      </c>
      <c r="AE220" s="6" t="n">
        <v>3440889.52475709</v>
      </c>
      <c r="AF220" s="6" t="n">
        <v>3288087.6266620699</v>
      </c>
      <c r="AG220" s="6" t="n">
        <v>2045936.6894410399</v>
      </c>
      <c r="AH220" s="6" t="n">
        <v>3464600.62263706</v>
      </c>
      <c r="AI220" s="6" t="n">
        <v>1619573.49466709</v>
      </c>
      <c r="AJ220" s="6" t="n">
        <v>937475.712193446</v>
      </c>
      <c r="AK220" s="6" t="n">
        <v>1018043.0165545699</v>
      </c>
      <c r="AL220" s="6" t="n">
        <v>651802.80480000004</v>
      </c>
      <c r="AM220" s="6" t="n">
        <v>198746.06816767101</v>
      </c>
    </row>
    <row r="221">
      <c r="A221" t="str">
        <f t="shared" si="33"/>
        <v>ERS</v>
      </c>
      <c r="B221" t="str">
        <f t="shared" si="34"/>
        <v>J083</v>
      </c>
      <c r="C221" t="str">
        <f t="shared" si="35"/>
        <v>MAINT-REP OF TEXTILES-LEATHER-FURS</v>
      </c>
      <c r="D221" s="6" t="n">
        <f t="shared" si="36"/>
        <v>2638.78464756627</v>
      </c>
      <c r="E221" s="6" t="n">
        <f t="shared" si="37"/>
        <v>0</v>
      </c>
      <c r="F221" s="6" t="n">
        <f t="shared" si="38"/>
        <v>0</v>
      </c>
      <c r="G221" s="6" t="n">
        <f t="shared" si="39"/>
        <v>0</v>
      </c>
      <c r="H221" s="7" t="e">
        <f t="shared" si="40"/>
        <v>#DIV/0!</v>
      </c>
      <c r="I221" s="7" t="n">
        <f t="shared" si="41"/>
        <v>-1</v>
      </c>
      <c r="J221" s="7" t="e">
        <f t="shared" si="42"/>
        <v>#DIV/0!</v>
      </c>
      <c r="K221" s="7" t="n">
        <f t="shared" si="43"/>
        <v>0</v>
      </c>
      <c r="L221" s="7" t="n">
        <f>AM221/SUM(AM1:AM$2180)</f>
        <v>0</v>
      </c>
      <c r="M221" t="s">
        <v>1072</v>
      </c>
      <c r="N221" t="s">
        <v>1197</v>
      </c>
      <c r="O221" t="s">
        <v>1198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 t="n">
        <v>2638.78464756627</v>
      </c>
      <c r="AF221" s="6"/>
      <c r="AG221" s="6"/>
      <c r="AH221" s="6" t="n">
        <v>16316.853669690599</v>
      </c>
      <c r="AI221" s="6" t="n">
        <v>23474.6780546183</v>
      </c>
      <c r="AJ221" s="6"/>
      <c r="AK221" s="6"/>
      <c r="AL221" s="6"/>
      <c r="AM221" s="6" t="n">
        <v>0</v>
      </c>
    </row>
    <row r="222">
      <c r="A222" t="str">
        <f t="shared" si="33"/>
        <v>ERS</v>
      </c>
      <c r="B222" t="str">
        <f t="shared" si="34"/>
        <v>J084</v>
      </c>
      <c r="C222" t="str">
        <f t="shared" si="35"/>
        <v>MAINT-REP OF CLOTHING - INDIVID EQ</v>
      </c>
      <c r="D222" s="6" t="n">
        <f t="shared" si="36"/>
        <v>2365.9103260565798</v>
      </c>
      <c r="E222" s="6" t="n">
        <f t="shared" si="37"/>
        <v>0</v>
      </c>
      <c r="F222" s="6" t="n">
        <f t="shared" si="38"/>
        <v>153000</v>
      </c>
      <c r="G222" s="6" t="n">
        <f t="shared" si="39"/>
        <v>25704.866325781899</v>
      </c>
      <c r="H222" s="7" t="e">
        <f t="shared" si="40"/>
        <v>#DIV/0!</v>
      </c>
      <c r="I222" s="7" t="n">
        <f t="shared" si="41"/>
        <v>63.668554135361205</v>
      </c>
      <c r="J222" s="7" t="n">
        <f t="shared" si="42"/>
        <v>0.1680056622600124</v>
      </c>
      <c r="K222" s="7" t="n">
        <f t="shared" si="43"/>
        <v>1.5587485459125747E-6</v>
      </c>
      <c r="L222" s="7" t="n">
        <f>AM222/SUM(AM1:AM$2180)</f>
        <v>4.5605550309169355E-7</v>
      </c>
      <c r="M222" t="s">
        <v>1072</v>
      </c>
      <c r="N222" t="s">
        <v>1199</v>
      </c>
      <c r="O222" t="s">
        <v>1200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 t="n">
        <v>79808.431819888297</v>
      </c>
      <c r="AA222" s="6" t="n">
        <v>-3404.7265768536199</v>
      </c>
      <c r="AB222" s="6"/>
      <c r="AC222" s="6"/>
      <c r="AD222" s="6" t="n">
        <v>12956.959540256001</v>
      </c>
      <c r="AE222" s="6" t="n">
        <v>2365.9103260565798</v>
      </c>
      <c r="AF222" s="6" t="n">
        <v>12936.7915241958</v>
      </c>
      <c r="AG222" s="6" t="n">
        <v>13148.1438580657</v>
      </c>
      <c r="AH222" s="6"/>
      <c r="AI222" s="6"/>
      <c r="AJ222" s="6"/>
      <c r="AK222" s="6"/>
      <c r="AL222" s="6" t="n">
        <v>153000</v>
      </c>
      <c r="AM222" s="6" t="n">
        <v>25704.866325781899</v>
      </c>
    </row>
    <row r="223">
      <c r="A223" t="str">
        <f t="shared" si="33"/>
        <v>ERS</v>
      </c>
      <c r="B223" t="str">
        <f t="shared" si="34"/>
        <v>J085</v>
      </c>
      <c r="C223" t="str">
        <f t="shared" si="35"/>
        <v>MAINT-REP OF TOILETRIES</v>
      </c>
      <c r="D223" s="6" t="n">
        <f t="shared" si="36"/>
        <v>2914.6575879936599</v>
      </c>
      <c r="E223" s="6" t="n">
        <f t="shared" si="37"/>
        <v>0</v>
      </c>
      <c r="F223" s="6" t="n">
        <f t="shared" si="38"/>
        <v>0</v>
      </c>
      <c r="G223" s="6" t="n">
        <f t="shared" si="39"/>
        <v>0</v>
      </c>
      <c r="H223" s="7" t="e">
        <f t="shared" si="40"/>
        <v>#DIV/0!</v>
      </c>
      <c r="I223" s="7" t="n">
        <f t="shared" si="41"/>
        <v>-1</v>
      </c>
      <c r="J223" s="7" t="e">
        <f t="shared" si="42"/>
        <v>#DIV/0!</v>
      </c>
      <c r="K223" s="7" t="n">
        <f t="shared" si="43"/>
        <v>0</v>
      </c>
      <c r="L223" s="7" t="n">
        <f>AM223/SUM(AM1:AM$2180)</f>
        <v>0</v>
      </c>
      <c r="M223" t="s">
        <v>1072</v>
      </c>
      <c r="N223" t="s">
        <v>1201</v>
      </c>
      <c r="O223" t="s">
        <v>1202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 t="n">
        <v>253521.62751121499</v>
      </c>
      <c r="AB223" s="6"/>
      <c r="AC223" s="6"/>
      <c r="AD223" s="6"/>
      <c r="AE223" s="6" t="n">
        <v>2914.6575879936599</v>
      </c>
      <c r="AF223" s="6" t="n">
        <v>1506.7466218355501</v>
      </c>
      <c r="AG223" s="6"/>
      <c r="AH223" s="6"/>
      <c r="AI223" s="6"/>
      <c r="AJ223" s="6"/>
      <c r="AK223" s="6"/>
      <c r="AL223" s="6"/>
      <c r="AM223" s="6"/>
    </row>
    <row r="224">
      <c r="A224" t="str">
        <f t="shared" si="33"/>
        <v>ERS</v>
      </c>
      <c r="B224" t="str">
        <f t="shared" si="34"/>
        <v>J089</v>
      </c>
      <c r="C224" t="str">
        <f t="shared" si="35"/>
        <v>MAINT-REP OF SUBSISTENCE</v>
      </c>
      <c r="D224" s="6" t="n">
        <f t="shared" si="36"/>
        <v>0</v>
      </c>
      <c r="E224" s="6" t="n">
        <f t="shared" si="37"/>
        <v>0</v>
      </c>
      <c r="F224" s="6" t="n">
        <f t="shared" si="38"/>
        <v>0</v>
      </c>
      <c r="G224" s="6" t="n">
        <f t="shared" si="39"/>
        <v>0</v>
      </c>
      <c r="H224" s="7" t="e">
        <f t="shared" si="40"/>
        <v>#DIV/0!</v>
      </c>
      <c r="I224" s="7" t="e">
        <f t="shared" si="41"/>
        <v>#DIV/0!</v>
      </c>
      <c r="J224" s="7" t="e">
        <f t="shared" si="42"/>
        <v>#DIV/0!</v>
      </c>
      <c r="K224" s="7" t="n">
        <f t="shared" si="43"/>
        <v>0</v>
      </c>
      <c r="L224" s="7" t="n">
        <f>AM224/SUM(AM1:AM$2180)</f>
        <v>0</v>
      </c>
      <c r="M224" t="s">
        <v>1072</v>
      </c>
      <c r="N224" t="s">
        <v>1203</v>
      </c>
      <c r="O224" t="s">
        <v>1204</v>
      </c>
      <c r="P224" s="6"/>
      <c r="Q224" s="6"/>
      <c r="R224" s="6"/>
      <c r="S224" s="6"/>
      <c r="T224" s="6"/>
      <c r="U224" s="6"/>
      <c r="V224" s="6"/>
      <c r="W224" s="6" t="n">
        <v>4762.85930371003</v>
      </c>
      <c r="X224" s="6"/>
      <c r="Y224" s="6" t="n">
        <v>-1709.2592528591699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>
      <c r="A225" t="str">
        <f t="shared" si="33"/>
        <v>ERS</v>
      </c>
      <c r="B225" t="str">
        <f t="shared" si="34"/>
        <v>J091</v>
      </c>
      <c r="C225" t="str">
        <f t="shared" si="35"/>
        <v>MAINT-REP OF FUELS-LUBRICANTS-OILS</v>
      </c>
      <c r="D225" s="6" t="n">
        <f t="shared" si="36"/>
        <v>20485276.151884001</v>
      </c>
      <c r="E225" s="6" t="n">
        <f t="shared" si="37"/>
        <v>21427830.0528959</v>
      </c>
      <c r="F225" s="6" t="n">
        <f t="shared" si="38"/>
        <v>11619829.014</v>
      </c>
      <c r="G225" s="6" t="n">
        <f t="shared" si="39"/>
        <v>19485.689518622599</v>
      </c>
      <c r="H225" s="7" t="n">
        <f t="shared" si="40"/>
        <v>-0.45772255121887062</v>
      </c>
      <c r="I225" s="7" t="n">
        <f t="shared" si="41"/>
        <v>-0.43277166839992331</v>
      </c>
      <c r="J225" s="7" t="n">
        <f t="shared" si="42"/>
        <v>1.6769342728834924E-3</v>
      </c>
      <c r="K225" s="7" t="n">
        <f t="shared" si="43"/>
        <v>1.1838164430931535E-4</v>
      </c>
      <c r="L225" s="7" t="n">
        <f>AM225/SUM(AM1:AM$2180)</f>
        <v>3.4571492509925184E-7</v>
      </c>
      <c r="M225" t="s">
        <v>1072</v>
      </c>
      <c r="N225" t="s">
        <v>1205</v>
      </c>
      <c r="O225" t="s">
        <v>1206</v>
      </c>
      <c r="P225" s="6"/>
      <c r="Q225" s="6"/>
      <c r="R225" s="6"/>
      <c r="S225" s="6"/>
      <c r="T225" s="6"/>
      <c r="U225" s="6" t="n">
        <v>43276.437125669501</v>
      </c>
      <c r="V225" s="6" t="n">
        <v>46732.655133103297</v>
      </c>
      <c r="W225" s="6" t="n">
        <v>64803.463686278701</v>
      </c>
      <c r="X225" s="6"/>
      <c r="Y225" s="6" t="n">
        <v>30743.996248317901</v>
      </c>
      <c r="Z225" s="6"/>
      <c r="AA225" s="6" t="n">
        <v>-6956.9271862263304</v>
      </c>
      <c r="AB225" s="6" t="n">
        <v>261102.26672539199</v>
      </c>
      <c r="AC225" s="6" t="n">
        <v>2330551.0041981302</v>
      </c>
      <c r="AD225" s="6" t="n">
        <v>704623.44473265298</v>
      </c>
      <c r="AE225" s="6" t="n">
        <v>20485276.151884001</v>
      </c>
      <c r="AF225" s="6" t="n">
        <v>1223589.2812485599</v>
      </c>
      <c r="AG225" s="6" t="n">
        <v>27104925.770009201</v>
      </c>
      <c r="AH225" s="6" t="n">
        <v>779948.46802346699</v>
      </c>
      <c r="AI225" s="6" t="n">
        <v>228881.56234778999</v>
      </c>
      <c r="AJ225" s="6" t="n">
        <v>6920641.5799944801</v>
      </c>
      <c r="AK225" s="6" t="n">
        <v>21427830.0528959</v>
      </c>
      <c r="AL225" s="6" t="n">
        <v>11619829.014</v>
      </c>
      <c r="AM225" s="6" t="n">
        <v>19485.689518622599</v>
      </c>
    </row>
    <row r="226">
      <c r="A226" t="str">
        <f t="shared" si="33"/>
        <v>ERS</v>
      </c>
      <c r="B226" t="str">
        <f t="shared" si="34"/>
        <v>J093</v>
      </c>
      <c r="C226" t="str">
        <f t="shared" si="35"/>
        <v>MAINT-REP OF NONMETALIC FAB MAT</v>
      </c>
      <c r="D226" s="6" t="n">
        <f t="shared" si="36"/>
        <v>7556.5196725761498</v>
      </c>
      <c r="E226" s="6" t="n">
        <f t="shared" si="37"/>
        <v>0</v>
      </c>
      <c r="F226" s="6" t="n">
        <f t="shared" si="38"/>
        <v>0</v>
      </c>
      <c r="G226" s="6" t="n">
        <f t="shared" si="39"/>
        <v>0</v>
      </c>
      <c r="H226" s="7" t="e">
        <f t="shared" si="40"/>
        <v>#DIV/0!</v>
      </c>
      <c r="I226" s="7" t="n">
        <f t="shared" si="41"/>
        <v>-1</v>
      </c>
      <c r="J226" s="7" t="e">
        <f t="shared" si="42"/>
        <v>#DIV/0!</v>
      </c>
      <c r="K226" s="7" t="n">
        <f t="shared" si="43"/>
        <v>0</v>
      </c>
      <c r="L226" s="7" t="n">
        <f>AM226/SUM(AM1:AM$2180)</f>
        <v>0</v>
      </c>
      <c r="M226" t="s">
        <v>1072</v>
      </c>
      <c r="N226" t="s">
        <v>1207</v>
      </c>
      <c r="O226" t="s">
        <v>1208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 t="n">
        <v>-1304135.0738609601</v>
      </c>
      <c r="AD226" s="6" t="n">
        <v>7643.1502906004598</v>
      </c>
      <c r="AE226" s="6" t="n">
        <v>7556.5196725761498</v>
      </c>
      <c r="AF226" s="6"/>
      <c r="AG226" s="6"/>
      <c r="AH226" s="6"/>
      <c r="AI226" s="6"/>
      <c r="AJ226" s="6"/>
      <c r="AK226" s="6"/>
      <c r="AL226" s="6"/>
      <c r="AM226" s="6"/>
    </row>
    <row r="227">
      <c r="A227" t="str">
        <f t="shared" si="33"/>
        <v>ERS</v>
      </c>
      <c r="B227" t="str">
        <f t="shared" si="34"/>
        <v>J094</v>
      </c>
      <c r="C227" t="str">
        <f t="shared" si="35"/>
        <v>MAINT-REP OF NONMETALIC CRUDE MAT</v>
      </c>
      <c r="D227" s="6" t="n">
        <f t="shared" si="36"/>
        <v>0</v>
      </c>
      <c r="E227" s="6" t="n">
        <f t="shared" si="37"/>
        <v>0</v>
      </c>
      <c r="F227" s="6" t="n">
        <f t="shared" si="38"/>
        <v>0</v>
      </c>
      <c r="G227" s="6" t="n">
        <f t="shared" si="39"/>
        <v>0</v>
      </c>
      <c r="H227" s="7" t="e">
        <f t="shared" si="40"/>
        <v>#DIV/0!</v>
      </c>
      <c r="I227" s="7" t="e">
        <f t="shared" si="41"/>
        <v>#DIV/0!</v>
      </c>
      <c r="J227" s="7" t="e">
        <f t="shared" si="42"/>
        <v>#DIV/0!</v>
      </c>
      <c r="K227" s="7" t="n">
        <f t="shared" si="43"/>
        <v>0</v>
      </c>
      <c r="L227" s="7" t="n">
        <f>AM227/SUM(AM1:AM$2180)</f>
        <v>0</v>
      </c>
      <c r="M227" t="s">
        <v>1072</v>
      </c>
      <c r="N227" t="s">
        <v>1209</v>
      </c>
      <c r="O227" t="s">
        <v>1210</v>
      </c>
      <c r="P227" s="6"/>
      <c r="Q227" s="6" t="n">
        <v>305260.75627711898</v>
      </c>
      <c r="R227" s="6"/>
      <c r="S227" s="6"/>
      <c r="T227" s="6"/>
      <c r="U227" s="6"/>
      <c r="V227" s="6"/>
      <c r="W227" s="6" t="n">
        <v>10437.220876713</v>
      </c>
      <c r="X227" s="6"/>
      <c r="Y227" s="6"/>
      <c r="Z227" s="6"/>
      <c r="AA227" s="6" t="n">
        <v>-2262.7004928547499</v>
      </c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>
      <c r="A228" t="str">
        <f t="shared" si="33"/>
        <v>ERS</v>
      </c>
      <c r="B228" t="str">
        <f t="shared" si="34"/>
        <v>J095</v>
      </c>
      <c r="C228" t="str">
        <f t="shared" si="35"/>
        <v>MAINT-REP OF METAL BARS &amp; SHEETS</v>
      </c>
      <c r="D228" s="6" t="n">
        <f t="shared" si="36"/>
        <v>0</v>
      </c>
      <c r="E228" s="6" t="n">
        <f t="shared" si="37"/>
        <v>0</v>
      </c>
      <c r="F228" s="6" t="n">
        <f t="shared" si="38"/>
        <v>0</v>
      </c>
      <c r="G228" s="6" t="n">
        <f t="shared" si="39"/>
        <v>0</v>
      </c>
      <c r="H228" s="7" t="e">
        <f t="shared" si="40"/>
        <v>#DIV/0!</v>
      </c>
      <c r="I228" s="7" t="e">
        <f t="shared" si="41"/>
        <v>#DIV/0!</v>
      </c>
      <c r="J228" s="7" t="e">
        <f t="shared" si="42"/>
        <v>#DIV/0!</v>
      </c>
      <c r="K228" s="7" t="n">
        <f t="shared" si="43"/>
        <v>0</v>
      </c>
      <c r="L228" s="7" t="n">
        <f>AM228/SUM(AM1:AM$2180)</f>
        <v>0</v>
      </c>
      <c r="M228" t="s">
        <v>1072</v>
      </c>
      <c r="N228" t="s">
        <v>1211</v>
      </c>
      <c r="O228" t="s">
        <v>1212</v>
      </c>
      <c r="P228" s="6"/>
      <c r="Q228" s="6"/>
      <c r="R228" s="6"/>
      <c r="S228" s="6"/>
      <c r="T228" s="6" t="n">
        <v>50566.8597786705</v>
      </c>
      <c r="U228" s="6"/>
      <c r="V228" s="6"/>
      <c r="W228" s="6"/>
      <c r="X228" s="6"/>
      <c r="Y228" s="6"/>
      <c r="Z228" s="6"/>
      <c r="AA228" s="6"/>
      <c r="AB228" s="6" t="n">
        <v>-813741.24724164803</v>
      </c>
      <c r="AC228" s="6" t="n">
        <v>-672730.12958995905</v>
      </c>
      <c r="AD228" s="6" t="n">
        <v>-1966868.1688206899</v>
      </c>
      <c r="AE228" s="6"/>
      <c r="AF228" s="6"/>
      <c r="AG228" s="6" t="n">
        <v>1237.01255275617</v>
      </c>
      <c r="AH228" s="6" t="n">
        <v>251.220529535216</v>
      </c>
      <c r="AI228" s="6"/>
      <c r="AJ228" s="6"/>
      <c r="AK228" s="6" t="n">
        <v>0</v>
      </c>
      <c r="AL228" s="6"/>
      <c r="AM228" s="6"/>
    </row>
    <row r="229">
      <c r="A229" t="str">
        <f t="shared" si="33"/>
        <v>ERS</v>
      </c>
      <c r="B229" t="str">
        <f t="shared" si="34"/>
        <v>J096</v>
      </c>
      <c r="C229" t="str">
        <f t="shared" si="35"/>
        <v>MAINT-REP OF ORES &amp; MINERALS</v>
      </c>
      <c r="D229" s="6" t="n">
        <f t="shared" si="36"/>
        <v>0</v>
      </c>
      <c r="E229" s="6" t="n">
        <f t="shared" si="37"/>
        <v>0</v>
      </c>
      <c r="F229" s="6" t="n">
        <f t="shared" si="38"/>
        <v>0</v>
      </c>
      <c r="G229" s="6" t="n">
        <f t="shared" si="39"/>
        <v>0</v>
      </c>
      <c r="H229" s="7" t="e">
        <f t="shared" si="40"/>
        <v>#DIV/0!</v>
      </c>
      <c r="I229" s="7" t="e">
        <f t="shared" si="41"/>
        <v>#DIV/0!</v>
      </c>
      <c r="J229" s="7" t="e">
        <f t="shared" si="42"/>
        <v>#DIV/0!</v>
      </c>
      <c r="K229" s="7" t="n">
        <f t="shared" si="43"/>
        <v>0</v>
      </c>
      <c r="L229" s="7" t="n">
        <f>AM229/SUM(AM1:AM$2180)</f>
        <v>0</v>
      </c>
      <c r="M229" t="s">
        <v>1072</v>
      </c>
      <c r="N229" t="s">
        <v>1213</v>
      </c>
      <c r="O229" t="s">
        <v>1214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 t="n">
        <v>0</v>
      </c>
      <c r="AJ229" s="6"/>
      <c r="AK229" s="6"/>
      <c r="AL229" s="6"/>
      <c r="AM229" s="6"/>
    </row>
    <row r="230">
      <c r="A230" t="str">
        <f t="shared" si="33"/>
        <v>ERS</v>
      </c>
      <c r="B230" t="str">
        <f t="shared" si="34"/>
        <v>J099</v>
      </c>
      <c r="C230" t="str">
        <f t="shared" si="35"/>
        <v>MAINT-REP OF MISC EQ</v>
      </c>
      <c r="D230" s="6" t="n">
        <f t="shared" si="36"/>
        <v>507074.520348355</v>
      </c>
      <c r="E230" s="6" t="n">
        <f t="shared" si="37"/>
        <v>-2168310.4336199001</v>
      </c>
      <c r="F230" s="6" t="n">
        <f t="shared" si="38"/>
        <v>1124833.5730000001</v>
      </c>
      <c r="G230" s="6" t="n">
        <f t="shared" si="39"/>
        <v>-1261195.04723901</v>
      </c>
      <c r="H230" s="7" t="n">
        <f t="shared" si="40"/>
        <v>-1.5187603931426641</v>
      </c>
      <c r="I230" s="7" t="n">
        <f t="shared" si="41"/>
        <v>1.2182806034648537</v>
      </c>
      <c r="J230" s="7" t="n">
        <f t="shared" si="42"/>
        <v>-1.1212281332209222</v>
      </c>
      <c r="K230" s="7" t="n">
        <f t="shared" si="43"/>
        <v>1.1459690825538537E-5</v>
      </c>
      <c r="L230" s="7" t="n">
        <f>AM230/SUM(AM1:AM$2180)</f>
        <v>-2.2376110985196616E-5</v>
      </c>
      <c r="M230" t="s">
        <v>1072</v>
      </c>
      <c r="N230" t="s">
        <v>1215</v>
      </c>
      <c r="O230" t="s">
        <v>1216</v>
      </c>
      <c r="P230" s="6" t="n">
        <v>92715941.553679898</v>
      </c>
      <c r="Q230" s="6" t="n">
        <v>44727176.338256799</v>
      </c>
      <c r="R230" s="6" t="n">
        <v>47388745.170942098</v>
      </c>
      <c r="S230" s="6" t="n">
        <v>50924010.461138003</v>
      </c>
      <c r="T230" s="6" t="n">
        <v>75296035.532906204</v>
      </c>
      <c r="U230" s="6" t="n">
        <v>78490502.165227205</v>
      </c>
      <c r="V230" s="6" t="n">
        <v>38148427.987931997</v>
      </c>
      <c r="W230" s="6" t="n">
        <v>19781579.9819832</v>
      </c>
      <c r="X230" s="6" t="n">
        <v>7705637.4768618299</v>
      </c>
      <c r="Y230" s="6" t="n">
        <v>-1651969.8778079001</v>
      </c>
      <c r="Z230" s="6" t="n">
        <v>-3099451.03258983</v>
      </c>
      <c r="AA230" s="6" t="n">
        <v>-3171041.81790209</v>
      </c>
      <c r="AB230" s="6" t="n">
        <v>978348.28539681097</v>
      </c>
      <c r="AC230" s="6" t="n">
        <v>12322555.4928266</v>
      </c>
      <c r="AD230" s="6" t="n">
        <v>1916535.69469473</v>
      </c>
      <c r="AE230" s="6" t="n">
        <v>507074.520348355</v>
      </c>
      <c r="AF230" s="6" t="n">
        <v>8611349.9697910808</v>
      </c>
      <c r="AG230" s="6" t="n">
        <v>15140209.4409559</v>
      </c>
      <c r="AH230" s="6" t="n">
        <v>2745083.7691372898</v>
      </c>
      <c r="AI230" s="6" t="n">
        <v>8817479.0728032999</v>
      </c>
      <c r="AJ230" s="6" t="n">
        <v>5606406.9368778197</v>
      </c>
      <c r="AK230" s="6" t="n">
        <v>-2168310.4336199001</v>
      </c>
      <c r="AL230" s="6" t="n">
        <v>1124833.5730000001</v>
      </c>
      <c r="AM230" s="6" t="n">
        <v>-1261195.04723901</v>
      </c>
    </row>
    <row r="231">
      <c r="A231" t="str">
        <f t="shared" si="33"/>
        <v>ERS</v>
      </c>
      <c r="B231" t="str">
        <f t="shared" si="34"/>
        <v>J998</v>
      </c>
      <c r="C231" t="str">
        <f t="shared" si="35"/>
        <v>NON-NUCLEAR SHIP REPAIR (EAST)</v>
      </c>
      <c r="D231" s="6" t="n">
        <f t="shared" si="36"/>
        <v>0</v>
      </c>
      <c r="E231" s="6" t="n">
        <f t="shared" si="37"/>
        <v>-953290.140508838</v>
      </c>
      <c r="F231" s="6" t="n">
        <f t="shared" si="38"/>
        <v>-1242381.2197</v>
      </c>
      <c r="G231" s="6" t="n">
        <f t="shared" si="39"/>
        <v>0</v>
      </c>
      <c r="H231" s="7" t="n">
        <f t="shared" si="40"/>
        <v>0.30325613043354638</v>
      </c>
      <c r="I231" s="7" t="e">
        <f t="shared" si="41"/>
        <v>#DIV/0!</v>
      </c>
      <c r="J231" s="7" t="n">
        <f t="shared" si="42"/>
        <v>0</v>
      </c>
      <c r="K231" s="7" t="n">
        <f t="shared" si="43"/>
        <v>-1.2657254376970367E-5</v>
      </c>
      <c r="L231" s="7" t="n">
        <f>AM231/SUM(AM1:AM$2180)</f>
        <v>0</v>
      </c>
      <c r="M231" t="s">
        <v>1072</v>
      </c>
      <c r="N231" t="s">
        <v>1217</v>
      </c>
      <c r="O231" t="s">
        <v>1218</v>
      </c>
      <c r="P231" s="6"/>
      <c r="Q231" s="6"/>
      <c r="R231" s="6" t="n">
        <v>81894.1006286177</v>
      </c>
      <c r="S231" s="6"/>
      <c r="T231" s="6" t="n">
        <v>59499.173147428199</v>
      </c>
      <c r="U231" s="6" t="n">
        <v>3258634.7265339</v>
      </c>
      <c r="V231" s="6"/>
      <c r="W231" s="6"/>
      <c r="X231" s="6"/>
      <c r="Y231" s="6" t="n">
        <v>-6623.1024875703897</v>
      </c>
      <c r="Z231" s="6"/>
      <c r="AA231" s="6" t="n">
        <v>-468098.81264411699</v>
      </c>
      <c r="AB231" s="6" t="n">
        <v>-338655.08190590498</v>
      </c>
      <c r="AC231" s="6"/>
      <c r="AD231" s="6" t="n">
        <v>-1941.9667730419301</v>
      </c>
      <c r="AE231" s="6"/>
      <c r="AF231" s="6" t="n">
        <v>-1604.3286916038101</v>
      </c>
      <c r="AG231" s="6" t="n">
        <v>0</v>
      </c>
      <c r="AH231" s="6" t="n">
        <v>0</v>
      </c>
      <c r="AI231" s="6" t="n">
        <v>0</v>
      </c>
      <c r="AJ231" s="6" t="n">
        <v>143864.53743270601</v>
      </c>
      <c r="AK231" s="6" t="n">
        <v>-953290.140508838</v>
      </c>
      <c r="AL231" s="6" t="n">
        <v>-1242381.2197</v>
      </c>
      <c r="AM231" s="6" t="n">
        <v>0</v>
      </c>
    </row>
    <row r="232">
      <c r="A232" t="str">
        <f t="shared" si="33"/>
        <v>ERS</v>
      </c>
      <c r="B232" t="str">
        <f t="shared" si="34"/>
        <v>J999</v>
      </c>
      <c r="C232" t="str">
        <f t="shared" si="35"/>
        <v>NON-NUCLEAR SHIP REPAIR (WEST)</v>
      </c>
      <c r="D232" s="6" t="n">
        <f t="shared" si="36"/>
        <v>-2886.8304044375</v>
      </c>
      <c r="E232" s="6" t="n">
        <f t="shared" si="37"/>
        <v>0</v>
      </c>
      <c r="F232" s="6" t="n">
        <f t="shared" si="38"/>
        <v>0</v>
      </c>
      <c r="G232" s="6" t="n">
        <f t="shared" si="39"/>
        <v>0</v>
      </c>
      <c r="H232" s="7" t="e">
        <f t="shared" si="40"/>
        <v>#DIV/0!</v>
      </c>
      <c r="I232" s="7" t="n">
        <f t="shared" si="41"/>
        <v>-1</v>
      </c>
      <c r="J232" s="7" t="e">
        <f t="shared" si="42"/>
        <v>#DIV/0!</v>
      </c>
      <c r="K232" s="7" t="n">
        <f t="shared" si="43"/>
        <v>0</v>
      </c>
      <c r="L232" s="7" t="n">
        <f>AM232/SUM(AM1:AM$2180)</f>
        <v>0</v>
      </c>
      <c r="M232" t="s">
        <v>1072</v>
      </c>
      <c r="N232" t="s">
        <v>1219</v>
      </c>
      <c r="O232" t="s">
        <v>1220</v>
      </c>
      <c r="P232" s="6" t="n">
        <v>78572.952320274795</v>
      </c>
      <c r="Q232" s="6" t="n">
        <v>302875.61084173998</v>
      </c>
      <c r="R232" s="6" t="n">
        <v>103287.75804622</v>
      </c>
      <c r="S232" s="6" t="n">
        <v>103883.107019569</v>
      </c>
      <c r="T232" s="6" t="n">
        <v>93953.656837775095</v>
      </c>
      <c r="U232" s="6" t="n">
        <v>119281.97009402</v>
      </c>
      <c r="V232" s="6" t="n">
        <v>-12467.167863033101</v>
      </c>
      <c r="W232" s="6"/>
      <c r="X232" s="6"/>
      <c r="Y232" s="6" t="n">
        <v>-7195.1516862876197</v>
      </c>
      <c r="Z232" s="6" t="n">
        <v>5069.3823998371799</v>
      </c>
      <c r="AA232" s="6"/>
      <c r="AB232" s="6"/>
      <c r="AC232" s="6" t="n">
        <v>-20579.012387983799</v>
      </c>
      <c r="AD232" s="6" t="n">
        <v>44667.540857036103</v>
      </c>
      <c r="AE232" s="6" t="n">
        <v>-2886.8304044375</v>
      </c>
      <c r="AF232" s="6" t="n">
        <v>0</v>
      </c>
      <c r="AG232" s="6"/>
      <c r="AH232" s="6"/>
      <c r="AI232" s="6"/>
      <c r="AJ232" s="6"/>
      <c r="AK232" s="6"/>
      <c r="AL232" s="6"/>
      <c r="AM232" s="6"/>
    </row>
    <row r="233">
      <c r="A233" t="str">
        <f t="shared" si="33"/>
        <v>ERS</v>
      </c>
      <c r="B233" t="str">
        <f t="shared" si="34"/>
        <v>K010</v>
      </c>
      <c r="C233" t="str">
        <f t="shared" si="35"/>
        <v>MODIFICATION OF EQUIPMENT- WEAPONS</v>
      </c>
      <c r="D233" s="6" t="n">
        <f t="shared" si="36"/>
        <v>-759755.57724647201</v>
      </c>
      <c r="E233" s="6" t="n">
        <f t="shared" si="37"/>
        <v>-3292.3899691516499</v>
      </c>
      <c r="F233" s="6" t="n">
        <f t="shared" si="38"/>
        <v>-338153.53129999997</v>
      </c>
      <c r="G233" s="6" t="n">
        <f t="shared" si="39"/>
        <v>0</v>
      </c>
      <c r="H233" s="7" t="n">
        <f t="shared" si="40"/>
        <v>101.7076180125564</v>
      </c>
      <c r="I233" s="7" t="n">
        <f t="shared" si="41"/>
        <v>-0.554918000700244</v>
      </c>
      <c r="J233" s="7" t="n">
        <f t="shared" si="42"/>
        <v>0</v>
      </c>
      <c r="K233" s="7" t="n">
        <f t="shared" si="43"/>
        <v>-3.4450740209743615E-6</v>
      </c>
      <c r="L233" s="7" t="n">
        <f>AM233/SUM(AM1:AM$2180)</f>
        <v>0</v>
      </c>
      <c r="M233" t="s">
        <v>1072</v>
      </c>
      <c r="N233" t="s">
        <v>1221</v>
      </c>
      <c r="O233" t="s">
        <v>1222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 t="n">
        <v>-1920856.0069637599</v>
      </c>
      <c r="AA233" s="6" t="n">
        <v>-233920.11686365501</v>
      </c>
      <c r="AB233" s="6" t="n">
        <v>-1912756.6873376099</v>
      </c>
      <c r="AC233" s="6" t="n">
        <v>-634131.05732095498</v>
      </c>
      <c r="AD233" s="6" t="n">
        <v>-11227.132649724301</v>
      </c>
      <c r="AE233" s="6" t="n">
        <v>-759755.57724647201</v>
      </c>
      <c r="AF233" s="6" t="n">
        <v>-1903787.4973764799</v>
      </c>
      <c r="AG233" s="6" t="n">
        <v>-788396.71758189704</v>
      </c>
      <c r="AH233" s="6" t="n">
        <v>-99761.1193086844</v>
      </c>
      <c r="AI233" s="6" t="n">
        <v>-11251.998266569701</v>
      </c>
      <c r="AJ233" s="6" t="n">
        <v>1615570.7541175799</v>
      </c>
      <c r="AK233" s="6" t="n">
        <v>-3292.3899691516499</v>
      </c>
      <c r="AL233" s="6" t="n">
        <v>-338153.53129999997</v>
      </c>
      <c r="AM233" s="6"/>
    </row>
    <row r="234">
      <c r="A234" t="str">
        <f t="shared" si="33"/>
        <v>ERS</v>
      </c>
      <c r="B234" t="str">
        <f t="shared" si="34"/>
        <v>K012</v>
      </c>
      <c r="C234" t="str">
        <f t="shared" si="35"/>
        <v>MOD OF FIRE CONT EQ</v>
      </c>
      <c r="D234" s="6" t="n">
        <f t="shared" si="36"/>
        <v>0</v>
      </c>
      <c r="E234" s="6" t="n">
        <f t="shared" si="37"/>
        <v>0</v>
      </c>
      <c r="F234" s="6" t="n">
        <f t="shared" si="38"/>
        <v>3719989.7998000002</v>
      </c>
      <c r="G234" s="6" t="n">
        <f t="shared" si="39"/>
        <v>2154446.3368323599</v>
      </c>
      <c r="H234" s="7" t="e">
        <f t="shared" si="40"/>
        <v>#DIV/0!</v>
      </c>
      <c r="I234" s="7" t="e">
        <f t="shared" si="41"/>
        <v>#DIV/0!</v>
      </c>
      <c r="J234" s="7" t="n">
        <f t="shared" si="42"/>
        <v>0.57915382911753965</v>
      </c>
      <c r="K234" s="7" t="n">
        <f t="shared" si="43"/>
        <v>3.7898880334953334E-5</v>
      </c>
      <c r="L234" s="7" t="n">
        <f>AM234/SUM(AM1:AM$2180)</f>
        <v>3.8224167189799642E-5</v>
      </c>
      <c r="M234" t="s">
        <v>1072</v>
      </c>
      <c r="N234" t="s">
        <v>1223</v>
      </c>
      <c r="O234" t="s">
        <v>1224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 t="n">
        <v>0</v>
      </c>
      <c r="AK234" s="6"/>
      <c r="AL234" s="6" t="n">
        <v>3719989.7998000002</v>
      </c>
      <c r="AM234" s="6" t="n">
        <v>2154446.3368323599</v>
      </c>
    </row>
    <row r="235">
      <c r="A235" t="str">
        <f t="shared" si="33"/>
        <v>ERS</v>
      </c>
      <c r="B235" t="str">
        <f t="shared" si="34"/>
        <v>K013</v>
      </c>
      <c r="C235" t="str">
        <f t="shared" si="35"/>
        <v>MOD OF AMMO &amp; EXPLOSIVES</v>
      </c>
      <c r="D235" s="6" t="n">
        <f t="shared" si="36"/>
        <v>0</v>
      </c>
      <c r="E235" s="6" t="n">
        <f t="shared" si="37"/>
        <v>0</v>
      </c>
      <c r="F235" s="6" t="n">
        <f t="shared" si="38"/>
        <v>0</v>
      </c>
      <c r="G235" s="6" t="n">
        <f t="shared" si="39"/>
        <v>0</v>
      </c>
      <c r="H235" s="7" t="e">
        <f t="shared" si="40"/>
        <v>#DIV/0!</v>
      </c>
      <c r="I235" s="7" t="e">
        <f t="shared" si="41"/>
        <v>#DIV/0!</v>
      </c>
      <c r="J235" s="7" t="e">
        <f t="shared" si="42"/>
        <v>#DIV/0!</v>
      </c>
      <c r="K235" s="7" t="n">
        <f t="shared" si="43"/>
        <v>0</v>
      </c>
      <c r="L235" s="7" t="n">
        <f>AM235/SUM(AM1:AM$2180)</f>
        <v>0</v>
      </c>
      <c r="M235" t="s">
        <v>1072</v>
      </c>
      <c r="N235" t="s">
        <v>1225</v>
      </c>
      <c r="O235" t="s">
        <v>1226</v>
      </c>
      <c r="P235" s="6"/>
      <c r="Q235" s="6"/>
      <c r="R235" s="6"/>
      <c r="S235" s="6" t="n">
        <v>-1182498.5484830299</v>
      </c>
      <c r="T235" s="6"/>
      <c r="U235" s="6"/>
      <c r="V235" s="6"/>
      <c r="W235" s="6"/>
      <c r="X235" s="6" t="n">
        <v>9395541.7188873906</v>
      </c>
      <c r="Y235" s="6" t="n">
        <v>5565191.5164700001</v>
      </c>
      <c r="Z235" s="6" t="n">
        <v>0</v>
      </c>
      <c r="AA235" s="6" t="n">
        <v>0</v>
      </c>
      <c r="AB235" s="6" t="n">
        <v>0</v>
      </c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>
      <c r="A236" t="str">
        <f t="shared" si="33"/>
        <v>ERS</v>
      </c>
      <c r="B236" t="str">
        <f t="shared" si="34"/>
        <v>K014</v>
      </c>
      <c r="C236" t="str">
        <f t="shared" si="35"/>
        <v>MOD OF GUIDED MISSILES</v>
      </c>
      <c r="D236" s="6" t="n">
        <f t="shared" si="36"/>
        <v>0</v>
      </c>
      <c r="E236" s="6" t="n">
        <f t="shared" si="37"/>
        <v>12717503.075613299</v>
      </c>
      <c r="F236" s="6" t="n">
        <f t="shared" si="38"/>
        <v>117466881.5001</v>
      </c>
      <c r="G236" s="6" t="n">
        <f t="shared" si="39"/>
        <v>57303069.708805703</v>
      </c>
      <c r="H236" s="7" t="n">
        <f t="shared" si="40"/>
        <v>8.236630870202104</v>
      </c>
      <c r="I236" s="7" t="e">
        <f t="shared" si="41"/>
        <v>#DIV/0!</v>
      </c>
      <c r="J236" s="7" t="n">
        <f t="shared" si="42"/>
        <v>0.48782319728779827</v>
      </c>
      <c r="K236" s="7" t="n">
        <f t="shared" si="43"/>
        <v>1.1967407237331086E-3</v>
      </c>
      <c r="L236" s="7" t="n">
        <f>AM236/SUM(AM1:AM$2180)</f>
        <v>1.0166705383149988E-3</v>
      </c>
      <c r="M236" t="s">
        <v>1072</v>
      </c>
      <c r="N236" t="s">
        <v>1227</v>
      </c>
      <c r="O236" t="s">
        <v>1228</v>
      </c>
      <c r="P236" s="6"/>
      <c r="Q236" s="6"/>
      <c r="R236" s="6"/>
      <c r="S236" s="6"/>
      <c r="T236" s="6"/>
      <c r="U236" s="6"/>
      <c r="V236" s="6" t="n">
        <v>1915156.6374089499</v>
      </c>
      <c r="W236" s="6" t="n">
        <v>4736606.4232279798</v>
      </c>
      <c r="X236" s="6" t="n">
        <v>5800199.5633917497</v>
      </c>
      <c r="Y236" s="6" t="n">
        <v>5966840.7199261999</v>
      </c>
      <c r="Z236" s="6" t="n">
        <v>268454.46986264997</v>
      </c>
      <c r="AA236" s="6" t="n">
        <v>-1666192.39659</v>
      </c>
      <c r="AB236" s="6" t="n">
        <v>12598472.9153962</v>
      </c>
      <c r="AC236" s="6" t="n">
        <v>-3.74710694127829</v>
      </c>
      <c r="AD236" s="6"/>
      <c r="AE236" s="6"/>
      <c r="AF236" s="6" t="n">
        <v>16773219.3555091</v>
      </c>
      <c r="AG236" s="6" t="n">
        <v>259057.001892545</v>
      </c>
      <c r="AH236" s="6" t="n">
        <v>4610791.4046298098</v>
      </c>
      <c r="AI236" s="6" t="n">
        <v>1903957.66664366</v>
      </c>
      <c r="AJ236" s="6" t="n">
        <v>0</v>
      </c>
      <c r="AK236" s="6" t="n">
        <v>12717503.075613299</v>
      </c>
      <c r="AL236" s="6" t="n">
        <v>117466881.5001</v>
      </c>
      <c r="AM236" s="6" t="n">
        <v>57303069.708805703</v>
      </c>
    </row>
    <row r="237">
      <c r="A237" t="str">
        <f t="shared" si="33"/>
        <v>ERS</v>
      </c>
      <c r="B237" t="str">
        <f t="shared" si="34"/>
        <v>K015</v>
      </c>
      <c r="C237" t="str">
        <f t="shared" si="35"/>
        <v>MOD OF AIRCRAFT</v>
      </c>
      <c r="D237" s="6" t="n">
        <f t="shared" si="36"/>
        <v>-326852.95841775299</v>
      </c>
      <c r="E237" s="6" t="n">
        <f t="shared" si="37"/>
        <v>6026757.66832327</v>
      </c>
      <c r="F237" s="6" t="n">
        <f t="shared" si="38"/>
        <v>-1270228.3751000001</v>
      </c>
      <c r="G237" s="6" t="n">
        <f t="shared" si="39"/>
        <v>-1531611.90097693</v>
      </c>
      <c r="H237" s="7" t="n">
        <f t="shared" si="40"/>
        <v>-1.2107648000808693</v>
      </c>
      <c r="I237" s="7" t="n">
        <f t="shared" si="41"/>
        <v>2.8862379623210033</v>
      </c>
      <c r="J237" s="7" t="n">
        <f t="shared" si="42"/>
        <v>1.205776796520037</v>
      </c>
      <c r="K237" s="7" t="n">
        <f t="shared" si="43"/>
        <v>-1.2940958383424953E-5</v>
      </c>
      <c r="L237" s="7" t="n">
        <f>AM237/SUM(AM1:AM$2180)</f>
        <v>-2.7173844329260942E-5</v>
      </c>
      <c r="M237" t="s">
        <v>1072</v>
      </c>
      <c r="N237" t="s">
        <v>1229</v>
      </c>
      <c r="O237" t="s">
        <v>1230</v>
      </c>
      <c r="P237" s="6"/>
      <c r="Q237" s="6"/>
      <c r="R237" s="6"/>
      <c r="S237" s="6"/>
      <c r="T237" s="6"/>
      <c r="U237" s="6"/>
      <c r="V237" s="6"/>
      <c r="W237" s="6"/>
      <c r="X237" s="6" t="n">
        <v>23445.081391816901</v>
      </c>
      <c r="Y237" s="6" t="n">
        <v>-2565610.7182136001</v>
      </c>
      <c r="Z237" s="6" t="n">
        <v>-4544720.4945777897</v>
      </c>
      <c r="AA237" s="6" t="n">
        <v>-4404912.42683536</v>
      </c>
      <c r="AB237" s="6" t="n">
        <v>-4862488.8989556804</v>
      </c>
      <c r="AC237" s="6" t="n">
        <v>51940.096215738697</v>
      </c>
      <c r="AD237" s="6" t="n">
        <v>0</v>
      </c>
      <c r="AE237" s="6" t="n">
        <v>-326852.95841775299</v>
      </c>
      <c r="AF237" s="6" t="n">
        <v>-524096.35767709702</v>
      </c>
      <c r="AG237" s="6" t="n">
        <v>15845086.821003901</v>
      </c>
      <c r="AH237" s="6" t="n">
        <v>15624116.0444539</v>
      </c>
      <c r="AI237" s="6" t="n">
        <v>-2340608.0033454099</v>
      </c>
      <c r="AJ237" s="6" t="n">
        <v>11177177.0615169</v>
      </c>
      <c r="AK237" s="6" t="n">
        <v>6026757.66832327</v>
      </c>
      <c r="AL237" s="6" t="n">
        <v>-1270228.3751000001</v>
      </c>
      <c r="AM237" s="6" t="n">
        <v>-1531611.90097693</v>
      </c>
    </row>
    <row r="238">
      <c r="A238" t="str">
        <f t="shared" si="33"/>
        <v>ERS</v>
      </c>
      <c r="B238" t="str">
        <f t="shared" si="34"/>
        <v>K016</v>
      </c>
      <c r="C238" t="str">
        <f t="shared" si="35"/>
        <v>MOD OF AIRCRAFT COMPONENTS</v>
      </c>
      <c r="D238" s="6" t="n">
        <f t="shared" si="36"/>
        <v>22623616.540024001</v>
      </c>
      <c r="E238" s="6" t="n">
        <f t="shared" si="37"/>
        <v>-1761240.3546195601</v>
      </c>
      <c r="F238" s="6" t="n">
        <f t="shared" si="38"/>
        <v>-434024.8076</v>
      </c>
      <c r="G238" s="6" t="n">
        <f t="shared" si="39"/>
        <v>0</v>
      </c>
      <c r="H238" s="7" t="n">
        <f t="shared" si="40"/>
        <v>-0.75356866741010353</v>
      </c>
      <c r="I238" s="7" t="n">
        <f t="shared" si="41"/>
        <v>-1.0191845899983389</v>
      </c>
      <c r="J238" s="7" t="n">
        <f t="shared" si="42"/>
        <v>0</v>
      </c>
      <c r="K238" s="7" t="n">
        <f t="shared" si="43"/>
        <v>-4.4218009002384644E-6</v>
      </c>
      <c r="L238" s="7" t="n">
        <f>AM238/SUM(AM1:AM$2180)</f>
        <v>0</v>
      </c>
      <c r="M238" t="s">
        <v>1072</v>
      </c>
      <c r="N238" t="s">
        <v>1231</v>
      </c>
      <c r="O238" t="s">
        <v>1232</v>
      </c>
      <c r="P238" s="6" t="n">
        <v>5655055.1741920998</v>
      </c>
      <c r="Q238" s="6" t="n">
        <v>3391575.85057157</v>
      </c>
      <c r="R238" s="6" t="n">
        <v>2938211.3700713902</v>
      </c>
      <c r="S238" s="6" t="n">
        <v>609535.33426960395</v>
      </c>
      <c r="T238" s="6"/>
      <c r="U238" s="6"/>
      <c r="V238" s="6" t="n">
        <v>76848.4783662236</v>
      </c>
      <c r="W238" s="6" t="n">
        <v>173521.850969708</v>
      </c>
      <c r="X238" s="6"/>
      <c r="Y238" s="6" t="n">
        <v>-444607.31061219599</v>
      </c>
      <c r="Z238" s="6" t="n">
        <v>-1173101.1317050201</v>
      </c>
      <c r="AA238" s="6" t="n">
        <v>-935531.67064415</v>
      </c>
      <c r="AB238" s="6" t="n">
        <v>-1653860.73738291</v>
      </c>
      <c r="AC238" s="6" t="n">
        <v>-12736472.551608801</v>
      </c>
      <c r="AD238" s="6" t="n">
        <v>3708468.1919685202</v>
      </c>
      <c r="AE238" s="6" t="n">
        <v>22623616.540024001</v>
      </c>
      <c r="AF238" s="6" t="n">
        <v>12207844.937829999</v>
      </c>
      <c r="AG238" s="6" t="n">
        <v>26001038.958029699</v>
      </c>
      <c r="AH238" s="6" t="n">
        <v>16566.661768894101</v>
      </c>
      <c r="AI238" s="6" t="n">
        <v>7134683.31122139</v>
      </c>
      <c r="AJ238" s="6" t="n">
        <v>-2540528.79320043</v>
      </c>
      <c r="AK238" s="6" t="n">
        <v>-1761240.3546195601</v>
      </c>
      <c r="AL238" s="6" t="n">
        <v>-434024.8076</v>
      </c>
      <c r="AM238" s="6" t="n">
        <v>0</v>
      </c>
    </row>
    <row r="239">
      <c r="A239" t="str">
        <f t="shared" si="33"/>
        <v>ERS</v>
      </c>
      <c r="B239" t="str">
        <f t="shared" si="34"/>
        <v>K017</v>
      </c>
      <c r="C239" t="str">
        <f t="shared" si="35"/>
        <v>MOD OF AIRCRAFT GROUND EQ</v>
      </c>
      <c r="D239" s="6" t="n">
        <f t="shared" si="36"/>
        <v>-36589.747757424098</v>
      </c>
      <c r="E239" s="6" t="n">
        <f t="shared" si="37"/>
        <v>0</v>
      </c>
      <c r="F239" s="6" t="n">
        <f t="shared" si="38"/>
        <v>0</v>
      </c>
      <c r="G239" s="6" t="n">
        <f t="shared" si="39"/>
        <v>0</v>
      </c>
      <c r="H239" s="7" t="e">
        <f t="shared" si="40"/>
        <v>#DIV/0!</v>
      </c>
      <c r="I239" s="7" t="n">
        <f t="shared" si="41"/>
        <v>-1</v>
      </c>
      <c r="J239" s="7" t="e">
        <f t="shared" si="42"/>
        <v>#DIV/0!</v>
      </c>
      <c r="K239" s="7" t="n">
        <f t="shared" si="43"/>
        <v>0</v>
      </c>
      <c r="L239" s="7" t="n">
        <f>AM239/SUM(AM1:AM$2180)</f>
        <v>0</v>
      </c>
      <c r="M239" t="s">
        <v>1072</v>
      </c>
      <c r="N239" t="s">
        <v>1233</v>
      </c>
      <c r="O239" t="s">
        <v>1234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 t="n">
        <v>0</v>
      </c>
      <c r="AE239" s="6" t="n">
        <v>-36589.747757424098</v>
      </c>
      <c r="AF239" s="6" t="n">
        <v>455660.56325774401</v>
      </c>
      <c r="AG239" s="6" t="n">
        <v>-146812.75868111101</v>
      </c>
      <c r="AH239" s="6" t="n">
        <v>0</v>
      </c>
      <c r="AI239" s="6" t="n">
        <v>0</v>
      </c>
      <c r="AJ239" s="6" t="n">
        <v>0</v>
      </c>
      <c r="AK239" s="6"/>
      <c r="AL239" s="6" t="n">
        <v>0</v>
      </c>
      <c r="AM239" s="6"/>
    </row>
    <row r="240">
      <c r="A240" t="str">
        <f t="shared" si="33"/>
        <v>ERS</v>
      </c>
      <c r="B240" t="str">
        <f t="shared" si="34"/>
        <v>K018</v>
      </c>
      <c r="C240" t="str">
        <f t="shared" si="35"/>
        <v>MOD OF SPACE VEHICLES</v>
      </c>
      <c r="D240" s="6" t="n">
        <f t="shared" si="36"/>
        <v>0</v>
      </c>
      <c r="E240" s="6" t="n">
        <f t="shared" si="37"/>
        <v>0</v>
      </c>
      <c r="F240" s="6" t="n">
        <f t="shared" si="38"/>
        <v>0</v>
      </c>
      <c r="G240" s="6" t="n">
        <f t="shared" si="39"/>
        <v>0</v>
      </c>
      <c r="H240" s="7" t="e">
        <f t="shared" si="40"/>
        <v>#DIV/0!</v>
      </c>
      <c r="I240" s="7" t="e">
        <f t="shared" si="41"/>
        <v>#DIV/0!</v>
      </c>
      <c r="J240" s="7" t="e">
        <f t="shared" si="42"/>
        <v>#DIV/0!</v>
      </c>
      <c r="K240" s="7" t="n">
        <f t="shared" si="43"/>
        <v>0</v>
      </c>
      <c r="L240" s="7" t="n">
        <f>AM240/SUM(AM1:AM$2180)</f>
        <v>0</v>
      </c>
      <c r="M240" t="s">
        <v>1072</v>
      </c>
      <c r="N240" t="s">
        <v>1235</v>
      </c>
      <c r="O240" t="s">
        <v>1236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 t="n">
        <v>0</v>
      </c>
      <c r="AF240" s="6"/>
      <c r="AG240" s="6"/>
      <c r="AH240" s="6" t="n">
        <v>0</v>
      </c>
      <c r="AI240" s="6"/>
      <c r="AJ240" s="6"/>
      <c r="AK240" s="6"/>
      <c r="AL240" s="6"/>
      <c r="AM240" s="6"/>
    </row>
    <row r="241">
      <c r="A241" t="str">
        <f t="shared" si="33"/>
        <v>ERS</v>
      </c>
      <c r="B241" t="str">
        <f t="shared" si="34"/>
        <v>K019</v>
      </c>
      <c r="C241" t="str">
        <f t="shared" si="35"/>
        <v>MOD OF SHIPS-SML CRAFT-DOCKS</v>
      </c>
      <c r="D241" s="6" t="n">
        <f t="shared" si="36"/>
        <v>0</v>
      </c>
      <c r="E241" s="6" t="n">
        <f t="shared" si="37"/>
        <v>251766.26614404001</v>
      </c>
      <c r="F241" s="6" t="n">
        <f t="shared" si="38"/>
        <v>1945967.5567000001</v>
      </c>
      <c r="G241" s="6" t="n">
        <f t="shared" si="39"/>
        <v>52065.077884710103</v>
      </c>
      <c r="H241" s="7" t="n">
        <f t="shared" si="40"/>
        <v>6.7292624881948129</v>
      </c>
      <c r="I241" s="7" t="e">
        <f t="shared" si="41"/>
        <v>#DIV/0!</v>
      </c>
      <c r="J241" s="7" t="n">
        <f t="shared" si="42"/>
        <v>2.675536789164297E-2</v>
      </c>
      <c r="K241" s="7" t="n">
        <f t="shared" si="43"/>
        <v>1.9825320911105694E-5</v>
      </c>
      <c r="L241" s="7" t="n">
        <f>AM241/SUM(AM1:AM$2180)</f>
        <v>9.2373813531190982E-7</v>
      </c>
      <c r="M241" t="s">
        <v>1072</v>
      </c>
      <c r="N241" t="s">
        <v>1237</v>
      </c>
      <c r="O241" t="s">
        <v>1238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 t="n">
        <v>0</v>
      </c>
      <c r="AH241" s="6" t="n">
        <v>3325702.9069055198</v>
      </c>
      <c r="AI241" s="6" t="n">
        <v>3465650.9433306698</v>
      </c>
      <c r="AJ241" s="6" t="n">
        <v>271949.91897630203</v>
      </c>
      <c r="AK241" s="6" t="n">
        <v>251766.26614404001</v>
      </c>
      <c r="AL241" s="6" t="n">
        <v>1945967.5567000001</v>
      </c>
      <c r="AM241" s="6" t="n">
        <v>52065.077884710103</v>
      </c>
    </row>
    <row r="242">
      <c r="A242" t="str">
        <f t="shared" si="33"/>
        <v>ERS</v>
      </c>
      <c r="B242" t="str">
        <f t="shared" si="34"/>
        <v>K020</v>
      </c>
      <c r="C242" t="str">
        <f t="shared" si="35"/>
        <v>MOD OF SHIP &amp; MARINE EQ</v>
      </c>
      <c r="D242" s="6" t="n">
        <f t="shared" si="36"/>
        <v>0</v>
      </c>
      <c r="E242" s="6" t="n">
        <f t="shared" si="37"/>
        <v>7045237.98426132</v>
      </c>
      <c r="F242" s="6" t="n">
        <f t="shared" si="38"/>
        <v>135520.14060000001</v>
      </c>
      <c r="G242" s="6" t="n">
        <f t="shared" si="39"/>
        <v>663296.19181718596</v>
      </c>
      <c r="H242" s="7" t="n">
        <f t="shared" si="40"/>
        <v>-0.98076429200791448</v>
      </c>
      <c r="I242" s="7" t="e">
        <f t="shared" si="41"/>
        <v>#DIV/0!</v>
      </c>
      <c r="J242" s="7" t="n">
        <f t="shared" si="42"/>
        <v>4.8944473410410989</v>
      </c>
      <c r="K242" s="7" t="n">
        <f t="shared" si="43"/>
        <v>1.3806655039354099E-6</v>
      </c>
      <c r="L242" s="7" t="n">
        <f>AM242/SUM(AM1:AM$2180)</f>
        <v>1.1768194964491405E-5</v>
      </c>
      <c r="M242" t="s">
        <v>1072</v>
      </c>
      <c r="N242" t="s">
        <v>1239</v>
      </c>
      <c r="O242" t="s">
        <v>1240</v>
      </c>
      <c r="P242" s="6"/>
      <c r="Q242" s="6"/>
      <c r="R242" s="6"/>
      <c r="S242" s="6"/>
      <c r="T242" s="6"/>
      <c r="U242" s="6"/>
      <c r="V242" s="6"/>
      <c r="W242" s="6"/>
      <c r="X242" s="6"/>
      <c r="Y242" s="6" t="n">
        <v>-1784891.5220465299</v>
      </c>
      <c r="Z242" s="6" t="n">
        <v>-821040.15793751797</v>
      </c>
      <c r="AA242" s="6"/>
      <c r="AB242" s="6" t="n">
        <v>-1807968.7553213299</v>
      </c>
      <c r="AC242" s="6" t="n">
        <v>-337888.02261616202</v>
      </c>
      <c r="AD242" s="6" t="n">
        <v>1852610.29050704</v>
      </c>
      <c r="AE242" s="6" t="n">
        <v>0</v>
      </c>
      <c r="AF242" s="6"/>
      <c r="AG242" s="6" t="n">
        <v>-8726.1017963985196</v>
      </c>
      <c r="AH242" s="6" t="n">
        <v>-64107.002844315401</v>
      </c>
      <c r="AI242" s="6" t="n">
        <v>-198237.11372471901</v>
      </c>
      <c r="AJ242" s="6" t="n">
        <v>0</v>
      </c>
      <c r="AK242" s="6" t="n">
        <v>7045237.98426132</v>
      </c>
      <c r="AL242" s="6" t="n">
        <v>135520.14060000001</v>
      </c>
      <c r="AM242" s="6" t="n">
        <v>663296.19181718596</v>
      </c>
    </row>
    <row r="243">
      <c r="A243" t="str">
        <f t="shared" si="33"/>
        <v>ERS</v>
      </c>
      <c r="B243" t="str">
        <f t="shared" si="34"/>
        <v>K023</v>
      </c>
      <c r="C243" t="str">
        <f t="shared" si="35"/>
        <v>MOD OF VEHICLES-TRAILERS-CYC</v>
      </c>
      <c r="D243" s="6" t="n">
        <f t="shared" si="36"/>
        <v>-106226.00019365799</v>
      </c>
      <c r="E243" s="6" t="n">
        <f t="shared" si="37"/>
        <v>0</v>
      </c>
      <c r="F243" s="6" t="n">
        <f t="shared" si="38"/>
        <v>0</v>
      </c>
      <c r="G243" s="6" t="n">
        <f t="shared" si="39"/>
        <v>0</v>
      </c>
      <c r="H243" s="7" t="e">
        <f t="shared" si="40"/>
        <v>#DIV/0!</v>
      </c>
      <c r="I243" s="7" t="n">
        <f t="shared" si="41"/>
        <v>-1</v>
      </c>
      <c r="J243" s="7" t="e">
        <f t="shared" si="42"/>
        <v>#DIV/0!</v>
      </c>
      <c r="K243" s="7" t="n">
        <f t="shared" si="43"/>
        <v>0</v>
      </c>
      <c r="L243" s="7" t="n">
        <f>AM243/SUM(AM1:AM$2180)</f>
        <v>0</v>
      </c>
      <c r="M243" t="s">
        <v>1072</v>
      </c>
      <c r="N243" t="s">
        <v>1241</v>
      </c>
      <c r="O243" t="s">
        <v>1242</v>
      </c>
      <c r="P243" s="6" t="n">
        <v>145415.70447922501</v>
      </c>
      <c r="Q243" s="6"/>
      <c r="R243" s="6"/>
      <c r="S243" s="6"/>
      <c r="T243" s="6"/>
      <c r="U243" s="6"/>
      <c r="V243" s="6"/>
      <c r="W243" s="6"/>
      <c r="X243" s="6"/>
      <c r="Y243" s="6" t="n">
        <v>-12615.0892883751</v>
      </c>
      <c r="Z243" s="6"/>
      <c r="AA243" s="6"/>
      <c r="AB243" s="6"/>
      <c r="AC243" s="6"/>
      <c r="AD243" s="6" t="n">
        <v>-502.22776599998002</v>
      </c>
      <c r="AE243" s="6" t="n">
        <v>-106226.00019365799</v>
      </c>
      <c r="AF243" s="6"/>
      <c r="AG243" s="6"/>
      <c r="AH243" s="6"/>
      <c r="AI243" s="6"/>
      <c r="AJ243" s="6" t="n">
        <v>-267719.993382674</v>
      </c>
      <c r="AK243" s="6"/>
      <c r="AL243" s="6"/>
      <c r="AM243" s="6"/>
    </row>
    <row r="244">
      <c r="A244" t="str">
        <f t="shared" si="33"/>
        <v>ERS</v>
      </c>
      <c r="B244" t="str">
        <f t="shared" si="34"/>
        <v>K025</v>
      </c>
      <c r="C244" t="str">
        <f t="shared" si="35"/>
        <v>MOD OF VEHICULAR EQ</v>
      </c>
      <c r="D244" s="6" t="n">
        <f t="shared" si="36"/>
        <v>0</v>
      </c>
      <c r="E244" s="6" t="n">
        <f t="shared" si="37"/>
        <v>0</v>
      </c>
      <c r="F244" s="6" t="n">
        <f t="shared" si="38"/>
        <v>0</v>
      </c>
      <c r="G244" s="6" t="n">
        <f t="shared" si="39"/>
        <v>0</v>
      </c>
      <c r="H244" s="7" t="e">
        <f t="shared" si="40"/>
        <v>#DIV/0!</v>
      </c>
      <c r="I244" s="7" t="e">
        <f t="shared" si="41"/>
        <v>#DIV/0!</v>
      </c>
      <c r="J244" s="7" t="e">
        <f t="shared" si="42"/>
        <v>#DIV/0!</v>
      </c>
      <c r="K244" s="7" t="n">
        <f t="shared" si="43"/>
        <v>0</v>
      </c>
      <c r="L244" s="7" t="n">
        <f>AM244/SUM(AM1:AM$2180)</f>
        <v>0</v>
      </c>
      <c r="M244" t="s">
        <v>1072</v>
      </c>
      <c r="N244" t="s">
        <v>1243</v>
      </c>
      <c r="O244" t="s">
        <v>1244</v>
      </c>
      <c r="P244" s="6" t="n">
        <v>3263477.4062045701</v>
      </c>
      <c r="Q244" s="6" t="n">
        <v>3367503.5494182101</v>
      </c>
      <c r="R244" s="6" t="n">
        <v>9945701.0618685</v>
      </c>
      <c r="S244" s="6" t="n">
        <v>2611096.9881774201</v>
      </c>
      <c r="T244" s="6" t="n">
        <v>7363268.1110834703</v>
      </c>
      <c r="U244" s="6" t="n">
        <v>7198525.77792658</v>
      </c>
      <c r="V244" s="6" t="n">
        <v>5901977.1198738003</v>
      </c>
      <c r="W244" s="6"/>
      <c r="X244" s="6"/>
      <c r="Y244" s="6" t="n">
        <v>21484.822169625601</v>
      </c>
      <c r="Z244" s="6"/>
      <c r="AA244" s="6"/>
      <c r="AB244" s="6"/>
      <c r="AC244" s="6"/>
      <c r="AD244" s="6"/>
      <c r="AE244" s="6" t="n">
        <v>0</v>
      </c>
      <c r="AF244" s="6"/>
      <c r="AG244" s="6"/>
      <c r="AH244" s="6" t="n">
        <v>69725.116061001303</v>
      </c>
      <c r="AI244" s="6" t="n">
        <v>0</v>
      </c>
      <c r="AJ244" s="6"/>
      <c r="AK244" s="6"/>
      <c r="AL244" s="6"/>
      <c r="AM244" s="6"/>
    </row>
    <row r="245">
      <c r="A245" t="str">
        <f t="shared" si="33"/>
        <v>ERS</v>
      </c>
      <c r="B245" t="str">
        <f t="shared" si="34"/>
        <v>K028</v>
      </c>
      <c r="C245" t="str">
        <f t="shared" si="35"/>
        <v>MOD OF ENGINES &amp; TURBINES</v>
      </c>
      <c r="D245" s="6" t="n">
        <f t="shared" si="36"/>
        <v>0</v>
      </c>
      <c r="E245" s="6" t="n">
        <f t="shared" si="37"/>
        <v>0</v>
      </c>
      <c r="F245" s="6" t="n">
        <f t="shared" si="38"/>
        <v>0</v>
      </c>
      <c r="G245" s="6" t="n">
        <f t="shared" si="39"/>
        <v>0</v>
      </c>
      <c r="H245" s="7" t="e">
        <f t="shared" si="40"/>
        <v>#DIV/0!</v>
      </c>
      <c r="I245" s="7" t="e">
        <f t="shared" si="41"/>
        <v>#DIV/0!</v>
      </c>
      <c r="J245" s="7" t="e">
        <f t="shared" si="42"/>
        <v>#DIV/0!</v>
      </c>
      <c r="K245" s="7" t="n">
        <f t="shared" si="43"/>
        <v>0</v>
      </c>
      <c r="L245" s="7" t="n">
        <f>AM245/SUM(AM1:AM$2180)</f>
        <v>0</v>
      </c>
      <c r="M245" t="s">
        <v>1072</v>
      </c>
      <c r="N245" t="s">
        <v>1245</v>
      </c>
      <c r="O245" t="s">
        <v>1246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 t="n">
        <v>-97019.118537422895</v>
      </c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>
      <c r="A246" t="str">
        <f t="shared" si="33"/>
        <v>ERS</v>
      </c>
      <c r="B246" t="str">
        <f t="shared" si="34"/>
        <v>K029</v>
      </c>
      <c r="C246" t="str">
        <f t="shared" si="35"/>
        <v>MOD OF ENGINE ACCESSORIES</v>
      </c>
      <c r="D246" s="6" t="n">
        <f t="shared" si="36"/>
        <v>0</v>
      </c>
      <c r="E246" s="6" t="n">
        <f t="shared" si="37"/>
        <v>0</v>
      </c>
      <c r="F246" s="6" t="n">
        <f t="shared" si="38"/>
        <v>0</v>
      </c>
      <c r="G246" s="6" t="n">
        <f t="shared" si="39"/>
        <v>0</v>
      </c>
      <c r="H246" s="7" t="e">
        <f t="shared" si="40"/>
        <v>#DIV/0!</v>
      </c>
      <c r="I246" s="7" t="e">
        <f t="shared" si="41"/>
        <v>#DIV/0!</v>
      </c>
      <c r="J246" s="7" t="e">
        <f t="shared" si="42"/>
        <v>#DIV/0!</v>
      </c>
      <c r="K246" s="7" t="n">
        <f t="shared" si="43"/>
        <v>0</v>
      </c>
      <c r="L246" s="7" t="n">
        <f>AM246/SUM(AM1:AM$2180)</f>
        <v>0</v>
      </c>
      <c r="M246" t="s">
        <v>1072</v>
      </c>
      <c r="N246" t="s">
        <v>1247</v>
      </c>
      <c r="O246" t="s">
        <v>1248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 t="n">
        <v>0</v>
      </c>
      <c r="AM246" s="6"/>
    </row>
    <row r="247">
      <c r="A247" t="str">
        <f t="shared" si="33"/>
        <v>ERS</v>
      </c>
      <c r="B247" t="str">
        <f t="shared" si="34"/>
        <v>K030</v>
      </c>
      <c r="C247" t="str">
        <f t="shared" si="35"/>
        <v>MOD OF MECH POWER TRANS EQ</v>
      </c>
      <c r="D247" s="6" t="n">
        <f t="shared" si="36"/>
        <v>0</v>
      </c>
      <c r="E247" s="6" t="n">
        <f t="shared" si="37"/>
        <v>0</v>
      </c>
      <c r="F247" s="6" t="n">
        <f t="shared" si="38"/>
        <v>0</v>
      </c>
      <c r="G247" s="6" t="n">
        <f t="shared" si="39"/>
        <v>0</v>
      </c>
      <c r="H247" s="7" t="e">
        <f t="shared" si="40"/>
        <v>#DIV/0!</v>
      </c>
      <c r="I247" s="7" t="e">
        <f t="shared" si="41"/>
        <v>#DIV/0!</v>
      </c>
      <c r="J247" s="7" t="e">
        <f t="shared" si="42"/>
        <v>#DIV/0!</v>
      </c>
      <c r="K247" s="7" t="n">
        <f t="shared" si="43"/>
        <v>0</v>
      </c>
      <c r="L247" s="7" t="n">
        <f>AM247/SUM(AM1:AM$2180)</f>
        <v>0</v>
      </c>
      <c r="M247" t="s">
        <v>1072</v>
      </c>
      <c r="N247" t="s">
        <v>1249</v>
      </c>
      <c r="O247" t="s">
        <v>1250</v>
      </c>
      <c r="P247" s="6"/>
      <c r="Q247" s="6"/>
      <c r="R247" s="6"/>
      <c r="S247" s="6"/>
      <c r="T247" s="6"/>
      <c r="U247" s="6"/>
      <c r="V247" s="6"/>
      <c r="W247" s="6" t="n">
        <v>17192.561269449299</v>
      </c>
      <c r="X247" s="6" t="n">
        <v>-3708.4498767361001</v>
      </c>
      <c r="Y247" s="6"/>
      <c r="Z247" s="6" t="n">
        <v>-15424.0047726659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>
      <c r="A248" t="str">
        <f t="shared" si="33"/>
        <v>ERS</v>
      </c>
      <c r="B248" t="str">
        <f t="shared" si="34"/>
        <v>K034</v>
      </c>
      <c r="C248" t="str">
        <f t="shared" si="35"/>
        <v>MOD OF METALWORK MACHINE</v>
      </c>
      <c r="D248" s="6" t="n">
        <f t="shared" si="36"/>
        <v>0</v>
      </c>
      <c r="E248" s="6" t="n">
        <f t="shared" si="37"/>
        <v>0</v>
      </c>
      <c r="F248" s="6" t="n">
        <f t="shared" si="38"/>
        <v>0</v>
      </c>
      <c r="G248" s="6" t="n">
        <f t="shared" si="39"/>
        <v>0</v>
      </c>
      <c r="H248" s="7" t="e">
        <f t="shared" si="40"/>
        <v>#DIV/0!</v>
      </c>
      <c r="I248" s="7" t="e">
        <f t="shared" si="41"/>
        <v>#DIV/0!</v>
      </c>
      <c r="J248" s="7" t="e">
        <f t="shared" si="42"/>
        <v>#DIV/0!</v>
      </c>
      <c r="K248" s="7" t="n">
        <f t="shared" si="43"/>
        <v>0</v>
      </c>
      <c r="L248" s="7" t="n">
        <f>AM248/SUM(AM1:AM$2180)</f>
        <v>0</v>
      </c>
      <c r="M248" t="s">
        <v>1072</v>
      </c>
      <c r="N248" t="s">
        <v>1251</v>
      </c>
      <c r="O248" t="s">
        <v>1252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 t="n">
        <v>0</v>
      </c>
      <c r="AH248" s="6"/>
      <c r="AI248" s="6"/>
      <c r="AJ248" s="6"/>
      <c r="AK248" s="6"/>
      <c r="AL248" s="6"/>
      <c r="AM248" s="6"/>
    </row>
    <row r="249">
      <c r="A249" t="str">
        <f t="shared" si="33"/>
        <v>ERS</v>
      </c>
      <c r="B249" t="str">
        <f t="shared" si="34"/>
        <v>K035</v>
      </c>
      <c r="C249" t="str">
        <f t="shared" si="35"/>
        <v>MOD OF SERVICE &amp; TRADE EQ</v>
      </c>
      <c r="D249" s="6" t="n">
        <f t="shared" si="36"/>
        <v>0</v>
      </c>
      <c r="E249" s="6" t="n">
        <f t="shared" si="37"/>
        <v>0</v>
      </c>
      <c r="F249" s="6" t="n">
        <f t="shared" si="38"/>
        <v>0</v>
      </c>
      <c r="G249" s="6" t="n">
        <f t="shared" si="39"/>
        <v>0</v>
      </c>
      <c r="H249" s="7" t="e">
        <f t="shared" si="40"/>
        <v>#DIV/0!</v>
      </c>
      <c r="I249" s="7" t="e">
        <f t="shared" si="41"/>
        <v>#DIV/0!</v>
      </c>
      <c r="J249" s="7" t="e">
        <f t="shared" si="42"/>
        <v>#DIV/0!</v>
      </c>
      <c r="K249" s="7" t="n">
        <f t="shared" si="43"/>
        <v>0</v>
      </c>
      <c r="L249" s="7" t="n">
        <f>AM249/SUM(AM1:AM$2180)</f>
        <v>0</v>
      </c>
      <c r="M249" t="s">
        <v>1072</v>
      </c>
      <c r="N249" t="s">
        <v>1253</v>
      </c>
      <c r="O249" t="s">
        <v>1254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 t="n">
        <v>-16403.770653612901</v>
      </c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>
      <c r="A250" t="str">
        <f t="shared" si="33"/>
        <v>ERS</v>
      </c>
      <c r="B250" t="str">
        <f t="shared" si="34"/>
        <v>K036</v>
      </c>
      <c r="C250" t="str">
        <f t="shared" si="35"/>
        <v>MOD OF SP INDUSTRY MACHINERY</v>
      </c>
      <c r="D250" s="6" t="n">
        <f t="shared" si="36"/>
        <v>0</v>
      </c>
      <c r="E250" s="6" t="n">
        <f t="shared" si="37"/>
        <v>0</v>
      </c>
      <c r="F250" s="6" t="n">
        <f t="shared" si="38"/>
        <v>0</v>
      </c>
      <c r="G250" s="6" t="n">
        <f t="shared" si="39"/>
        <v>0</v>
      </c>
      <c r="H250" s="7" t="e">
        <f t="shared" si="40"/>
        <v>#DIV/0!</v>
      </c>
      <c r="I250" s="7" t="e">
        <f t="shared" si="41"/>
        <v>#DIV/0!</v>
      </c>
      <c r="J250" s="7" t="e">
        <f t="shared" si="42"/>
        <v>#DIV/0!</v>
      </c>
      <c r="K250" s="7" t="n">
        <f t="shared" si="43"/>
        <v>0</v>
      </c>
      <c r="L250" s="7" t="n">
        <f>AM250/SUM(AM1:AM$2180)</f>
        <v>0</v>
      </c>
      <c r="M250" t="s">
        <v>1072</v>
      </c>
      <c r="N250" t="s">
        <v>1255</v>
      </c>
      <c r="O250" t="s">
        <v>1256</v>
      </c>
      <c r="P250" s="6"/>
      <c r="Q250" s="6"/>
      <c r="R250" s="6" t="n">
        <v>138974.913059032</v>
      </c>
      <c r="S250" s="6"/>
      <c r="T250" s="6"/>
      <c r="U250" s="6"/>
      <c r="V250" s="6"/>
      <c r="W250" s="6"/>
      <c r="X250" s="6"/>
      <c r="Y250" s="6"/>
      <c r="Z250" s="6"/>
      <c r="AA250" s="6"/>
      <c r="AB250" s="6" t="n">
        <v>329678.69920092699</v>
      </c>
      <c r="AC250" s="6" t="n">
        <v>0</v>
      </c>
      <c r="AD250" s="6" t="n">
        <v>53418.341340544299</v>
      </c>
      <c r="AE250" s="6"/>
      <c r="AF250" s="6"/>
      <c r="AG250" s="6"/>
      <c r="AH250" s="6"/>
      <c r="AI250" s="6"/>
      <c r="AJ250" s="6"/>
      <c r="AK250" s="6"/>
      <c r="AL250" s="6"/>
      <c r="AM250" s="6"/>
    </row>
    <row r="251">
      <c r="A251" t="str">
        <f t="shared" si="33"/>
        <v>ERS</v>
      </c>
      <c r="B251" t="str">
        <f t="shared" si="34"/>
        <v>K038</v>
      </c>
      <c r="C251" t="str">
        <f t="shared" si="35"/>
        <v>MOD OF CONTRUCT EQ</v>
      </c>
      <c r="D251" s="6" t="n">
        <f t="shared" si="36"/>
        <v>0</v>
      </c>
      <c r="E251" s="6" t="n">
        <f t="shared" si="37"/>
        <v>0</v>
      </c>
      <c r="F251" s="6" t="n">
        <f t="shared" si="38"/>
        <v>0</v>
      </c>
      <c r="G251" s="6" t="n">
        <f t="shared" si="39"/>
        <v>0</v>
      </c>
      <c r="H251" s="7" t="e">
        <f t="shared" si="40"/>
        <v>#DIV/0!</v>
      </c>
      <c r="I251" s="7" t="e">
        <f t="shared" si="41"/>
        <v>#DIV/0!</v>
      </c>
      <c r="J251" s="7" t="e">
        <f t="shared" si="42"/>
        <v>#DIV/0!</v>
      </c>
      <c r="K251" s="7" t="n">
        <f t="shared" si="43"/>
        <v>0</v>
      </c>
      <c r="L251" s="7" t="n">
        <f>AM251/SUM(AM1:AM$2180)</f>
        <v>0</v>
      </c>
      <c r="M251" t="s">
        <v>1072</v>
      </c>
      <c r="N251" t="s">
        <v>1257</v>
      </c>
      <c r="O251" t="s">
        <v>1258</v>
      </c>
      <c r="P251" s="6"/>
      <c r="Q251" s="6"/>
      <c r="R251" s="6"/>
      <c r="S251" s="6"/>
      <c r="T251" s="6"/>
      <c r="U251" s="6" t="n">
        <v>33029.3760215562</v>
      </c>
      <c r="V251" s="6" t="n">
        <v>0</v>
      </c>
      <c r="W251" s="6" t="n">
        <v>0</v>
      </c>
      <c r="X251" s="6" t="n">
        <v>-114439.40399633101</v>
      </c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>
      <c r="A252" t="str">
        <f t="shared" si="33"/>
        <v>ERS</v>
      </c>
      <c r="B252" t="str">
        <f t="shared" si="34"/>
        <v>K039</v>
      </c>
      <c r="C252" t="str">
        <f t="shared" si="35"/>
        <v>MOD OF MATERIALS HANDLING EQ</v>
      </c>
      <c r="D252" s="6" t="n">
        <f t="shared" si="36"/>
        <v>-19711.182525472901</v>
      </c>
      <c r="E252" s="6" t="n">
        <f t="shared" si="37"/>
        <v>0</v>
      </c>
      <c r="F252" s="6" t="n">
        <f t="shared" si="38"/>
        <v>0</v>
      </c>
      <c r="G252" s="6" t="n">
        <f t="shared" si="39"/>
        <v>0</v>
      </c>
      <c r="H252" s="7" t="e">
        <f t="shared" si="40"/>
        <v>#DIV/0!</v>
      </c>
      <c r="I252" s="7" t="n">
        <f t="shared" si="41"/>
        <v>-1</v>
      </c>
      <c r="J252" s="7" t="e">
        <f t="shared" si="42"/>
        <v>#DIV/0!</v>
      </c>
      <c r="K252" s="7" t="n">
        <f t="shared" si="43"/>
        <v>0</v>
      </c>
      <c r="L252" s="7" t="n">
        <f>AM252/SUM(AM1:AM$2180)</f>
        <v>0</v>
      </c>
      <c r="M252" t="s">
        <v>1072</v>
      </c>
      <c r="N252" t="s">
        <v>1259</v>
      </c>
      <c r="O252" t="s">
        <v>1260</v>
      </c>
      <c r="P252" s="6"/>
      <c r="Q252" s="6"/>
      <c r="R252" s="6" t="n">
        <v>62832.997903323703</v>
      </c>
      <c r="S252" s="6"/>
      <c r="T252" s="6"/>
      <c r="U252" s="6" t="n">
        <v>6423270.2078422299</v>
      </c>
      <c r="V252" s="6" t="n">
        <v>270659.32016744802</v>
      </c>
      <c r="W252" s="6" t="n">
        <v>262618.61873879598</v>
      </c>
      <c r="X252" s="6" t="n">
        <v>74502.251477635</v>
      </c>
      <c r="Y252" s="6"/>
      <c r="Z252" s="6"/>
      <c r="AA252" s="6"/>
      <c r="AB252" s="6" t="n">
        <v>28107.5759946371</v>
      </c>
      <c r="AC252" s="6" t="n">
        <v>0</v>
      </c>
      <c r="AD252" s="6"/>
      <c r="AE252" s="6" t="n">
        <v>-19711.182525472901</v>
      </c>
      <c r="AF252" s="6"/>
      <c r="AG252" s="6"/>
      <c r="AH252" s="6"/>
      <c r="AI252" s="6"/>
      <c r="AJ252" s="6"/>
      <c r="AK252" s="6"/>
      <c r="AL252" s="6"/>
      <c r="AM252" s="6"/>
    </row>
    <row r="253">
      <c r="A253" t="str">
        <f t="shared" si="33"/>
        <v>ERS</v>
      </c>
      <c r="B253" t="str">
        <f t="shared" si="34"/>
        <v>K040</v>
      </c>
      <c r="C253" t="str">
        <f t="shared" si="35"/>
        <v>MOD OF ROPE-CABLE-CHAIN</v>
      </c>
      <c r="D253" s="6" t="n">
        <f t="shared" si="36"/>
        <v>0</v>
      </c>
      <c r="E253" s="6" t="n">
        <f t="shared" si="37"/>
        <v>0</v>
      </c>
      <c r="F253" s="6" t="n">
        <f t="shared" si="38"/>
        <v>0</v>
      </c>
      <c r="G253" s="6" t="n">
        <f t="shared" si="39"/>
        <v>0</v>
      </c>
      <c r="H253" s="7" t="e">
        <f t="shared" si="40"/>
        <v>#DIV/0!</v>
      </c>
      <c r="I253" s="7" t="e">
        <f t="shared" si="41"/>
        <v>#DIV/0!</v>
      </c>
      <c r="J253" s="7" t="e">
        <f t="shared" si="42"/>
        <v>#DIV/0!</v>
      </c>
      <c r="K253" s="7" t="n">
        <f t="shared" si="43"/>
        <v>0</v>
      </c>
      <c r="L253" s="7" t="n">
        <f>AM253/SUM(AM1:AM$2180)</f>
        <v>0</v>
      </c>
      <c r="M253" t="s">
        <v>1072</v>
      </c>
      <c r="N253" t="s">
        <v>1261</v>
      </c>
      <c r="O253" t="s">
        <v>1262</v>
      </c>
      <c r="P253" s="6"/>
      <c r="Q253" s="6"/>
      <c r="R253" s="6"/>
      <c r="S253" s="6"/>
      <c r="T253" s="6"/>
      <c r="U253" s="6"/>
      <c r="V253" s="6"/>
      <c r="W253" s="6"/>
      <c r="X253" s="6" t="n">
        <v>26427.730174695898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>
      <c r="A254" t="str">
        <f t="shared" si="33"/>
        <v>ERS</v>
      </c>
      <c r="B254" t="str">
        <f t="shared" si="34"/>
        <v>K041</v>
      </c>
      <c r="C254" t="str">
        <f t="shared" si="35"/>
        <v>MOD OF REFRIGERATION - AC EQ</v>
      </c>
      <c r="D254" s="6" t="n">
        <f t="shared" si="36"/>
        <v>-9276.9110670944792</v>
      </c>
      <c r="E254" s="6" t="n">
        <f t="shared" si="37"/>
        <v>3198885.5807697</v>
      </c>
      <c r="F254" s="6" t="n">
        <f t="shared" si="38"/>
        <v>77409.257800000007</v>
      </c>
      <c r="G254" s="6" t="n">
        <f t="shared" si="39"/>
        <v>278942.66363986599</v>
      </c>
      <c r="H254" s="7" t="n">
        <f t="shared" si="40"/>
        <v>-0.97580117955285728</v>
      </c>
      <c r="I254" s="7" t="n">
        <f t="shared" si="41"/>
        <v>-9.3442923231821524</v>
      </c>
      <c r="J254" s="7" t="n">
        <f t="shared" si="42"/>
        <v>3.6034793714281803</v>
      </c>
      <c r="K254" s="7" t="n">
        <f t="shared" si="43"/>
        <v>7.8863769958118723E-7</v>
      </c>
      <c r="L254" s="7" t="n">
        <f>AM254/SUM(AM1:AM$2180)</f>
        <v>4.9489981853133218E-6</v>
      </c>
      <c r="M254" t="s">
        <v>1072</v>
      </c>
      <c r="N254" t="s">
        <v>1263</v>
      </c>
      <c r="O254" t="s">
        <v>1264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 t="n">
        <v>-100086.758653207</v>
      </c>
      <c r="AA254" s="6"/>
      <c r="AB254" s="6" t="n">
        <v>226514.068856781</v>
      </c>
      <c r="AC254" s="6" t="n">
        <v>9564.7934515074303</v>
      </c>
      <c r="AD254" s="6"/>
      <c r="AE254" s="6" t="n">
        <v>-9276.9110670944792</v>
      </c>
      <c r="AF254" s="6"/>
      <c r="AG254" s="6"/>
      <c r="AH254" s="6" t="n">
        <v>11990.070727817099</v>
      </c>
      <c r="AI254" s="6" t="n">
        <v>458915.19939989003</v>
      </c>
      <c r="AJ254" s="6" t="n">
        <v>17181.0235925954</v>
      </c>
      <c r="AK254" s="6" t="n">
        <v>3198885.5807697</v>
      </c>
      <c r="AL254" s="6" t="n">
        <v>77409.257800000007</v>
      </c>
      <c r="AM254" s="6" t="n">
        <v>278942.66363986599</v>
      </c>
    </row>
    <row r="255">
      <c r="A255" t="str">
        <f t="shared" si="33"/>
        <v>ERS</v>
      </c>
      <c r="B255" t="str">
        <f t="shared" si="34"/>
        <v>K047</v>
      </c>
      <c r="C255" t="str">
        <f t="shared" si="35"/>
        <v>MOD OF PIPE-TUBING-HOSE</v>
      </c>
      <c r="D255" s="6" t="n">
        <f t="shared" si="36"/>
        <v>0</v>
      </c>
      <c r="E255" s="6" t="n">
        <f t="shared" si="37"/>
        <v>0</v>
      </c>
      <c r="F255" s="6" t="n">
        <f t="shared" si="38"/>
        <v>0</v>
      </c>
      <c r="G255" s="6" t="n">
        <f t="shared" si="39"/>
        <v>0</v>
      </c>
      <c r="H255" s="7" t="e">
        <f t="shared" si="40"/>
        <v>#DIV/0!</v>
      </c>
      <c r="I255" s="7" t="e">
        <f t="shared" si="41"/>
        <v>#DIV/0!</v>
      </c>
      <c r="J255" s="7" t="e">
        <f t="shared" si="42"/>
        <v>#DIV/0!</v>
      </c>
      <c r="K255" s="7" t="n">
        <f t="shared" si="43"/>
        <v>0</v>
      </c>
      <c r="L255" s="7" t="n">
        <f>AM255/SUM(AM1:AM$2180)</f>
        <v>0</v>
      </c>
      <c r="M255" t="s">
        <v>1072</v>
      </c>
      <c r="N255" t="s">
        <v>1265</v>
      </c>
      <c r="O255" t="s">
        <v>1266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 t="n">
        <v>0</v>
      </c>
      <c r="AI255" s="6"/>
      <c r="AJ255" s="6"/>
      <c r="AK255" s="6"/>
      <c r="AL255" s="6"/>
      <c r="AM255" s="6"/>
    </row>
    <row r="256">
      <c r="A256" t="str">
        <f t="shared" si="33"/>
        <v>ERS</v>
      </c>
      <c r="B256" t="str">
        <f t="shared" si="34"/>
        <v>K049</v>
      </c>
      <c r="C256" t="str">
        <f t="shared" si="35"/>
        <v>MOD OF MAINT REPAIR SHOP EQ</v>
      </c>
      <c r="D256" s="6" t="n">
        <f t="shared" si="36"/>
        <v>0</v>
      </c>
      <c r="E256" s="6" t="n">
        <f t="shared" si="37"/>
        <v>-148975.236150454</v>
      </c>
      <c r="F256" s="6" t="n">
        <f t="shared" si="38"/>
        <v>0</v>
      </c>
      <c r="G256" s="6" t="n">
        <f t="shared" si="39"/>
        <v>0</v>
      </c>
      <c r="H256" s="7" t="n">
        <f t="shared" si="40"/>
        <v>-1</v>
      </c>
      <c r="I256" s="7" t="e">
        <f t="shared" si="41"/>
        <v>#DIV/0!</v>
      </c>
      <c r="J256" s="7" t="e">
        <f t="shared" si="42"/>
        <v>#DIV/0!</v>
      </c>
      <c r="K256" s="7" t="n">
        <f t="shared" si="43"/>
        <v>0</v>
      </c>
      <c r="L256" s="7" t="n">
        <f>AM256/SUM(AM1:AM$2180)</f>
        <v>0</v>
      </c>
      <c r="M256" t="s">
        <v>1072</v>
      </c>
      <c r="N256" t="s">
        <v>1267</v>
      </c>
      <c r="O256" t="s">
        <v>1268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 t="n">
        <v>0</v>
      </c>
      <c r="AF256" s="6"/>
      <c r="AG256" s="6"/>
      <c r="AH256" s="6" t="n">
        <v>0</v>
      </c>
      <c r="AI256" s="6"/>
      <c r="AJ256" s="6"/>
      <c r="AK256" s="6" t="n">
        <v>-148975.236150454</v>
      </c>
      <c r="AL256" s="6"/>
      <c r="AM256" s="6" t="n">
        <v>0</v>
      </c>
    </row>
    <row r="257">
      <c r="A257" t="str">
        <f t="shared" ref="A257:A320" si="44">M257</f>
        <v>ERS</v>
      </c>
      <c r="B257" t="str">
        <f t="shared" ref="B257:B320" si="45">N257</f>
        <v>K051</v>
      </c>
      <c r="C257" t="str">
        <f t="shared" ref="C257:C320" si="46">O257</f>
        <v>MOD OF HAND TOOLS</v>
      </c>
      <c r="D257" s="6" t="n">
        <f t="shared" ref="D257:D320" si="47">AE257</f>
        <v>-207.684346239136</v>
      </c>
      <c r="E257" s="6" t="n">
        <f t="shared" ref="E257:E320" si="48">AK257</f>
        <v>0</v>
      </c>
      <c r="F257" s="6" t="n">
        <f t="shared" ref="F257:F320" si="49">AL257</f>
        <v>0</v>
      </c>
      <c r="G257" s="6" t="n">
        <f t="shared" ref="G257:G320" si="50">AM257</f>
        <v>0</v>
      </c>
      <c r="H257" s="7" t="e">
        <f t="shared" si="40"/>
        <v>#DIV/0!</v>
      </c>
      <c r="I257" s="7" t="n">
        <f t="shared" si="41"/>
        <v>-1</v>
      </c>
      <c r="J257" s="7" t="e">
        <f t="shared" si="42"/>
        <v>#DIV/0!</v>
      </c>
      <c r="K257" s="7" t="n">
        <f t="shared" si="43"/>
        <v>0</v>
      </c>
      <c r="L257" s="7" t="n">
        <f>AM257/SUM(AM1:AM$2180)</f>
        <v>0</v>
      </c>
      <c r="M257" t="s">
        <v>1072</v>
      </c>
      <c r="N257" t="s">
        <v>1269</v>
      </c>
      <c r="O257" t="s">
        <v>1270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 t="n">
        <v>5067.9424499899897</v>
      </c>
      <c r="AE257" s="6" t="n">
        <v>-207.684346239136</v>
      </c>
      <c r="AF257" s="6"/>
      <c r="AG257" s="6"/>
      <c r="AH257" s="6"/>
      <c r="AI257" s="6"/>
      <c r="AJ257" s="6"/>
      <c r="AK257" s="6"/>
      <c r="AL257" s="6"/>
      <c r="AM257" s="6"/>
    </row>
    <row r="258">
      <c r="A258" t="str">
        <f t="shared" si="44"/>
        <v>ERS</v>
      </c>
      <c r="B258" t="str">
        <f t="shared" si="45"/>
        <v>K054</v>
      </c>
      <c r="C258" t="str">
        <f t="shared" si="46"/>
        <v>MOD OF PREFAB STRUCTURES</v>
      </c>
      <c r="D258" s="6" t="n">
        <f t="shared" si="47"/>
        <v>0</v>
      </c>
      <c r="E258" s="6" t="n">
        <f t="shared" si="48"/>
        <v>0</v>
      </c>
      <c r="F258" s="6" t="n">
        <f t="shared" si="49"/>
        <v>0</v>
      </c>
      <c r="G258" s="6" t="n">
        <f t="shared" si="50"/>
        <v>0</v>
      </c>
      <c r="H258" s="7" t="e">
        <f t="shared" ref="H258:H321" si="51">AL258/AK258-1</f>
        <v>#DIV/0!</v>
      </c>
      <c r="I258" s="7" t="e">
        <f t="shared" ref="I258:I321" si="52">AL258/AE258-1</f>
        <v>#DIV/0!</v>
      </c>
      <c r="J258" s="7" t="e">
        <f t="shared" ref="J258:J321" si="53">AM258/AL258</f>
        <v>#DIV/0!</v>
      </c>
      <c r="K258" s="7" t="n">
        <f t="shared" ref="K258:K321" si="54">AL258/SUM(AL$1:AL$2180)</f>
        <v>0</v>
      </c>
      <c r="L258" s="7" t="n">
        <f>AM258/SUM(AM1:AM$2180)</f>
        <v>0</v>
      </c>
      <c r="M258" t="s">
        <v>1072</v>
      </c>
      <c r="N258" t="s">
        <v>1271</v>
      </c>
      <c r="O258" t="s">
        <v>1272</v>
      </c>
      <c r="P258" s="6"/>
      <c r="Q258" s="6"/>
      <c r="R258" s="6"/>
      <c r="S258" s="6"/>
      <c r="T258" s="6"/>
      <c r="U258" s="6" t="n">
        <v>47525.112925811103</v>
      </c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 t="n">
        <v>1827656.56315291</v>
      </c>
      <c r="AJ258" s="6" t="n">
        <v>8897.1081319398108</v>
      </c>
      <c r="AK258" s="6"/>
      <c r="AL258" s="6"/>
      <c r="AM258" s="6"/>
    </row>
    <row r="259">
      <c r="A259" t="str">
        <f t="shared" si="44"/>
        <v>ERS</v>
      </c>
      <c r="B259" t="str">
        <f t="shared" si="45"/>
        <v>K056</v>
      </c>
      <c r="C259" t="str">
        <f t="shared" si="46"/>
        <v>MOD OF CONTRUCT MATERIAL</v>
      </c>
      <c r="D259" s="6" t="n">
        <f t="shared" si="47"/>
        <v>0</v>
      </c>
      <c r="E259" s="6" t="n">
        <f t="shared" si="48"/>
        <v>0</v>
      </c>
      <c r="F259" s="6" t="n">
        <f t="shared" si="49"/>
        <v>0</v>
      </c>
      <c r="G259" s="6" t="n">
        <f t="shared" si="50"/>
        <v>0</v>
      </c>
      <c r="H259" s="7" t="e">
        <f t="shared" si="51"/>
        <v>#DIV/0!</v>
      </c>
      <c r="I259" s="7" t="e">
        <f t="shared" si="52"/>
        <v>#DIV/0!</v>
      </c>
      <c r="J259" s="7" t="e">
        <f t="shared" si="53"/>
        <v>#DIV/0!</v>
      </c>
      <c r="K259" s="7" t="n">
        <f t="shared" si="54"/>
        <v>0</v>
      </c>
      <c r="L259" s="7" t="n">
        <f>AM259/SUM(AM1:AM$2180)</f>
        <v>0</v>
      </c>
      <c r="M259" t="s">
        <v>1072</v>
      </c>
      <c r="N259" t="s">
        <v>1273</v>
      </c>
      <c r="O259" t="s">
        <v>1274</v>
      </c>
      <c r="P259" s="6"/>
      <c r="Q259" s="6"/>
      <c r="R259" s="6"/>
      <c r="S259" s="6"/>
      <c r="T259" s="6" t="n">
        <v>34164.425221253303</v>
      </c>
      <c r="U259" s="6"/>
      <c r="V259" s="6"/>
      <c r="W259" s="6" t="n">
        <v>4844.5083203450604</v>
      </c>
      <c r="X259" s="6" t="n">
        <v>4798.8567779474997</v>
      </c>
      <c r="Y259" s="6"/>
      <c r="Z259" s="6"/>
      <c r="AA259" s="6"/>
      <c r="AB259" s="6"/>
      <c r="AC259" s="6" t="n">
        <v>91644.231131800698</v>
      </c>
      <c r="AD259" s="6" t="n">
        <v>-18384.5425413802</v>
      </c>
      <c r="AE259" s="6"/>
      <c r="AF259" s="6" t="n">
        <v>136208.05788693501</v>
      </c>
      <c r="AG259" s="6"/>
      <c r="AH259" s="6"/>
      <c r="AI259" s="6"/>
      <c r="AJ259" s="6"/>
      <c r="AK259" s="6"/>
      <c r="AL259" s="6"/>
      <c r="AM259" s="6"/>
    </row>
    <row r="260">
      <c r="A260" t="str">
        <f t="shared" si="44"/>
        <v>ERS</v>
      </c>
      <c r="B260" t="str">
        <f t="shared" si="45"/>
        <v>K059</v>
      </c>
      <c r="C260" t="str">
        <f t="shared" si="46"/>
        <v>MOD OF ELECT-ELCT EQ</v>
      </c>
      <c r="D260" s="6" t="n">
        <f t="shared" si="47"/>
        <v>171591834.412368</v>
      </c>
      <c r="E260" s="6" t="n">
        <f t="shared" si="48"/>
        <v>269060715.18160897</v>
      </c>
      <c r="F260" s="6" t="n">
        <f t="shared" si="49"/>
        <v>40022791.471699998</v>
      </c>
      <c r="G260" s="6" t="n">
        <f t="shared" si="50"/>
        <v>2493186.93710283</v>
      </c>
      <c r="H260" s="7" t="n">
        <f t="shared" si="51"/>
        <v>-0.85124996250498453</v>
      </c>
      <c r="I260" s="7" t="n">
        <f t="shared" si="52"/>
        <v>-0.7667558505405474</v>
      </c>
      <c r="J260" s="7" t="n">
        <f t="shared" si="53"/>
        <v>6.2294179027111478E-2</v>
      </c>
      <c r="K260" s="7" t="n">
        <f t="shared" si="54"/>
        <v>4.0774815692728474E-4</v>
      </c>
      <c r="L260" s="7" t="n">
        <f>AM260/SUM(AM1:AM$2180)</f>
        <v>4.423409981952058E-5</v>
      </c>
      <c r="M260" t="s">
        <v>1072</v>
      </c>
      <c r="N260" t="s">
        <v>1275</v>
      </c>
      <c r="O260" t="s">
        <v>1276</v>
      </c>
      <c r="P260" s="6" t="n">
        <v>159235.04359490101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 t="n">
        <v>4153345.1826075399</v>
      </c>
      <c r="AC260" s="6" t="n">
        <v>46019767.418704599</v>
      </c>
      <c r="AD260" s="6" t="n">
        <v>125839553.14503799</v>
      </c>
      <c r="AE260" s="6" t="n">
        <v>171591834.412368</v>
      </c>
      <c r="AF260" s="6" t="n">
        <v>132217645.07345399</v>
      </c>
      <c r="AG260" s="6" t="n">
        <v>378170870.37411898</v>
      </c>
      <c r="AH260" s="6" t="n">
        <v>202812470.8978</v>
      </c>
      <c r="AI260" s="6" t="n">
        <v>532184611.83446699</v>
      </c>
      <c r="AJ260" s="6" t="n">
        <v>280879290.07164699</v>
      </c>
      <c r="AK260" s="6" t="n">
        <v>269060715.18160897</v>
      </c>
      <c r="AL260" s="6" t="n">
        <v>40022791.471699998</v>
      </c>
      <c r="AM260" s="6" t="n">
        <v>2493186.93710283</v>
      </c>
    </row>
    <row r="261">
      <c r="A261" t="str">
        <f t="shared" si="44"/>
        <v>ERS</v>
      </c>
      <c r="B261" t="str">
        <f t="shared" si="45"/>
        <v>K061</v>
      </c>
      <c r="C261" t="str">
        <f t="shared" si="46"/>
        <v>MOD OF POWER DISTRIBUTION EQ</v>
      </c>
      <c r="D261" s="6" t="n">
        <f t="shared" si="47"/>
        <v>0</v>
      </c>
      <c r="E261" s="6" t="n">
        <f t="shared" si="48"/>
        <v>0</v>
      </c>
      <c r="F261" s="6" t="n">
        <f t="shared" si="49"/>
        <v>0</v>
      </c>
      <c r="G261" s="6" t="n">
        <f t="shared" si="50"/>
        <v>0</v>
      </c>
      <c r="H261" s="7" t="e">
        <f t="shared" si="51"/>
        <v>#DIV/0!</v>
      </c>
      <c r="I261" s="7" t="e">
        <f t="shared" si="52"/>
        <v>#DIV/0!</v>
      </c>
      <c r="J261" s="7" t="e">
        <f t="shared" si="53"/>
        <v>#DIV/0!</v>
      </c>
      <c r="K261" s="7" t="n">
        <f t="shared" si="54"/>
        <v>0</v>
      </c>
      <c r="L261" s="7" t="n">
        <f>AM261/SUM(AM1:AM$2180)</f>
        <v>0</v>
      </c>
      <c r="M261" t="s">
        <v>1072</v>
      </c>
      <c r="N261" t="s">
        <v>1277</v>
      </c>
      <c r="O261" t="s">
        <v>1278</v>
      </c>
      <c r="P261" s="6"/>
      <c r="Q261" s="6"/>
      <c r="R261" s="6"/>
      <c r="S261" s="6"/>
      <c r="T261" s="6"/>
      <c r="U261" s="6" t="n">
        <v>7193.7314006475299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>
      <c r="A262" t="str">
        <f t="shared" si="44"/>
        <v>ERS</v>
      </c>
      <c r="B262" t="str">
        <f t="shared" si="45"/>
        <v>K062</v>
      </c>
      <c r="C262" t="str">
        <f t="shared" si="46"/>
        <v>MOD OF LIGHTING FIXTURES</v>
      </c>
      <c r="D262" s="6" t="n">
        <f t="shared" si="47"/>
        <v>0</v>
      </c>
      <c r="E262" s="6" t="n">
        <f t="shared" si="48"/>
        <v>0</v>
      </c>
      <c r="F262" s="6" t="n">
        <f t="shared" si="49"/>
        <v>0</v>
      </c>
      <c r="G262" s="6" t="n">
        <f t="shared" si="50"/>
        <v>0</v>
      </c>
      <c r="H262" s="7" t="e">
        <f t="shared" si="51"/>
        <v>#DIV/0!</v>
      </c>
      <c r="I262" s="7" t="e">
        <f t="shared" si="52"/>
        <v>#DIV/0!</v>
      </c>
      <c r="J262" s="7" t="e">
        <f t="shared" si="53"/>
        <v>#DIV/0!</v>
      </c>
      <c r="K262" s="7" t="n">
        <f t="shared" si="54"/>
        <v>0</v>
      </c>
      <c r="L262" s="7" t="n">
        <f>AM262/SUM(AM1:AM$2180)</f>
        <v>0</v>
      </c>
      <c r="M262" t="s">
        <v>1072</v>
      </c>
      <c r="N262" t="s">
        <v>1279</v>
      </c>
      <c r="O262" t="s">
        <v>1280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 t="n">
        <v>12519.138600161599</v>
      </c>
      <c r="AG262" s="6"/>
      <c r="AH262" s="6"/>
      <c r="AI262" s="6"/>
      <c r="AJ262" s="6"/>
      <c r="AK262" s="6"/>
      <c r="AL262" s="6"/>
      <c r="AM262" s="6"/>
    </row>
    <row r="263">
      <c r="A263" t="str">
        <f t="shared" si="44"/>
        <v>ERS</v>
      </c>
      <c r="B263" t="str">
        <f t="shared" si="45"/>
        <v>K063</v>
      </c>
      <c r="C263" t="str">
        <f t="shared" si="46"/>
        <v>MOD OF ALARM &amp; SIGNAL SYSTEM</v>
      </c>
      <c r="D263" s="6" t="n">
        <f t="shared" si="47"/>
        <v>9039.1327013421705</v>
      </c>
      <c r="E263" s="6" t="n">
        <f t="shared" si="48"/>
        <v>1091665.1110670699</v>
      </c>
      <c r="F263" s="6" t="n">
        <f t="shared" si="49"/>
        <v>1899500</v>
      </c>
      <c r="G263" s="6" t="n">
        <f t="shared" si="50"/>
        <v>231798.31171372699</v>
      </c>
      <c r="H263" s="7" t="n">
        <f t="shared" si="51"/>
        <v>0.74000247946304309</v>
      </c>
      <c r="I263" s="7" t="n">
        <f t="shared" si="52"/>
        <v>209.14184244888381</v>
      </c>
      <c r="J263" s="7" t="n">
        <f t="shared" si="53"/>
        <v>0.12203122490851645</v>
      </c>
      <c r="K263" s="7" t="n">
        <f t="shared" si="54"/>
        <v>1.9351914136999578E-5</v>
      </c>
      <c r="L263" s="7" t="n">
        <f>AM263/SUM(AM1:AM$2180)</f>
        <v>4.1125635249220992E-6</v>
      </c>
      <c r="M263" t="s">
        <v>1072</v>
      </c>
      <c r="N263" t="s">
        <v>1281</v>
      </c>
      <c r="O263" t="s">
        <v>1282</v>
      </c>
      <c r="P263" s="6"/>
      <c r="Q263" s="6"/>
      <c r="R263" s="6"/>
      <c r="S263" s="6" t="n">
        <v>39433.888450571998</v>
      </c>
      <c r="T263" s="6"/>
      <c r="U263" s="6" t="n">
        <v>63455.842607959501</v>
      </c>
      <c r="V263" s="6" t="n">
        <v>10871.8960752434</v>
      </c>
      <c r="W263" s="6"/>
      <c r="X263" s="6" t="n">
        <v>55776.165622282802</v>
      </c>
      <c r="Y263" s="6" t="n">
        <v>7480.8463841475505</v>
      </c>
      <c r="Z263" s="6" t="n">
        <v>33379.9788466643</v>
      </c>
      <c r="AA263" s="6" t="n">
        <v>30968.7779122258</v>
      </c>
      <c r="AB263" s="6" t="n">
        <v>60470.400483442201</v>
      </c>
      <c r="AC263" s="6"/>
      <c r="AD263" s="6" t="n">
        <v>56596.715058929003</v>
      </c>
      <c r="AE263" s="6" t="n">
        <v>9039.1327013421705</v>
      </c>
      <c r="AF263" s="6"/>
      <c r="AG263" s="6"/>
      <c r="AH263" s="6"/>
      <c r="AI263" s="6"/>
      <c r="AJ263" s="6" t="n">
        <v>0</v>
      </c>
      <c r="AK263" s="6" t="n">
        <v>1091665.1110670699</v>
      </c>
      <c r="AL263" s="6" t="n">
        <v>1899500</v>
      </c>
      <c r="AM263" s="6" t="n">
        <v>231798.31171372699</v>
      </c>
    </row>
    <row r="264">
      <c r="A264" t="str">
        <f t="shared" si="44"/>
        <v>ERS</v>
      </c>
      <c r="B264" t="str">
        <f t="shared" si="45"/>
        <v>K065</v>
      </c>
      <c r="C264" t="str">
        <f t="shared" si="46"/>
        <v>MOD OF MEDICAL-DENTAL-VET EQ</v>
      </c>
      <c r="D264" s="6" t="n">
        <f t="shared" si="47"/>
        <v>0</v>
      </c>
      <c r="E264" s="6" t="n">
        <f t="shared" si="48"/>
        <v>17903.552153715402</v>
      </c>
      <c r="F264" s="6" t="n">
        <f t="shared" si="49"/>
        <v>0</v>
      </c>
      <c r="G264" s="6" t="n">
        <f t="shared" si="50"/>
        <v>0</v>
      </c>
      <c r="H264" s="7" t="n">
        <f t="shared" si="51"/>
        <v>-1</v>
      </c>
      <c r="I264" s="7" t="e">
        <f t="shared" si="52"/>
        <v>#DIV/0!</v>
      </c>
      <c r="J264" s="7" t="e">
        <f t="shared" si="53"/>
        <v>#DIV/0!</v>
      </c>
      <c r="K264" s="7" t="n">
        <f t="shared" si="54"/>
        <v>0</v>
      </c>
      <c r="L264" s="7" t="n">
        <f>AM264/SUM(AM1:AM$2180)</f>
        <v>0</v>
      </c>
      <c r="M264" t="s">
        <v>1072</v>
      </c>
      <c r="N264" t="s">
        <v>1283</v>
      </c>
      <c r="O264" t="s">
        <v>1284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 t="n">
        <v>107461.610655564</v>
      </c>
      <c r="AJ264" s="6"/>
      <c r="AK264" s="6" t="n">
        <v>17903.552153715402</v>
      </c>
      <c r="AL264" s="6"/>
      <c r="AM264" s="6"/>
    </row>
    <row r="265">
      <c r="A265" t="str">
        <f t="shared" si="44"/>
        <v>ERS</v>
      </c>
      <c r="B265" t="str">
        <f t="shared" si="45"/>
        <v>K066</v>
      </c>
      <c r="C265" t="str">
        <f t="shared" si="46"/>
        <v>MOD OF INSTRUMENTS &amp; LAB EQ</v>
      </c>
      <c r="D265" s="6" t="n">
        <f t="shared" si="47"/>
        <v>-187881.08440289</v>
      </c>
      <c r="E265" s="6" t="n">
        <f t="shared" si="48"/>
        <v>0</v>
      </c>
      <c r="F265" s="6" t="n">
        <f t="shared" si="49"/>
        <v>0</v>
      </c>
      <c r="G265" s="6" t="n">
        <f t="shared" si="50"/>
        <v>0</v>
      </c>
      <c r="H265" s="7" t="e">
        <f t="shared" si="51"/>
        <v>#DIV/0!</v>
      </c>
      <c r="I265" s="7" t="n">
        <f t="shared" si="52"/>
        <v>-1</v>
      </c>
      <c r="J265" s="7" t="e">
        <f t="shared" si="53"/>
        <v>#DIV/0!</v>
      </c>
      <c r="K265" s="7" t="n">
        <f t="shared" si="54"/>
        <v>0</v>
      </c>
      <c r="L265" s="7" t="n">
        <f>AM265/SUM(AM1:AM$2180)</f>
        <v>0</v>
      </c>
      <c r="M265" t="s">
        <v>1072</v>
      </c>
      <c r="N265" t="s">
        <v>1285</v>
      </c>
      <c r="O265" t="s">
        <v>1286</v>
      </c>
      <c r="P265" s="6" t="n">
        <v>269862.464372546</v>
      </c>
      <c r="Q265" s="6"/>
      <c r="R265" s="6"/>
      <c r="S265" s="6"/>
      <c r="T265" s="6"/>
      <c r="U265" s="6" t="n">
        <v>4927.19351202288</v>
      </c>
      <c r="V265" s="6"/>
      <c r="W265" s="6"/>
      <c r="X265" s="6"/>
      <c r="Y265" s="6"/>
      <c r="Z265" s="6" t="n">
        <v>-214.60167454691401</v>
      </c>
      <c r="AA265" s="6"/>
      <c r="AB265" s="6" t="n">
        <v>-45081.090457488499</v>
      </c>
      <c r="AC265" s="6" t="n">
        <v>-52698.236120144902</v>
      </c>
      <c r="AD265" s="6" t="n">
        <v>-325896.60067251202</v>
      </c>
      <c r="AE265" s="6" t="n">
        <v>-187881.08440289</v>
      </c>
      <c r="AF265" s="6" t="n">
        <v>-268255.00540464098</v>
      </c>
      <c r="AG265" s="6"/>
      <c r="AH265" s="6" t="n">
        <v>-575946.77643688302</v>
      </c>
      <c r="AI265" s="6" t="n">
        <v>41035.887591660903</v>
      </c>
      <c r="AJ265" s="6" t="n">
        <v>-81856.080193179005</v>
      </c>
      <c r="AK265" s="6"/>
      <c r="AL265" s="6"/>
      <c r="AM265" s="6"/>
    </row>
    <row r="266">
      <c r="A266" t="str">
        <f t="shared" si="44"/>
        <v>ERS</v>
      </c>
      <c r="B266" t="str">
        <f t="shared" si="45"/>
        <v>K067</v>
      </c>
      <c r="C266" t="str">
        <f t="shared" si="46"/>
        <v>MOD OF PHOTOGRAPHIC EQ</v>
      </c>
      <c r="D266" s="6" t="n">
        <f t="shared" si="47"/>
        <v>0</v>
      </c>
      <c r="E266" s="6" t="n">
        <f t="shared" si="48"/>
        <v>0</v>
      </c>
      <c r="F266" s="6" t="n">
        <f t="shared" si="49"/>
        <v>0</v>
      </c>
      <c r="G266" s="6" t="n">
        <f t="shared" si="50"/>
        <v>0</v>
      </c>
      <c r="H266" s="7" t="e">
        <f t="shared" si="51"/>
        <v>#DIV/0!</v>
      </c>
      <c r="I266" s="7" t="e">
        <f t="shared" si="52"/>
        <v>#DIV/0!</v>
      </c>
      <c r="J266" s="7" t="e">
        <f t="shared" si="53"/>
        <v>#DIV/0!</v>
      </c>
      <c r="K266" s="7" t="n">
        <f t="shared" si="54"/>
        <v>0</v>
      </c>
      <c r="L266" s="7" t="n">
        <f>AM266/SUM(AM1:AM$2180)</f>
        <v>0</v>
      </c>
      <c r="M266" t="s">
        <v>1072</v>
      </c>
      <c r="N266" t="s">
        <v>1287</v>
      </c>
      <c r="O266" t="s">
        <v>1288</v>
      </c>
      <c r="P266" s="6"/>
      <c r="Q266" s="6"/>
      <c r="R266" s="6" t="n">
        <v>15483.069428970301</v>
      </c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>
      <c r="A267" t="str">
        <f t="shared" si="44"/>
        <v>ERS</v>
      </c>
      <c r="B267" t="str">
        <f t="shared" si="45"/>
        <v>K069</v>
      </c>
      <c r="C267" t="str">
        <f t="shared" si="46"/>
        <v>MOD OF TRAINING AIDS-DEVICES</v>
      </c>
      <c r="D267" s="6" t="n">
        <f t="shared" si="47"/>
        <v>-16924.109095686301</v>
      </c>
      <c r="E267" s="6" t="n">
        <f t="shared" si="48"/>
        <v>0</v>
      </c>
      <c r="F267" s="6" t="n">
        <f t="shared" si="49"/>
        <v>0</v>
      </c>
      <c r="G267" s="6" t="n">
        <f t="shared" si="50"/>
        <v>0</v>
      </c>
      <c r="H267" s="7" t="e">
        <f t="shared" si="51"/>
        <v>#DIV/0!</v>
      </c>
      <c r="I267" s="7" t="n">
        <f t="shared" si="52"/>
        <v>-1</v>
      </c>
      <c r="J267" s="7" t="e">
        <f t="shared" si="53"/>
        <v>#DIV/0!</v>
      </c>
      <c r="K267" s="7" t="n">
        <f t="shared" si="54"/>
        <v>0</v>
      </c>
      <c r="L267" s="7" t="n">
        <f>AM267/SUM(AM1:AM$2180)</f>
        <v>0</v>
      </c>
      <c r="M267" t="s">
        <v>1072</v>
      </c>
      <c r="N267" t="s">
        <v>1289</v>
      </c>
      <c r="O267" t="s">
        <v>1290</v>
      </c>
      <c r="P267" s="6"/>
      <c r="Q267" s="6"/>
      <c r="R267" s="6"/>
      <c r="S267" s="6"/>
      <c r="T267" s="6"/>
      <c r="U267" s="6"/>
      <c r="V267" s="6"/>
      <c r="W267" s="6"/>
      <c r="X267" s="6"/>
      <c r="Y267" s="6" t="n">
        <v>-1080232.7570670701</v>
      </c>
      <c r="Z267" s="6" t="n">
        <v>-29833.0599261688</v>
      </c>
      <c r="AA267" s="6" t="n">
        <v>-889.21712077441396</v>
      </c>
      <c r="AB267" s="6" t="n">
        <v>-1024275.73891707</v>
      </c>
      <c r="AC267" s="6"/>
      <c r="AD267" s="6"/>
      <c r="AE267" s="6" t="n">
        <v>-16924.109095686301</v>
      </c>
      <c r="AF267" s="6" t="n">
        <v>-457593.57269933901</v>
      </c>
      <c r="AG267" s="6" t="n">
        <v>7741.76851922081</v>
      </c>
      <c r="AH267" s="6" t="n">
        <v>-95431.793101522795</v>
      </c>
      <c r="AI267" s="6"/>
      <c r="AJ267" s="6" t="n">
        <v>-764426.20537031803</v>
      </c>
      <c r="AK267" s="6"/>
      <c r="AL267" s="6"/>
      <c r="AM267" s="6"/>
    </row>
    <row r="268">
      <c r="A268" t="str">
        <f t="shared" si="44"/>
        <v>ERS</v>
      </c>
      <c r="B268" t="str">
        <f t="shared" si="45"/>
        <v>K071</v>
      </c>
      <c r="C268" t="str">
        <f t="shared" si="46"/>
        <v>MOD OF FURNITURE</v>
      </c>
      <c r="D268" s="6" t="n">
        <f t="shared" si="47"/>
        <v>0</v>
      </c>
      <c r="E268" s="6" t="n">
        <f t="shared" si="48"/>
        <v>0</v>
      </c>
      <c r="F268" s="6" t="n">
        <f t="shared" si="49"/>
        <v>0</v>
      </c>
      <c r="G268" s="6" t="n">
        <f t="shared" si="50"/>
        <v>0</v>
      </c>
      <c r="H268" s="7" t="e">
        <f t="shared" si="51"/>
        <v>#DIV/0!</v>
      </c>
      <c r="I268" s="7" t="e">
        <f t="shared" si="52"/>
        <v>#DIV/0!</v>
      </c>
      <c r="J268" s="7" t="e">
        <f t="shared" si="53"/>
        <v>#DIV/0!</v>
      </c>
      <c r="K268" s="7" t="n">
        <f t="shared" si="54"/>
        <v>0</v>
      </c>
      <c r="L268" s="7" t="n">
        <f>AM268/SUM(AM1:AM$2180)</f>
        <v>0</v>
      </c>
      <c r="M268" t="s">
        <v>1072</v>
      </c>
      <c r="N268" t="s">
        <v>1291</v>
      </c>
      <c r="O268" t="s">
        <v>1292</v>
      </c>
      <c r="P268" s="6" t="n">
        <v>96641.661466843405</v>
      </c>
      <c r="Q268" s="6"/>
      <c r="R268" s="6"/>
      <c r="S268" s="6"/>
      <c r="T268" s="6" t="n">
        <v>58554.623773712701</v>
      </c>
      <c r="U268" s="6" t="n">
        <v>-1320.9440561092699</v>
      </c>
      <c r="V268" s="6"/>
      <c r="W268" s="6" t="n">
        <v>74032.524199924796</v>
      </c>
      <c r="X268" s="6" t="n">
        <v>12862.8023869796</v>
      </c>
      <c r="Y268" s="6" t="n">
        <v>13279.3536096891</v>
      </c>
      <c r="Z268" s="6" t="n">
        <v>22268.652183233098</v>
      </c>
      <c r="AA268" s="6"/>
      <c r="AB268" s="6"/>
      <c r="AC268" s="6" t="n">
        <v>-1937.58818925941</v>
      </c>
      <c r="AD268" s="6"/>
      <c r="AE268" s="6"/>
      <c r="AF268" s="6"/>
      <c r="AG268" s="6"/>
      <c r="AH268" s="6" t="n">
        <v>418388.43300108699</v>
      </c>
      <c r="AI268" s="6"/>
      <c r="AJ268" s="6"/>
      <c r="AK268" s="6"/>
      <c r="AL268" s="6"/>
      <c r="AM268" s="6"/>
    </row>
    <row r="269">
      <c r="A269" t="str">
        <f t="shared" si="44"/>
        <v>ERS</v>
      </c>
      <c r="B269" t="str">
        <f t="shared" si="45"/>
        <v>K074</v>
      </c>
      <c r="C269" t="str">
        <f t="shared" si="46"/>
        <v>MOD OF OFFICE MACHINES</v>
      </c>
      <c r="D269" s="6" t="n">
        <f t="shared" si="47"/>
        <v>0</v>
      </c>
      <c r="E269" s="6" t="n">
        <f t="shared" si="48"/>
        <v>0</v>
      </c>
      <c r="F269" s="6" t="n">
        <f t="shared" si="49"/>
        <v>0</v>
      </c>
      <c r="G269" s="6" t="n">
        <f t="shared" si="50"/>
        <v>0</v>
      </c>
      <c r="H269" s="7" t="e">
        <f t="shared" si="51"/>
        <v>#DIV/0!</v>
      </c>
      <c r="I269" s="7" t="e">
        <f t="shared" si="52"/>
        <v>#DIV/0!</v>
      </c>
      <c r="J269" s="7" t="e">
        <f t="shared" si="53"/>
        <v>#DIV/0!</v>
      </c>
      <c r="K269" s="7" t="n">
        <f t="shared" si="54"/>
        <v>0</v>
      </c>
      <c r="L269" s="7" t="n">
        <f>AM269/SUM(AM1:AM$2180)</f>
        <v>0</v>
      </c>
      <c r="M269" t="s">
        <v>1072</v>
      </c>
      <c r="N269" t="s">
        <v>1293</v>
      </c>
      <c r="O269" t="s">
        <v>1294</v>
      </c>
      <c r="P269" s="6"/>
      <c r="Q269" s="6" t="n">
        <v>92869.234174348603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>
      <c r="A270" t="str">
        <f t="shared" si="44"/>
        <v>ERS</v>
      </c>
      <c r="B270" t="str">
        <f t="shared" si="45"/>
        <v>K075</v>
      </c>
      <c r="C270" t="str">
        <f t="shared" si="46"/>
        <v>MOD OF OFFICE SUPPLIES</v>
      </c>
      <c r="D270" s="6" t="n">
        <f t="shared" si="47"/>
        <v>0</v>
      </c>
      <c r="E270" s="6" t="n">
        <f t="shared" si="48"/>
        <v>10643.6887198764</v>
      </c>
      <c r="F270" s="6" t="n">
        <f t="shared" si="49"/>
        <v>0</v>
      </c>
      <c r="G270" s="6" t="n">
        <f t="shared" si="50"/>
        <v>0</v>
      </c>
      <c r="H270" s="7" t="n">
        <f t="shared" si="51"/>
        <v>-1</v>
      </c>
      <c r="I270" s="7" t="e">
        <f t="shared" si="52"/>
        <v>#DIV/0!</v>
      </c>
      <c r="J270" s="7" t="e">
        <f t="shared" si="53"/>
        <v>#DIV/0!</v>
      </c>
      <c r="K270" s="7" t="n">
        <f t="shared" si="54"/>
        <v>0</v>
      </c>
      <c r="L270" s="7" t="n">
        <f>AM270/SUM(AM1:AM$2180)</f>
        <v>0</v>
      </c>
      <c r="M270" t="s">
        <v>1072</v>
      </c>
      <c r="N270" t="s">
        <v>1295</v>
      </c>
      <c r="O270" t="s">
        <v>1296</v>
      </c>
      <c r="P270" s="6"/>
      <c r="Q270" s="6"/>
      <c r="R270" s="6"/>
      <c r="S270" s="6"/>
      <c r="T270" s="6"/>
      <c r="U270" s="6"/>
      <c r="V270" s="6" t="n">
        <v>23755.708103711499</v>
      </c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 t="n">
        <v>10643.6887198764</v>
      </c>
      <c r="AL270" s="6"/>
      <c r="AM270" s="6"/>
    </row>
    <row r="271">
      <c r="A271" t="str">
        <f t="shared" si="44"/>
        <v>ERS</v>
      </c>
      <c r="B271" t="str">
        <f t="shared" si="45"/>
        <v>K078</v>
      </c>
      <c r="C271" t="str">
        <f t="shared" si="46"/>
        <v>MOD OF RECREATIONAL EQ</v>
      </c>
      <c r="D271" s="6" t="n">
        <f t="shared" si="47"/>
        <v>0</v>
      </c>
      <c r="E271" s="6" t="n">
        <f t="shared" si="48"/>
        <v>0</v>
      </c>
      <c r="F271" s="6" t="n">
        <f t="shared" si="49"/>
        <v>0</v>
      </c>
      <c r="G271" s="6" t="n">
        <f t="shared" si="50"/>
        <v>0</v>
      </c>
      <c r="H271" s="7" t="e">
        <f t="shared" si="51"/>
        <v>#DIV/0!</v>
      </c>
      <c r="I271" s="7" t="e">
        <f t="shared" si="52"/>
        <v>#DIV/0!</v>
      </c>
      <c r="J271" s="7" t="e">
        <f t="shared" si="53"/>
        <v>#DIV/0!</v>
      </c>
      <c r="K271" s="7" t="n">
        <f t="shared" si="54"/>
        <v>0</v>
      </c>
      <c r="L271" s="7" t="n">
        <f>AM271/SUM(AM1:AM$2180)</f>
        <v>0</v>
      </c>
      <c r="M271" t="s">
        <v>1072</v>
      </c>
      <c r="N271" t="s">
        <v>1297</v>
      </c>
      <c r="O271" t="s">
        <v>1298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 t="n">
        <v>6835.4898165546401</v>
      </c>
      <c r="AA271" s="6" t="n">
        <v>9149.8019306405204</v>
      </c>
      <c r="AB271" s="6" t="n">
        <v>12592.999997597301</v>
      </c>
      <c r="AC271" s="6" t="n">
        <v>22966.191576748701</v>
      </c>
      <c r="AD271" s="6"/>
      <c r="AE271" s="6"/>
      <c r="AF271" s="6"/>
      <c r="AG271" s="6" t="n">
        <v>7668.1847275924702</v>
      </c>
      <c r="AH271" s="6"/>
      <c r="AI271" s="6"/>
      <c r="AJ271" s="6"/>
      <c r="AK271" s="6"/>
      <c r="AL271" s="6"/>
      <c r="AM271" s="6"/>
    </row>
    <row r="272">
      <c r="A272" t="str">
        <f t="shared" si="44"/>
        <v>ERS</v>
      </c>
      <c r="B272" t="str">
        <f t="shared" si="45"/>
        <v>K083</v>
      </c>
      <c r="C272" t="str">
        <f t="shared" si="46"/>
        <v>MOD OF TEXTILES-LEATHER-FURS</v>
      </c>
      <c r="D272" s="6" t="n">
        <f t="shared" si="47"/>
        <v>0</v>
      </c>
      <c r="E272" s="6" t="n">
        <f t="shared" si="48"/>
        <v>0</v>
      </c>
      <c r="F272" s="6" t="n">
        <f t="shared" si="49"/>
        <v>0</v>
      </c>
      <c r="G272" s="6" t="n">
        <f t="shared" si="50"/>
        <v>0</v>
      </c>
      <c r="H272" s="7" t="e">
        <f t="shared" si="51"/>
        <v>#DIV/0!</v>
      </c>
      <c r="I272" s="7" t="e">
        <f t="shared" si="52"/>
        <v>#DIV/0!</v>
      </c>
      <c r="J272" s="7" t="e">
        <f t="shared" si="53"/>
        <v>#DIV/0!</v>
      </c>
      <c r="K272" s="7" t="n">
        <f t="shared" si="54"/>
        <v>0</v>
      </c>
      <c r="L272" s="7" t="n">
        <f>AM272/SUM(AM1:AM$2180)</f>
        <v>0</v>
      </c>
      <c r="M272" t="s">
        <v>1072</v>
      </c>
      <c r="N272" t="s">
        <v>1299</v>
      </c>
      <c r="O272" t="s">
        <v>1300</v>
      </c>
      <c r="P272" s="6"/>
      <c r="Q272" s="6"/>
      <c r="R272" s="6"/>
      <c r="S272" s="6"/>
      <c r="T272" s="6"/>
      <c r="U272" s="6"/>
      <c r="V272" s="6"/>
      <c r="W272" s="6" t="n">
        <v>1752.73222376529</v>
      </c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>
      <c r="A273" t="str">
        <f t="shared" si="44"/>
        <v>ERS</v>
      </c>
      <c r="B273" t="str">
        <f t="shared" si="45"/>
        <v>K084</v>
      </c>
      <c r="C273" t="str">
        <f t="shared" si="46"/>
        <v>MOD OF CLOTHING - INDIVID EQ</v>
      </c>
      <c r="D273" s="6" t="n">
        <f t="shared" si="47"/>
        <v>0</v>
      </c>
      <c r="E273" s="6" t="n">
        <f t="shared" si="48"/>
        <v>0</v>
      </c>
      <c r="F273" s="6" t="n">
        <f t="shared" si="49"/>
        <v>0</v>
      </c>
      <c r="G273" s="6" t="n">
        <f t="shared" si="50"/>
        <v>0</v>
      </c>
      <c r="H273" s="7" t="e">
        <f t="shared" si="51"/>
        <v>#DIV/0!</v>
      </c>
      <c r="I273" s="7" t="e">
        <f t="shared" si="52"/>
        <v>#DIV/0!</v>
      </c>
      <c r="J273" s="7" t="e">
        <f t="shared" si="53"/>
        <v>#DIV/0!</v>
      </c>
      <c r="K273" s="7" t="n">
        <f t="shared" si="54"/>
        <v>0</v>
      </c>
      <c r="L273" s="7" t="n">
        <f>AM273/SUM(AM1:AM$2180)</f>
        <v>0</v>
      </c>
      <c r="M273" t="s">
        <v>1072</v>
      </c>
      <c r="N273" t="s">
        <v>1301</v>
      </c>
      <c r="O273" t="s">
        <v>1302</v>
      </c>
      <c r="P273" s="6"/>
      <c r="Q273" s="6"/>
      <c r="R273" s="6"/>
      <c r="S273" s="6"/>
      <c r="T273" s="6"/>
      <c r="U273" s="6"/>
      <c r="V273" s="6" t="n">
        <v>103067.699958178</v>
      </c>
      <c r="W273" s="6" t="n">
        <v>141987.639928316</v>
      </c>
      <c r="X273" s="6" t="n">
        <v>66650.788582604204</v>
      </c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>
      <c r="A274" t="str">
        <f t="shared" si="44"/>
        <v>ERS</v>
      </c>
      <c r="B274" t="str">
        <f t="shared" si="45"/>
        <v>K088</v>
      </c>
      <c r="C274" t="str">
        <f t="shared" si="46"/>
        <v>MOD OF LIVE ANIMALS</v>
      </c>
      <c r="D274" s="6" t="n">
        <f t="shared" si="47"/>
        <v>0</v>
      </c>
      <c r="E274" s="6" t="n">
        <f t="shared" si="48"/>
        <v>0</v>
      </c>
      <c r="F274" s="6" t="n">
        <f t="shared" si="49"/>
        <v>0</v>
      </c>
      <c r="G274" s="6" t="n">
        <f t="shared" si="50"/>
        <v>0</v>
      </c>
      <c r="H274" s="7" t="e">
        <f t="shared" si="51"/>
        <v>#DIV/0!</v>
      </c>
      <c r="I274" s="7" t="e">
        <f t="shared" si="52"/>
        <v>#DIV/0!</v>
      </c>
      <c r="J274" s="7" t="e">
        <f t="shared" si="53"/>
        <v>#DIV/0!</v>
      </c>
      <c r="K274" s="7" t="n">
        <f t="shared" si="54"/>
        <v>0</v>
      </c>
      <c r="L274" s="7" t="n">
        <f>AM274/SUM(AM1:AM$2180)</f>
        <v>0</v>
      </c>
      <c r="M274" t="s">
        <v>1072</v>
      </c>
      <c r="N274" t="s">
        <v>1303</v>
      </c>
      <c r="O274" t="s">
        <v>1304</v>
      </c>
      <c r="P274" s="6"/>
      <c r="Q274" s="6"/>
      <c r="R274" s="6"/>
      <c r="S274" s="6"/>
      <c r="T274" s="6"/>
      <c r="U274" s="6"/>
      <c r="V274" s="6"/>
      <c r="W274" s="6"/>
      <c r="X274" s="6" t="n">
        <v>0</v>
      </c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>
      <c r="A275" t="str">
        <f t="shared" si="44"/>
        <v>ERS</v>
      </c>
      <c r="B275" t="str">
        <f t="shared" si="45"/>
        <v>K099</v>
      </c>
      <c r="C275" t="str">
        <f t="shared" si="46"/>
        <v>MOD OF MISC EQ</v>
      </c>
      <c r="D275" s="6" t="n">
        <f t="shared" si="47"/>
        <v>-4525876.4514503004</v>
      </c>
      <c r="E275" s="6" t="n">
        <f t="shared" si="48"/>
        <v>-2787971.9604477901</v>
      </c>
      <c r="F275" s="6" t="n">
        <f t="shared" si="49"/>
        <v>-2110709.2892</v>
      </c>
      <c r="G275" s="6" t="n">
        <f t="shared" si="50"/>
        <v>-19507.3899578321</v>
      </c>
      <c r="H275" s="7" t="n">
        <f t="shared" si="51"/>
        <v>-0.24292305692307303</v>
      </c>
      <c r="I275" s="7" t="n">
        <f t="shared" si="52"/>
        <v>-0.53363523908752941</v>
      </c>
      <c r="J275" s="7" t="n">
        <f t="shared" si="53"/>
        <v>9.2421017226989987E-3</v>
      </c>
      <c r="K275" s="7" t="n">
        <f t="shared" si="54"/>
        <v>-2.150369304172983E-5</v>
      </c>
      <c r="L275" s="7" t="n">
        <f>AM275/SUM(AM1:AM$2180)</f>
        <v>-3.4609993409309642E-7</v>
      </c>
      <c r="M275" t="s">
        <v>1072</v>
      </c>
      <c r="N275" t="s">
        <v>1305</v>
      </c>
      <c r="O275" t="s">
        <v>1306</v>
      </c>
      <c r="P275" s="6" t="n">
        <v>183249670.023491</v>
      </c>
      <c r="Q275" s="6" t="n">
        <v>186141513.757916</v>
      </c>
      <c r="R275" s="6" t="n">
        <v>291219248.34319502</v>
      </c>
      <c r="S275" s="6" t="n">
        <v>399752969.348333</v>
      </c>
      <c r="T275" s="6" t="n">
        <v>438477991.813658</v>
      </c>
      <c r="U275" s="6" t="n">
        <v>521989355.08787</v>
      </c>
      <c r="V275" s="6" t="n">
        <v>466758268.26326698</v>
      </c>
      <c r="W275" s="6" t="n">
        <v>522850835.06041902</v>
      </c>
      <c r="X275" s="6" t="n">
        <v>467105310.02460301</v>
      </c>
      <c r="Y275" s="6" t="n">
        <v>525365631.68833601</v>
      </c>
      <c r="Z275" s="6" t="n">
        <v>342383254.02143902</v>
      </c>
      <c r="AA275" s="6" t="n">
        <v>-44457650.612142101</v>
      </c>
      <c r="AB275" s="6" t="n">
        <v>23294245.8616216</v>
      </c>
      <c r="AC275" s="6" t="n">
        <v>2491229.2747777901</v>
      </c>
      <c r="AD275" s="6" t="n">
        <v>-2091002.50167588</v>
      </c>
      <c r="AE275" s="6" t="n">
        <v>-4525876.4514503004</v>
      </c>
      <c r="AF275" s="6" t="n">
        <v>-3841782.56632121</v>
      </c>
      <c r="AG275" s="6" t="n">
        <v>-3012217.90578464</v>
      </c>
      <c r="AH275" s="6" t="n">
        <v>-2055191.6544348199</v>
      </c>
      <c r="AI275" s="6" t="n">
        <v>-4111704.5155811198</v>
      </c>
      <c r="AJ275" s="6" t="n">
        <v>-2565148.2741090101</v>
      </c>
      <c r="AK275" s="6" t="n">
        <v>-2787971.9604477901</v>
      </c>
      <c r="AL275" s="6" t="n">
        <v>-2110709.2892</v>
      </c>
      <c r="AM275" s="6" t="n">
        <v>-19507.3899578321</v>
      </c>
    </row>
    <row r="276">
      <c r="A276" t="str">
        <f t="shared" si="44"/>
        <v>ERS</v>
      </c>
      <c r="B276" t="str">
        <f t="shared" si="45"/>
        <v>N010</v>
      </c>
      <c r="C276" t="str">
        <f t="shared" si="46"/>
        <v>INSTALLATION OF EQUIPMENT- WEAPONS</v>
      </c>
      <c r="D276" s="6" t="n">
        <f t="shared" si="47"/>
        <v>0</v>
      </c>
      <c r="E276" s="6" t="n">
        <f t="shared" si="48"/>
        <v>37483953.023133501</v>
      </c>
      <c r="F276" s="6" t="n">
        <f t="shared" si="49"/>
        <v>-12800538.995100001</v>
      </c>
      <c r="G276" s="6" t="n">
        <f t="shared" si="50"/>
        <v>1701293.65667641</v>
      </c>
      <c r="H276" s="7" t="n">
        <f t="shared" si="51"/>
        <v>-1.3414938383686494</v>
      </c>
      <c r="I276" s="7" t="e">
        <f t="shared" si="52"/>
        <v>#DIV/0!</v>
      </c>
      <c r="J276" s="7" t="n">
        <f t="shared" si="53"/>
        <v>-0.1329079703071612</v>
      </c>
      <c r="K276" s="7" t="n">
        <f t="shared" si="54"/>
        <v>-1.3041059833666233E-4</v>
      </c>
      <c r="L276" s="7" t="n">
        <f>AM276/SUM(AM1:AM$2180)</f>
        <v>3.0184336485891685E-5</v>
      </c>
      <c r="M276" t="s">
        <v>1072</v>
      </c>
      <c r="N276" t="s">
        <v>1307</v>
      </c>
      <c r="O276" t="s">
        <v>1308</v>
      </c>
      <c r="P276" s="6" t="n">
        <v>127907.653659927</v>
      </c>
      <c r="Q276" s="6"/>
      <c r="R276" s="6"/>
      <c r="S276" s="6"/>
      <c r="T276" s="6"/>
      <c r="U276" s="6"/>
      <c r="V276" s="6"/>
      <c r="W276" s="6"/>
      <c r="X276" s="6"/>
      <c r="Y276" s="6"/>
      <c r="Z276" s="6" t="n">
        <v>-160156.354379197</v>
      </c>
      <c r="AA276" s="6"/>
      <c r="AB276" s="6"/>
      <c r="AC276" s="6"/>
      <c r="AD276" s="6"/>
      <c r="AE276" s="6" t="n">
        <v>0</v>
      </c>
      <c r="AF276" s="6" t="n">
        <v>43265079.923605099</v>
      </c>
      <c r="AG276" s="6" t="n">
        <v>20382742.304086901</v>
      </c>
      <c r="AH276" s="6" t="n">
        <v>0</v>
      </c>
      <c r="AI276" s="6" t="n">
        <v>27094621.807340901</v>
      </c>
      <c r="AJ276" s="6" t="n">
        <v>6030247.0658182902</v>
      </c>
      <c r="AK276" s="6" t="n">
        <v>37483953.023133501</v>
      </c>
      <c r="AL276" s="6" t="n">
        <v>-12800538.995100001</v>
      </c>
      <c r="AM276" s="6" t="n">
        <v>1701293.65667641</v>
      </c>
    </row>
    <row r="277">
      <c r="A277" t="str">
        <f t="shared" si="44"/>
        <v>ERS</v>
      </c>
      <c r="B277" t="str">
        <f t="shared" si="45"/>
        <v>N012</v>
      </c>
      <c r="C277" t="str">
        <f t="shared" si="46"/>
        <v>INSTALL OF FIRE CONT EQ</v>
      </c>
      <c r="D277" s="6" t="n">
        <f t="shared" si="47"/>
        <v>0</v>
      </c>
      <c r="E277" s="6" t="n">
        <f t="shared" si="48"/>
        <v>0</v>
      </c>
      <c r="F277" s="6" t="n">
        <f t="shared" si="49"/>
        <v>146531701.5844</v>
      </c>
      <c r="G277" s="6" t="n">
        <f t="shared" si="50"/>
        <v>7725766.87342609</v>
      </c>
      <c r="H277" s="7" t="e">
        <f t="shared" si="51"/>
        <v>#DIV/0!</v>
      </c>
      <c r="I277" s="7" t="e">
        <f t="shared" si="52"/>
        <v>#DIV/0!</v>
      </c>
      <c r="J277" s="7" t="n">
        <f t="shared" si="53"/>
        <v>5.27242009059464E-2</v>
      </c>
      <c r="K277" s="7" t="n">
        <f t="shared" si="54"/>
        <v>1.4928501749985545E-3</v>
      </c>
      <c r="L277" s="7" t="n">
        <f>AM277/SUM(AM1:AM$2180)</f>
        <v>1.3707048515928434E-4</v>
      </c>
      <c r="M277" t="s">
        <v>1072</v>
      </c>
      <c r="N277" t="s">
        <v>1309</v>
      </c>
      <c r="O277" t="s">
        <v>1310</v>
      </c>
      <c r="P277" s="6"/>
      <c r="Q277" s="6"/>
      <c r="R277" s="6" t="n">
        <v>127296.60993908699</v>
      </c>
      <c r="S277" s="6"/>
      <c r="T277" s="6"/>
      <c r="U277" s="6"/>
      <c r="V277" s="6"/>
      <c r="W277" s="6"/>
      <c r="X277" s="6"/>
      <c r="Y277" s="6"/>
      <c r="Z277" s="6" t="n">
        <v>10727.4672719135</v>
      </c>
      <c r="AA277" s="6" t="n">
        <v>0</v>
      </c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 t="n">
        <v>146531701.5844</v>
      </c>
      <c r="AM277" s="6" t="n">
        <v>7725766.87342609</v>
      </c>
    </row>
    <row r="278">
      <c r="A278" t="str">
        <f t="shared" si="44"/>
        <v>ERS</v>
      </c>
      <c r="B278" t="str">
        <f t="shared" si="45"/>
        <v>N014</v>
      </c>
      <c r="C278" t="str">
        <f t="shared" si="46"/>
        <v>INSTALL OF GUIDED MISSILES</v>
      </c>
      <c r="D278" s="6" t="n">
        <f t="shared" si="47"/>
        <v>0</v>
      </c>
      <c r="E278" s="6" t="n">
        <f t="shared" si="48"/>
        <v>0</v>
      </c>
      <c r="F278" s="6" t="n">
        <f t="shared" si="49"/>
        <v>0</v>
      </c>
      <c r="G278" s="6" t="n">
        <f t="shared" si="50"/>
        <v>0</v>
      </c>
      <c r="H278" s="7" t="e">
        <f t="shared" si="51"/>
        <v>#DIV/0!</v>
      </c>
      <c r="I278" s="7" t="e">
        <f t="shared" si="52"/>
        <v>#DIV/0!</v>
      </c>
      <c r="J278" s="7" t="e">
        <f t="shared" si="53"/>
        <v>#DIV/0!</v>
      </c>
      <c r="K278" s="7" t="n">
        <f t="shared" si="54"/>
        <v>0</v>
      </c>
      <c r="L278" s="7" t="n">
        <f>AM278/SUM(AM1:AM$2180)</f>
        <v>0</v>
      </c>
      <c r="M278" t="s">
        <v>1072</v>
      </c>
      <c r="N278" t="s">
        <v>1311</v>
      </c>
      <c r="O278" t="s">
        <v>1312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 t="n">
        <v>0</v>
      </c>
      <c r="AI278" s="6"/>
      <c r="AJ278" s="6"/>
      <c r="AK278" s="6"/>
      <c r="AL278" s="6"/>
      <c r="AM278" s="6"/>
    </row>
    <row r="279">
      <c r="A279" t="str">
        <f t="shared" si="44"/>
        <v>ERS</v>
      </c>
      <c r="B279" t="str">
        <f t="shared" si="45"/>
        <v>N015</v>
      </c>
      <c r="C279" t="str">
        <f t="shared" si="46"/>
        <v>INSTALL OF AIRCRAFT</v>
      </c>
      <c r="D279" s="6" t="n">
        <f t="shared" si="47"/>
        <v>0</v>
      </c>
      <c r="E279" s="6" t="n">
        <f t="shared" si="48"/>
        <v>0</v>
      </c>
      <c r="F279" s="6" t="n">
        <f t="shared" si="49"/>
        <v>0</v>
      </c>
      <c r="G279" s="6" t="n">
        <f t="shared" si="50"/>
        <v>-1442581.77773595</v>
      </c>
      <c r="H279" s="7" t="e">
        <f t="shared" si="51"/>
        <v>#DIV/0!</v>
      </c>
      <c r="I279" s="7" t="e">
        <f t="shared" si="52"/>
        <v>#DIV/0!</v>
      </c>
      <c r="J279" s="7" t="e">
        <f t="shared" si="53"/>
        <v>#DIV/0!</v>
      </c>
      <c r="K279" s="7" t="n">
        <f t="shared" si="54"/>
        <v>0</v>
      </c>
      <c r="L279" s="7" t="n">
        <f>AM279/SUM(AM1:AM$2180)</f>
        <v>-2.5594272697555691E-5</v>
      </c>
      <c r="M279" t="s">
        <v>1072</v>
      </c>
      <c r="N279" t="s">
        <v>1313</v>
      </c>
      <c r="O279" t="s">
        <v>1314</v>
      </c>
      <c r="P279" s="6"/>
      <c r="Q279" s="6"/>
      <c r="R279" s="6"/>
      <c r="S279" s="6"/>
      <c r="T279" s="6"/>
      <c r="U279" s="6" t="n">
        <v>42443.4483602322</v>
      </c>
      <c r="V279" s="6" t="n">
        <v>65634.039269062094</v>
      </c>
      <c r="W279" s="6"/>
      <c r="X279" s="6"/>
      <c r="Y279" s="6"/>
      <c r="Z279" s="6"/>
      <c r="AA279" s="6"/>
      <c r="AB279" s="6"/>
      <c r="AC279" s="6" t="n">
        <v>0</v>
      </c>
      <c r="AD279" s="6"/>
      <c r="AE279" s="6" t="n">
        <v>0</v>
      </c>
      <c r="AF279" s="6" t="n">
        <v>-1044935.28335245</v>
      </c>
      <c r="AG279" s="6" t="n">
        <v>0</v>
      </c>
      <c r="AH279" s="6" t="n">
        <v>-910.48029461051703</v>
      </c>
      <c r="AI279" s="6"/>
      <c r="AJ279" s="6" t="n">
        <v>-585572.91155025398</v>
      </c>
      <c r="AK279" s="6" t="n">
        <v>0</v>
      </c>
      <c r="AL279" s="6" t="n">
        <v>0</v>
      </c>
      <c r="AM279" s="6" t="n">
        <v>-1442581.77773595</v>
      </c>
    </row>
    <row r="280">
      <c r="A280" t="str">
        <f t="shared" si="44"/>
        <v>ERS</v>
      </c>
      <c r="B280" t="str">
        <f t="shared" si="45"/>
        <v>N016</v>
      </c>
      <c r="C280" t="str">
        <f t="shared" si="46"/>
        <v>INSTALL OF AIRCRAFT COMPONENTS</v>
      </c>
      <c r="D280" s="6" t="n">
        <f t="shared" si="47"/>
        <v>-306147.14707126102</v>
      </c>
      <c r="E280" s="6" t="n">
        <f t="shared" si="48"/>
        <v>-140877.83866558</v>
      </c>
      <c r="F280" s="6" t="n">
        <f t="shared" si="49"/>
        <v>3057390.5976999998</v>
      </c>
      <c r="G280" s="6" t="n">
        <f t="shared" si="50"/>
        <v>-81346.185100109098</v>
      </c>
      <c r="H280" s="7" t="n">
        <f t="shared" si="51"/>
        <v>-22.702424076491724</v>
      </c>
      <c r="I280" s="7" t="n">
        <f t="shared" si="52"/>
        <v>-10.986670223610934</v>
      </c>
      <c r="J280" s="7" t="n">
        <f t="shared" si="53"/>
        <v>-2.6606409125907511E-2</v>
      </c>
      <c r="K280" s="7" t="n">
        <f t="shared" si="54"/>
        <v>3.1148386591187272E-5</v>
      </c>
      <c r="L280" s="7" t="n">
        <f>AM280/SUM(AM1:AM$2180)</f>
        <v>-1.4432432715361265E-6</v>
      </c>
      <c r="M280" t="s">
        <v>1072</v>
      </c>
      <c r="N280" t="s">
        <v>1315</v>
      </c>
      <c r="O280" t="s">
        <v>1316</v>
      </c>
      <c r="P280" s="6"/>
      <c r="Q280" s="6"/>
      <c r="R280" s="6"/>
      <c r="S280" s="6" t="n">
        <v>87773.088134823003</v>
      </c>
      <c r="T280" s="6"/>
      <c r="U280" s="6"/>
      <c r="V280" s="6"/>
      <c r="W280" s="6"/>
      <c r="X280" s="6"/>
      <c r="Y280" s="6"/>
      <c r="Z280" s="6" t="n">
        <v>0</v>
      </c>
      <c r="AA280" s="6" t="n">
        <v>-49269.535405155999</v>
      </c>
      <c r="AB280" s="6" t="n">
        <v>-2303445.918548</v>
      </c>
      <c r="AC280" s="6" t="n">
        <v>-1262150.0256066499</v>
      </c>
      <c r="AD280" s="6" t="n">
        <v>-382218.794761336</v>
      </c>
      <c r="AE280" s="6" t="n">
        <v>-306147.14707126102</v>
      </c>
      <c r="AF280" s="6" t="n">
        <v>-123521.582156066</v>
      </c>
      <c r="AG280" s="6" t="n">
        <v>-371072.03602485801</v>
      </c>
      <c r="AH280" s="6" t="n">
        <v>0</v>
      </c>
      <c r="AI280" s="6" t="n">
        <v>0</v>
      </c>
      <c r="AJ280" s="6" t="n">
        <v>0</v>
      </c>
      <c r="AK280" s="6" t="n">
        <v>-140877.83866558</v>
      </c>
      <c r="AL280" s="6" t="n">
        <v>3057390.5976999998</v>
      </c>
      <c r="AM280" s="6" t="n">
        <v>-81346.185100109098</v>
      </c>
    </row>
    <row r="281">
      <c r="A281" t="str">
        <f t="shared" si="44"/>
        <v>ERS</v>
      </c>
      <c r="B281" t="str">
        <f t="shared" si="45"/>
        <v>N017</v>
      </c>
      <c r="C281" t="str">
        <f t="shared" si="46"/>
        <v>INSTALL OF AIRCRAFT GROUND EQ</v>
      </c>
      <c r="D281" s="6" t="n">
        <f t="shared" si="47"/>
        <v>0</v>
      </c>
      <c r="E281" s="6" t="n">
        <f t="shared" si="48"/>
        <v>0</v>
      </c>
      <c r="F281" s="6" t="n">
        <f t="shared" si="49"/>
        <v>0</v>
      </c>
      <c r="G281" s="6" t="n">
        <f t="shared" si="50"/>
        <v>0</v>
      </c>
      <c r="H281" s="7" t="e">
        <f t="shared" si="51"/>
        <v>#DIV/0!</v>
      </c>
      <c r="I281" s="7" t="e">
        <f t="shared" si="52"/>
        <v>#DIV/0!</v>
      </c>
      <c r="J281" s="7" t="e">
        <f t="shared" si="53"/>
        <v>#DIV/0!</v>
      </c>
      <c r="K281" s="7" t="n">
        <f t="shared" si="54"/>
        <v>0</v>
      </c>
      <c r="L281" s="7" t="n">
        <f>AM281/SUM(AM1:AM$2180)</f>
        <v>0</v>
      </c>
      <c r="M281" t="s">
        <v>1072</v>
      </c>
      <c r="N281" t="s">
        <v>1317</v>
      </c>
      <c r="O281" t="s">
        <v>1318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 t="n">
        <v>-5919.0011688560598</v>
      </c>
      <c r="AE281" s="6"/>
      <c r="AF281" s="6"/>
      <c r="AG281" s="6" t="n">
        <v>-379874.96715915098</v>
      </c>
      <c r="AH281" s="6"/>
      <c r="AI281" s="6"/>
      <c r="AJ281" s="6"/>
      <c r="AK281" s="6"/>
      <c r="AL281" s="6"/>
      <c r="AM281" s="6"/>
    </row>
    <row r="282">
      <c r="A282" t="str">
        <f t="shared" si="44"/>
        <v>ERS</v>
      </c>
      <c r="B282" t="str">
        <f t="shared" si="45"/>
        <v>N020</v>
      </c>
      <c r="C282" t="str">
        <f t="shared" si="46"/>
        <v>INSTALL OF SHIP &amp; MARINE EQ</v>
      </c>
      <c r="D282" s="6" t="n">
        <f t="shared" si="47"/>
        <v>0</v>
      </c>
      <c r="E282" s="6" t="n">
        <f t="shared" si="48"/>
        <v>0</v>
      </c>
      <c r="F282" s="6" t="n">
        <f t="shared" si="49"/>
        <v>116144.38280000001</v>
      </c>
      <c r="G282" s="6" t="n">
        <f t="shared" si="50"/>
        <v>0</v>
      </c>
      <c r="H282" s="7" t="e">
        <f t="shared" si="51"/>
        <v>#DIV/0!</v>
      </c>
      <c r="I282" s="7" t="e">
        <f t="shared" si="52"/>
        <v>#DIV/0!</v>
      </c>
      <c r="J282" s="7" t="n">
        <f t="shared" si="53"/>
        <v>0</v>
      </c>
      <c r="K282" s="7" t="n">
        <f t="shared" si="54"/>
        <v>1.1832672405582579E-6</v>
      </c>
      <c r="L282" s="7" t="n">
        <f>AM282/SUM(AM1:AM$2180)</f>
        <v>0</v>
      </c>
      <c r="M282" t="s">
        <v>1072</v>
      </c>
      <c r="N282" t="s">
        <v>1319</v>
      </c>
      <c r="O282" t="s">
        <v>1320</v>
      </c>
      <c r="P282" s="6" t="n">
        <v>48859.676705019701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 t="n">
        <v>0</v>
      </c>
      <c r="AI282" s="6" t="n">
        <v>0</v>
      </c>
      <c r="AJ282" s="6"/>
      <c r="AK282" s="6"/>
      <c r="AL282" s="6" t="n">
        <v>116144.38280000001</v>
      </c>
      <c r="AM282" s="6"/>
    </row>
    <row r="283">
      <c r="A283" t="str">
        <f t="shared" si="44"/>
        <v>ERS</v>
      </c>
      <c r="B283" t="str">
        <f t="shared" si="45"/>
        <v>N023</v>
      </c>
      <c r="C283" t="str">
        <f t="shared" si="46"/>
        <v>INSTALL OF VEHICLES-TRAILERS-CYC</v>
      </c>
      <c r="D283" s="6" t="n">
        <f t="shared" si="47"/>
        <v>216650.704138573</v>
      </c>
      <c r="E283" s="6" t="n">
        <f t="shared" si="48"/>
        <v>-75381.993583555901</v>
      </c>
      <c r="F283" s="6" t="n">
        <f t="shared" si="49"/>
        <v>0</v>
      </c>
      <c r="G283" s="6" t="n">
        <f t="shared" si="50"/>
        <v>0</v>
      </c>
      <c r="H283" s="7" t="n">
        <f t="shared" si="51"/>
        <v>-1</v>
      </c>
      <c r="I283" s="7" t="n">
        <f t="shared" si="52"/>
        <v>-1</v>
      </c>
      <c r="J283" s="7" t="e">
        <f t="shared" si="53"/>
        <v>#DIV/0!</v>
      </c>
      <c r="K283" s="7" t="n">
        <f t="shared" si="54"/>
        <v>0</v>
      </c>
      <c r="L283" s="7" t="n">
        <f>AM283/SUM(AM1:AM$2180)</f>
        <v>0</v>
      </c>
      <c r="M283" t="s">
        <v>1072</v>
      </c>
      <c r="N283" t="s">
        <v>1321</v>
      </c>
      <c r="O283" t="s">
        <v>1322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 t="n">
        <v>216650.704138573</v>
      </c>
      <c r="AF283" s="6" t="n">
        <v>107426.698557069</v>
      </c>
      <c r="AG283" s="6"/>
      <c r="AH283" s="6" t="n">
        <v>109736.78495770101</v>
      </c>
      <c r="AI283" s="6" t="n">
        <v>122960.307315343</v>
      </c>
      <c r="AJ283" s="6" t="n">
        <v>-55947.867981778501</v>
      </c>
      <c r="AK283" s="6" t="n">
        <v>-75381.993583555901</v>
      </c>
      <c r="AL283" s="6"/>
      <c r="AM283" s="6"/>
    </row>
    <row r="284">
      <c r="A284" t="str">
        <f t="shared" si="44"/>
        <v>ERS</v>
      </c>
      <c r="B284" t="str">
        <f t="shared" si="45"/>
        <v>N025</v>
      </c>
      <c r="C284" t="str">
        <f t="shared" si="46"/>
        <v>INSTALL OF VEHICULAR EQ</v>
      </c>
      <c r="D284" s="6" t="n">
        <f t="shared" si="47"/>
        <v>0</v>
      </c>
      <c r="E284" s="6" t="n">
        <f t="shared" si="48"/>
        <v>0</v>
      </c>
      <c r="F284" s="6" t="n">
        <f t="shared" si="49"/>
        <v>0</v>
      </c>
      <c r="G284" s="6" t="n">
        <f t="shared" si="50"/>
        <v>7423.6321607723603</v>
      </c>
      <c r="H284" s="7" t="e">
        <f t="shared" si="51"/>
        <v>#DIV/0!</v>
      </c>
      <c r="I284" s="7" t="e">
        <f t="shared" si="52"/>
        <v>#DIV/0!</v>
      </c>
      <c r="J284" s="7" t="e">
        <f t="shared" si="53"/>
        <v>#DIV/0!</v>
      </c>
      <c r="K284" s="7" t="n">
        <f t="shared" si="54"/>
        <v>0</v>
      </c>
      <c r="L284" s="7" t="n">
        <f>AM284/SUM(AM1:AM$2180)</f>
        <v>1.3171001385262916E-7</v>
      </c>
      <c r="M284" t="s">
        <v>1072</v>
      </c>
      <c r="N284" t="s">
        <v>1323</v>
      </c>
      <c r="O284" t="s">
        <v>1324</v>
      </c>
      <c r="P284" s="6"/>
      <c r="Q284" s="6"/>
      <c r="R284" s="6"/>
      <c r="S284" s="6"/>
      <c r="T284" s="6"/>
      <c r="U284" s="6"/>
      <c r="V284" s="6"/>
      <c r="W284" s="6" t="n">
        <v>20898.963810837002</v>
      </c>
      <c r="X284" s="6"/>
      <c r="Y284" s="6" t="n">
        <v>37608.7708499215</v>
      </c>
      <c r="Z284" s="6"/>
      <c r="AA284" s="6"/>
      <c r="AB284" s="6"/>
      <c r="AC284" s="6"/>
      <c r="AD284" s="6"/>
      <c r="AE284" s="6"/>
      <c r="AF284" s="6" t="n">
        <v>0</v>
      </c>
      <c r="AG284" s="6"/>
      <c r="AH284" s="6" t="n">
        <v>9869.2667890985304</v>
      </c>
      <c r="AI284" s="6"/>
      <c r="AJ284" s="6"/>
      <c r="AK284" s="6"/>
      <c r="AL284" s="6"/>
      <c r="AM284" s="6" t="n">
        <v>7423.6321607723603</v>
      </c>
    </row>
    <row r="285">
      <c r="A285" t="str">
        <f t="shared" si="44"/>
        <v>ERS</v>
      </c>
      <c r="B285" t="str">
        <f t="shared" si="45"/>
        <v>N026</v>
      </c>
      <c r="C285" t="str">
        <f t="shared" si="46"/>
        <v>INSTALL OF TIRES &amp; TUBES</v>
      </c>
      <c r="D285" s="6" t="n">
        <f t="shared" si="47"/>
        <v>0</v>
      </c>
      <c r="E285" s="6" t="n">
        <f t="shared" si="48"/>
        <v>0</v>
      </c>
      <c r="F285" s="6" t="n">
        <f t="shared" si="49"/>
        <v>0</v>
      </c>
      <c r="G285" s="6" t="n">
        <f t="shared" si="50"/>
        <v>0</v>
      </c>
      <c r="H285" s="7" t="e">
        <f t="shared" si="51"/>
        <v>#DIV/0!</v>
      </c>
      <c r="I285" s="7" t="e">
        <f t="shared" si="52"/>
        <v>#DIV/0!</v>
      </c>
      <c r="J285" s="7" t="e">
        <f t="shared" si="53"/>
        <v>#DIV/0!</v>
      </c>
      <c r="K285" s="7" t="n">
        <f t="shared" si="54"/>
        <v>0</v>
      </c>
      <c r="L285" s="7" t="n">
        <f>AM285/SUM(AM1:AM$2180)</f>
        <v>0</v>
      </c>
      <c r="M285" t="s">
        <v>1072</v>
      </c>
      <c r="N285" t="s">
        <v>1325</v>
      </c>
      <c r="O285" t="s">
        <v>1326</v>
      </c>
      <c r="P285" s="6"/>
      <c r="Q285" s="6"/>
      <c r="R285" s="6"/>
      <c r="S285" s="6"/>
      <c r="T285" s="6"/>
      <c r="U285" s="6"/>
      <c r="V285" s="6"/>
      <c r="W285" s="6" t="n">
        <v>5843.34795718025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>
      <c r="A286" t="str">
        <f t="shared" si="44"/>
        <v>ERS</v>
      </c>
      <c r="B286" t="str">
        <f t="shared" si="45"/>
        <v>N029</v>
      </c>
      <c r="C286" t="str">
        <f t="shared" si="46"/>
        <v>INSTALL OF ENGINE ACCESSORIES</v>
      </c>
      <c r="D286" s="6" t="n">
        <f t="shared" si="47"/>
        <v>0</v>
      </c>
      <c r="E286" s="6" t="n">
        <f t="shared" si="48"/>
        <v>0</v>
      </c>
      <c r="F286" s="6" t="n">
        <f t="shared" si="49"/>
        <v>0</v>
      </c>
      <c r="G286" s="6" t="n">
        <f t="shared" si="50"/>
        <v>0</v>
      </c>
      <c r="H286" s="7" t="e">
        <f t="shared" si="51"/>
        <v>#DIV/0!</v>
      </c>
      <c r="I286" s="7" t="e">
        <f t="shared" si="52"/>
        <v>#DIV/0!</v>
      </c>
      <c r="J286" s="7" t="e">
        <f t="shared" si="53"/>
        <v>#DIV/0!</v>
      </c>
      <c r="K286" s="7" t="n">
        <f t="shared" si="54"/>
        <v>0</v>
      </c>
      <c r="L286" s="7" t="n">
        <f>AM286/SUM(AM1:AM$2180)</f>
        <v>0</v>
      </c>
      <c r="M286" t="s">
        <v>1072</v>
      </c>
      <c r="N286" t="s">
        <v>1327</v>
      </c>
      <c r="O286" t="s">
        <v>1328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 t="n">
        <v>166372.512794543</v>
      </c>
      <c r="AD286" s="6"/>
      <c r="AE286" s="6"/>
      <c r="AF286" s="6"/>
      <c r="AG286" s="6"/>
      <c r="AH286" s="6" t="n">
        <v>-160.141668463721</v>
      </c>
      <c r="AI286" s="6"/>
      <c r="AJ286" s="6"/>
      <c r="AK286" s="6"/>
      <c r="AL286" s="6"/>
      <c r="AM286" s="6"/>
    </row>
    <row r="287">
      <c r="A287" t="str">
        <f t="shared" si="44"/>
        <v>ERS</v>
      </c>
      <c r="B287" t="str">
        <f t="shared" si="45"/>
        <v>N030</v>
      </c>
      <c r="C287" t="str">
        <f t="shared" si="46"/>
        <v>INSTALL OF MECH POWER TRANS EQ</v>
      </c>
      <c r="D287" s="6" t="n">
        <f t="shared" si="47"/>
        <v>0</v>
      </c>
      <c r="E287" s="6" t="n">
        <f t="shared" si="48"/>
        <v>0</v>
      </c>
      <c r="F287" s="6" t="n">
        <f t="shared" si="49"/>
        <v>425683.53129999997</v>
      </c>
      <c r="G287" s="6" t="n">
        <f t="shared" si="50"/>
        <v>0</v>
      </c>
      <c r="H287" s="7" t="e">
        <f t="shared" si="51"/>
        <v>#DIV/0!</v>
      </c>
      <c r="I287" s="7" t="e">
        <f t="shared" si="52"/>
        <v>#DIV/0!</v>
      </c>
      <c r="J287" s="7" t="n">
        <f t="shared" si="53"/>
        <v>0</v>
      </c>
      <c r="K287" s="7" t="n">
        <f t="shared" si="54"/>
        <v>4.3368208198222546E-6</v>
      </c>
      <c r="L287" s="7" t="n">
        <f>AM287/SUM(AM1:AM$2180)</f>
        <v>0</v>
      </c>
      <c r="M287" t="s">
        <v>1072</v>
      </c>
      <c r="N287" t="s">
        <v>1329</v>
      </c>
      <c r="O287" t="s">
        <v>1330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 t="n">
        <v>0</v>
      </c>
      <c r="AK287" s="6" t="n">
        <v>0</v>
      </c>
      <c r="AL287" s="6" t="n">
        <v>425683.53129999997</v>
      </c>
      <c r="AM287" s="6"/>
    </row>
    <row r="288">
      <c r="A288" t="str">
        <f t="shared" si="44"/>
        <v>ERS</v>
      </c>
      <c r="B288" t="str">
        <f t="shared" si="45"/>
        <v>N031</v>
      </c>
      <c r="C288" t="str">
        <f t="shared" si="46"/>
        <v>INSTALLATION OF EQUIPMENT- BEARINGS</v>
      </c>
      <c r="D288" s="6" t="n">
        <f t="shared" si="47"/>
        <v>0</v>
      </c>
      <c r="E288" s="6" t="n">
        <f t="shared" si="48"/>
        <v>0</v>
      </c>
      <c r="F288" s="6" t="n">
        <f t="shared" si="49"/>
        <v>0</v>
      </c>
      <c r="G288" s="6" t="n">
        <f t="shared" si="50"/>
        <v>0</v>
      </c>
      <c r="H288" s="7" t="e">
        <f t="shared" si="51"/>
        <v>#DIV/0!</v>
      </c>
      <c r="I288" s="7" t="e">
        <f t="shared" si="52"/>
        <v>#DIV/0!</v>
      </c>
      <c r="J288" s="7" t="e">
        <f t="shared" si="53"/>
        <v>#DIV/0!</v>
      </c>
      <c r="K288" s="7" t="n">
        <f t="shared" si="54"/>
        <v>0</v>
      </c>
      <c r="L288" s="7" t="n">
        <f>AM288/SUM(AM1:AM$2180)</f>
        <v>0</v>
      </c>
      <c r="M288" t="s">
        <v>1072</v>
      </c>
      <c r="N288" t="s">
        <v>1331</v>
      </c>
      <c r="O288" t="s">
        <v>1332</v>
      </c>
      <c r="P288" s="6"/>
      <c r="Q288" s="6"/>
      <c r="R288" s="6"/>
      <c r="S288" s="6"/>
      <c r="T288" s="6"/>
      <c r="U288" s="6"/>
      <c r="V288" s="6" t="n">
        <v>7186.4127863620297</v>
      </c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>
      <c r="A289" t="str">
        <f t="shared" si="44"/>
        <v>ERS</v>
      </c>
      <c r="B289" t="str">
        <f t="shared" si="45"/>
        <v>N032</v>
      </c>
      <c r="C289" t="str">
        <f t="shared" si="46"/>
        <v>INSTALL OF WOODWORKING MACHINE</v>
      </c>
      <c r="D289" s="6" t="n">
        <f t="shared" si="47"/>
        <v>0</v>
      </c>
      <c r="E289" s="6" t="n">
        <f t="shared" si="48"/>
        <v>7378.0844049776397</v>
      </c>
      <c r="F289" s="6" t="n">
        <f t="shared" si="49"/>
        <v>0</v>
      </c>
      <c r="G289" s="6" t="n">
        <f t="shared" si="50"/>
        <v>0</v>
      </c>
      <c r="H289" s="7" t="n">
        <f t="shared" si="51"/>
        <v>-1</v>
      </c>
      <c r="I289" s="7" t="e">
        <f t="shared" si="52"/>
        <v>#DIV/0!</v>
      </c>
      <c r="J289" s="7" t="e">
        <f t="shared" si="53"/>
        <v>#DIV/0!</v>
      </c>
      <c r="K289" s="7" t="n">
        <f t="shared" si="54"/>
        <v>0</v>
      </c>
      <c r="L289" s="7" t="n">
        <f>AM289/SUM(AM1:AM$2180)</f>
        <v>0</v>
      </c>
      <c r="M289" t="s">
        <v>1072</v>
      </c>
      <c r="N289" t="s">
        <v>1333</v>
      </c>
      <c r="O289" t="s">
        <v>1334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 t="n">
        <v>31055.0793695416</v>
      </c>
      <c r="AG289" s="6"/>
      <c r="AH289" s="6"/>
      <c r="AI289" s="6"/>
      <c r="AJ289" s="6"/>
      <c r="AK289" s="6" t="n">
        <v>7378.0844049776397</v>
      </c>
      <c r="AL289" s="6"/>
      <c r="AM289" s="6"/>
    </row>
    <row r="290">
      <c r="A290" t="str">
        <f t="shared" si="44"/>
        <v>ERS</v>
      </c>
      <c r="B290" t="str">
        <f t="shared" si="45"/>
        <v>N034</v>
      </c>
      <c r="C290" t="str">
        <f t="shared" si="46"/>
        <v>INSTALL OF METALWORK MACHINE</v>
      </c>
      <c r="D290" s="6" t="n">
        <f t="shared" si="47"/>
        <v>0</v>
      </c>
      <c r="E290" s="6" t="n">
        <f t="shared" si="48"/>
        <v>44888.693234921899</v>
      </c>
      <c r="F290" s="6" t="n">
        <f t="shared" si="49"/>
        <v>0</v>
      </c>
      <c r="G290" s="6" t="n">
        <f t="shared" si="50"/>
        <v>-34317.665692082803</v>
      </c>
      <c r="H290" s="7" t="n">
        <f t="shared" si="51"/>
        <v>-1</v>
      </c>
      <c r="I290" s="7" t="e">
        <f t="shared" si="52"/>
        <v>#DIV/0!</v>
      </c>
      <c r="J290" s="7" t="e">
        <f t="shared" si="53"/>
        <v>#DIV/0!</v>
      </c>
      <c r="K290" s="7" t="n">
        <f t="shared" si="54"/>
        <v>0</v>
      </c>
      <c r="L290" s="7" t="n">
        <f>AM290/SUM(AM1:AM$2180)</f>
        <v>-6.0886371062111737E-7</v>
      </c>
      <c r="M290" t="s">
        <v>1072</v>
      </c>
      <c r="N290" t="s">
        <v>1335</v>
      </c>
      <c r="O290" t="s">
        <v>1336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 t="n">
        <v>287781.532445091</v>
      </c>
      <c r="AC290" s="6" t="n">
        <v>278610.386108095</v>
      </c>
      <c r="AD290" s="6"/>
      <c r="AE290" s="6"/>
      <c r="AF290" s="6"/>
      <c r="AG290" s="6"/>
      <c r="AH290" s="6"/>
      <c r="AI290" s="6"/>
      <c r="AJ290" s="6"/>
      <c r="AK290" s="6" t="n">
        <v>44888.693234921899</v>
      </c>
      <c r="AL290" s="6" t="n">
        <v>0</v>
      </c>
      <c r="AM290" s="6" t="n">
        <v>-34317.665692082803</v>
      </c>
    </row>
    <row r="291">
      <c r="A291" t="str">
        <f t="shared" si="44"/>
        <v>ERS</v>
      </c>
      <c r="B291" t="str">
        <f t="shared" si="45"/>
        <v>N035</v>
      </c>
      <c r="C291" t="str">
        <f t="shared" si="46"/>
        <v>INSTALL OF SERVICE &amp; TRADE EQ</v>
      </c>
      <c r="D291" s="6" t="n">
        <f t="shared" si="47"/>
        <v>0</v>
      </c>
      <c r="E291" s="6" t="n">
        <f t="shared" si="48"/>
        <v>0</v>
      </c>
      <c r="F291" s="6" t="n">
        <f t="shared" si="49"/>
        <v>0</v>
      </c>
      <c r="G291" s="6" t="n">
        <f t="shared" si="50"/>
        <v>0</v>
      </c>
      <c r="H291" s="7" t="e">
        <f t="shared" si="51"/>
        <v>#DIV/0!</v>
      </c>
      <c r="I291" s="7" t="e">
        <f t="shared" si="52"/>
        <v>#DIV/0!</v>
      </c>
      <c r="J291" s="7" t="e">
        <f t="shared" si="53"/>
        <v>#DIV/0!</v>
      </c>
      <c r="K291" s="7" t="n">
        <f t="shared" si="54"/>
        <v>0</v>
      </c>
      <c r="L291" s="7" t="n">
        <f>AM291/SUM(AM1:AM$2180)</f>
        <v>0</v>
      </c>
      <c r="M291" t="s">
        <v>1072</v>
      </c>
      <c r="N291" t="s">
        <v>1337</v>
      </c>
      <c r="O291" t="s">
        <v>1338</v>
      </c>
      <c r="P291" s="6"/>
      <c r="Q291" s="6"/>
      <c r="R291" s="6"/>
      <c r="S291" s="6"/>
      <c r="T291" s="6"/>
      <c r="U291" s="6" t="n">
        <v>64421.647606360697</v>
      </c>
      <c r="V291" s="6"/>
      <c r="W291" s="6"/>
      <c r="X291" s="6" t="n">
        <v>52920.726134587698</v>
      </c>
      <c r="Y291" s="6"/>
      <c r="Z291" s="6"/>
      <c r="AA291" s="6"/>
      <c r="AB291" s="6" t="n">
        <v>3715.5646492910701</v>
      </c>
      <c r="AC291" s="6" t="n">
        <v>276778.22394746402</v>
      </c>
      <c r="AD291" s="6" t="n">
        <v>11100.426202684601</v>
      </c>
      <c r="AE291" s="6"/>
      <c r="AF291" s="6"/>
      <c r="AG291" s="6"/>
      <c r="AH291" s="6"/>
      <c r="AI291" s="6" t="n">
        <v>0</v>
      </c>
      <c r="AJ291" s="6"/>
      <c r="AK291" s="6"/>
      <c r="AL291" s="6"/>
      <c r="AM291" s="6"/>
    </row>
    <row r="292">
      <c r="A292" t="str">
        <f t="shared" si="44"/>
        <v>ERS</v>
      </c>
      <c r="B292" t="str">
        <f t="shared" si="45"/>
        <v>N036</v>
      </c>
      <c r="C292" t="str">
        <f t="shared" si="46"/>
        <v>INSTALL OF SP INDUSTRY MACHINERY</v>
      </c>
      <c r="D292" s="6" t="n">
        <f t="shared" si="47"/>
        <v>-8305.5746782148508</v>
      </c>
      <c r="E292" s="6" t="n">
        <f t="shared" si="48"/>
        <v>0</v>
      </c>
      <c r="F292" s="6" t="n">
        <f t="shared" si="49"/>
        <v>38847.351600000002</v>
      </c>
      <c r="G292" s="6" t="n">
        <f t="shared" si="50"/>
        <v>0</v>
      </c>
      <c r="H292" s="7" t="e">
        <f t="shared" si="51"/>
        <v>#DIV/0!</v>
      </c>
      <c r="I292" s="7" t="n">
        <f t="shared" si="52"/>
        <v>-5.6772623334415204</v>
      </c>
      <c r="J292" s="7" t="n">
        <f t="shared" si="53"/>
        <v>0</v>
      </c>
      <c r="K292" s="7" t="n">
        <f t="shared" si="54"/>
        <v>3.9577289424218654E-7</v>
      </c>
      <c r="L292" s="7" t="n">
        <f>AM292/SUM(AM1:AM$2180)</f>
        <v>0</v>
      </c>
      <c r="M292" t="s">
        <v>1072</v>
      </c>
      <c r="N292" t="s">
        <v>1339</v>
      </c>
      <c r="O292" t="s">
        <v>1340</v>
      </c>
      <c r="P292" s="6"/>
      <c r="Q292" s="6" t="n">
        <v>45267.284003721797</v>
      </c>
      <c r="R292" s="6"/>
      <c r="S292" s="6"/>
      <c r="T292" s="6"/>
      <c r="U292" s="6"/>
      <c r="V292" s="6"/>
      <c r="W292" s="6"/>
      <c r="X292" s="6"/>
      <c r="Y292" s="6"/>
      <c r="Z292" s="6" t="n">
        <v>3840.6033529481301</v>
      </c>
      <c r="AA292" s="6" t="n">
        <v>31483.975238874002</v>
      </c>
      <c r="AB292" s="6"/>
      <c r="AC292" s="6"/>
      <c r="AD292" s="6" t="n">
        <v>11714.0377191893</v>
      </c>
      <c r="AE292" s="6" t="n">
        <v>-8305.5746782148508</v>
      </c>
      <c r="AF292" s="6"/>
      <c r="AG292" s="6"/>
      <c r="AH292" s="6"/>
      <c r="AI292" s="6"/>
      <c r="AJ292" s="6"/>
      <c r="AK292" s="6"/>
      <c r="AL292" s="6" t="n">
        <v>38847.351600000002</v>
      </c>
      <c r="AM292" s="6"/>
    </row>
    <row r="293">
      <c r="A293" t="str">
        <f t="shared" si="44"/>
        <v>ERS</v>
      </c>
      <c r="B293" t="str">
        <f t="shared" si="45"/>
        <v>N038</v>
      </c>
      <c r="C293" t="str">
        <f t="shared" si="46"/>
        <v>INSTALL OF CONTRUCT EQ</v>
      </c>
      <c r="D293" s="6" t="n">
        <f t="shared" si="47"/>
        <v>-109964.75322570599</v>
      </c>
      <c r="E293" s="6" t="n">
        <f t="shared" si="48"/>
        <v>0</v>
      </c>
      <c r="F293" s="6" t="n">
        <f t="shared" si="49"/>
        <v>0</v>
      </c>
      <c r="G293" s="6" t="n">
        <f t="shared" si="50"/>
        <v>0</v>
      </c>
      <c r="H293" s="7" t="e">
        <f t="shared" si="51"/>
        <v>#DIV/0!</v>
      </c>
      <c r="I293" s="7" t="n">
        <f t="shared" si="52"/>
        <v>-1</v>
      </c>
      <c r="J293" s="7" t="e">
        <f t="shared" si="53"/>
        <v>#DIV/0!</v>
      </c>
      <c r="K293" s="7" t="n">
        <f t="shared" si="54"/>
        <v>0</v>
      </c>
      <c r="L293" s="7" t="n">
        <f>AM293/SUM(AM1:AM$2180)</f>
        <v>0</v>
      </c>
      <c r="M293" t="s">
        <v>1072</v>
      </c>
      <c r="N293" t="s">
        <v>1341</v>
      </c>
      <c r="O293" t="s">
        <v>1342</v>
      </c>
      <c r="P293" s="6"/>
      <c r="Q293" s="6"/>
      <c r="R293" s="6"/>
      <c r="S293" s="6"/>
      <c r="T293" s="6"/>
      <c r="U293" s="6"/>
      <c r="V293" s="6" t="n">
        <v>9887.6091877728195</v>
      </c>
      <c r="W293" s="6" t="n">
        <v>4152411.79165518</v>
      </c>
      <c r="X293" s="6" t="n">
        <v>2553710.6138278898</v>
      </c>
      <c r="Y293" s="6" t="n">
        <v>3424937.6105791102</v>
      </c>
      <c r="Z293" s="6" t="n">
        <v>39181.420096806098</v>
      </c>
      <c r="AA293" s="6" t="n">
        <v>6347.7953127779401</v>
      </c>
      <c r="AB293" s="6" t="n">
        <v>6233.53499881064</v>
      </c>
      <c r="AC293" s="6" t="n">
        <v>1757600.1738430101</v>
      </c>
      <c r="AD293" s="6" t="n">
        <v>-309688.87695371202</v>
      </c>
      <c r="AE293" s="6" t="n">
        <v>-109964.75322570599</v>
      </c>
      <c r="AF293" s="6"/>
      <c r="AG293" s="6" t="n">
        <v>-23700.789305398401</v>
      </c>
      <c r="AH293" s="6"/>
      <c r="AI293" s="6"/>
      <c r="AJ293" s="6"/>
      <c r="AK293" s="6"/>
      <c r="AL293" s="6"/>
      <c r="AM293" s="6"/>
    </row>
    <row r="294">
      <c r="A294" t="str">
        <f t="shared" si="44"/>
        <v>ERS</v>
      </c>
      <c r="B294" t="str">
        <f t="shared" si="45"/>
        <v>N039</v>
      </c>
      <c r="C294" t="str">
        <f t="shared" si="46"/>
        <v>INSTALL OF MATERIALS HANDLING EQ</v>
      </c>
      <c r="D294" s="6" t="n">
        <f t="shared" si="47"/>
        <v>0</v>
      </c>
      <c r="E294" s="6" t="n">
        <f t="shared" si="48"/>
        <v>64823.421867095603</v>
      </c>
      <c r="F294" s="6" t="n">
        <f t="shared" si="49"/>
        <v>11009.819799999999</v>
      </c>
      <c r="G294" s="6" t="n">
        <f t="shared" si="50"/>
        <v>0</v>
      </c>
      <c r="H294" s="7" t="n">
        <f t="shared" si="51"/>
        <v>-0.83015676305127939</v>
      </c>
      <c r="I294" s="7" t="e">
        <f t="shared" si="52"/>
        <v>#DIV/0!</v>
      </c>
      <c r="J294" s="7" t="n">
        <f t="shared" si="53"/>
        <v>0</v>
      </c>
      <c r="K294" s="7" t="n">
        <f t="shared" si="54"/>
        <v>1.121669320523495E-7</v>
      </c>
      <c r="L294" s="7" t="n">
        <f>AM294/SUM(AM1:AM$2180)</f>
        <v>0</v>
      </c>
      <c r="M294" t="s">
        <v>1072</v>
      </c>
      <c r="N294" t="s">
        <v>1343</v>
      </c>
      <c r="O294" t="s">
        <v>1344</v>
      </c>
      <c r="P294" s="6"/>
      <c r="Q294" s="6"/>
      <c r="R294" s="6"/>
      <c r="S294" s="6"/>
      <c r="T294" s="6"/>
      <c r="U294" s="6"/>
      <c r="V294" s="6" t="n">
        <v>64003.254298521701</v>
      </c>
      <c r="W294" s="6" t="n">
        <v>42262.891827234998</v>
      </c>
      <c r="X294" s="6" t="n">
        <v>424799.58751053299</v>
      </c>
      <c r="Y294" s="6" t="n">
        <v>32022.878674212101</v>
      </c>
      <c r="Z294" s="6"/>
      <c r="AA294" s="6" t="n">
        <v>70787.535609159997</v>
      </c>
      <c r="AB294" s="6"/>
      <c r="AC294" s="6" t="n">
        <v>15173.9281087408</v>
      </c>
      <c r="AD294" s="6" t="n">
        <v>18135.727669459699</v>
      </c>
      <c r="AE294" s="6"/>
      <c r="AF294" s="6"/>
      <c r="AG294" s="6"/>
      <c r="AH294" s="6"/>
      <c r="AI294" s="6" t="n">
        <v>57660.9663910089</v>
      </c>
      <c r="AJ294" s="6"/>
      <c r="AK294" s="6" t="n">
        <v>64823.421867095603</v>
      </c>
      <c r="AL294" s="6" t="n">
        <v>11009.819799999999</v>
      </c>
      <c r="AM294" s="6" t="n">
        <v>0</v>
      </c>
    </row>
    <row r="295">
      <c r="A295" t="str">
        <f t="shared" si="44"/>
        <v>ERS</v>
      </c>
      <c r="B295" t="str">
        <f t="shared" si="45"/>
        <v>N040</v>
      </c>
      <c r="C295" t="str">
        <f t="shared" si="46"/>
        <v>INSTALL OF ROPE-CABLE-CHAIN</v>
      </c>
      <c r="D295" s="6" t="n">
        <f t="shared" si="47"/>
        <v>495454.11986873997</v>
      </c>
      <c r="E295" s="6" t="n">
        <f t="shared" si="48"/>
        <v>0</v>
      </c>
      <c r="F295" s="6" t="n">
        <f t="shared" si="49"/>
        <v>0</v>
      </c>
      <c r="G295" s="6" t="n">
        <f t="shared" si="50"/>
        <v>0</v>
      </c>
      <c r="H295" s="7" t="e">
        <f t="shared" si="51"/>
        <v>#DIV/0!</v>
      </c>
      <c r="I295" s="7" t="n">
        <f t="shared" si="52"/>
        <v>-1</v>
      </c>
      <c r="J295" s="7" t="e">
        <f t="shared" si="53"/>
        <v>#DIV/0!</v>
      </c>
      <c r="K295" s="7" t="n">
        <f t="shared" si="54"/>
        <v>0</v>
      </c>
      <c r="L295" s="7" t="n">
        <f>AM295/SUM(AM1:AM$2180)</f>
        <v>0</v>
      </c>
      <c r="M295" t="s">
        <v>1072</v>
      </c>
      <c r="N295" t="s">
        <v>1345</v>
      </c>
      <c r="O295" t="s">
        <v>1346</v>
      </c>
      <c r="P295" s="6"/>
      <c r="Q295" s="6" t="n">
        <v>1192855.0860973799</v>
      </c>
      <c r="R295" s="6"/>
      <c r="S295" s="6"/>
      <c r="T295" s="6"/>
      <c r="U295" s="6"/>
      <c r="V295" s="6" t="n">
        <v>23424.350160060199</v>
      </c>
      <c r="W295" s="6" t="n">
        <v>13233.9447795943</v>
      </c>
      <c r="X295" s="6"/>
      <c r="Y295" s="6"/>
      <c r="Z295" s="6"/>
      <c r="AA295" s="6"/>
      <c r="AB295" s="6"/>
      <c r="AC295" s="6" t="n">
        <v>26859.9674563886</v>
      </c>
      <c r="AD295" s="6" t="n">
        <v>298736.84809463198</v>
      </c>
      <c r="AE295" s="6" t="n">
        <v>495454.11986873997</v>
      </c>
      <c r="AF295" s="6" t="n">
        <v>0</v>
      </c>
      <c r="AG295" s="6"/>
      <c r="AH295" s="6"/>
      <c r="AI295" s="6"/>
      <c r="AJ295" s="6"/>
      <c r="AK295" s="6"/>
      <c r="AL295" s="6"/>
      <c r="AM295" s="6"/>
    </row>
    <row r="296">
      <c r="A296" t="str">
        <f t="shared" si="44"/>
        <v>ERS</v>
      </c>
      <c r="B296" t="str">
        <f t="shared" si="45"/>
        <v>N041</v>
      </c>
      <c r="C296" t="str">
        <f t="shared" si="46"/>
        <v>INSTALL OF REFRIGERATION - AC EQ</v>
      </c>
      <c r="D296" s="6" t="n">
        <f t="shared" si="47"/>
        <v>123467.77410157199</v>
      </c>
      <c r="E296" s="6" t="n">
        <f t="shared" si="48"/>
        <v>73218.557457125295</v>
      </c>
      <c r="F296" s="6" t="n">
        <f t="shared" si="49"/>
        <v>31789</v>
      </c>
      <c r="G296" s="6" t="n">
        <f t="shared" si="50"/>
        <v>0</v>
      </c>
      <c r="H296" s="7" t="n">
        <f t="shared" si="51"/>
        <v>-0.56583411222469482</v>
      </c>
      <c r="I296" s="7" t="n">
        <f t="shared" si="52"/>
        <v>-0.74253200698468524</v>
      </c>
      <c r="J296" s="7" t="n">
        <f t="shared" si="53"/>
        <v>0</v>
      </c>
      <c r="K296" s="7" t="n">
        <f t="shared" si="54"/>
        <v>3.2386312108506432E-7</v>
      </c>
      <c r="L296" s="7" t="n">
        <f>AM296/SUM(AM1:AM$2180)</f>
        <v>0</v>
      </c>
      <c r="M296" t="s">
        <v>1072</v>
      </c>
      <c r="N296" t="s">
        <v>1347</v>
      </c>
      <c r="O296" t="s">
        <v>1348</v>
      </c>
      <c r="P296" s="6" t="n">
        <v>190904.96830042699</v>
      </c>
      <c r="Q296" s="6"/>
      <c r="R296" s="6" t="n">
        <v>86966.087063423896</v>
      </c>
      <c r="S296" s="6"/>
      <c r="T296" s="6" t="n">
        <v>53735.1907487711</v>
      </c>
      <c r="U296" s="6"/>
      <c r="V296" s="6" t="n">
        <v>15541.666251595399</v>
      </c>
      <c r="W296" s="6"/>
      <c r="X296" s="6" t="n">
        <v>35249.935811624797</v>
      </c>
      <c r="Y296" s="6"/>
      <c r="Z296" s="6"/>
      <c r="AA296" s="6"/>
      <c r="AB296" s="6" t="n">
        <v>394506.59351597802</v>
      </c>
      <c r="AC296" s="6" t="n">
        <v>-327099.33499746799</v>
      </c>
      <c r="AD296" s="6"/>
      <c r="AE296" s="6" t="n">
        <v>123467.77410157199</v>
      </c>
      <c r="AF296" s="6" t="n">
        <v>275912.85986121302</v>
      </c>
      <c r="AG296" s="6" t="n">
        <v>164242.41735616099</v>
      </c>
      <c r="AH296" s="6" t="n">
        <v>20258.9942290865</v>
      </c>
      <c r="AI296" s="6"/>
      <c r="AJ296" s="6" t="n">
        <v>521893.04302444501</v>
      </c>
      <c r="AK296" s="6" t="n">
        <v>73218.557457125295</v>
      </c>
      <c r="AL296" s="6" t="n">
        <v>31789</v>
      </c>
      <c r="AM296" s="6"/>
    </row>
    <row r="297">
      <c r="A297" t="str">
        <f t="shared" si="44"/>
        <v>ERS</v>
      </c>
      <c r="B297" t="str">
        <f t="shared" si="45"/>
        <v>N042</v>
      </c>
      <c r="C297" t="str">
        <f t="shared" si="46"/>
        <v>INSTALL OF FIRE-RESCUE-SAFETY EQ</v>
      </c>
      <c r="D297" s="6" t="n">
        <f t="shared" si="47"/>
        <v>57399.491595437299</v>
      </c>
      <c r="E297" s="6" t="n">
        <f t="shared" si="48"/>
        <v>0</v>
      </c>
      <c r="F297" s="6" t="n">
        <f t="shared" si="49"/>
        <v>0</v>
      </c>
      <c r="G297" s="6" t="n">
        <f t="shared" si="50"/>
        <v>0</v>
      </c>
      <c r="H297" s="7" t="e">
        <f t="shared" si="51"/>
        <v>#DIV/0!</v>
      </c>
      <c r="I297" s="7" t="n">
        <f t="shared" si="52"/>
        <v>-1</v>
      </c>
      <c r="J297" s="7" t="e">
        <f t="shared" si="53"/>
        <v>#DIV/0!</v>
      </c>
      <c r="K297" s="7" t="n">
        <f t="shared" si="54"/>
        <v>0</v>
      </c>
      <c r="L297" s="7" t="n">
        <f>AM297/SUM(AM1:AM$2180)</f>
        <v>0</v>
      </c>
      <c r="M297" t="s">
        <v>1072</v>
      </c>
      <c r="N297" t="s">
        <v>1349</v>
      </c>
      <c r="O297" t="s">
        <v>1350</v>
      </c>
      <c r="P297" s="6" t="n">
        <v>10719106.9950496</v>
      </c>
      <c r="Q297" s="6"/>
      <c r="R297" s="6" t="n">
        <v>1087194.1136966699</v>
      </c>
      <c r="S297" s="6" t="n">
        <v>1733721.1611613999</v>
      </c>
      <c r="T297" s="6" t="n">
        <v>526711.96784962201</v>
      </c>
      <c r="U297" s="6" t="n">
        <v>40853.984528782697</v>
      </c>
      <c r="V297" s="6"/>
      <c r="W297" s="6" t="n">
        <v>105617.194469679</v>
      </c>
      <c r="X297" s="6"/>
      <c r="Y297" s="6" t="n">
        <v>0</v>
      </c>
      <c r="Z297" s="6" t="n">
        <v>8279.7732151147102</v>
      </c>
      <c r="AA297" s="6" t="n">
        <v>8418.8436825024601</v>
      </c>
      <c r="AB297" s="6" t="n">
        <v>0</v>
      </c>
      <c r="AC297" s="6" t="n">
        <v>17937.883228792602</v>
      </c>
      <c r="AD297" s="6" t="n">
        <v>9956.1131523512195</v>
      </c>
      <c r="AE297" s="6" t="n">
        <v>57399.491595437299</v>
      </c>
      <c r="AF297" s="6" t="n">
        <v>14974.5592373864</v>
      </c>
      <c r="AG297" s="6" t="n">
        <v>8362.2194937298009</v>
      </c>
      <c r="AH297" s="6" t="n">
        <v>15972.829421766301</v>
      </c>
      <c r="AI297" s="6" t="n">
        <v>15665.9874521686</v>
      </c>
      <c r="AJ297" s="6" t="n">
        <v>15459.747496711299</v>
      </c>
      <c r="AK297" s="6" t="n">
        <v>0</v>
      </c>
      <c r="AL297" s="6"/>
      <c r="AM297" s="6"/>
    </row>
    <row r="298">
      <c r="A298" t="str">
        <f t="shared" si="44"/>
        <v>ERS</v>
      </c>
      <c r="B298" t="str">
        <f t="shared" si="45"/>
        <v>N043</v>
      </c>
      <c r="C298" t="str">
        <f t="shared" si="46"/>
        <v>INSTALL OF PUMPS &amp; COMPRESSORS</v>
      </c>
      <c r="D298" s="6" t="n">
        <f t="shared" si="47"/>
        <v>0</v>
      </c>
      <c r="E298" s="6" t="n">
        <f t="shared" si="48"/>
        <v>0</v>
      </c>
      <c r="F298" s="6" t="n">
        <f t="shared" si="49"/>
        <v>0</v>
      </c>
      <c r="G298" s="6" t="n">
        <f t="shared" si="50"/>
        <v>0</v>
      </c>
      <c r="H298" s="7" t="e">
        <f t="shared" si="51"/>
        <v>#DIV/0!</v>
      </c>
      <c r="I298" s="7" t="e">
        <f t="shared" si="52"/>
        <v>#DIV/0!</v>
      </c>
      <c r="J298" s="7" t="e">
        <f t="shared" si="53"/>
        <v>#DIV/0!</v>
      </c>
      <c r="K298" s="7" t="n">
        <f t="shared" si="54"/>
        <v>0</v>
      </c>
      <c r="L298" s="7" t="n">
        <f>AM298/SUM(AM1:AM$2180)</f>
        <v>0</v>
      </c>
      <c r="M298" t="s">
        <v>1072</v>
      </c>
      <c r="N298" t="s">
        <v>1351</v>
      </c>
      <c r="O298" t="s">
        <v>1352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 t="n">
        <v>21376.040417918299</v>
      </c>
      <c r="AB298" s="6"/>
      <c r="AC298" s="6"/>
      <c r="AD298" s="6" t="n">
        <v>3492.7983629585301</v>
      </c>
      <c r="AE298" s="6"/>
      <c r="AF298" s="6"/>
      <c r="AG298" s="6"/>
      <c r="AH298" s="6"/>
      <c r="AI298" s="6"/>
      <c r="AJ298" s="6"/>
      <c r="AK298" s="6"/>
      <c r="AL298" s="6"/>
      <c r="AM298" s="6"/>
    </row>
    <row r="299">
      <c r="A299" t="str">
        <f t="shared" si="44"/>
        <v>ERS</v>
      </c>
      <c r="B299" t="str">
        <f t="shared" si="45"/>
        <v>N045</v>
      </c>
      <c r="C299" t="str">
        <f t="shared" si="46"/>
        <v>INSTALL OF PLUMBING-HEATING EQ</v>
      </c>
      <c r="D299" s="6" t="n">
        <f t="shared" si="47"/>
        <v>0</v>
      </c>
      <c r="E299" s="6" t="n">
        <f t="shared" si="48"/>
        <v>15186.0224231148</v>
      </c>
      <c r="F299" s="6" t="n">
        <f t="shared" si="49"/>
        <v>45315.75</v>
      </c>
      <c r="G299" s="6" t="n">
        <f t="shared" si="50"/>
        <v>0</v>
      </c>
      <c r="H299" s="7" t="n">
        <f t="shared" si="51"/>
        <v>1.9840434010570425</v>
      </c>
      <c r="I299" s="7" t="e">
        <f t="shared" si="52"/>
        <v>#DIV/0!</v>
      </c>
      <c r="J299" s="7" t="n">
        <f t="shared" si="53"/>
        <v>0</v>
      </c>
      <c r="K299" s="7" t="n">
        <f t="shared" si="54"/>
        <v>4.6167228378717488E-7</v>
      </c>
      <c r="L299" s="7" t="n">
        <f>AM299/SUM(AM1:AM$2180)</f>
        <v>0</v>
      </c>
      <c r="M299" t="s">
        <v>1072</v>
      </c>
      <c r="N299" t="s">
        <v>1353</v>
      </c>
      <c r="O299" t="s">
        <v>1354</v>
      </c>
      <c r="P299" s="6"/>
      <c r="Q299" s="6"/>
      <c r="R299" s="6"/>
      <c r="S299" s="6"/>
      <c r="T299" s="6"/>
      <c r="U299" s="6" t="n">
        <v>84814.713985158</v>
      </c>
      <c r="V299" s="6"/>
      <c r="W299" s="6"/>
      <c r="X299" s="6"/>
      <c r="Y299" s="6"/>
      <c r="Z299" s="6"/>
      <c r="AA299" s="6" t="n">
        <v>21358.0870574377</v>
      </c>
      <c r="AB299" s="6" t="n">
        <v>59617.618264855002</v>
      </c>
      <c r="AC299" s="6" t="n">
        <v>27842.364909551001</v>
      </c>
      <c r="AD299" s="6" t="n">
        <v>15771.5799647311</v>
      </c>
      <c r="AE299" s="6"/>
      <c r="AF299" s="6"/>
      <c r="AG299" s="6"/>
      <c r="AH299" s="6" t="n">
        <v>2338042.09560588</v>
      </c>
      <c r="AI299" s="6" t="n">
        <v>19973.635898190001</v>
      </c>
      <c r="AJ299" s="6" t="n">
        <v>794867.64050750295</v>
      </c>
      <c r="AK299" s="6" t="n">
        <v>15186.0224231148</v>
      </c>
      <c r="AL299" s="6" t="n">
        <v>45315.75</v>
      </c>
      <c r="AM299" s="6"/>
    </row>
    <row r="300">
      <c r="A300" t="str">
        <f t="shared" si="44"/>
        <v>ERS</v>
      </c>
      <c r="B300" t="str">
        <f t="shared" si="45"/>
        <v>N046</v>
      </c>
      <c r="C300" t="str">
        <f t="shared" si="46"/>
        <v>INSTALL OF WATER PURIFICATION EQ</v>
      </c>
      <c r="D300" s="6" t="n">
        <f t="shared" si="47"/>
        <v>3773.4620460197698</v>
      </c>
      <c r="E300" s="6" t="n">
        <f t="shared" si="48"/>
        <v>0</v>
      </c>
      <c r="F300" s="6" t="n">
        <f t="shared" si="49"/>
        <v>0</v>
      </c>
      <c r="G300" s="6" t="n">
        <f t="shared" si="50"/>
        <v>0</v>
      </c>
      <c r="H300" s="7" t="e">
        <f t="shared" si="51"/>
        <v>#DIV/0!</v>
      </c>
      <c r="I300" s="7" t="n">
        <f t="shared" si="52"/>
        <v>-1</v>
      </c>
      <c r="J300" s="7" t="e">
        <f t="shared" si="53"/>
        <v>#DIV/0!</v>
      </c>
      <c r="K300" s="7" t="n">
        <f t="shared" si="54"/>
        <v>0</v>
      </c>
      <c r="L300" s="7" t="n">
        <f>AM300/SUM(AM1:AM$2180)</f>
        <v>0</v>
      </c>
      <c r="M300" t="s">
        <v>1072</v>
      </c>
      <c r="N300" t="s">
        <v>1355</v>
      </c>
      <c r="O300" t="s">
        <v>1356</v>
      </c>
      <c r="P300" s="6"/>
      <c r="Q300" s="6"/>
      <c r="R300" s="6"/>
      <c r="S300" s="6"/>
      <c r="T300" s="6"/>
      <c r="U300" s="6"/>
      <c r="V300" s="6" t="n">
        <v>7340.2076125293197</v>
      </c>
      <c r="W300" s="6"/>
      <c r="X300" s="6"/>
      <c r="Y300" s="6" t="n">
        <v>11638.924873554701</v>
      </c>
      <c r="Z300" s="6"/>
      <c r="AA300" s="6"/>
      <c r="AB300" s="6" t="n">
        <v>-46361.948539874102</v>
      </c>
      <c r="AC300" s="6" t="n">
        <v>-1506.00308977534</v>
      </c>
      <c r="AD300" s="6" t="n">
        <v>3171.3007713697798</v>
      </c>
      <c r="AE300" s="6" t="n">
        <v>3773.4620460197698</v>
      </c>
      <c r="AF300" s="6" t="n">
        <v>24369.941256521899</v>
      </c>
      <c r="AG300" s="6"/>
      <c r="AH300" s="6"/>
      <c r="AI300" s="6"/>
      <c r="AJ300" s="6"/>
      <c r="AK300" s="6"/>
      <c r="AL300" s="6"/>
      <c r="AM300" s="6"/>
    </row>
    <row r="301">
      <c r="A301" t="str">
        <f t="shared" si="44"/>
        <v>ERS</v>
      </c>
      <c r="B301" t="str">
        <f t="shared" si="45"/>
        <v>N049</v>
      </c>
      <c r="C301" t="str">
        <f t="shared" si="46"/>
        <v>INSTALL OF MAINT REPAIR SHOP EQ</v>
      </c>
      <c r="D301" s="6" t="n">
        <f t="shared" si="47"/>
        <v>14321.403950882401</v>
      </c>
      <c r="E301" s="6" t="n">
        <f t="shared" si="48"/>
        <v>12870.384114280299</v>
      </c>
      <c r="F301" s="6" t="n">
        <f t="shared" si="49"/>
        <v>0</v>
      </c>
      <c r="G301" s="6" t="n">
        <f t="shared" si="50"/>
        <v>0</v>
      </c>
      <c r="H301" s="7" t="n">
        <f t="shared" si="51"/>
        <v>-1</v>
      </c>
      <c r="I301" s="7" t="n">
        <f t="shared" si="52"/>
        <v>-1</v>
      </c>
      <c r="J301" s="7" t="e">
        <f t="shared" si="53"/>
        <v>#DIV/0!</v>
      </c>
      <c r="K301" s="7" t="n">
        <f t="shared" si="54"/>
        <v>0</v>
      </c>
      <c r="L301" s="7" t="n">
        <f>AM301/SUM(AM1:AM$2180)</f>
        <v>0</v>
      </c>
      <c r="M301" t="s">
        <v>1072</v>
      </c>
      <c r="N301" t="s">
        <v>1357</v>
      </c>
      <c r="O301" t="s">
        <v>1358</v>
      </c>
      <c r="P301" s="6"/>
      <c r="Q301" s="6"/>
      <c r="R301" s="6"/>
      <c r="S301" s="6" t="n">
        <v>137022.01930547101</v>
      </c>
      <c r="T301" s="6"/>
      <c r="U301" s="6"/>
      <c r="V301" s="6"/>
      <c r="W301" s="6"/>
      <c r="X301" s="6"/>
      <c r="Y301" s="6"/>
      <c r="Z301" s="6" t="n">
        <v>6373.6854327759302</v>
      </c>
      <c r="AA301" s="6" t="n">
        <v>1327.2662926717501</v>
      </c>
      <c r="AB301" s="6" t="n">
        <v>258156.49995074401</v>
      </c>
      <c r="AC301" s="6" t="n">
        <v>4750.0454658250601</v>
      </c>
      <c r="AD301" s="6"/>
      <c r="AE301" s="6" t="n">
        <v>14321.403950882401</v>
      </c>
      <c r="AF301" s="6"/>
      <c r="AG301" s="6" t="n">
        <v>7947.3225097641698</v>
      </c>
      <c r="AH301" s="6"/>
      <c r="AI301" s="6"/>
      <c r="AJ301" s="6"/>
      <c r="AK301" s="6" t="n">
        <v>12870.384114280299</v>
      </c>
      <c r="AL301" s="6"/>
      <c r="AM301" s="6"/>
    </row>
    <row r="302">
      <c r="A302" t="str">
        <f t="shared" si="44"/>
        <v>ERS</v>
      </c>
      <c r="B302" t="str">
        <f t="shared" si="45"/>
        <v>N052</v>
      </c>
      <c r="C302" t="str">
        <f t="shared" si="46"/>
        <v>INSTALL OF MEASURING TOOLS</v>
      </c>
      <c r="D302" s="6" t="n">
        <f t="shared" si="47"/>
        <v>-299.86189176889502</v>
      </c>
      <c r="E302" s="6" t="n">
        <f t="shared" si="48"/>
        <v>0</v>
      </c>
      <c r="F302" s="6" t="n">
        <f t="shared" si="49"/>
        <v>0</v>
      </c>
      <c r="G302" s="6" t="n">
        <f t="shared" si="50"/>
        <v>0</v>
      </c>
      <c r="H302" s="7" t="e">
        <f t="shared" si="51"/>
        <v>#DIV/0!</v>
      </c>
      <c r="I302" s="7" t="n">
        <f t="shared" si="52"/>
        <v>-1</v>
      </c>
      <c r="J302" s="7" t="e">
        <f t="shared" si="53"/>
        <v>#DIV/0!</v>
      </c>
      <c r="K302" s="7" t="n">
        <f t="shared" si="54"/>
        <v>0</v>
      </c>
      <c r="L302" s="7" t="n">
        <f>AM302/SUM(AM1:AM$2180)</f>
        <v>0</v>
      </c>
      <c r="M302" t="s">
        <v>1072</v>
      </c>
      <c r="N302" t="s">
        <v>1359</v>
      </c>
      <c r="O302" t="s">
        <v>1360</v>
      </c>
      <c r="P302" s="6"/>
      <c r="Q302" s="6"/>
      <c r="R302" s="6"/>
      <c r="S302" s="6"/>
      <c r="T302" s="6"/>
      <c r="U302" s="6" t="n">
        <v>5377.6137803355496</v>
      </c>
      <c r="V302" s="6"/>
      <c r="W302" s="6"/>
      <c r="X302" s="6"/>
      <c r="Y302" s="6"/>
      <c r="Z302" s="6"/>
      <c r="AA302" s="6"/>
      <c r="AB302" s="6"/>
      <c r="AC302" s="6"/>
      <c r="AD302" s="6" t="n">
        <v>909.89884411910202</v>
      </c>
      <c r="AE302" s="6" t="n">
        <v>-299.86189176889502</v>
      </c>
      <c r="AF302" s="6" t="n">
        <v>-204960.11599663799</v>
      </c>
      <c r="AG302" s="6" t="n">
        <v>-7012.3433909683799</v>
      </c>
      <c r="AH302" s="6" t="n">
        <v>-270103.85613132903</v>
      </c>
      <c r="AI302" s="6"/>
      <c r="AJ302" s="6"/>
      <c r="AK302" s="6"/>
      <c r="AL302" s="6"/>
      <c r="AM302" s="6"/>
    </row>
    <row r="303">
      <c r="A303" t="str">
        <f t="shared" si="44"/>
        <v>ERS</v>
      </c>
      <c r="B303" t="str">
        <f t="shared" si="45"/>
        <v>N053</v>
      </c>
      <c r="C303" t="str">
        <f t="shared" si="46"/>
        <v>INSTALL OF HARDWARE &amp; ABRASIVES</v>
      </c>
      <c r="D303" s="6" t="n">
        <f t="shared" si="47"/>
        <v>0</v>
      </c>
      <c r="E303" s="6" t="n">
        <f t="shared" si="48"/>
        <v>0</v>
      </c>
      <c r="F303" s="6" t="n">
        <f t="shared" si="49"/>
        <v>0</v>
      </c>
      <c r="G303" s="6" t="n">
        <f t="shared" si="50"/>
        <v>0</v>
      </c>
      <c r="H303" s="7" t="e">
        <f t="shared" si="51"/>
        <v>#DIV/0!</v>
      </c>
      <c r="I303" s="7" t="e">
        <f t="shared" si="52"/>
        <v>#DIV/0!</v>
      </c>
      <c r="J303" s="7" t="e">
        <f t="shared" si="53"/>
        <v>#DIV/0!</v>
      </c>
      <c r="K303" s="7" t="n">
        <f t="shared" si="54"/>
        <v>0</v>
      </c>
      <c r="L303" s="7" t="n">
        <f>AM303/SUM(AM1:AM$2180)</f>
        <v>0</v>
      </c>
      <c r="M303" t="s">
        <v>1072</v>
      </c>
      <c r="N303" t="s">
        <v>1361</v>
      </c>
      <c r="O303" t="s">
        <v>1362</v>
      </c>
      <c r="P303" s="6"/>
      <c r="Q303" s="6"/>
      <c r="R303" s="6"/>
      <c r="S303" s="6" t="n">
        <v>73875.682513476</v>
      </c>
      <c r="T303" s="6"/>
      <c r="U303" s="6"/>
      <c r="V303" s="6"/>
      <c r="W303" s="6"/>
      <c r="X303" s="6"/>
      <c r="Y303" s="6"/>
      <c r="Z303" s="6"/>
      <c r="AA303" s="6"/>
      <c r="AB303" s="6" t="n">
        <v>923565.58262378396</v>
      </c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>
      <c r="A304" t="str">
        <f t="shared" si="44"/>
        <v>ERS</v>
      </c>
      <c r="B304" t="str">
        <f t="shared" si="45"/>
        <v>N054</v>
      </c>
      <c r="C304" t="str">
        <f t="shared" si="46"/>
        <v>INSTALL OF PREFAB STRUCTURES</v>
      </c>
      <c r="D304" s="6" t="n">
        <f t="shared" si="47"/>
        <v>0</v>
      </c>
      <c r="E304" s="6" t="n">
        <f t="shared" si="48"/>
        <v>13473.023696046101</v>
      </c>
      <c r="F304" s="6" t="n">
        <f t="shared" si="49"/>
        <v>0</v>
      </c>
      <c r="G304" s="6" t="n">
        <f t="shared" si="50"/>
        <v>6199.6894663295798</v>
      </c>
      <c r="H304" s="7" t="n">
        <f t="shared" si="51"/>
        <v>-1</v>
      </c>
      <c r="I304" s="7" t="e">
        <f t="shared" si="52"/>
        <v>#DIV/0!</v>
      </c>
      <c r="J304" s="7" t="e">
        <f t="shared" si="53"/>
        <v>#DIV/0!</v>
      </c>
      <c r="K304" s="7" t="n">
        <f t="shared" si="54"/>
        <v>0</v>
      </c>
      <c r="L304" s="7" t="n">
        <f>AM304/SUM(AM1:AM$2180)</f>
        <v>1.0999483376979611E-7</v>
      </c>
      <c r="M304" t="s">
        <v>1072</v>
      </c>
      <c r="N304" t="s">
        <v>1363</v>
      </c>
      <c r="O304" t="s">
        <v>1364</v>
      </c>
      <c r="P304" s="6"/>
      <c r="Q304" s="6"/>
      <c r="R304" s="6"/>
      <c r="S304" s="6"/>
      <c r="T304" s="6" t="n">
        <v>133129.39991737099</v>
      </c>
      <c r="U304" s="6"/>
      <c r="V304" s="6" t="n">
        <v>19133.474509993099</v>
      </c>
      <c r="W304" s="6"/>
      <c r="X304" s="6" t="n">
        <v>6531.7772810952101</v>
      </c>
      <c r="Y304" s="6" t="n">
        <v>12269.6437547978</v>
      </c>
      <c r="Z304" s="6" t="n">
        <v>105528.055802223</v>
      </c>
      <c r="AA304" s="6" t="n">
        <v>26143.876145736798</v>
      </c>
      <c r="AB304" s="6" t="n">
        <v>30770.9954941289</v>
      </c>
      <c r="AC304" s="6" t="n">
        <v>2226.0041235316598</v>
      </c>
      <c r="AD304" s="6"/>
      <c r="AE304" s="6"/>
      <c r="AF304" s="6" t="n">
        <v>83007.6193812118</v>
      </c>
      <c r="AG304" s="6" t="n">
        <v>497163.459180673</v>
      </c>
      <c r="AH304" s="6" t="n">
        <v>22821.101285278601</v>
      </c>
      <c r="AI304" s="6" t="n">
        <v>0</v>
      </c>
      <c r="AJ304" s="6" t="n">
        <v>0</v>
      </c>
      <c r="AK304" s="6" t="n">
        <v>13473.023696046101</v>
      </c>
      <c r="AL304" s="6"/>
      <c r="AM304" s="6" t="n">
        <v>6199.6894663295798</v>
      </c>
    </row>
    <row r="305">
      <c r="A305" t="str">
        <f t="shared" si="44"/>
        <v>ERS</v>
      </c>
      <c r="B305" t="str">
        <f t="shared" si="45"/>
        <v>N056</v>
      </c>
      <c r="C305" t="str">
        <f t="shared" si="46"/>
        <v>INSTALL OF CONTRUCT MATERIAL</v>
      </c>
      <c r="D305" s="6" t="n">
        <f t="shared" si="47"/>
        <v>0</v>
      </c>
      <c r="E305" s="6" t="n">
        <f t="shared" si="48"/>
        <v>0</v>
      </c>
      <c r="F305" s="6" t="n">
        <f t="shared" si="49"/>
        <v>0</v>
      </c>
      <c r="G305" s="6" t="n">
        <f t="shared" si="50"/>
        <v>0</v>
      </c>
      <c r="H305" s="7" t="e">
        <f t="shared" si="51"/>
        <v>#DIV/0!</v>
      </c>
      <c r="I305" s="7" t="e">
        <f t="shared" si="52"/>
        <v>#DIV/0!</v>
      </c>
      <c r="J305" s="7" t="e">
        <f t="shared" si="53"/>
        <v>#DIV/0!</v>
      </c>
      <c r="K305" s="7" t="n">
        <f t="shared" si="54"/>
        <v>0</v>
      </c>
      <c r="L305" s="7" t="n">
        <f>AM305/SUM(AM1:AM$2180)</f>
        <v>0</v>
      </c>
      <c r="M305" t="s">
        <v>1072</v>
      </c>
      <c r="N305" t="s">
        <v>1365</v>
      </c>
      <c r="O305" t="s">
        <v>1366</v>
      </c>
      <c r="P305" s="6"/>
      <c r="Q305" s="6"/>
      <c r="R305" s="6" t="n">
        <v>58312.314341866098</v>
      </c>
      <c r="S305" s="6"/>
      <c r="T305" s="6" t="n">
        <v>127963.384208845</v>
      </c>
      <c r="U305" s="6" t="n">
        <v>93668.648297855398</v>
      </c>
      <c r="V305" s="6"/>
      <c r="W305" s="6" t="n">
        <v>4652.63313125274</v>
      </c>
      <c r="X305" s="6" t="n">
        <v>32449.602929326698</v>
      </c>
      <c r="Y305" s="6" t="n">
        <v>31455.448096476499</v>
      </c>
      <c r="Z305" s="6" t="n">
        <v>23246.460432599699</v>
      </c>
      <c r="AA305" s="6" t="n">
        <v>0</v>
      </c>
      <c r="AB305" s="6"/>
      <c r="AC305" s="6" t="n">
        <v>9275.0171813819106</v>
      </c>
      <c r="AD305" s="6"/>
      <c r="AE305" s="6"/>
      <c r="AF305" s="6"/>
      <c r="AG305" s="6"/>
      <c r="AH305" s="6" t="n">
        <v>-8564.3362341550892</v>
      </c>
      <c r="AI305" s="6" t="n">
        <v>0</v>
      </c>
      <c r="AJ305" s="6"/>
      <c r="AK305" s="6"/>
      <c r="AL305" s="6"/>
      <c r="AM305" s="6"/>
    </row>
    <row r="306">
      <c r="A306" t="str">
        <f t="shared" si="44"/>
        <v>ERS</v>
      </c>
      <c r="B306" t="str">
        <f t="shared" si="45"/>
        <v>N059</v>
      </c>
      <c r="C306" t="str">
        <f t="shared" si="46"/>
        <v>INSTALL OF ELECT-ELCT EQ</v>
      </c>
      <c r="D306" s="6" t="n">
        <f t="shared" si="47"/>
        <v>142520.807992405</v>
      </c>
      <c r="E306" s="6" t="n">
        <f t="shared" si="48"/>
        <v>1398622.84451082</v>
      </c>
      <c r="F306" s="6" t="n">
        <f t="shared" si="49"/>
        <v>82676816.141900003</v>
      </c>
      <c r="G306" s="6" t="n">
        <f t="shared" si="50"/>
        <v>61107512.005681999</v>
      </c>
      <c r="H306" s="7" t="n">
        <f t="shared" si="51"/>
        <v>58.113017112784902</v>
      </c>
      <c r="I306" s="7" t="n">
        <f t="shared" si="52"/>
        <v>579.10347616262391</v>
      </c>
      <c r="J306" s="7" t="n">
        <f t="shared" si="53"/>
        <v>0.73911302898749587</v>
      </c>
      <c r="K306" s="7" t="n">
        <f t="shared" si="54"/>
        <v>8.4230305190763344E-4</v>
      </c>
      <c r="L306" s="7" t="n">
        <f>AM306/SUM(AM1:AM$2180)</f>
        <v>1.0841689187265321E-3</v>
      </c>
      <c r="M306" t="s">
        <v>1072</v>
      </c>
      <c r="N306" t="s">
        <v>1367</v>
      </c>
      <c r="O306" t="s">
        <v>1368</v>
      </c>
      <c r="P306" s="6" t="n">
        <v>62205.606916113102</v>
      </c>
      <c r="Q306" s="6"/>
      <c r="R306" s="6" t="n">
        <v>1595116.43925892</v>
      </c>
      <c r="S306" s="6" t="n">
        <v>76463.160007450497</v>
      </c>
      <c r="T306" s="6" t="n">
        <v>10190.7208808258</v>
      </c>
      <c r="U306" s="6" t="n">
        <v>75635.957363581198</v>
      </c>
      <c r="V306" s="6" t="n">
        <v>219087.720549208</v>
      </c>
      <c r="W306" s="6" t="n">
        <v>57947.667922824097</v>
      </c>
      <c r="X306" s="6" t="n">
        <v>118895.67572096401</v>
      </c>
      <c r="Y306" s="6" t="n">
        <v>101323.17368150099</v>
      </c>
      <c r="Z306" s="6" t="n">
        <v>148305.850144344</v>
      </c>
      <c r="AA306" s="6" t="n">
        <v>639605.59962799901</v>
      </c>
      <c r="AB306" s="6" t="n">
        <v>1695405.4008828199</v>
      </c>
      <c r="AC306" s="6" t="n">
        <v>-212068.232878304</v>
      </c>
      <c r="AD306" s="6" t="n">
        <v>496095.07205458602</v>
      </c>
      <c r="AE306" s="6" t="n">
        <v>142520.807992405</v>
      </c>
      <c r="AF306" s="6" t="n">
        <v>577481.36511983897</v>
      </c>
      <c r="AG306" s="6" t="n">
        <v>9452.2885076006096</v>
      </c>
      <c r="AH306" s="6" t="n">
        <v>1215219.20711492</v>
      </c>
      <c r="AI306" s="6" t="n">
        <v>31344.407299910301</v>
      </c>
      <c r="AJ306" s="6" t="n">
        <v>67850.254119202495</v>
      </c>
      <c r="AK306" s="6" t="n">
        <v>1398622.84451082</v>
      </c>
      <c r="AL306" s="6" t="n">
        <v>82676816.141900003</v>
      </c>
      <c r="AM306" s="6" t="n">
        <v>61107512.005681999</v>
      </c>
    </row>
    <row r="307">
      <c r="A307" t="str">
        <f t="shared" si="44"/>
        <v>ERS</v>
      </c>
      <c r="B307" t="str">
        <f t="shared" si="45"/>
        <v>N061</v>
      </c>
      <c r="C307" t="str">
        <f t="shared" si="46"/>
        <v>INSTALL OF POWER DISTRIBUTION EQ</v>
      </c>
      <c r="D307" s="6" t="n">
        <f t="shared" si="47"/>
        <v>18550.308232596399</v>
      </c>
      <c r="E307" s="6" t="n">
        <f t="shared" si="48"/>
        <v>1659717.9008033399</v>
      </c>
      <c r="F307" s="6" t="n">
        <f t="shared" si="49"/>
        <v>501251.04979999998</v>
      </c>
      <c r="G307" s="6" t="n">
        <f t="shared" si="50"/>
        <v>127785.286963534</v>
      </c>
      <c r="H307" s="7" t="n">
        <f t="shared" si="51"/>
        <v>-0.69799021294077535</v>
      </c>
      <c r="I307" s="7" t="n">
        <f t="shared" si="52"/>
        <v>26.021170943090159</v>
      </c>
      <c r="J307" s="7" t="n">
        <f t="shared" si="53"/>
        <v>0.25493270690309888</v>
      </c>
      <c r="K307" s="7" t="n">
        <f t="shared" si="54"/>
        <v>5.1066950654438012E-6</v>
      </c>
      <c r="L307" s="7" t="n">
        <f>AM307/SUM(AM1:AM$2180)</f>
        <v>2.2671653917693825E-6</v>
      </c>
      <c r="M307" t="s">
        <v>1072</v>
      </c>
      <c r="N307" t="s">
        <v>1369</v>
      </c>
      <c r="O307" t="s">
        <v>1370</v>
      </c>
      <c r="P307" s="6"/>
      <c r="Q307" s="6"/>
      <c r="R307" s="6"/>
      <c r="S307" s="6"/>
      <c r="T307" s="6"/>
      <c r="U307" s="6"/>
      <c r="V307" s="6" t="n">
        <v>82378.101434329001</v>
      </c>
      <c r="W307" s="6"/>
      <c r="X307" s="6"/>
      <c r="Y307" s="6"/>
      <c r="Z307" s="6"/>
      <c r="AA307" s="6" t="n">
        <v>168682.532946427</v>
      </c>
      <c r="AB307" s="6" t="n">
        <v>199843.58159145</v>
      </c>
      <c r="AC307" s="6"/>
      <c r="AD307" s="6" t="n">
        <v>9800.2900636195209</v>
      </c>
      <c r="AE307" s="6" t="n">
        <v>18550.308232596399</v>
      </c>
      <c r="AF307" s="6" t="n">
        <v>104956.25577700599</v>
      </c>
      <c r="AG307" s="6" t="n">
        <v>98380.840327489394</v>
      </c>
      <c r="AH307" s="6"/>
      <c r="AI307" s="6" t="n">
        <v>497238.07420976303</v>
      </c>
      <c r="AJ307" s="6" t="n">
        <v>14166839.8581788</v>
      </c>
      <c r="AK307" s="6" t="n">
        <v>1659717.9008033399</v>
      </c>
      <c r="AL307" s="6" t="n">
        <v>501251.04979999998</v>
      </c>
      <c r="AM307" s="6" t="n">
        <v>127785.286963534</v>
      </c>
    </row>
    <row r="308">
      <c r="A308" t="str">
        <f t="shared" si="44"/>
        <v>ERS</v>
      </c>
      <c r="B308" t="str">
        <f t="shared" si="45"/>
        <v>N062</v>
      </c>
      <c r="C308" t="str">
        <f t="shared" si="46"/>
        <v>INSTALL OF LIGHTING FIXTURES</v>
      </c>
      <c r="D308" s="6" t="n">
        <f t="shared" si="47"/>
        <v>0</v>
      </c>
      <c r="E308" s="6" t="n">
        <f t="shared" si="48"/>
        <v>0</v>
      </c>
      <c r="F308" s="6" t="n">
        <f t="shared" si="49"/>
        <v>172140.46479999999</v>
      </c>
      <c r="G308" s="6" t="n">
        <f t="shared" si="50"/>
        <v>11730.7094222916</v>
      </c>
      <c r="H308" s="7" t="e">
        <f t="shared" si="51"/>
        <v>#DIV/0!</v>
      </c>
      <c r="I308" s="7" t="e">
        <f t="shared" si="52"/>
        <v>#DIV/0!</v>
      </c>
      <c r="J308" s="7" t="n">
        <f t="shared" si="53"/>
        <v>6.8146147019649508E-2</v>
      </c>
      <c r="K308" s="7" t="n">
        <f t="shared" si="54"/>
        <v>1.7537496679719918E-6</v>
      </c>
      <c r="L308" s="7" t="n">
        <f>AM308/SUM(AM1:AM$2180)</f>
        <v>2.0812613920655867E-7</v>
      </c>
      <c r="M308" t="s">
        <v>1072</v>
      </c>
      <c r="N308" t="s">
        <v>1371</v>
      </c>
      <c r="O308" t="s">
        <v>1372</v>
      </c>
      <c r="P308" s="6" t="n">
        <v>43414.666437297601</v>
      </c>
      <c r="Q308" s="6"/>
      <c r="R308" s="6"/>
      <c r="S308" s="6"/>
      <c r="T308" s="6"/>
      <c r="U308" s="6" t="n">
        <v>13229.6517269785</v>
      </c>
      <c r="V308" s="6" t="n">
        <v>9017.9693525360108</v>
      </c>
      <c r="W308" s="6" t="n">
        <v>2283672.64505484</v>
      </c>
      <c r="X308" s="6" t="n">
        <v>23691.689309572499</v>
      </c>
      <c r="Y308" s="6" t="n">
        <v>16145.7349793872</v>
      </c>
      <c r="Z308" s="6" t="n">
        <v>0</v>
      </c>
      <c r="AA308" s="6" t="n">
        <v>-740.62741513975197</v>
      </c>
      <c r="AB308" s="6" t="n">
        <v>58680.005190733798</v>
      </c>
      <c r="AC308" s="6" t="n">
        <v>11437.914088011399</v>
      </c>
      <c r="AD308" s="6"/>
      <c r="AE308" s="6"/>
      <c r="AF308" s="6" t="n">
        <v>0</v>
      </c>
      <c r="AG308" s="6"/>
      <c r="AH308" s="6" t="n">
        <v>612693.75610295299</v>
      </c>
      <c r="AI308" s="6"/>
      <c r="AJ308" s="6"/>
      <c r="AK308" s="6"/>
      <c r="AL308" s="6" t="n">
        <v>172140.46479999999</v>
      </c>
      <c r="AM308" s="6" t="n">
        <v>11730.7094222916</v>
      </c>
    </row>
    <row r="309">
      <c r="A309" t="str">
        <f t="shared" si="44"/>
        <v>ERS</v>
      </c>
      <c r="B309" t="str">
        <f t="shared" si="45"/>
        <v>N063</v>
      </c>
      <c r="C309" t="str">
        <f t="shared" si="46"/>
        <v>INSTALL OF ALARM &amp; SIGNAL SYSTEM</v>
      </c>
      <c r="D309" s="6" t="n">
        <f t="shared" si="47"/>
        <v>23684747.357312299</v>
      </c>
      <c r="E309" s="6" t="n">
        <f t="shared" si="48"/>
        <v>15501632.0137717</v>
      </c>
      <c r="F309" s="6" t="n">
        <f t="shared" si="49"/>
        <v>26131173.947700001</v>
      </c>
      <c r="G309" s="6" t="n">
        <f t="shared" si="50"/>
        <v>20202366.159365501</v>
      </c>
      <c r="H309" s="7" t="n">
        <f t="shared" si="51"/>
        <v>0.68570470028478181</v>
      </c>
      <c r="I309" s="7" t="n">
        <f t="shared" si="52"/>
        <v>0.10329122593036244</v>
      </c>
      <c r="J309" s="7" t="n">
        <f t="shared" si="53"/>
        <v>0.77311360751718783</v>
      </c>
      <c r="K309" s="7" t="n">
        <f t="shared" si="54"/>
        <v>2.6622176074487538E-4</v>
      </c>
      <c r="L309" s="7" t="n">
        <f>AM309/SUM(AM1:AM$2180)</f>
        <v>3.5843019550002591E-4</v>
      </c>
      <c r="M309" t="s">
        <v>1072</v>
      </c>
      <c r="N309" t="s">
        <v>1373</v>
      </c>
      <c r="O309" t="s">
        <v>1374</v>
      </c>
      <c r="P309" s="6" t="n">
        <v>780720.76004846301</v>
      </c>
      <c r="Q309" s="6" t="n">
        <v>59210.604442420401</v>
      </c>
      <c r="R309" s="6" t="n">
        <v>57992.403378739902</v>
      </c>
      <c r="S309" s="6"/>
      <c r="T309" s="6" t="n">
        <v>25168.150241362098</v>
      </c>
      <c r="U309" s="6" t="n">
        <v>2540436.7213999298</v>
      </c>
      <c r="V309" s="6" t="n">
        <v>224139.18152141201</v>
      </c>
      <c r="W309" s="6" t="n">
        <v>10792260.0451343</v>
      </c>
      <c r="X309" s="6" t="n">
        <v>15889562.350273799</v>
      </c>
      <c r="Y309" s="6" t="n">
        <v>9926106.2867701501</v>
      </c>
      <c r="Z309" s="6" t="n">
        <v>21122116.959647302</v>
      </c>
      <c r="AA309" s="6" t="n">
        <v>19503920.8533746</v>
      </c>
      <c r="AB309" s="6" t="n">
        <v>11326316.049220899</v>
      </c>
      <c r="AC309" s="6" t="n">
        <v>19267221.0105347</v>
      </c>
      <c r="AD309" s="6" t="n">
        <v>30817833.826872598</v>
      </c>
      <c r="AE309" s="6" t="n">
        <v>23684747.357312299</v>
      </c>
      <c r="AF309" s="6" t="n">
        <v>30741400.305246901</v>
      </c>
      <c r="AG309" s="6" t="n">
        <v>33493873.553180899</v>
      </c>
      <c r="AH309" s="6" t="n">
        <v>34513940.160838798</v>
      </c>
      <c r="AI309" s="6" t="n">
        <v>31438118.458186999</v>
      </c>
      <c r="AJ309" s="6" t="n">
        <v>15738319.9088277</v>
      </c>
      <c r="AK309" s="6" t="n">
        <v>15501632.0137717</v>
      </c>
      <c r="AL309" s="6" t="n">
        <v>26131173.947700001</v>
      </c>
      <c r="AM309" s="6" t="n">
        <v>20202366.159365501</v>
      </c>
    </row>
    <row r="310">
      <c r="A310" t="str">
        <f t="shared" si="44"/>
        <v>ERS</v>
      </c>
      <c r="B310" t="str">
        <f t="shared" si="45"/>
        <v>N065</v>
      </c>
      <c r="C310" t="str">
        <f t="shared" si="46"/>
        <v>INSTALL OF MEDICAL-DENTAL-VET EQ</v>
      </c>
      <c r="D310" s="6" t="n">
        <f t="shared" si="47"/>
        <v>0</v>
      </c>
      <c r="E310" s="6" t="n">
        <f t="shared" si="48"/>
        <v>675957.63814455795</v>
      </c>
      <c r="F310" s="6" t="n">
        <f t="shared" si="49"/>
        <v>0</v>
      </c>
      <c r="G310" s="6" t="n">
        <f t="shared" si="50"/>
        <v>34432.121497615</v>
      </c>
      <c r="H310" s="7" t="n">
        <f t="shared" si="51"/>
        <v>-1</v>
      </c>
      <c r="I310" s="7" t="e">
        <f t="shared" si="52"/>
        <v>#DIV/0!</v>
      </c>
      <c r="J310" s="7" t="e">
        <f t="shared" si="53"/>
        <v>#DIV/0!</v>
      </c>
      <c r="K310" s="7" t="n">
        <f t="shared" si="54"/>
        <v>0</v>
      </c>
      <c r="L310" s="7" t="n">
        <f>AM310/SUM(AM1:AM$2180)</f>
        <v>6.1089438447532822E-7</v>
      </c>
      <c r="M310" t="s">
        <v>1072</v>
      </c>
      <c r="N310" t="s">
        <v>1375</v>
      </c>
      <c r="O310" t="s">
        <v>1376</v>
      </c>
      <c r="P310" s="6"/>
      <c r="Q310" s="6"/>
      <c r="R310" s="6"/>
      <c r="S310" s="6"/>
      <c r="T310" s="6"/>
      <c r="U310" s="6"/>
      <c r="V310" s="6" t="n">
        <v>54046.298184749197</v>
      </c>
      <c r="W310" s="6"/>
      <c r="X310" s="6"/>
      <c r="Y310" s="6" t="n">
        <v>12668.217549447299</v>
      </c>
      <c r="Z310" s="6"/>
      <c r="AA310" s="6"/>
      <c r="AB310" s="6"/>
      <c r="AC310" s="6"/>
      <c r="AD310" s="6"/>
      <c r="AE310" s="6" t="n">
        <v>0</v>
      </c>
      <c r="AF310" s="6" t="n">
        <v>97731.539851579902</v>
      </c>
      <c r="AG310" s="6" t="n">
        <v>15468.0607965778</v>
      </c>
      <c r="AH310" s="6"/>
      <c r="AI310" s="6" t="n">
        <v>0</v>
      </c>
      <c r="AJ310" s="6"/>
      <c r="AK310" s="6" t="n">
        <v>675957.63814455795</v>
      </c>
      <c r="AL310" s="6" t="n">
        <v>0</v>
      </c>
      <c r="AM310" s="6" t="n">
        <v>34432.121497615</v>
      </c>
    </row>
    <row r="311">
      <c r="A311" t="str">
        <f t="shared" si="44"/>
        <v>ERS</v>
      </c>
      <c r="B311" t="str">
        <f t="shared" si="45"/>
        <v>N066</v>
      </c>
      <c r="C311" t="str">
        <f t="shared" si="46"/>
        <v>INSTALL OF INSTRUMENTS &amp; LAB EQ</v>
      </c>
      <c r="D311" s="6" t="n">
        <f t="shared" si="47"/>
        <v>0</v>
      </c>
      <c r="E311" s="6" t="n">
        <f t="shared" si="48"/>
        <v>184045.21283279901</v>
      </c>
      <c r="F311" s="6" t="n">
        <f t="shared" si="49"/>
        <v>37000</v>
      </c>
      <c r="G311" s="6" t="n">
        <f t="shared" si="50"/>
        <v>0</v>
      </c>
      <c r="H311" s="7" t="n">
        <f t="shared" si="51"/>
        <v>-0.79896244281227968</v>
      </c>
      <c r="I311" s="7" t="e">
        <f t="shared" si="52"/>
        <v>#DIV/0!</v>
      </c>
      <c r="J311" s="7" t="n">
        <f t="shared" si="53"/>
        <v>0</v>
      </c>
      <c r="K311" s="7" t="n">
        <f t="shared" si="54"/>
        <v>3.7695226273702788E-7</v>
      </c>
      <c r="L311" s="7" t="n">
        <f>AM311/SUM(AM1:AM$2180)</f>
        <v>0</v>
      </c>
      <c r="M311" t="s">
        <v>1072</v>
      </c>
      <c r="N311" t="s">
        <v>1377</v>
      </c>
      <c r="O311" t="s">
        <v>1378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 t="n">
        <v>6197.9154945400296</v>
      </c>
      <c r="AE311" s="6" t="n">
        <v>0</v>
      </c>
      <c r="AF311" s="6" t="n">
        <v>239330.04840261</v>
      </c>
      <c r="AG311" s="6" t="n">
        <v>-82531.179140196997</v>
      </c>
      <c r="AH311" s="6" t="n">
        <v>-165415.70045109899</v>
      </c>
      <c r="AI311" s="6" t="n">
        <v>-92378.962905187203</v>
      </c>
      <c r="AJ311" s="6" t="n">
        <v>608268.55883097404</v>
      </c>
      <c r="AK311" s="6" t="n">
        <v>184045.21283279901</v>
      </c>
      <c r="AL311" s="6" t="n">
        <v>37000</v>
      </c>
      <c r="AM311" s="6"/>
    </row>
    <row r="312">
      <c r="A312" t="str">
        <f t="shared" si="44"/>
        <v>ERS</v>
      </c>
      <c r="B312" t="str">
        <f t="shared" si="45"/>
        <v>N067</v>
      </c>
      <c r="C312" t="str">
        <f t="shared" si="46"/>
        <v>INSTALL OF PHOTOGRAPHIC EQ</v>
      </c>
      <c r="D312" s="6" t="n">
        <f t="shared" si="47"/>
        <v>0</v>
      </c>
      <c r="E312" s="6" t="n">
        <f t="shared" si="48"/>
        <v>59828.7795112042</v>
      </c>
      <c r="F312" s="6" t="n">
        <f t="shared" si="49"/>
        <v>0</v>
      </c>
      <c r="G312" s="6" t="n">
        <f t="shared" si="50"/>
        <v>0</v>
      </c>
      <c r="H312" s="7" t="n">
        <f t="shared" si="51"/>
        <v>-1</v>
      </c>
      <c r="I312" s="7" t="e">
        <f t="shared" si="52"/>
        <v>#DIV/0!</v>
      </c>
      <c r="J312" s="7" t="e">
        <f t="shared" si="53"/>
        <v>#DIV/0!</v>
      </c>
      <c r="K312" s="7" t="n">
        <f t="shared" si="54"/>
        <v>0</v>
      </c>
      <c r="L312" s="7" t="n">
        <f>AM312/SUM(AM1:AM$2180)</f>
        <v>0</v>
      </c>
      <c r="M312" t="s">
        <v>1072</v>
      </c>
      <c r="N312" t="s">
        <v>1379</v>
      </c>
      <c r="O312" t="s">
        <v>1380</v>
      </c>
      <c r="P312" s="6"/>
      <c r="Q312" s="6"/>
      <c r="R312" s="6"/>
      <c r="S312" s="6"/>
      <c r="T312" s="6" t="n">
        <v>5057.4297175313905</v>
      </c>
      <c r="U312" s="6"/>
      <c r="V312" s="6"/>
      <c r="W312" s="6"/>
      <c r="X312" s="6" t="n">
        <v>21661.506289346398</v>
      </c>
      <c r="Y312" s="6" t="n">
        <v>-102346.59463856</v>
      </c>
      <c r="Z312" s="6" t="n">
        <v>-481017.15298861102</v>
      </c>
      <c r="AA312" s="6"/>
      <c r="AB312" s="6" t="n">
        <v>453.34799991350098</v>
      </c>
      <c r="AC312" s="6"/>
      <c r="AD312" s="6"/>
      <c r="AE312" s="6"/>
      <c r="AF312" s="6"/>
      <c r="AG312" s="6"/>
      <c r="AH312" s="6"/>
      <c r="AI312" s="6"/>
      <c r="AJ312" s="6"/>
      <c r="AK312" s="6" t="n">
        <v>59828.7795112042</v>
      </c>
      <c r="AL312" s="6"/>
      <c r="AM312" s="6"/>
    </row>
    <row r="313">
      <c r="A313" t="str">
        <f t="shared" si="44"/>
        <v>ERS</v>
      </c>
      <c r="B313" t="str">
        <f t="shared" si="45"/>
        <v>N068</v>
      </c>
      <c r="C313" t="str">
        <f t="shared" si="46"/>
        <v>INSTALL OF CHEMICAL PRODUCTS</v>
      </c>
      <c r="D313" s="6" t="n">
        <f t="shared" si="47"/>
        <v>8672163.0375877209</v>
      </c>
      <c r="E313" s="6" t="n">
        <f t="shared" si="48"/>
        <v>0</v>
      </c>
      <c r="F313" s="6" t="n">
        <f t="shared" si="49"/>
        <v>0</v>
      </c>
      <c r="G313" s="6" t="n">
        <f t="shared" si="50"/>
        <v>0</v>
      </c>
      <c r="H313" s="7" t="e">
        <f t="shared" si="51"/>
        <v>#DIV/0!</v>
      </c>
      <c r="I313" s="7" t="n">
        <f t="shared" si="52"/>
        <v>-1</v>
      </c>
      <c r="J313" s="7" t="e">
        <f t="shared" si="53"/>
        <v>#DIV/0!</v>
      </c>
      <c r="K313" s="7" t="n">
        <f t="shared" si="54"/>
        <v>0</v>
      </c>
      <c r="L313" s="7" t="n">
        <f>AM313/SUM(AM1:AM$2180)</f>
        <v>0</v>
      </c>
      <c r="M313" t="s">
        <v>1072</v>
      </c>
      <c r="N313" t="s">
        <v>1381</v>
      </c>
      <c r="O313" t="s">
        <v>1382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 t="n">
        <v>32365.269293824698</v>
      </c>
      <c r="AC313" s="6" t="n">
        <v>16379.6803423205</v>
      </c>
      <c r="AD313" s="6" t="n">
        <v>467772.11692636902</v>
      </c>
      <c r="AE313" s="6" t="n">
        <v>8672163.0375877209</v>
      </c>
      <c r="AF313" s="6" t="n">
        <v>342435.38465793198</v>
      </c>
      <c r="AG313" s="6" t="n">
        <v>19314.353936639902</v>
      </c>
      <c r="AH313" s="6" t="n">
        <v>57.095574894367303</v>
      </c>
      <c r="AI313" s="6" t="n">
        <v>-252012.33849686099</v>
      </c>
      <c r="AJ313" s="6" t="n">
        <v>-17794.2162638796</v>
      </c>
      <c r="AK313" s="6"/>
      <c r="AL313" s="6"/>
      <c r="AM313" s="6"/>
    </row>
    <row r="314">
      <c r="A314" t="str">
        <f t="shared" si="44"/>
        <v>ERS</v>
      </c>
      <c r="B314" t="str">
        <f t="shared" si="45"/>
        <v>N069</v>
      </c>
      <c r="C314" t="str">
        <f t="shared" si="46"/>
        <v>INSTALL OF TRAINING AIDS-DEVICES</v>
      </c>
      <c r="D314" s="6" t="n">
        <f t="shared" si="47"/>
        <v>5529.6330814087196</v>
      </c>
      <c r="E314" s="6" t="n">
        <f t="shared" si="48"/>
        <v>-192691.03787380701</v>
      </c>
      <c r="F314" s="6" t="n">
        <f t="shared" si="49"/>
        <v>0</v>
      </c>
      <c r="G314" s="6" t="n">
        <f t="shared" si="50"/>
        <v>0</v>
      </c>
      <c r="H314" s="7" t="n">
        <f t="shared" si="51"/>
        <v>-1</v>
      </c>
      <c r="I314" s="7" t="n">
        <f t="shared" si="52"/>
        <v>-1</v>
      </c>
      <c r="J314" s="7" t="e">
        <f t="shared" si="53"/>
        <v>#DIV/0!</v>
      </c>
      <c r="K314" s="7" t="n">
        <f t="shared" si="54"/>
        <v>0</v>
      </c>
      <c r="L314" s="7" t="n">
        <f>AM314/SUM(AM1:AM$2180)</f>
        <v>0</v>
      </c>
      <c r="M314" t="s">
        <v>1072</v>
      </c>
      <c r="N314" t="s">
        <v>1383</v>
      </c>
      <c r="O314" t="s">
        <v>1384</v>
      </c>
      <c r="P314" s="6"/>
      <c r="Q314" s="6" t="n">
        <v>229885.74358316101</v>
      </c>
      <c r="R314" s="6"/>
      <c r="S314" s="6" t="n">
        <v>154596.44683080001</v>
      </c>
      <c r="T314" s="6" t="n">
        <v>43169.6250771165</v>
      </c>
      <c r="U314" s="6"/>
      <c r="V314" s="6"/>
      <c r="W314" s="6"/>
      <c r="X314" s="6" t="n">
        <v>169330.19200701901</v>
      </c>
      <c r="Y314" s="6"/>
      <c r="Z314" s="6"/>
      <c r="AA314" s="6" t="n">
        <v>6570.0452199369402</v>
      </c>
      <c r="AB314" s="6"/>
      <c r="AC314" s="6" t="n">
        <v>12769.8436553266</v>
      </c>
      <c r="AD314" s="6"/>
      <c r="AE314" s="6" t="n">
        <v>5529.6330814087196</v>
      </c>
      <c r="AF314" s="6" t="n">
        <v>38270.848983183198</v>
      </c>
      <c r="AG314" s="6" t="n">
        <v>9055.2145630870291</v>
      </c>
      <c r="AH314" s="6" t="n">
        <v>9289.84981852897</v>
      </c>
      <c r="AI314" s="6" t="n">
        <v>9566.9509325861909</v>
      </c>
      <c r="AJ314" s="6"/>
      <c r="AK314" s="6" t="n">
        <v>-192691.03787380701</v>
      </c>
      <c r="AL314" s="6"/>
      <c r="AM314" s="6"/>
    </row>
    <row r="315">
      <c r="A315" t="str">
        <f t="shared" si="44"/>
        <v>ERS</v>
      </c>
      <c r="B315" t="str">
        <f t="shared" si="45"/>
        <v>N071</v>
      </c>
      <c r="C315" t="str">
        <f t="shared" si="46"/>
        <v>INSTALL OF FURNITURE</v>
      </c>
      <c r="D315" s="6" t="n">
        <f t="shared" si="47"/>
        <v>4547330.8704084903</v>
      </c>
      <c r="E315" s="6" t="n">
        <f t="shared" si="48"/>
        <v>1360729.0464199299</v>
      </c>
      <c r="F315" s="6" t="n">
        <f t="shared" si="49"/>
        <v>1013942.0878</v>
      </c>
      <c r="G315" s="6" t="n">
        <f t="shared" si="50"/>
        <v>893118.70265290595</v>
      </c>
      <c r="H315" s="7" t="n">
        <f t="shared" si="51"/>
        <v>-0.25485379292249577</v>
      </c>
      <c r="I315" s="7" t="n">
        <f t="shared" si="52"/>
        <v>-0.77702478295604716</v>
      </c>
      <c r="J315" s="7" t="n">
        <f t="shared" si="53"/>
        <v>0.88083798216794562</v>
      </c>
      <c r="K315" s="7" t="n">
        <f t="shared" si="54"/>
        <v>1.0329939575149085E-5</v>
      </c>
      <c r="L315" s="7" t="n">
        <f>AM315/SUM(AM1:AM$2180)</f>
        <v>1.5845703848319155E-5</v>
      </c>
      <c r="M315" t="s">
        <v>1072</v>
      </c>
      <c r="N315" t="s">
        <v>1385</v>
      </c>
      <c r="O315" t="s">
        <v>1386</v>
      </c>
      <c r="P315" s="6" t="n">
        <v>42516.320529625998</v>
      </c>
      <c r="Q315" s="6" t="n">
        <v>2070271.53341164</v>
      </c>
      <c r="R315" s="6" t="n">
        <v>67878.583918842705</v>
      </c>
      <c r="S315" s="6" t="n">
        <v>125978.762886842</v>
      </c>
      <c r="T315" s="6" t="n">
        <v>192551.22413970699</v>
      </c>
      <c r="U315" s="6" t="n">
        <v>376350.67630523897</v>
      </c>
      <c r="V315" s="6" t="n">
        <v>2366793.1974451202</v>
      </c>
      <c r="W315" s="6" t="n">
        <v>1010991.01091139</v>
      </c>
      <c r="X315" s="6" t="n">
        <v>2078589.29063047</v>
      </c>
      <c r="Y315" s="6" t="n">
        <v>820626.11984321498</v>
      </c>
      <c r="Z315" s="6" t="n">
        <v>534873.61173442204</v>
      </c>
      <c r="AA315" s="6" t="n">
        <v>425690.71627151401</v>
      </c>
      <c r="AB315" s="6" t="n">
        <v>303846.76494569599</v>
      </c>
      <c r="AC315" s="6" t="n">
        <v>457398.51110177301</v>
      </c>
      <c r="AD315" s="6" t="n">
        <v>1232450.95994025</v>
      </c>
      <c r="AE315" s="6" t="n">
        <v>4547330.8704084903</v>
      </c>
      <c r="AF315" s="6" t="n">
        <v>2288087.3907663701</v>
      </c>
      <c r="AG315" s="6" t="n">
        <v>3601930.8094835798</v>
      </c>
      <c r="AH315" s="6" t="n">
        <v>935403.84029564203</v>
      </c>
      <c r="AI315" s="6" t="n">
        <v>243187.446553038</v>
      </c>
      <c r="AJ315" s="6" t="n">
        <v>582442.80269675504</v>
      </c>
      <c r="AK315" s="6" t="n">
        <v>1360729.0464199299</v>
      </c>
      <c r="AL315" s="6" t="n">
        <v>1013942.0878</v>
      </c>
      <c r="AM315" s="6" t="n">
        <v>893118.70265290595</v>
      </c>
    </row>
    <row r="316">
      <c r="A316" t="str">
        <f t="shared" si="44"/>
        <v>ERS</v>
      </c>
      <c r="B316" t="str">
        <f t="shared" si="45"/>
        <v>N072</v>
      </c>
      <c r="C316" t="str">
        <f t="shared" si="46"/>
        <v>INSTALL OF HOUSEHOLD FURNISHINGS</v>
      </c>
      <c r="D316" s="6" t="n">
        <f t="shared" si="47"/>
        <v>0</v>
      </c>
      <c r="E316" s="6" t="n">
        <f t="shared" si="48"/>
        <v>2048353.6083734401</v>
      </c>
      <c r="F316" s="6" t="n">
        <f t="shared" si="49"/>
        <v>1991703.9336000001</v>
      </c>
      <c r="G316" s="6" t="n">
        <f t="shared" si="50"/>
        <v>1727256.8533797199</v>
      </c>
      <c r="H316" s="7" t="n">
        <f t="shared" si="51"/>
        <v>-2.7656198881805594E-2</v>
      </c>
      <c r="I316" s="7" t="e">
        <f t="shared" si="52"/>
        <v>#DIV/0!</v>
      </c>
      <c r="J316" s="7" t="n">
        <f t="shared" si="53"/>
        <v>0.86722570771736507</v>
      </c>
      <c r="K316" s="7" t="n">
        <f t="shared" si="54"/>
        <v>2.029127849926376E-5</v>
      </c>
      <c r="L316" s="7" t="n">
        <f>AM316/SUM(AM1:AM$2180)</f>
        <v>3.0644975284177149E-5</v>
      </c>
      <c r="M316" t="s">
        <v>1072</v>
      </c>
      <c r="N316" t="s">
        <v>1387</v>
      </c>
      <c r="O316" t="s">
        <v>1388</v>
      </c>
      <c r="P316" s="6"/>
      <c r="Q316" s="6"/>
      <c r="R316" s="6"/>
      <c r="S316" s="6"/>
      <c r="T316" s="6"/>
      <c r="U316" s="6" t="n">
        <v>28668.095154336501</v>
      </c>
      <c r="V316" s="6"/>
      <c r="W316" s="6"/>
      <c r="X316" s="6" t="n">
        <v>7304.9264286534199</v>
      </c>
      <c r="Y316" s="6"/>
      <c r="Z316" s="6"/>
      <c r="AA316" s="6"/>
      <c r="AB316" s="6"/>
      <c r="AC316" s="6"/>
      <c r="AD316" s="6" t="n">
        <v>50073.553189562401</v>
      </c>
      <c r="AE316" s="6"/>
      <c r="AF316" s="6"/>
      <c r="AG316" s="6" t="n">
        <v>2165035.4561262098</v>
      </c>
      <c r="AH316" s="6" t="n">
        <v>219915.02582063401</v>
      </c>
      <c r="AI316" s="6" t="n">
        <v>153682.98295108401</v>
      </c>
      <c r="AJ316" s="6" t="n">
        <v>0</v>
      </c>
      <c r="AK316" s="6" t="n">
        <v>2048353.6083734401</v>
      </c>
      <c r="AL316" s="6" t="n">
        <v>1991703.9336000001</v>
      </c>
      <c r="AM316" s="6" t="n">
        <v>1727256.8533797199</v>
      </c>
    </row>
    <row r="317">
      <c r="A317" t="str">
        <f t="shared" si="44"/>
        <v>ERS</v>
      </c>
      <c r="B317" t="str">
        <f t="shared" si="45"/>
        <v>N074</v>
      </c>
      <c r="C317" t="str">
        <f t="shared" si="46"/>
        <v>INSTALL OF OFFICE MACHINES</v>
      </c>
      <c r="D317" s="6" t="n">
        <f t="shared" si="47"/>
        <v>0</v>
      </c>
      <c r="E317" s="6" t="n">
        <f t="shared" si="48"/>
        <v>0</v>
      </c>
      <c r="F317" s="6" t="n">
        <f t="shared" si="49"/>
        <v>0</v>
      </c>
      <c r="G317" s="6" t="n">
        <f t="shared" si="50"/>
        <v>0</v>
      </c>
      <c r="H317" s="7" t="e">
        <f t="shared" si="51"/>
        <v>#DIV/0!</v>
      </c>
      <c r="I317" s="7" t="e">
        <f t="shared" si="52"/>
        <v>#DIV/0!</v>
      </c>
      <c r="J317" s="7" t="e">
        <f t="shared" si="53"/>
        <v>#DIV/0!</v>
      </c>
      <c r="K317" s="7" t="n">
        <f t="shared" si="54"/>
        <v>0</v>
      </c>
      <c r="L317" s="7" t="n">
        <f>AM317/SUM(AM1:AM$2180)</f>
        <v>0</v>
      </c>
      <c r="M317" t="s">
        <v>1072</v>
      </c>
      <c r="N317" t="s">
        <v>1389</v>
      </c>
      <c r="O317" t="s">
        <v>1390</v>
      </c>
      <c r="P317" s="6"/>
      <c r="Q317" s="6"/>
      <c r="R317" s="6"/>
      <c r="S317" s="6"/>
      <c r="T317" s="6"/>
      <c r="U317" s="6" t="n">
        <v>121596.148587947</v>
      </c>
      <c r="V317" s="6" t="n">
        <v>11380.817136378801</v>
      </c>
      <c r="W317" s="6"/>
      <c r="X317" s="6" t="n">
        <v>9997.6182873906291</v>
      </c>
      <c r="Y317" s="6" t="n">
        <v>23884.868504687001</v>
      </c>
      <c r="Z317" s="6" t="n">
        <v>130561.49406994</v>
      </c>
      <c r="AA317" s="6"/>
      <c r="AB317" s="6"/>
      <c r="AC317" s="6"/>
      <c r="AD317" s="6" t="n">
        <v>28570.823705339801</v>
      </c>
      <c r="AE317" s="6"/>
      <c r="AF317" s="6"/>
      <c r="AG317" s="6"/>
      <c r="AH317" s="6"/>
      <c r="AI317" s="6"/>
      <c r="AJ317" s="6"/>
      <c r="AK317" s="6"/>
      <c r="AL317" s="6"/>
      <c r="AM317" s="6"/>
    </row>
    <row r="318">
      <c r="A318" t="str">
        <f t="shared" si="44"/>
        <v>ERS</v>
      </c>
      <c r="B318" t="str">
        <f t="shared" si="45"/>
        <v>N075</v>
      </c>
      <c r="C318" t="str">
        <f t="shared" si="46"/>
        <v>INSTALL OF OFFICE SUPPLIES</v>
      </c>
      <c r="D318" s="6" t="n">
        <f t="shared" si="47"/>
        <v>0</v>
      </c>
      <c r="E318" s="6" t="n">
        <f t="shared" si="48"/>
        <v>0</v>
      </c>
      <c r="F318" s="6" t="n">
        <f t="shared" si="49"/>
        <v>219950</v>
      </c>
      <c r="G318" s="6" t="n">
        <f t="shared" si="50"/>
        <v>90577.463103075104</v>
      </c>
      <c r="H318" s="7" t="e">
        <f t="shared" si="51"/>
        <v>#DIV/0!</v>
      </c>
      <c r="I318" s="7" t="e">
        <f t="shared" si="52"/>
        <v>#DIV/0!</v>
      </c>
      <c r="J318" s="7" t="n">
        <f t="shared" si="53"/>
        <v>0.41180933440816142</v>
      </c>
      <c r="K318" s="7" t="n">
        <f t="shared" si="54"/>
        <v>2.2408283834867373E-6</v>
      </c>
      <c r="L318" s="7" t="n">
        <f>AM318/SUM(AM1:AM$2180)</f>
        <v>1.6070245213767202E-6</v>
      </c>
      <c r="M318" t="s">
        <v>1072</v>
      </c>
      <c r="N318" t="s">
        <v>1391</v>
      </c>
      <c r="O318" t="s">
        <v>1392</v>
      </c>
      <c r="P318" s="6"/>
      <c r="Q318" s="6"/>
      <c r="R318" s="6"/>
      <c r="S318" s="6"/>
      <c r="T318" s="6"/>
      <c r="U318" s="6" t="n">
        <v>20036.483666383101</v>
      </c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 t="n">
        <v>219950</v>
      </c>
      <c r="AM318" s="6" t="n">
        <v>90577.463103075104</v>
      </c>
    </row>
    <row r="319">
      <c r="A319" t="str">
        <f t="shared" si="44"/>
        <v>ERS</v>
      </c>
      <c r="B319" t="str">
        <f t="shared" si="45"/>
        <v>N077</v>
      </c>
      <c r="C319" t="str">
        <f t="shared" si="46"/>
        <v>INSTALL OF MUSICAL INST-RADIO-TV</v>
      </c>
      <c r="D319" s="6" t="n">
        <f t="shared" si="47"/>
        <v>0</v>
      </c>
      <c r="E319" s="6" t="n">
        <f t="shared" si="48"/>
        <v>0</v>
      </c>
      <c r="F319" s="6" t="n">
        <f t="shared" si="49"/>
        <v>0</v>
      </c>
      <c r="G319" s="6" t="n">
        <f t="shared" si="50"/>
        <v>0</v>
      </c>
      <c r="H319" s="7" t="e">
        <f t="shared" si="51"/>
        <v>#DIV/0!</v>
      </c>
      <c r="I319" s="7" t="e">
        <f t="shared" si="52"/>
        <v>#DIV/0!</v>
      </c>
      <c r="J319" s="7" t="e">
        <f t="shared" si="53"/>
        <v>#DIV/0!</v>
      </c>
      <c r="K319" s="7" t="n">
        <f t="shared" si="54"/>
        <v>0</v>
      </c>
      <c r="L319" s="7" t="n">
        <f>AM319/SUM(AM1:AM$2180)</f>
        <v>0</v>
      </c>
      <c r="M319" t="s">
        <v>1072</v>
      </c>
      <c r="N319" t="s">
        <v>1393</v>
      </c>
      <c r="O319" t="s">
        <v>1394</v>
      </c>
      <c r="P319" s="6"/>
      <c r="Q319" s="6"/>
      <c r="R319" s="6"/>
      <c r="S319" s="6"/>
      <c r="T319" s="6"/>
      <c r="U319" s="6"/>
      <c r="V319" s="6"/>
      <c r="W319" s="6" t="n">
        <v>13891.219363506299</v>
      </c>
      <c r="X319" s="6" t="n">
        <v>46306.010345100804</v>
      </c>
      <c r="Y319" s="6" t="n">
        <v>3699.6079106172501</v>
      </c>
      <c r="Z319" s="6" t="n">
        <v>105354.38857291199</v>
      </c>
      <c r="AA319" s="6"/>
      <c r="AB319" s="6"/>
      <c r="AC319" s="6"/>
      <c r="AD319" s="6"/>
      <c r="AE319" s="6"/>
      <c r="AF319" s="6"/>
      <c r="AG319" s="6" t="n">
        <v>-46924.556705538103</v>
      </c>
      <c r="AH319" s="6"/>
      <c r="AI319" s="6"/>
      <c r="AJ319" s="6"/>
      <c r="AK319" s="6"/>
      <c r="AL319" s="6"/>
      <c r="AM319" s="6"/>
    </row>
    <row r="320">
      <c r="A320" t="str">
        <f t="shared" si="44"/>
        <v>ERS</v>
      </c>
      <c r="B320" t="str">
        <f t="shared" si="45"/>
        <v>N078</v>
      </c>
      <c r="C320" t="str">
        <f t="shared" si="46"/>
        <v>INSTALL OF RECREATIONAL EQ</v>
      </c>
      <c r="D320" s="6" t="n">
        <f t="shared" si="47"/>
        <v>0</v>
      </c>
      <c r="E320" s="6" t="n">
        <f t="shared" si="48"/>
        <v>0</v>
      </c>
      <c r="F320" s="6" t="n">
        <f t="shared" si="49"/>
        <v>0</v>
      </c>
      <c r="G320" s="6" t="n">
        <f t="shared" si="50"/>
        <v>0</v>
      </c>
      <c r="H320" s="7" t="e">
        <f t="shared" si="51"/>
        <v>#DIV/0!</v>
      </c>
      <c r="I320" s="7" t="e">
        <f t="shared" si="52"/>
        <v>#DIV/0!</v>
      </c>
      <c r="J320" s="7" t="e">
        <f t="shared" si="53"/>
        <v>#DIV/0!</v>
      </c>
      <c r="K320" s="7" t="n">
        <f t="shared" si="54"/>
        <v>0</v>
      </c>
      <c r="L320" s="7" t="n">
        <f>AM320/SUM(AM1:AM$2180)</f>
        <v>0</v>
      </c>
      <c r="M320" t="s">
        <v>1072</v>
      </c>
      <c r="N320" t="s">
        <v>1395</v>
      </c>
      <c r="O320" t="s">
        <v>1396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 t="n">
        <v>37438.076365639601</v>
      </c>
      <c r="AA320" s="6" t="n">
        <v>8976.6802402920293</v>
      </c>
      <c r="AB320" s="6" t="n">
        <v>100157.36300948</v>
      </c>
      <c r="AC320" s="6" t="n">
        <v>55168.284495753003</v>
      </c>
      <c r="AD320" s="6"/>
      <c r="AE320" s="6"/>
      <c r="AF320" s="6" t="n">
        <v>584405.54230754101</v>
      </c>
      <c r="AG320" s="6" t="n">
        <v>23009.521142473601</v>
      </c>
      <c r="AH320" s="6" t="n">
        <v>14260.167947387199</v>
      </c>
      <c r="AI320" s="6" t="n">
        <v>0</v>
      </c>
      <c r="AJ320" s="6"/>
      <c r="AK320" s="6"/>
      <c r="AL320" s="6"/>
      <c r="AM320" s="6"/>
    </row>
    <row r="321">
      <c r="A321" t="str">
        <f t="shared" ref="A321:A384" si="55">M321</f>
        <v>ERS</v>
      </c>
      <c r="B321" t="str">
        <f t="shared" ref="B321:B384" si="56">N321</f>
        <v>N079</v>
      </c>
      <c r="C321" t="str">
        <f t="shared" ref="C321:C384" si="57">O321</f>
        <v>INSTALL OF CLEANING EQ</v>
      </c>
      <c r="D321" s="6" t="n">
        <f t="shared" ref="D321:D384" si="58">AE321</f>
        <v>0</v>
      </c>
      <c r="E321" s="6" t="n">
        <f t="shared" ref="E321:E384" si="59">AK321</f>
        <v>0</v>
      </c>
      <c r="F321" s="6" t="n">
        <f t="shared" ref="F321:F384" si="60">AL321</f>
        <v>0</v>
      </c>
      <c r="G321" s="6" t="n">
        <f t="shared" ref="G321:G384" si="61">AM321</f>
        <v>0</v>
      </c>
      <c r="H321" s="7" t="e">
        <f t="shared" si="51"/>
        <v>#DIV/0!</v>
      </c>
      <c r="I321" s="7" t="e">
        <f t="shared" si="52"/>
        <v>#DIV/0!</v>
      </c>
      <c r="J321" s="7" t="e">
        <f t="shared" si="53"/>
        <v>#DIV/0!</v>
      </c>
      <c r="K321" s="7" t="n">
        <f t="shared" si="54"/>
        <v>0</v>
      </c>
      <c r="L321" s="7" t="n">
        <f>AM321/SUM(AM1:AM$2180)</f>
        <v>0</v>
      </c>
      <c r="M321" t="s">
        <v>1072</v>
      </c>
      <c r="N321" t="s">
        <v>1397</v>
      </c>
      <c r="O321" t="s">
        <v>1398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 t="n">
        <v>66043.620494177594</v>
      </c>
      <c r="AK321" s="6" t="n">
        <v>0</v>
      </c>
      <c r="AL321" s="6"/>
      <c r="AM321" s="6"/>
    </row>
    <row r="322">
      <c r="A322" t="str">
        <f t="shared" si="55"/>
        <v>ERS</v>
      </c>
      <c r="B322" t="str">
        <f t="shared" si="56"/>
        <v>N081</v>
      </c>
      <c r="C322" t="str">
        <f t="shared" si="57"/>
        <v>INSTALL OF CONTAINERS-PACKAGING</v>
      </c>
      <c r="D322" s="6" t="n">
        <f t="shared" si="58"/>
        <v>0</v>
      </c>
      <c r="E322" s="6" t="n">
        <f t="shared" si="59"/>
        <v>0</v>
      </c>
      <c r="F322" s="6" t="n">
        <f t="shared" si="60"/>
        <v>0</v>
      </c>
      <c r="G322" s="6" t="n">
        <f t="shared" si="61"/>
        <v>0</v>
      </c>
      <c r="H322" s="7" t="e">
        <f t="shared" ref="H322:H385" si="62">AL322/AK322-1</f>
        <v>#DIV/0!</v>
      </c>
      <c r="I322" s="7" t="e">
        <f t="shared" ref="I322:I385" si="63">AL322/AE322-1</f>
        <v>#DIV/0!</v>
      </c>
      <c r="J322" s="7" t="e">
        <f t="shared" ref="J322:J385" si="64">AM322/AL322</f>
        <v>#DIV/0!</v>
      </c>
      <c r="K322" s="7" t="n">
        <f t="shared" ref="K322:K385" si="65">AL322/SUM(AL$1:AL$2180)</f>
        <v>0</v>
      </c>
      <c r="L322" s="7" t="n">
        <f>AM322/SUM(AM1:AM$2180)</f>
        <v>0</v>
      </c>
      <c r="M322" t="s">
        <v>1072</v>
      </c>
      <c r="N322" t="s">
        <v>1399</v>
      </c>
      <c r="O322" t="s">
        <v>1400</v>
      </c>
      <c r="P322" s="6"/>
      <c r="Q322" s="6"/>
      <c r="R322" s="6"/>
      <c r="S322" s="6"/>
      <c r="T322" s="6" t="n">
        <v>77705.920130541199</v>
      </c>
      <c r="U322" s="6"/>
      <c r="V322" s="6"/>
      <c r="W322" s="6"/>
      <c r="X322" s="6"/>
      <c r="Y322" s="6"/>
      <c r="Z322" s="6"/>
      <c r="AA322" s="6"/>
      <c r="AB322" s="6"/>
      <c r="AC322" s="6" t="n">
        <v>242340.122253062</v>
      </c>
      <c r="AD322" s="6" t="n">
        <v>0</v>
      </c>
      <c r="AE322" s="6"/>
      <c r="AF322" s="6"/>
      <c r="AG322" s="6"/>
      <c r="AH322" s="6"/>
      <c r="AI322" s="6"/>
      <c r="AJ322" s="6"/>
      <c r="AK322" s="6"/>
      <c r="AL322" s="6"/>
      <c r="AM322" s="6"/>
    </row>
    <row r="323">
      <c r="A323" t="str">
        <f t="shared" si="55"/>
        <v>ERS</v>
      </c>
      <c r="B323" t="str">
        <f t="shared" si="56"/>
        <v>N083</v>
      </c>
      <c r="C323" t="str">
        <f t="shared" si="57"/>
        <v>INSTALL OF TEXTILES-LEATHER-FURS</v>
      </c>
      <c r="D323" s="6" t="n">
        <f t="shared" si="58"/>
        <v>11694.613778986901</v>
      </c>
      <c r="E323" s="6" t="n">
        <f t="shared" si="59"/>
        <v>0</v>
      </c>
      <c r="F323" s="6" t="n">
        <f t="shared" si="60"/>
        <v>0</v>
      </c>
      <c r="G323" s="6" t="n">
        <f t="shared" si="61"/>
        <v>0</v>
      </c>
      <c r="H323" s="7" t="e">
        <f t="shared" si="62"/>
        <v>#DIV/0!</v>
      </c>
      <c r="I323" s="7" t="n">
        <f t="shared" si="63"/>
        <v>-1</v>
      </c>
      <c r="J323" s="7" t="e">
        <f t="shared" si="64"/>
        <v>#DIV/0!</v>
      </c>
      <c r="K323" s="7" t="n">
        <f t="shared" si="65"/>
        <v>0</v>
      </c>
      <c r="L323" s="7" t="n">
        <f>AM323/SUM(AM1:AM$2180)</f>
        <v>0</v>
      </c>
      <c r="M323" t="s">
        <v>1072</v>
      </c>
      <c r="N323" t="s">
        <v>1401</v>
      </c>
      <c r="O323" t="s">
        <v>1402</v>
      </c>
      <c r="P323" s="6"/>
      <c r="Q323" s="6"/>
      <c r="R323" s="6"/>
      <c r="S323" s="6"/>
      <c r="T323" s="6"/>
      <c r="U323" s="6"/>
      <c r="V323" s="6"/>
      <c r="W323" s="6"/>
      <c r="X323" s="6" t="n">
        <v>6135.8715969145396</v>
      </c>
      <c r="Y323" s="6"/>
      <c r="Z323" s="6"/>
      <c r="AA323" s="6"/>
      <c r="AB323" s="6"/>
      <c r="AC323" s="6" t="n">
        <v>6492.5120269673398</v>
      </c>
      <c r="AD323" s="6" t="n">
        <v>6369.2919088337203</v>
      </c>
      <c r="AE323" s="6" t="n">
        <v>11694.613778986901</v>
      </c>
      <c r="AF323" s="6"/>
      <c r="AG323" s="6"/>
      <c r="AH323" s="6"/>
      <c r="AI323" s="6"/>
      <c r="AJ323" s="6"/>
      <c r="AK323" s="6"/>
      <c r="AL323" s="6"/>
      <c r="AM323" s="6"/>
    </row>
    <row r="324">
      <c r="A324" t="str">
        <f t="shared" si="55"/>
        <v>ERS</v>
      </c>
      <c r="B324" t="str">
        <f t="shared" si="56"/>
        <v>N085</v>
      </c>
      <c r="C324" t="str">
        <f t="shared" si="57"/>
        <v>INSTALL OF TOILETRIES</v>
      </c>
      <c r="D324" s="6" t="n">
        <f t="shared" si="58"/>
        <v>0</v>
      </c>
      <c r="E324" s="6" t="n">
        <f t="shared" si="59"/>
        <v>0</v>
      </c>
      <c r="F324" s="6" t="n">
        <f t="shared" si="60"/>
        <v>0</v>
      </c>
      <c r="G324" s="6" t="n">
        <f t="shared" si="61"/>
        <v>0</v>
      </c>
      <c r="H324" s="7" t="e">
        <f t="shared" si="62"/>
        <v>#DIV/0!</v>
      </c>
      <c r="I324" s="7" t="e">
        <f t="shared" si="63"/>
        <v>#DIV/0!</v>
      </c>
      <c r="J324" s="7" t="e">
        <f t="shared" si="64"/>
        <v>#DIV/0!</v>
      </c>
      <c r="K324" s="7" t="n">
        <f t="shared" si="65"/>
        <v>0</v>
      </c>
      <c r="L324" s="7" t="n">
        <f>AM324/SUM(AM1:AM$2180)</f>
        <v>0</v>
      </c>
      <c r="M324" t="s">
        <v>1072</v>
      </c>
      <c r="N324" t="s">
        <v>1403</v>
      </c>
      <c r="O324" t="s">
        <v>1404</v>
      </c>
      <c r="P324" s="6"/>
      <c r="Q324" s="6"/>
      <c r="R324" s="6"/>
      <c r="S324" s="6"/>
      <c r="T324" s="6"/>
      <c r="U324" s="6"/>
      <c r="V324" s="6" t="n">
        <v>84327.101322303395</v>
      </c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>
      <c r="A325" t="str">
        <f t="shared" si="55"/>
        <v>ERS</v>
      </c>
      <c r="B325" t="str">
        <f t="shared" si="56"/>
        <v>N091</v>
      </c>
      <c r="C325" t="str">
        <f t="shared" si="57"/>
        <v>INSTALL OF FUELS-LUBRICANTS-OILS</v>
      </c>
      <c r="D325" s="6" t="n">
        <f t="shared" si="58"/>
        <v>0</v>
      </c>
      <c r="E325" s="6" t="n">
        <f t="shared" si="59"/>
        <v>0</v>
      </c>
      <c r="F325" s="6" t="n">
        <f t="shared" si="60"/>
        <v>0</v>
      </c>
      <c r="G325" s="6" t="n">
        <f t="shared" si="61"/>
        <v>0</v>
      </c>
      <c r="H325" s="7" t="e">
        <f t="shared" si="62"/>
        <v>#DIV/0!</v>
      </c>
      <c r="I325" s="7" t="e">
        <f t="shared" si="63"/>
        <v>#DIV/0!</v>
      </c>
      <c r="J325" s="7" t="e">
        <f t="shared" si="64"/>
        <v>#DIV/0!</v>
      </c>
      <c r="K325" s="7" t="n">
        <f t="shared" si="65"/>
        <v>0</v>
      </c>
      <c r="L325" s="7" t="n">
        <f>AM325/SUM(AM1:AM$2180)</f>
        <v>0</v>
      </c>
      <c r="M325" t="s">
        <v>1072</v>
      </c>
      <c r="N325" t="s">
        <v>1405</v>
      </c>
      <c r="O325" t="s">
        <v>1406</v>
      </c>
      <c r="P325" s="6"/>
      <c r="Q325" s="6"/>
      <c r="R325" s="6"/>
      <c r="S325" s="6" t="n">
        <v>46425.258734644398</v>
      </c>
      <c r="T325" s="6"/>
      <c r="U325" s="6"/>
      <c r="V325" s="6" t="n">
        <v>16911.838339267499</v>
      </c>
      <c r="W325" s="6"/>
      <c r="X325" s="6"/>
      <c r="Y325" s="6"/>
      <c r="Z325" s="6"/>
      <c r="AA325" s="6"/>
      <c r="AB325" s="6" t="n">
        <v>-10259.3787009725</v>
      </c>
      <c r="AC325" s="6"/>
      <c r="AD325" s="6"/>
      <c r="AE325" s="6"/>
      <c r="AF325" s="6"/>
      <c r="AG325" s="6" t="n">
        <v>0</v>
      </c>
      <c r="AH325" s="6"/>
      <c r="AI325" s="6" t="n">
        <v>0</v>
      </c>
      <c r="AJ325" s="6"/>
      <c r="AK325" s="6"/>
      <c r="AL325" s="6"/>
      <c r="AM325" s="6"/>
    </row>
    <row r="326">
      <c r="A326" t="str">
        <f t="shared" si="55"/>
        <v>ERS</v>
      </c>
      <c r="B326" t="str">
        <f t="shared" si="56"/>
        <v>N093</v>
      </c>
      <c r="C326" t="str">
        <f t="shared" si="57"/>
        <v>INSTALL OF NONMETALIC FAB MAT</v>
      </c>
      <c r="D326" s="6" t="n">
        <f t="shared" si="58"/>
        <v>0</v>
      </c>
      <c r="E326" s="6" t="n">
        <f t="shared" si="59"/>
        <v>0</v>
      </c>
      <c r="F326" s="6" t="n">
        <f t="shared" si="60"/>
        <v>0</v>
      </c>
      <c r="G326" s="6" t="n">
        <f t="shared" si="61"/>
        <v>0</v>
      </c>
      <c r="H326" s="7" t="e">
        <f t="shared" si="62"/>
        <v>#DIV/0!</v>
      </c>
      <c r="I326" s="7" t="e">
        <f t="shared" si="63"/>
        <v>#DIV/0!</v>
      </c>
      <c r="J326" s="7" t="e">
        <f t="shared" si="64"/>
        <v>#DIV/0!</v>
      </c>
      <c r="K326" s="7" t="n">
        <f t="shared" si="65"/>
        <v>0</v>
      </c>
      <c r="L326" s="7" t="n">
        <f>AM326/SUM(AM1:AM$2180)</f>
        <v>0</v>
      </c>
      <c r="M326" t="s">
        <v>1072</v>
      </c>
      <c r="N326" t="s">
        <v>1407</v>
      </c>
      <c r="O326" t="s">
        <v>1408</v>
      </c>
      <c r="P326" s="6"/>
      <c r="Q326" s="6"/>
      <c r="R326" s="6"/>
      <c r="S326" s="6"/>
      <c r="T326" s="6"/>
      <c r="U326" s="6"/>
      <c r="V326" s="6"/>
      <c r="W326" s="6"/>
      <c r="X326" s="6" t="n">
        <v>4902.83200813637</v>
      </c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>
      <c r="A327" t="str">
        <f t="shared" si="55"/>
        <v>ERS</v>
      </c>
      <c r="B327" t="str">
        <f t="shared" si="56"/>
        <v>N095</v>
      </c>
      <c r="C327" t="str">
        <f t="shared" si="57"/>
        <v>INSTALL OF METAL BARS &amp; SHEETS</v>
      </c>
      <c r="D327" s="6" t="n">
        <f t="shared" si="58"/>
        <v>9816.0387595436096</v>
      </c>
      <c r="E327" s="6" t="n">
        <f t="shared" si="59"/>
        <v>0</v>
      </c>
      <c r="F327" s="6" t="n">
        <f t="shared" si="60"/>
        <v>0</v>
      </c>
      <c r="G327" s="6" t="n">
        <f t="shared" si="61"/>
        <v>0</v>
      </c>
      <c r="H327" s="7" t="e">
        <f t="shared" si="62"/>
        <v>#DIV/0!</v>
      </c>
      <c r="I327" s="7" t="n">
        <f t="shared" si="63"/>
        <v>-1</v>
      </c>
      <c r="J327" s="7" t="e">
        <f t="shared" si="64"/>
        <v>#DIV/0!</v>
      </c>
      <c r="K327" s="7" t="n">
        <f t="shared" si="65"/>
        <v>0</v>
      </c>
      <c r="L327" s="7" t="n">
        <f>AM327/SUM(AM1:AM$2180)</f>
        <v>0</v>
      </c>
      <c r="M327" t="s">
        <v>1072</v>
      </c>
      <c r="N327" t="s">
        <v>1409</v>
      </c>
      <c r="O327" t="s">
        <v>1410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 t="n">
        <v>9816.0387595436096</v>
      </c>
      <c r="AF327" s="6"/>
      <c r="AG327" s="6" t="n">
        <v>6579.9155485253305</v>
      </c>
      <c r="AH327" s="6" t="n">
        <v>43969.302226152198</v>
      </c>
      <c r="AI327" s="6" t="n">
        <v>42364.458051693902</v>
      </c>
      <c r="AJ327" s="6" t="n">
        <v>828.92311788259099</v>
      </c>
      <c r="AK327" s="6"/>
      <c r="AL327" s="6"/>
      <c r="AM327" s="6"/>
    </row>
    <row r="328">
      <c r="A328" t="str">
        <f t="shared" si="55"/>
        <v>ERS</v>
      </c>
      <c r="B328" t="str">
        <f t="shared" si="56"/>
        <v>N099</v>
      </c>
      <c r="C328" t="str">
        <f t="shared" si="57"/>
        <v>INSTALL OF MISC EQ</v>
      </c>
      <c r="D328" s="6" t="n">
        <f t="shared" si="58"/>
        <v>21302.189390986099</v>
      </c>
      <c r="E328" s="6" t="n">
        <f t="shared" si="59"/>
        <v>5737546.9769049799</v>
      </c>
      <c r="F328" s="6" t="n">
        <f t="shared" si="60"/>
        <v>17612639.0832</v>
      </c>
      <c r="G328" s="6" t="n">
        <f t="shared" si="61"/>
        <v>3985656.5882565798</v>
      </c>
      <c r="H328" s="7" t="n">
        <f t="shared" si="62"/>
        <v>2.0697158827797226</v>
      </c>
      <c r="I328" s="7" t="n">
        <f t="shared" si="63"/>
        <v>825.79947867953365</v>
      </c>
      <c r="J328" s="7" t="n">
        <f t="shared" si="64"/>
        <v>0.22629525134926201</v>
      </c>
      <c r="K328" s="7" t="n">
        <f t="shared" si="65"/>
        <v>1.7943578797791494E-4</v>
      </c>
      <c r="L328" s="7" t="n">
        <f>AM328/SUM(AM1:AM$2180)</f>
        <v>7.0713482710662822E-5</v>
      </c>
      <c r="M328" t="s">
        <v>1072</v>
      </c>
      <c r="N328" t="s">
        <v>1411</v>
      </c>
      <c r="O328" t="s">
        <v>1412</v>
      </c>
      <c r="P328" s="6" t="n">
        <v>101225.487618039</v>
      </c>
      <c r="Q328" s="6" t="n">
        <v>330423.09413408098</v>
      </c>
      <c r="R328" s="6" t="n">
        <v>49682.483166661703</v>
      </c>
      <c r="S328" s="6"/>
      <c r="T328" s="6" t="n">
        <v>273443.96416216099</v>
      </c>
      <c r="U328" s="6" t="n">
        <v>23690.373727598999</v>
      </c>
      <c r="V328" s="6" t="n">
        <v>89037.417407372297</v>
      </c>
      <c r="W328" s="6" t="n">
        <v>127873.77716853299</v>
      </c>
      <c r="X328" s="6" t="n">
        <v>212623.25398744899</v>
      </c>
      <c r="Y328" s="6" t="n">
        <v>35412.946474684002</v>
      </c>
      <c r="Z328" s="6" t="n">
        <v>-51045.071366091703</v>
      </c>
      <c r="AA328" s="6" t="n">
        <v>-2507.2233390259598</v>
      </c>
      <c r="AB328" s="6" t="n">
        <v>881466.76680351596</v>
      </c>
      <c r="AC328" s="6" t="n">
        <v>0</v>
      </c>
      <c r="AD328" s="6" t="n">
        <v>-65387.417639747902</v>
      </c>
      <c r="AE328" s="6" t="n">
        <v>21302.189390986099</v>
      </c>
      <c r="AF328" s="6" t="n">
        <v>113971.29898034599</v>
      </c>
      <c r="AG328" s="6" t="n">
        <v>431006.62860224902</v>
      </c>
      <c r="AH328" s="6" t="n">
        <v>1037073.43640494</v>
      </c>
      <c r="AI328" s="6" t="n">
        <v>194559.554085051</v>
      </c>
      <c r="AJ328" s="6" t="n">
        <v>26077507.9766885</v>
      </c>
      <c r="AK328" s="6" t="n">
        <v>5737546.9769049799</v>
      </c>
      <c r="AL328" s="6" t="n">
        <v>17612639.0832</v>
      </c>
      <c r="AM328" s="6" t="n">
        <v>3985656.5882565798</v>
      </c>
    </row>
    <row r="329">
      <c r="A329" t="str">
        <f t="shared" si="55"/>
        <v>ERS</v>
      </c>
      <c r="B329" t="str">
        <f t="shared" si="56"/>
        <v>P100</v>
      </c>
      <c r="C329" t="str">
        <f t="shared" si="57"/>
        <v>DISPOSAL OF SURPLUS PROPERTY</v>
      </c>
      <c r="D329" s="6" t="n">
        <f t="shared" si="58"/>
        <v>1914734.6358275199</v>
      </c>
      <c r="E329" s="6" t="n">
        <f t="shared" si="59"/>
        <v>2630474.19773961</v>
      </c>
      <c r="F329" s="6" t="n">
        <f t="shared" si="60"/>
        <v>2188017.3382999999</v>
      </c>
      <c r="G329" s="6" t="n">
        <f t="shared" si="61"/>
        <v>-252066.93159186101</v>
      </c>
      <c r="H329" s="7" t="n">
        <f t="shared" si="62"/>
        <v>-0.16820421953570852</v>
      </c>
      <c r="I329" s="7" t="n">
        <f t="shared" si="63"/>
        <v>0.14272614980632614</v>
      </c>
      <c r="J329" s="7" t="n">
        <f t="shared" si="64"/>
        <v>-0.11520335199341095</v>
      </c>
      <c r="K329" s="7" t="n">
        <f t="shared" si="65"/>
        <v>2.2291299637298216E-5</v>
      </c>
      <c r="L329" s="7" t="n">
        <f>AM329/SUM(AM1:AM$2180)</f>
        <v>-4.4721691932941378E-6</v>
      </c>
      <c r="M329" t="s">
        <v>1072</v>
      </c>
      <c r="N329" t="s">
        <v>1413</v>
      </c>
      <c r="O329" t="s">
        <v>1414</v>
      </c>
      <c r="P329" s="6" t="n">
        <v>721822.55254422803</v>
      </c>
      <c r="Q329" s="6" t="n">
        <v>4401790.6334228199</v>
      </c>
      <c r="R329" s="6" t="n">
        <v>4334114.9042872898</v>
      </c>
      <c r="S329" s="6" t="n">
        <v>0</v>
      </c>
      <c r="T329" s="6" t="n">
        <v>494475.31583834498</v>
      </c>
      <c r="U329" s="6" t="n">
        <v>305327.19572774402</v>
      </c>
      <c r="V329" s="6" t="n">
        <v>470104.64514552703</v>
      </c>
      <c r="W329" s="6" t="n">
        <v>700538.37061788503</v>
      </c>
      <c r="X329" s="6" t="n">
        <v>1184528.88005396</v>
      </c>
      <c r="Y329" s="6" t="n">
        <v>2697690.17235563</v>
      </c>
      <c r="Z329" s="6" t="n">
        <v>1919646.0450718701</v>
      </c>
      <c r="AA329" s="6" t="n">
        <v>1026255.31368015</v>
      </c>
      <c r="AB329" s="6" t="n">
        <v>1841718.5497846799</v>
      </c>
      <c r="AC329" s="6" t="n">
        <v>705632.16477222799</v>
      </c>
      <c r="AD329" s="6" t="n">
        <v>158474.74020719901</v>
      </c>
      <c r="AE329" s="6" t="n">
        <v>1914734.6358275199</v>
      </c>
      <c r="AF329" s="6" t="n">
        <v>157817.367534725</v>
      </c>
      <c r="AG329" s="6" t="n">
        <v>-293768.55280526303</v>
      </c>
      <c r="AH329" s="6" t="n">
        <v>-178828.578973964</v>
      </c>
      <c r="AI329" s="6" t="n">
        <v>183737.146122798</v>
      </c>
      <c r="AJ329" s="6" t="n">
        <v>3808395.5248744199</v>
      </c>
      <c r="AK329" s="6" t="n">
        <v>2630474.19773961</v>
      </c>
      <c r="AL329" s="6" t="n">
        <v>2188017.3382999999</v>
      </c>
      <c r="AM329" s="6" t="n">
        <v>-252066.93159186101</v>
      </c>
    </row>
    <row r="330">
      <c r="A330" t="str">
        <f t="shared" si="55"/>
        <v>ERS</v>
      </c>
      <c r="B330" t="str">
        <f t="shared" si="56"/>
        <v>P200</v>
      </c>
      <c r="C330" t="str">
        <f t="shared" si="57"/>
        <v>SALVAGE OF AIRCRAFT</v>
      </c>
      <c r="D330" s="6" t="n">
        <f t="shared" si="58"/>
        <v>0</v>
      </c>
      <c r="E330" s="6" t="n">
        <f t="shared" si="59"/>
        <v>1684341.8195247501</v>
      </c>
      <c r="F330" s="6" t="n">
        <f t="shared" si="60"/>
        <v>1700728.905</v>
      </c>
      <c r="G330" s="6" t="n">
        <f t="shared" si="61"/>
        <v>1594750.8904158501</v>
      </c>
      <c r="H330" s="7" t="n">
        <f t="shared" si="62"/>
        <v>9.7290735676642814E-3</v>
      </c>
      <c r="I330" s="7" t="e">
        <f t="shared" si="63"/>
        <v>#DIV/0!</v>
      </c>
      <c r="J330" s="7" t="n">
        <f t="shared" si="64"/>
        <v>0.93768670934410325</v>
      </c>
      <c r="K330" s="7" t="n">
        <f t="shared" si="65"/>
        <v>1.7326854298432912E-5</v>
      </c>
      <c r="L330" s="7" t="n">
        <f>AM330/SUM(AM1:AM$2180)</f>
        <v>2.8294055702015158E-5</v>
      </c>
      <c r="M330" t="s">
        <v>1072</v>
      </c>
      <c r="N330" t="s">
        <v>1415</v>
      </c>
      <c r="O330" t="s">
        <v>1416</v>
      </c>
      <c r="P330" s="6" t="n">
        <v>9044171.7490667198</v>
      </c>
      <c r="Q330" s="6" t="n">
        <v>2519442.3741985001</v>
      </c>
      <c r="R330" s="6" t="n">
        <v>5450083.9220410697</v>
      </c>
      <c r="S330" s="6" t="n">
        <v>5021062.55442922</v>
      </c>
      <c r="T330" s="6" t="n">
        <v>4457475.7550166203</v>
      </c>
      <c r="U330" s="6" t="n">
        <v>3261139.4674490299</v>
      </c>
      <c r="V330" s="6" t="n">
        <v>-6270.6345032750396</v>
      </c>
      <c r="W330" s="6" t="n">
        <v>-1070.9629348628</v>
      </c>
      <c r="X330" s="6"/>
      <c r="Y330" s="6"/>
      <c r="Z330" s="6" t="n">
        <v>-20673.517570022199</v>
      </c>
      <c r="AA330" s="6" t="n">
        <v>5320.1708630037101</v>
      </c>
      <c r="AB330" s="6"/>
      <c r="AC330" s="6"/>
      <c r="AD330" s="6"/>
      <c r="AE330" s="6"/>
      <c r="AF330" s="6" t="n">
        <v>-4935.2047919198603</v>
      </c>
      <c r="AG330" s="6" t="n">
        <v>1181331.08751037</v>
      </c>
      <c r="AH330" s="6" t="n">
        <v>331491.57511000102</v>
      </c>
      <c r="AI330" s="6" t="n">
        <v>1559005.33645175</v>
      </c>
      <c r="AJ330" s="6" t="n">
        <v>0</v>
      </c>
      <c r="AK330" s="6" t="n">
        <v>1684341.8195247501</v>
      </c>
      <c r="AL330" s="6" t="n">
        <v>1700728.905</v>
      </c>
      <c r="AM330" s="6" t="n">
        <v>1594750.8904158501</v>
      </c>
    </row>
    <row r="331">
      <c r="A331" t="str">
        <f t="shared" si="55"/>
        <v>ERS</v>
      </c>
      <c r="B331" t="str">
        <f t="shared" si="56"/>
        <v>P300</v>
      </c>
      <c r="C331" t="str">
        <f t="shared" si="57"/>
        <v>SALVAGE OF MARINE VESSELS</v>
      </c>
      <c r="D331" s="6" t="n">
        <f t="shared" si="58"/>
        <v>0</v>
      </c>
      <c r="E331" s="6" t="n">
        <f t="shared" si="59"/>
        <v>0</v>
      </c>
      <c r="F331" s="6" t="n">
        <f t="shared" si="60"/>
        <v>0</v>
      </c>
      <c r="G331" s="6" t="n">
        <f t="shared" si="61"/>
        <v>0</v>
      </c>
      <c r="H331" s="7" t="e">
        <f t="shared" si="62"/>
        <v>#DIV/0!</v>
      </c>
      <c r="I331" s="7" t="e">
        <f t="shared" si="63"/>
        <v>#DIV/0!</v>
      </c>
      <c r="J331" s="7" t="e">
        <f t="shared" si="64"/>
        <v>#DIV/0!</v>
      </c>
      <c r="K331" s="7" t="n">
        <f t="shared" si="65"/>
        <v>0</v>
      </c>
      <c r="L331" s="7" t="n">
        <f>AM331/SUM(AM1:AM$2180)</f>
        <v>0</v>
      </c>
      <c r="M331" t="s">
        <v>1072</v>
      </c>
      <c r="N331" t="s">
        <v>1417</v>
      </c>
      <c r="O331" t="s">
        <v>1418</v>
      </c>
      <c r="P331" s="6"/>
      <c r="Q331" s="6"/>
      <c r="R331" s="6"/>
      <c r="S331" s="6"/>
      <c r="T331" s="6"/>
      <c r="U331" s="6"/>
      <c r="V331" s="6"/>
      <c r="W331" s="6"/>
      <c r="X331" s="6"/>
      <c r="Y331" s="6" t="n">
        <v>1432078.65287726</v>
      </c>
      <c r="Z331" s="6"/>
      <c r="AA331" s="6" t="n">
        <v>0</v>
      </c>
      <c r="AB331" s="6"/>
      <c r="AC331" s="6"/>
      <c r="AD331" s="6"/>
      <c r="AE331" s="6"/>
      <c r="AF331" s="6"/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/>
      <c r="AM331" s="6"/>
    </row>
    <row r="332">
      <c r="A332" t="str">
        <f t="shared" si="55"/>
        <v>ERS</v>
      </c>
      <c r="B332" t="str">
        <f t="shared" si="56"/>
        <v>P999</v>
      </c>
      <c r="C332" t="str">
        <f t="shared" si="57"/>
        <v>OTHER SALVAGE SERVICES</v>
      </c>
      <c r="D332" s="6" t="n">
        <f t="shared" si="58"/>
        <v>6766387.6914350698</v>
      </c>
      <c r="E332" s="6" t="n">
        <f t="shared" si="59"/>
        <v>942614.64272851695</v>
      </c>
      <c r="F332" s="6" t="n">
        <f t="shared" si="60"/>
        <v>2799763.5312999999</v>
      </c>
      <c r="G332" s="6" t="n">
        <f t="shared" si="61"/>
        <v>112279.885545606</v>
      </c>
      <c r="H332" s="7" t="n">
        <f t="shared" si="62"/>
        <v>1.970210099002633</v>
      </c>
      <c r="I332" s="7" t="n">
        <f t="shared" si="63"/>
        <v>-0.58622478359554298</v>
      </c>
      <c r="J332" s="7" t="n">
        <f t="shared" si="64"/>
        <v>4.0103345975605179E-2</v>
      </c>
      <c r="K332" s="7" t="n">
        <f t="shared" si="65"/>
        <v>2.8523708060868826E-5</v>
      </c>
      <c r="L332" s="7" t="n">
        <f>AM332/SUM(AM1:AM$2180)</f>
        <v>1.9920687017236031E-6</v>
      </c>
      <c r="M332" t="s">
        <v>1072</v>
      </c>
      <c r="N332" t="s">
        <v>1419</v>
      </c>
      <c r="O332" t="s">
        <v>1420</v>
      </c>
      <c r="P332" s="6" t="n">
        <v>1399587.37809135</v>
      </c>
      <c r="Q332" s="6" t="n">
        <v>532632.00129943702</v>
      </c>
      <c r="R332" s="6" t="n">
        <v>374626.60858162399</v>
      </c>
      <c r="S332" s="6" t="n">
        <v>-359150.40965833602</v>
      </c>
      <c r="T332" s="6" t="n">
        <v>132103.03918057701</v>
      </c>
      <c r="U332" s="6" t="n">
        <v>417523.70852407598</v>
      </c>
      <c r="V332" s="6" t="n">
        <v>256261.328168623</v>
      </c>
      <c r="W332" s="6" t="n">
        <v>551204.39443825604</v>
      </c>
      <c r="X332" s="6" t="n">
        <v>4481075.6934996899</v>
      </c>
      <c r="Y332" s="6" t="n">
        <v>5017093.2411149396</v>
      </c>
      <c r="Z332" s="6" t="n">
        <v>356410.84479070298</v>
      </c>
      <c r="AA332" s="6" t="n">
        <v>1593139.68600196</v>
      </c>
      <c r="AB332" s="6" t="n">
        <v>5103922.9384915195</v>
      </c>
      <c r="AC332" s="6" t="n">
        <v>4019566.2967586601</v>
      </c>
      <c r="AD332" s="6" t="n">
        <v>5543087.9018697096</v>
      </c>
      <c r="AE332" s="6" t="n">
        <v>6766387.6914350698</v>
      </c>
      <c r="AF332" s="6" t="n">
        <v>847156.97917050705</v>
      </c>
      <c r="AG332" s="6" t="n">
        <v>367152.58567738999</v>
      </c>
      <c r="AH332" s="6" t="n">
        <v>275927.097305084</v>
      </c>
      <c r="AI332" s="6" t="n">
        <v>934526.73724671302</v>
      </c>
      <c r="AJ332" s="6" t="n">
        <v>753140.03073164995</v>
      </c>
      <c r="AK332" s="6" t="n">
        <v>942614.64272851695</v>
      </c>
      <c r="AL332" s="6" t="n">
        <v>2799763.5312999999</v>
      </c>
      <c r="AM332" s="6" t="n">
        <v>112279.885545606</v>
      </c>
    </row>
    <row r="333">
      <c r="A333" t="str">
        <f t="shared" si="55"/>
        <v>ERS</v>
      </c>
      <c r="B333" t="str">
        <f t="shared" si="56"/>
        <v>V001</v>
      </c>
      <c r="C333" t="str">
        <f t="shared" si="57"/>
        <v>GBL &amp; GTR PROCUREMENTS</v>
      </c>
      <c r="D333" s="6" t="n">
        <f t="shared" si="58"/>
        <v>63077.448243045801</v>
      </c>
      <c r="E333" s="6" t="n">
        <f t="shared" si="59"/>
        <v>-8223.5379207276692</v>
      </c>
      <c r="F333" s="6" t="n">
        <f t="shared" si="60"/>
        <v>2906.5</v>
      </c>
      <c r="G333" s="6" t="n">
        <f t="shared" si="61"/>
        <v>0</v>
      </c>
      <c r="H333" s="7" t="n">
        <f t="shared" si="62"/>
        <v>-1.353436687228508</v>
      </c>
      <c r="I333" s="7" t="n">
        <f t="shared" si="63"/>
        <v>-0.95392172510211781</v>
      </c>
      <c r="J333" s="7" t="n">
        <f t="shared" si="64"/>
        <v>0</v>
      </c>
      <c r="K333" s="7" t="n">
        <f t="shared" si="65"/>
        <v>2.9611128422842474E-8</v>
      </c>
      <c r="L333" s="7" t="n">
        <f>AM333/SUM(AM1:AM$2180)</f>
        <v>0</v>
      </c>
      <c r="M333" t="s">
        <v>1072</v>
      </c>
      <c r="N333" t="s">
        <v>1421</v>
      </c>
      <c r="O333" t="s">
        <v>1422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 t="n">
        <v>48403.336552624598</v>
      </c>
      <c r="AC333" s="6" t="n">
        <v>23828.1374734489</v>
      </c>
      <c r="AD333" s="6" t="n">
        <v>-7233.6958107468599</v>
      </c>
      <c r="AE333" s="6" t="n">
        <v>63077.448243045801</v>
      </c>
      <c r="AF333" s="6" t="n">
        <v>11760.584386766101</v>
      </c>
      <c r="AG333" s="6" t="n">
        <v>163533.69149687499</v>
      </c>
      <c r="AH333" s="6" t="n">
        <v>55665.330743263403</v>
      </c>
      <c r="AI333" s="6" t="n">
        <v>27320.268902213102</v>
      </c>
      <c r="AJ333" s="6" t="n">
        <v>46384.646737293297</v>
      </c>
      <c r="AK333" s="6" t="n">
        <v>-8223.5379207276692</v>
      </c>
      <c r="AL333" s="6" t="n">
        <v>2906.5</v>
      </c>
      <c r="AM333" s="6"/>
    </row>
    <row r="334">
      <c r="A334" t="str">
        <f t="shared" si="55"/>
        <v>ERS</v>
      </c>
      <c r="B334" t="str">
        <f t="shared" si="56"/>
        <v>V002</v>
      </c>
      <c r="C334" t="str">
        <f t="shared" si="57"/>
        <v>MOTOR POOL OPERATIONS</v>
      </c>
      <c r="D334" s="6" t="n">
        <f t="shared" si="58"/>
        <v>0</v>
      </c>
      <c r="E334" s="6" t="n">
        <f t="shared" si="59"/>
        <v>0</v>
      </c>
      <c r="F334" s="6" t="n">
        <f t="shared" si="60"/>
        <v>0</v>
      </c>
      <c r="G334" s="6" t="n">
        <f t="shared" si="61"/>
        <v>0</v>
      </c>
      <c r="H334" s="7" t="e">
        <f t="shared" si="62"/>
        <v>#DIV/0!</v>
      </c>
      <c r="I334" s="7" t="e">
        <f t="shared" si="63"/>
        <v>#DIV/0!</v>
      </c>
      <c r="J334" s="7" t="e">
        <f t="shared" si="64"/>
        <v>#DIV/0!</v>
      </c>
      <c r="K334" s="7" t="n">
        <f t="shared" si="65"/>
        <v>0</v>
      </c>
      <c r="L334" s="7" t="n">
        <f>AM334/SUM(AM1:AM$2180)</f>
        <v>0</v>
      </c>
      <c r="M334" t="s">
        <v>1072</v>
      </c>
      <c r="N334" t="s">
        <v>1423</v>
      </c>
      <c r="O334" t="s">
        <v>1424</v>
      </c>
      <c r="P334" s="6"/>
      <c r="Q334" s="6" t="n">
        <v>172085.403703722</v>
      </c>
      <c r="R334" s="6" t="n">
        <v>62895.116536940499</v>
      </c>
      <c r="S334" s="6" t="n">
        <v>1105239.9448643599</v>
      </c>
      <c r="T334" s="6" t="n">
        <v>575654.50020136801</v>
      </c>
      <c r="U334" s="6" t="n">
        <v>651739.36073725205</v>
      </c>
      <c r="V334" s="6" t="n">
        <v>4801306.6967685102</v>
      </c>
      <c r="W334" s="6" t="n">
        <v>1813.9689862415601</v>
      </c>
      <c r="X334" s="6" t="n">
        <v>94662.782008101101</v>
      </c>
      <c r="Y334" s="6" t="n">
        <v>100915.474679438</v>
      </c>
      <c r="Z334" s="6" t="n">
        <v>96116.594183459703</v>
      </c>
      <c r="AA334" s="6" t="n">
        <v>-1525.7150451267801</v>
      </c>
      <c r="AB334" s="6"/>
      <c r="AC334" s="6"/>
      <c r="AD334" s="6"/>
      <c r="AE334" s="6"/>
      <c r="AF334" s="6"/>
      <c r="AG334" s="6" t="n">
        <v>2921.8097462368301</v>
      </c>
      <c r="AH334" s="6" t="n">
        <v>-1441.4805602431099</v>
      </c>
      <c r="AI334" s="6"/>
      <c r="AJ334" s="6"/>
      <c r="AK334" s="6"/>
      <c r="AL334" s="6"/>
      <c r="AM334" s="6"/>
    </row>
    <row r="335">
      <c r="A335" t="str">
        <f t="shared" si="55"/>
        <v>ERS</v>
      </c>
      <c r="B335" t="str">
        <f t="shared" si="56"/>
        <v>V003</v>
      </c>
      <c r="C335" t="str">
        <f t="shared" si="57"/>
        <v>PACKING/CRATING SERVICES</v>
      </c>
      <c r="D335" s="6" t="n">
        <f t="shared" si="58"/>
        <v>362148.96919524099</v>
      </c>
      <c r="E335" s="6" t="n">
        <f t="shared" si="59"/>
        <v>11846341.1795005</v>
      </c>
      <c r="F335" s="6" t="n">
        <f t="shared" si="60"/>
        <v>6866328.9720999999</v>
      </c>
      <c r="G335" s="6" t="n">
        <f t="shared" si="61"/>
        <v>13948.938474338</v>
      </c>
      <c r="H335" s="7" t="n">
        <f t="shared" si="62"/>
        <v>-0.42038399299339457</v>
      </c>
      <c r="I335" s="7" t="n">
        <f t="shared" si="63"/>
        <v>17.959957244551038</v>
      </c>
      <c r="J335" s="7" t="n">
        <f t="shared" si="64"/>
        <v>2.0314987136527849E-3</v>
      </c>
      <c r="K335" s="7" t="n">
        <f t="shared" si="65"/>
        <v>6.9953466019727188E-5</v>
      </c>
      <c r="L335" s="7" t="n">
        <f>AM335/SUM(AM1:AM$2180)</f>
        <v>2.4748193874592308E-7</v>
      </c>
      <c r="M335" t="s">
        <v>1072</v>
      </c>
      <c r="N335" t="s">
        <v>1425</v>
      </c>
      <c r="O335" t="s">
        <v>1426</v>
      </c>
      <c r="P335" s="6" t="n">
        <v>10224889.1031562</v>
      </c>
      <c r="Q335" s="6" t="n">
        <v>492900.08457927598</v>
      </c>
      <c r="R335" s="6" t="n">
        <v>8161313.8048769301</v>
      </c>
      <c r="S335" s="6" t="n">
        <v>8176790.0306448797</v>
      </c>
      <c r="T335" s="6" t="n">
        <v>15015650.141886899</v>
      </c>
      <c r="U335" s="6" t="n">
        <v>1569490.1178897501</v>
      </c>
      <c r="V335" s="6" t="n">
        <v>2020897.0467723301</v>
      </c>
      <c r="W335" s="6" t="n">
        <v>1296910.6386730899</v>
      </c>
      <c r="X335" s="6" t="n">
        <v>1293826.59094556</v>
      </c>
      <c r="Y335" s="6" t="n">
        <v>145195.271224116</v>
      </c>
      <c r="Z335" s="6" t="n">
        <v>-408674.17652955599</v>
      </c>
      <c r="AA335" s="6" t="n">
        <v>280412.65801629401</v>
      </c>
      <c r="AB335" s="6" t="n">
        <v>5949.4117328648499</v>
      </c>
      <c r="AC335" s="6" t="n">
        <v>135396.23087960901</v>
      </c>
      <c r="AD335" s="6" t="n">
        <v>568628.65323627705</v>
      </c>
      <c r="AE335" s="6" t="n">
        <v>362148.96919524099</v>
      </c>
      <c r="AF335" s="6" t="n">
        <v>410597.31106688501</v>
      </c>
      <c r="AG335" s="6" t="n">
        <v>7046226.3687621504</v>
      </c>
      <c r="AH335" s="6" t="n">
        <v>7248591.5464321496</v>
      </c>
      <c r="AI335" s="6" t="n">
        <v>8125693.7283953698</v>
      </c>
      <c r="AJ335" s="6" t="n">
        <v>12176113.375767101</v>
      </c>
      <c r="AK335" s="6" t="n">
        <v>11846341.1795005</v>
      </c>
      <c r="AL335" s="6" t="n">
        <v>6866328.9720999999</v>
      </c>
      <c r="AM335" s="6" t="n">
        <v>13948.938474338</v>
      </c>
    </row>
    <row r="336">
      <c r="A336" t="str">
        <f t="shared" si="55"/>
        <v>ERS</v>
      </c>
      <c r="B336" t="str">
        <f t="shared" si="56"/>
        <v>V111</v>
      </c>
      <c r="C336" t="str">
        <f t="shared" si="57"/>
        <v>AIR FREIGHT</v>
      </c>
      <c r="D336" s="6" t="n">
        <f t="shared" si="58"/>
        <v>498330187.86693001</v>
      </c>
      <c r="E336" s="6" t="n">
        <f t="shared" si="59"/>
        <v>824499569.59249604</v>
      </c>
      <c r="F336" s="6" t="n">
        <f t="shared" si="60"/>
        <v>600675992.62839997</v>
      </c>
      <c r="G336" s="6" t="n">
        <f t="shared" si="61"/>
        <v>275958289.20357001</v>
      </c>
      <c r="H336" s="7" t="n">
        <f t="shared" si="62"/>
        <v>-0.27146597186790467</v>
      </c>
      <c r="I336" s="7" t="n">
        <f t="shared" si="63"/>
        <v>0.20537749318289245</v>
      </c>
      <c r="J336" s="7" t="n">
        <f t="shared" si="64"/>
        <v>0.45941288246938122</v>
      </c>
      <c r="K336" s="7" t="n">
        <f t="shared" si="65"/>
        <v>6.1196263403536658E-3</v>
      </c>
      <c r="L336" s="7" t="n">
        <f>AM336/SUM(AM1:AM$2180)</f>
        <v>4.8960494413786441E-3</v>
      </c>
      <c r="M336" t="s">
        <v>1072</v>
      </c>
      <c r="N336" t="s">
        <v>1427</v>
      </c>
      <c r="O336" t="s">
        <v>1428</v>
      </c>
      <c r="P336" s="6" t="n">
        <v>43624.711343767602</v>
      </c>
      <c r="Q336" s="6"/>
      <c r="R336" s="6" t="n">
        <v>205876.681464252</v>
      </c>
      <c r="S336" s="6" t="n">
        <v>1007409.52371409</v>
      </c>
      <c r="T336" s="6" t="n">
        <v>-6565.7337568187004</v>
      </c>
      <c r="U336" s="6" t="n">
        <v>1844634.1317221699</v>
      </c>
      <c r="V336" s="6" t="n">
        <v>754601.30526368006</v>
      </c>
      <c r="W336" s="6" t="n">
        <v>261412.934926485</v>
      </c>
      <c r="X336" s="6" t="n">
        <v>116916.3872429</v>
      </c>
      <c r="Y336" s="6" t="n">
        <v>3121156.8676176299</v>
      </c>
      <c r="Z336" s="6" t="n">
        <v>6003212.15705352</v>
      </c>
      <c r="AA336" s="6" t="n">
        <v>698394394.310305</v>
      </c>
      <c r="AB336" s="6" t="n">
        <v>671385279.05009997</v>
      </c>
      <c r="AC336" s="6" t="n">
        <v>277404213.50600302</v>
      </c>
      <c r="AD336" s="6" t="n">
        <v>915724276.67743003</v>
      </c>
      <c r="AE336" s="6" t="n">
        <v>498330187.86693001</v>
      </c>
      <c r="AF336" s="6" t="n">
        <v>342616273.90880901</v>
      </c>
      <c r="AG336" s="6" t="n">
        <v>324947847.14641601</v>
      </c>
      <c r="AH336" s="6" t="n">
        <v>439724308.23775101</v>
      </c>
      <c r="AI336" s="6" t="n">
        <v>845103538.10504401</v>
      </c>
      <c r="AJ336" s="6" t="n">
        <v>544166950.83517897</v>
      </c>
      <c r="AK336" s="6" t="n">
        <v>824499569.59249604</v>
      </c>
      <c r="AL336" s="6" t="n">
        <v>600675992.62839997</v>
      </c>
      <c r="AM336" s="6" t="n">
        <v>275958289.20357001</v>
      </c>
    </row>
    <row r="337">
      <c r="A337" t="str">
        <f t="shared" si="55"/>
        <v>ERS</v>
      </c>
      <c r="B337" t="str">
        <f t="shared" si="56"/>
        <v>V112</v>
      </c>
      <c r="C337" t="str">
        <f t="shared" si="57"/>
        <v>MOTOR FREIGHT</v>
      </c>
      <c r="D337" s="6" t="n">
        <f t="shared" si="58"/>
        <v>5797230.6660398999</v>
      </c>
      <c r="E337" s="6" t="n">
        <f t="shared" si="59"/>
        <v>2307688.9077032199</v>
      </c>
      <c r="F337" s="6" t="n">
        <f t="shared" si="60"/>
        <v>2537519.2071000002</v>
      </c>
      <c r="G337" s="6" t="n">
        <f t="shared" si="61"/>
        <v>349499.66355191398</v>
      </c>
      <c r="H337" s="7" t="n">
        <f t="shared" si="62"/>
        <v>9.9593276472227821E-2</v>
      </c>
      <c r="I337" s="7" t="n">
        <f t="shared" si="63"/>
        <v>-0.5622876933352412</v>
      </c>
      <c r="J337" s="7" t="n">
        <f t="shared" si="64"/>
        <v>0.13773281501633997</v>
      </c>
      <c r="K337" s="7" t="n">
        <f t="shared" si="65"/>
        <v>2.5851989374459838E-5</v>
      </c>
      <c r="L337" s="7" t="n">
        <f>AM337/SUM(AM1:AM$2180)</f>
        <v>6.2008198319894332E-6</v>
      </c>
      <c r="M337" t="s">
        <v>1072</v>
      </c>
      <c r="N337" t="s">
        <v>1429</v>
      </c>
      <c r="O337" t="s">
        <v>1430</v>
      </c>
      <c r="P337" s="6"/>
      <c r="Q337" s="6"/>
      <c r="R337" s="6" t="n">
        <v>138189.11234378</v>
      </c>
      <c r="S337" s="6" t="n">
        <v>184186.33963291801</v>
      </c>
      <c r="T337" s="6" t="n">
        <v>554963.66273934895</v>
      </c>
      <c r="U337" s="6" t="n">
        <v>53097046.960555904</v>
      </c>
      <c r="V337" s="6" t="n">
        <v>66648258.824109197</v>
      </c>
      <c r="W337" s="6" t="n">
        <v>36052550.251513302</v>
      </c>
      <c r="X337" s="6" t="n">
        <v>6911064.3798882402</v>
      </c>
      <c r="Y337" s="6" t="n">
        <v>22885167.554061498</v>
      </c>
      <c r="Z337" s="6" t="n">
        <v>5292345.96505294</v>
      </c>
      <c r="AA337" s="6" t="n">
        <v>16767226.769451501</v>
      </c>
      <c r="AB337" s="6" t="n">
        <v>27730046.212935101</v>
      </c>
      <c r="AC337" s="6" t="n">
        <v>28904178.383368202</v>
      </c>
      <c r="AD337" s="6" t="n">
        <v>17048873.639253899</v>
      </c>
      <c r="AE337" s="6" t="n">
        <v>5797230.6660398999</v>
      </c>
      <c r="AF337" s="6" t="n">
        <v>-279619.02365911799</v>
      </c>
      <c r="AG337" s="6" t="n">
        <v>6821082.6426617298</v>
      </c>
      <c r="AH337" s="6" t="n">
        <v>2070209.35973263</v>
      </c>
      <c r="AI337" s="6" t="n">
        <v>-1767551.4091389501</v>
      </c>
      <c r="AJ337" s="6" t="n">
        <v>4181445.1122688702</v>
      </c>
      <c r="AK337" s="6" t="n">
        <v>2307688.9077032199</v>
      </c>
      <c r="AL337" s="6" t="n">
        <v>2537519.2071000002</v>
      </c>
      <c r="AM337" s="6" t="n">
        <v>349499.66355191398</v>
      </c>
    </row>
    <row r="338">
      <c r="A338" t="str">
        <f t="shared" si="55"/>
        <v>ERS</v>
      </c>
      <c r="B338" t="str">
        <f t="shared" si="56"/>
        <v>V113</v>
      </c>
      <c r="C338" t="str">
        <f t="shared" si="57"/>
        <v>RAIL FREIGHT</v>
      </c>
      <c r="D338" s="6" t="n">
        <f t="shared" si="58"/>
        <v>0</v>
      </c>
      <c r="E338" s="6" t="n">
        <f t="shared" si="59"/>
        <v>0</v>
      </c>
      <c r="F338" s="6" t="n">
        <f t="shared" si="60"/>
        <v>0</v>
      </c>
      <c r="G338" s="6" t="n">
        <f t="shared" si="61"/>
        <v>0</v>
      </c>
      <c r="H338" s="7" t="e">
        <f t="shared" si="62"/>
        <v>#DIV/0!</v>
      </c>
      <c r="I338" s="7" t="e">
        <f t="shared" si="63"/>
        <v>#DIV/0!</v>
      </c>
      <c r="J338" s="7" t="e">
        <f t="shared" si="64"/>
        <v>#DIV/0!</v>
      </c>
      <c r="K338" s="7" t="n">
        <f t="shared" si="65"/>
        <v>0</v>
      </c>
      <c r="L338" s="7" t="n">
        <f>AM338/SUM(AM1:AM$2180)</f>
        <v>0</v>
      </c>
      <c r="M338" t="s">
        <v>1072</v>
      </c>
      <c r="N338" t="s">
        <v>1431</v>
      </c>
      <c r="O338" t="s">
        <v>1432</v>
      </c>
      <c r="P338" s="6" t="n">
        <v>2427658.6357289301</v>
      </c>
      <c r="Q338" s="6" t="n">
        <v>11833657.7236291</v>
      </c>
      <c r="R338" s="6" t="n">
        <v>21969677.2952669</v>
      </c>
      <c r="S338" s="6" t="n">
        <v>23312081.1524616</v>
      </c>
      <c r="T338" s="6" t="n">
        <v>13994580.369065899</v>
      </c>
      <c r="U338" s="6" t="n">
        <v>22556074.013826501</v>
      </c>
      <c r="V338" s="6"/>
      <c r="W338" s="6" t="n">
        <v>0</v>
      </c>
      <c r="X338" s="6"/>
      <c r="Y338" s="6"/>
      <c r="Z338" s="6"/>
      <c r="AA338" s="6" t="n">
        <v>4070049.7435425902</v>
      </c>
      <c r="AB338" s="6"/>
      <c r="AC338" s="6"/>
      <c r="AD338" s="6"/>
      <c r="AE338" s="6"/>
      <c r="AF338" s="6" t="n">
        <v>0</v>
      </c>
      <c r="AG338" s="6"/>
      <c r="AH338" s="6" t="n">
        <v>10070.746110550401</v>
      </c>
      <c r="AI338" s="6"/>
      <c r="AJ338" s="6" t="n">
        <v>0</v>
      </c>
      <c r="AK338" s="6"/>
      <c r="AL338" s="6" t="n">
        <v>0</v>
      </c>
      <c r="AM338" s="6"/>
    </row>
    <row r="339">
      <c r="A339" t="str">
        <f t="shared" si="55"/>
        <v>ERS</v>
      </c>
      <c r="B339" t="str">
        <f t="shared" si="56"/>
        <v>V114</v>
      </c>
      <c r="C339" t="str">
        <f t="shared" si="57"/>
        <v>STEVEDORING</v>
      </c>
      <c r="D339" s="6" t="n">
        <f t="shared" si="58"/>
        <v>91008771.653974801</v>
      </c>
      <c r="E339" s="6" t="n">
        <f t="shared" si="59"/>
        <v>114773896.83780199</v>
      </c>
      <c r="F339" s="6" t="n">
        <f t="shared" si="60"/>
        <v>108920675.14910001</v>
      </c>
      <c r="G339" s="6" t="n">
        <f t="shared" si="61"/>
        <v>51136964.144016802</v>
      </c>
      <c r="H339" s="7" t="n">
        <f t="shared" si="62"/>
        <v>-5.0997847506857208E-2</v>
      </c>
      <c r="I339" s="7" t="n">
        <f t="shared" si="63"/>
        <v>0.19681513297672226</v>
      </c>
      <c r="J339" s="7" t="n">
        <f t="shared" si="64"/>
        <v>0.46948813045839205</v>
      </c>
      <c r="K339" s="7" t="n">
        <f t="shared" si="65"/>
        <v>1.109672836656703E-3</v>
      </c>
      <c r="L339" s="7" t="n">
        <f>AM339/SUM(AM1:AM$2180)</f>
        <v>9.0727154981896539E-4</v>
      </c>
      <c r="M339" t="s">
        <v>1072</v>
      </c>
      <c r="N339" t="s">
        <v>1433</v>
      </c>
      <c r="O339" t="s">
        <v>1434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 t="n">
        <v>156311.242120176</v>
      </c>
      <c r="AC339" s="6" t="n">
        <v>2034392.9039173401</v>
      </c>
      <c r="AD339" s="6" t="n">
        <v>70805799.355536804</v>
      </c>
      <c r="AE339" s="6" t="n">
        <v>91008771.653974801</v>
      </c>
      <c r="AF339" s="6" t="n">
        <v>44692153.069368802</v>
      </c>
      <c r="AG339" s="6" t="n">
        <v>69758522.9952306</v>
      </c>
      <c r="AH339" s="6" t="n">
        <v>106288218.072789</v>
      </c>
      <c r="AI339" s="6" t="n">
        <v>77125434.6126367</v>
      </c>
      <c r="AJ339" s="6" t="n">
        <v>175956789.60503501</v>
      </c>
      <c r="AK339" s="6" t="n">
        <v>114773896.83780199</v>
      </c>
      <c r="AL339" s="6" t="n">
        <v>108920675.14910001</v>
      </c>
      <c r="AM339" s="6" t="n">
        <v>51136964.144016802</v>
      </c>
    </row>
    <row r="340">
      <c r="A340" t="str">
        <f t="shared" si="55"/>
        <v>ERS</v>
      </c>
      <c r="B340" t="str">
        <f t="shared" si="56"/>
        <v>V115</v>
      </c>
      <c r="C340" t="str">
        <f t="shared" si="57"/>
        <v>TRANSPORTATION/TRAVEL/RELOCATION- TRANSPORTATION: VESSEL FREIGHT</v>
      </c>
      <c r="D340" s="6" t="n">
        <f t="shared" si="58"/>
        <v>819079126.56393695</v>
      </c>
      <c r="E340" s="6" t="n">
        <f t="shared" si="59"/>
        <v>823240023.00108194</v>
      </c>
      <c r="F340" s="6" t="n">
        <f t="shared" si="60"/>
        <v>766505078.41059995</v>
      </c>
      <c r="G340" s="6" t="n">
        <f t="shared" si="61"/>
        <v>464372642.98014498</v>
      </c>
      <c r="H340" s="7" t="n">
        <f t="shared" si="62"/>
        <v>-6.8916650072062158E-2</v>
      </c>
      <c r="I340" s="7" t="n">
        <f t="shared" si="63"/>
        <v>-6.4186775670730167E-2</v>
      </c>
      <c r="J340" s="7" t="n">
        <f t="shared" si="64"/>
        <v>0.60583113675261357</v>
      </c>
      <c r="K340" s="7" t="n">
        <f t="shared" si="65"/>
        <v>7.809076316386449E-3</v>
      </c>
      <c r="L340" s="7" t="n">
        <f>AM340/SUM(AM1:AM$2180)</f>
        <v>8.2388951816456269E-3</v>
      </c>
      <c r="M340" t="s">
        <v>1072</v>
      </c>
      <c r="N340" t="s">
        <v>1435</v>
      </c>
      <c r="O340" t="s">
        <v>1436</v>
      </c>
      <c r="P340" s="6"/>
      <c r="Q340" s="6"/>
      <c r="R340" s="6"/>
      <c r="S340" s="6" t="n">
        <v>3809595.83918502</v>
      </c>
      <c r="T340" s="6" t="n">
        <v>743739.66434285196</v>
      </c>
      <c r="U340" s="6" t="n">
        <v>1443654.70613035</v>
      </c>
      <c r="V340" s="6" t="n">
        <v>2097202.1750083799</v>
      </c>
      <c r="W340" s="6" t="n">
        <v>952551.44848784804</v>
      </c>
      <c r="X340" s="6" t="n">
        <v>39404434.093808003</v>
      </c>
      <c r="Y340" s="6" t="n">
        <v>10881500.063909199</v>
      </c>
      <c r="Z340" s="6" t="n">
        <v>35274583.791047901</v>
      </c>
      <c r="AA340" s="6" t="n">
        <v>1882244002.0952301</v>
      </c>
      <c r="AB340" s="6" t="n">
        <v>3003933142.91991</v>
      </c>
      <c r="AC340" s="6" t="n">
        <v>1846495331.7311201</v>
      </c>
      <c r="AD340" s="6" t="n">
        <v>974087218.19598699</v>
      </c>
      <c r="AE340" s="6" t="n">
        <v>819079126.56393695</v>
      </c>
      <c r="AF340" s="6" t="n">
        <v>520058315.05191201</v>
      </c>
      <c r="AG340" s="6" t="n">
        <v>938632367.72679198</v>
      </c>
      <c r="AH340" s="6" t="n">
        <v>1160114895.8528399</v>
      </c>
      <c r="AI340" s="6" t="n">
        <v>967464472.59681106</v>
      </c>
      <c r="AJ340" s="6" t="n">
        <v>899694147.09632397</v>
      </c>
      <c r="AK340" s="6" t="n">
        <v>823240023.00108194</v>
      </c>
      <c r="AL340" s="6" t="n">
        <v>766505078.41059995</v>
      </c>
      <c r="AM340" s="6" t="n">
        <v>464372642.98014498</v>
      </c>
    </row>
    <row r="341">
      <c r="A341" t="str">
        <f t="shared" si="55"/>
        <v>ERS</v>
      </c>
      <c r="B341" t="str">
        <f t="shared" si="56"/>
        <v>V119</v>
      </c>
      <c r="C341" t="str">
        <f t="shared" si="57"/>
        <v>OTHER CARGO AND FREIGHT SERVICES</v>
      </c>
      <c r="D341" s="6" t="n">
        <f t="shared" si="58"/>
        <v>477189467.51585603</v>
      </c>
      <c r="E341" s="6" t="n">
        <f t="shared" si="59"/>
        <v>278880821.51614398</v>
      </c>
      <c r="F341" s="6" t="n">
        <f t="shared" si="60"/>
        <v>578786297.68959999</v>
      </c>
      <c r="G341" s="6" t="n">
        <f t="shared" si="61"/>
        <v>181861740.222083</v>
      </c>
      <c r="H341" s="7" t="n">
        <f t="shared" si="62"/>
        <v>1.0753893887109585</v>
      </c>
      <c r="I341" s="7" t="n">
        <f t="shared" si="63"/>
        <v>0.21290669029774456</v>
      </c>
      <c r="J341" s="7" t="n">
        <f t="shared" si="64"/>
        <v>0.31421224197607817</v>
      </c>
      <c r="K341" s="7" t="n">
        <f t="shared" si="65"/>
        <v>5.8966163393319388E-3</v>
      </c>
      <c r="L341" s="7" t="n">
        <f>AM341/SUM(AM1:AM$2180)</f>
        <v>3.2265893305551E-3</v>
      </c>
      <c r="M341" t="s">
        <v>1072</v>
      </c>
      <c r="N341" t="s">
        <v>1437</v>
      </c>
      <c r="O341" t="s">
        <v>1438</v>
      </c>
      <c r="P341" s="6" t="n">
        <v>556522.05834249302</v>
      </c>
      <c r="Q341" s="6" t="n">
        <v>159216.34519722799</v>
      </c>
      <c r="R341" s="6" t="n">
        <v>40291.698729652402</v>
      </c>
      <c r="S341" s="6" t="n">
        <v>5777678.7648580801</v>
      </c>
      <c r="T341" s="6" t="n">
        <v>2569242.7205550699</v>
      </c>
      <c r="U341" s="6" t="n">
        <v>1819882.67178557</v>
      </c>
      <c r="V341" s="6" t="n">
        <v>1064152.5406992701</v>
      </c>
      <c r="W341" s="6" t="n">
        <v>2660728.2193328198</v>
      </c>
      <c r="X341" s="6" t="n">
        <v>268550564.13234103</v>
      </c>
      <c r="Y341" s="6" t="n">
        <v>288352860.684829</v>
      </c>
      <c r="Z341" s="6" t="n">
        <v>313113538.17764401</v>
      </c>
      <c r="AA341" s="6" t="n">
        <v>793227281.03866398</v>
      </c>
      <c r="AB341" s="6" t="n">
        <v>885611026.07290494</v>
      </c>
      <c r="AC341" s="6" t="n">
        <v>671813262.08712006</v>
      </c>
      <c r="AD341" s="6" t="n">
        <v>512536462.28539002</v>
      </c>
      <c r="AE341" s="6" t="n">
        <v>477189467.51585603</v>
      </c>
      <c r="AF341" s="6" t="n">
        <v>392274429.52912903</v>
      </c>
      <c r="AG341" s="6" t="n">
        <v>386871347.57600701</v>
      </c>
      <c r="AH341" s="6" t="n">
        <v>410742112.95859599</v>
      </c>
      <c r="AI341" s="6" t="n">
        <v>594722110.28642297</v>
      </c>
      <c r="AJ341" s="6" t="n">
        <v>467373077.36350298</v>
      </c>
      <c r="AK341" s="6" t="n">
        <v>278880821.51614398</v>
      </c>
      <c r="AL341" s="6" t="n">
        <v>578786297.68959999</v>
      </c>
      <c r="AM341" s="6" t="n">
        <v>181861740.222083</v>
      </c>
    </row>
    <row r="342">
      <c r="A342" t="str">
        <f t="shared" si="55"/>
        <v>ERS</v>
      </c>
      <c r="B342" t="str">
        <f t="shared" si="56"/>
        <v>V121</v>
      </c>
      <c r="C342" t="str">
        <f t="shared" si="57"/>
        <v>AIR CHARTER FOR THINGS</v>
      </c>
      <c r="D342" s="6" t="n">
        <f t="shared" si="58"/>
        <v>520923231.30517298</v>
      </c>
      <c r="E342" s="6" t="n">
        <f t="shared" si="59"/>
        <v>586311005.15123296</v>
      </c>
      <c r="F342" s="6" t="n">
        <f t="shared" si="60"/>
        <v>995374089.38269997</v>
      </c>
      <c r="G342" s="6" t="n">
        <f t="shared" si="61"/>
        <v>884096898.86802006</v>
      </c>
      <c r="H342" s="7" t="n">
        <f t="shared" si="62"/>
        <v>0.6976895890363739</v>
      </c>
      <c r="I342" s="7" t="n">
        <f t="shared" si="63"/>
        <v>0.9107884416841816</v>
      </c>
      <c r="J342" s="7" t="n">
        <f t="shared" si="64"/>
        <v>0.88820565885566649</v>
      </c>
      <c r="K342" s="7" t="n">
        <f t="shared" si="65"/>
        <v>1.0140770682773442E-2</v>
      </c>
      <c r="L342" s="7" t="n">
        <f>AM342/SUM(AM1:AM$2180)</f>
        <v>1.5685639088138553E-2</v>
      </c>
      <c r="M342" t="s">
        <v>1072</v>
      </c>
      <c r="N342" t="s">
        <v>1439</v>
      </c>
      <c r="O342" t="s">
        <v>1440</v>
      </c>
      <c r="P342" s="6" t="n">
        <v>242359.50746537599</v>
      </c>
      <c r="Q342" s="6" t="n">
        <v>276689.49032104801</v>
      </c>
      <c r="R342" s="6" t="n">
        <v>505878.622516256</v>
      </c>
      <c r="S342" s="6" t="n">
        <v>461249.10198683001</v>
      </c>
      <c r="T342" s="6"/>
      <c r="U342" s="6"/>
      <c r="V342" s="6"/>
      <c r="W342" s="6" t="n">
        <v>7939720.4797082199</v>
      </c>
      <c r="X342" s="6" t="n">
        <v>2570861653.4050999</v>
      </c>
      <c r="Y342" s="6" t="n">
        <v>2382054934.4175401</v>
      </c>
      <c r="Z342" s="6" t="n">
        <v>2760768191.0541601</v>
      </c>
      <c r="AA342" s="6" t="n">
        <v>2854308732.22228</v>
      </c>
      <c r="AB342" s="6" t="n">
        <v>2758438184.6698899</v>
      </c>
      <c r="AC342" s="6" t="n">
        <v>817722077.100425</v>
      </c>
      <c r="AD342" s="6" t="n">
        <v>480159913.60486197</v>
      </c>
      <c r="AE342" s="6" t="n">
        <v>520923231.30517298</v>
      </c>
      <c r="AF342" s="6" t="n">
        <v>523913134.46938598</v>
      </c>
      <c r="AG342" s="6" t="n">
        <v>550649890.54655302</v>
      </c>
      <c r="AH342" s="6" t="n">
        <v>834229610.04936194</v>
      </c>
      <c r="AI342" s="6" t="n">
        <v>987311189.858464</v>
      </c>
      <c r="AJ342" s="6" t="n">
        <v>796576193.047436</v>
      </c>
      <c r="AK342" s="6" t="n">
        <v>586311005.15123296</v>
      </c>
      <c r="AL342" s="6" t="n">
        <v>995374089.38269997</v>
      </c>
      <c r="AM342" s="6" t="n">
        <v>884096898.86802006</v>
      </c>
    </row>
    <row r="343">
      <c r="A343" t="str">
        <f t="shared" si="55"/>
        <v>ERS</v>
      </c>
      <c r="B343" t="str">
        <f t="shared" si="56"/>
        <v>V122</v>
      </c>
      <c r="C343" t="str">
        <f t="shared" si="57"/>
        <v>MOTOR CHARTER FOR THINGS</v>
      </c>
      <c r="D343" s="6" t="n">
        <f t="shared" si="58"/>
        <v>0</v>
      </c>
      <c r="E343" s="6" t="n">
        <f t="shared" si="59"/>
        <v>0</v>
      </c>
      <c r="F343" s="6" t="n">
        <f t="shared" si="60"/>
        <v>0</v>
      </c>
      <c r="G343" s="6" t="n">
        <f t="shared" si="61"/>
        <v>0</v>
      </c>
      <c r="H343" s="7" t="e">
        <f t="shared" si="62"/>
        <v>#DIV/0!</v>
      </c>
      <c r="I343" s="7" t="e">
        <f t="shared" si="63"/>
        <v>#DIV/0!</v>
      </c>
      <c r="J343" s="7" t="e">
        <f t="shared" si="64"/>
        <v>#DIV/0!</v>
      </c>
      <c r="K343" s="7" t="n">
        <f t="shared" si="65"/>
        <v>0</v>
      </c>
      <c r="L343" s="7" t="n">
        <f>AM343/SUM(AM1:AM$2180)</f>
        <v>0</v>
      </c>
      <c r="M343" t="s">
        <v>1072</v>
      </c>
      <c r="N343" t="s">
        <v>1441</v>
      </c>
      <c r="O343" t="s">
        <v>1442</v>
      </c>
      <c r="P343" s="6"/>
      <c r="Q343" s="6"/>
      <c r="R343" s="6" t="n">
        <v>16337.821672239899</v>
      </c>
      <c r="S343" s="6" t="n">
        <v>55815.150559067602</v>
      </c>
      <c r="T343" s="6"/>
      <c r="U343" s="6"/>
      <c r="V343" s="6"/>
      <c r="W343" s="6"/>
      <c r="X343" s="6" t="n">
        <v>627530.50466293504</v>
      </c>
      <c r="Y343" s="6" t="n">
        <v>255308.13061918801</v>
      </c>
      <c r="Z343" s="6"/>
      <c r="AA343" s="6" t="n">
        <v>4750106.5278673898</v>
      </c>
      <c r="AB343" s="6"/>
      <c r="AC343" s="6" t="n">
        <v>49998.525952436103</v>
      </c>
      <c r="AD343" s="6" t="n">
        <v>0</v>
      </c>
      <c r="AE343" s="6"/>
      <c r="AF343" s="6" t="n">
        <v>36865.3948813635</v>
      </c>
      <c r="AG343" s="6" t="n">
        <v>17636.043628285501</v>
      </c>
      <c r="AH343" s="6"/>
      <c r="AI343" s="6"/>
      <c r="AJ343" s="6"/>
      <c r="AK343" s="6" t="n">
        <v>0</v>
      </c>
      <c r="AL343" s="6"/>
      <c r="AM343" s="6"/>
    </row>
    <row r="344">
      <c r="A344" t="str">
        <f t="shared" si="55"/>
        <v>ERS</v>
      </c>
      <c r="B344" t="str">
        <f t="shared" si="56"/>
        <v>V123</v>
      </c>
      <c r="C344" t="str">
        <f t="shared" si="57"/>
        <v>RAIL CHARTER FOR THINGS</v>
      </c>
      <c r="D344" s="6" t="n">
        <f t="shared" si="58"/>
        <v>0</v>
      </c>
      <c r="E344" s="6" t="n">
        <f t="shared" si="59"/>
        <v>0</v>
      </c>
      <c r="F344" s="6" t="n">
        <f t="shared" si="60"/>
        <v>0</v>
      </c>
      <c r="G344" s="6" t="n">
        <f t="shared" si="61"/>
        <v>0</v>
      </c>
      <c r="H344" s="7" t="e">
        <f t="shared" si="62"/>
        <v>#DIV/0!</v>
      </c>
      <c r="I344" s="7" t="e">
        <f t="shared" si="63"/>
        <v>#DIV/0!</v>
      </c>
      <c r="J344" s="7" t="e">
        <f t="shared" si="64"/>
        <v>#DIV/0!</v>
      </c>
      <c r="K344" s="7" t="n">
        <f t="shared" si="65"/>
        <v>0</v>
      </c>
      <c r="L344" s="7" t="n">
        <f>AM344/SUM(AM1:AM$2180)</f>
        <v>0</v>
      </c>
      <c r="M344" t="s">
        <v>1072</v>
      </c>
      <c r="N344" t="s">
        <v>1443</v>
      </c>
      <c r="O344" t="s">
        <v>1444</v>
      </c>
      <c r="P344" s="6"/>
      <c r="Q344" s="6"/>
      <c r="R344" s="6"/>
      <c r="S344" s="6"/>
      <c r="T344" s="6"/>
      <c r="U344" s="6"/>
      <c r="V344" s="6"/>
      <c r="W344" s="6"/>
      <c r="X344" s="6"/>
      <c r="Y344" s="6" t="n">
        <v>13196.0599473409</v>
      </c>
      <c r="Z344" s="6"/>
      <c r="AA344" s="6" t="n">
        <v>38471.486744108697</v>
      </c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>
      <c r="A345" t="str">
        <f t="shared" si="55"/>
        <v>ERS</v>
      </c>
      <c r="B345" t="str">
        <f t="shared" si="56"/>
        <v>V124</v>
      </c>
      <c r="C345" t="str">
        <f t="shared" si="57"/>
        <v>MARINE CHARTER FOR THINGS</v>
      </c>
      <c r="D345" s="6" t="n">
        <f t="shared" si="58"/>
        <v>0</v>
      </c>
      <c r="E345" s="6" t="n">
        <f t="shared" si="59"/>
        <v>0</v>
      </c>
      <c r="F345" s="6" t="n">
        <f t="shared" si="60"/>
        <v>0</v>
      </c>
      <c r="G345" s="6" t="n">
        <f t="shared" si="61"/>
        <v>0</v>
      </c>
      <c r="H345" s="7" t="e">
        <f t="shared" si="62"/>
        <v>#DIV/0!</v>
      </c>
      <c r="I345" s="7" t="e">
        <f t="shared" si="63"/>
        <v>#DIV/0!</v>
      </c>
      <c r="J345" s="7" t="e">
        <f t="shared" si="64"/>
        <v>#DIV/0!</v>
      </c>
      <c r="K345" s="7" t="n">
        <f t="shared" si="65"/>
        <v>0</v>
      </c>
      <c r="L345" s="7" t="n">
        <f>AM345/SUM(AM1:AM$2180)</f>
        <v>0</v>
      </c>
      <c r="M345" t="s">
        <v>1072</v>
      </c>
      <c r="N345" t="s">
        <v>1445</v>
      </c>
      <c r="O345" t="s">
        <v>1446</v>
      </c>
      <c r="P345" s="6"/>
      <c r="Q345" s="6"/>
      <c r="R345" s="6"/>
      <c r="S345" s="6"/>
      <c r="T345" s="6"/>
      <c r="U345" s="6"/>
      <c r="V345" s="6" t="n">
        <v>325765.40451796801</v>
      </c>
      <c r="W345" s="6"/>
      <c r="X345" s="6"/>
      <c r="Y345" s="6"/>
      <c r="Z345" s="6" t="n">
        <v>1831.5188025218199</v>
      </c>
      <c r="AA345" s="6" t="n">
        <v>5862.5417548838705</v>
      </c>
      <c r="AB345" s="6" t="n">
        <v>112512.15847853301</v>
      </c>
      <c r="AC345" s="6"/>
      <c r="AD345" s="6"/>
      <c r="AE345" s="6"/>
      <c r="AF345" s="6" t="n">
        <v>758548.02752745606</v>
      </c>
      <c r="AG345" s="6" t="n">
        <v>161880.60225025</v>
      </c>
      <c r="AH345" s="6" t="n">
        <v>17551.864412662599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/>
    </row>
    <row r="346">
      <c r="A346" t="str">
        <f t="shared" si="55"/>
        <v>ERS</v>
      </c>
      <c r="B346" t="str">
        <f t="shared" si="56"/>
        <v>V125</v>
      </c>
      <c r="C346" t="str">
        <f t="shared" si="57"/>
        <v>TRANSPORTATION/TRAVEL/RELOCATION- TRANSPORTATION: VESSEL TOWING</v>
      </c>
      <c r="D346" s="6" t="n">
        <f t="shared" si="58"/>
        <v>0</v>
      </c>
      <c r="E346" s="6" t="n">
        <f t="shared" si="59"/>
        <v>351154.04617313901</v>
      </c>
      <c r="F346" s="6" t="n">
        <f t="shared" si="60"/>
        <v>0</v>
      </c>
      <c r="G346" s="6" t="n">
        <f t="shared" si="61"/>
        <v>0</v>
      </c>
      <c r="H346" s="7" t="n">
        <f t="shared" si="62"/>
        <v>-1</v>
      </c>
      <c r="I346" s="7" t="e">
        <f t="shared" si="63"/>
        <v>#DIV/0!</v>
      </c>
      <c r="J346" s="7" t="e">
        <f t="shared" si="64"/>
        <v>#DIV/0!</v>
      </c>
      <c r="K346" s="7" t="n">
        <f t="shared" si="65"/>
        <v>0</v>
      </c>
      <c r="L346" s="7" t="n">
        <f>AM346/SUM(AM1:AM$2180)</f>
        <v>0</v>
      </c>
      <c r="M346" t="s">
        <v>1072</v>
      </c>
      <c r="N346" t="s">
        <v>1447</v>
      </c>
      <c r="O346" t="s">
        <v>1448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 t="n">
        <v>351154.04617313901</v>
      </c>
      <c r="AL346" s="6"/>
      <c r="AM346" s="6"/>
    </row>
    <row r="347">
      <c r="A347" t="str">
        <f t="shared" si="55"/>
        <v>ERS</v>
      </c>
      <c r="B347" t="str">
        <f t="shared" si="56"/>
        <v>V126</v>
      </c>
      <c r="C347" t="str">
        <f t="shared" si="57"/>
        <v>SPACE TRANSP &amp; LAUNCH</v>
      </c>
      <c r="D347" s="6" t="n">
        <f t="shared" si="58"/>
        <v>0</v>
      </c>
      <c r="E347" s="6" t="n">
        <f t="shared" si="59"/>
        <v>-641979.67986590101</v>
      </c>
      <c r="F347" s="6" t="n">
        <f t="shared" si="60"/>
        <v>26814.109400000001</v>
      </c>
      <c r="G347" s="6" t="n">
        <f t="shared" si="61"/>
        <v>42023.395359913397</v>
      </c>
      <c r="H347" s="7" t="n">
        <f t="shared" si="62"/>
        <v>-1.041767847551812</v>
      </c>
      <c r="I347" s="7" t="e">
        <f t="shared" si="63"/>
        <v>#DIV/0!</v>
      </c>
      <c r="J347" s="7" t="n">
        <f t="shared" si="64"/>
        <v>1.5672120499334352</v>
      </c>
      <c r="K347" s="7" t="n">
        <f t="shared" si="65"/>
        <v>2.7317943815157325E-7</v>
      </c>
      <c r="L347" s="7" t="n">
        <f>AM347/SUM(AM1:AM$2180)</f>
        <v>7.4557869586211428E-7</v>
      </c>
      <c r="M347" t="s">
        <v>1072</v>
      </c>
      <c r="N347" t="s">
        <v>1449</v>
      </c>
      <c r="O347" t="s">
        <v>1450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4668186.7312923698</v>
      </c>
      <c r="AI347" s="6" t="n">
        <v>3854882.5746148801</v>
      </c>
      <c r="AJ347" s="6" t="n">
        <v>1309123.88392382</v>
      </c>
      <c r="AK347" s="6" t="n">
        <v>-641979.67986590101</v>
      </c>
      <c r="AL347" s="6" t="n">
        <v>26814.109400000001</v>
      </c>
      <c r="AM347" s="6" t="n">
        <v>42023.395359913397</v>
      </c>
    </row>
    <row r="348">
      <c r="A348" t="str">
        <f t="shared" si="55"/>
        <v>ERS</v>
      </c>
      <c r="B348" t="str">
        <f t="shared" si="56"/>
        <v>V127</v>
      </c>
      <c r="C348" t="str">
        <f t="shared" si="57"/>
        <v>SECURITY VEHICLE SERVICES</v>
      </c>
      <c r="D348" s="6" t="n">
        <f t="shared" si="58"/>
        <v>10662241.556592001</v>
      </c>
      <c r="E348" s="6" t="n">
        <f t="shared" si="59"/>
        <v>0</v>
      </c>
      <c r="F348" s="6" t="n">
        <f t="shared" si="60"/>
        <v>0</v>
      </c>
      <c r="G348" s="6" t="n">
        <f t="shared" si="61"/>
        <v>0</v>
      </c>
      <c r="H348" s="7" t="e">
        <f t="shared" si="62"/>
        <v>#DIV/0!</v>
      </c>
      <c r="I348" s="7" t="n">
        <f t="shared" si="63"/>
        <v>-1</v>
      </c>
      <c r="J348" s="7" t="e">
        <f t="shared" si="64"/>
        <v>#DIV/0!</v>
      </c>
      <c r="K348" s="7" t="n">
        <f t="shared" si="65"/>
        <v>0</v>
      </c>
      <c r="L348" s="7" t="n">
        <f>AM348/SUM(AM1:AM$2180)</f>
        <v>0</v>
      </c>
      <c r="M348" t="s">
        <v>1072</v>
      </c>
      <c r="N348" t="s">
        <v>1451</v>
      </c>
      <c r="O348" t="s">
        <v>1452</v>
      </c>
      <c r="P348" s="6"/>
      <c r="Q348" s="6"/>
      <c r="R348" s="6"/>
      <c r="S348" s="6"/>
      <c r="T348" s="6"/>
      <c r="U348" s="6"/>
      <c r="V348" s="6"/>
      <c r="W348" s="6" t="n">
        <v>370300.06351096003</v>
      </c>
      <c r="X348" s="6" t="n">
        <v>-591770.60700516799</v>
      </c>
      <c r="Y348" s="6"/>
      <c r="Z348" s="6"/>
      <c r="AA348" s="6" t="n">
        <v>7497.01582127453</v>
      </c>
      <c r="AB348" s="6" t="n">
        <v>187.04382896431201</v>
      </c>
      <c r="AC348" s="6"/>
      <c r="AD348" s="6"/>
      <c r="AE348" s="6" t="n">
        <v>10662241.556592001</v>
      </c>
      <c r="AF348" s="6" t="n">
        <v>-49220.869566897301</v>
      </c>
      <c r="AG348" s="6" t="n">
        <v>448018.84516329999</v>
      </c>
      <c r="AH348" s="6" t="n">
        <v>598206.61040713103</v>
      </c>
      <c r="AI348" s="6"/>
      <c r="AJ348" s="6"/>
      <c r="AK348" s="6"/>
      <c r="AL348" s="6"/>
      <c r="AM348" s="6"/>
    </row>
    <row r="349">
      <c r="A349" t="str">
        <f t="shared" si="55"/>
        <v>ERS</v>
      </c>
      <c r="B349" t="str">
        <f t="shared" si="56"/>
        <v>V129</v>
      </c>
      <c r="C349" t="str">
        <f t="shared" si="57"/>
        <v>OTHER VEHICLE CHARTER FOR THINGS</v>
      </c>
      <c r="D349" s="6" t="n">
        <f t="shared" si="58"/>
        <v>1059654.92200554</v>
      </c>
      <c r="E349" s="6" t="n">
        <f t="shared" si="59"/>
        <v>2540947.7671872098</v>
      </c>
      <c r="F349" s="6" t="n">
        <f t="shared" si="60"/>
        <v>2080141.3594</v>
      </c>
      <c r="G349" s="6" t="n">
        <f t="shared" si="61"/>
        <v>1430072.1363723299</v>
      </c>
      <c r="H349" s="7" t="n">
        <f t="shared" si="62"/>
        <v>-0.1813521764350613</v>
      </c>
      <c r="I349" s="7" t="n">
        <f t="shared" si="63"/>
        <v>0.96303656615216915</v>
      </c>
      <c r="J349" s="7" t="n">
        <f t="shared" si="64"/>
        <v>0.68748795840722221</v>
      </c>
      <c r="K349" s="7" t="n">
        <f t="shared" si="65"/>
        <v>2.1192270060505598E-5</v>
      </c>
      <c r="L349" s="7" t="n">
        <f>AM349/SUM(AM1:AM$2180)</f>
        <v>2.5372326754975152E-5</v>
      </c>
      <c r="M349" t="s">
        <v>1072</v>
      </c>
      <c r="N349" t="s">
        <v>1453</v>
      </c>
      <c r="O349" t="s">
        <v>1454</v>
      </c>
      <c r="P349" s="6" t="n">
        <v>199479.64767455199</v>
      </c>
      <c r="Q349" s="6" t="n">
        <v>40918.179529291199</v>
      </c>
      <c r="R349" s="6"/>
      <c r="S349" s="6" t="n">
        <v>47543.756073029101</v>
      </c>
      <c r="T349" s="6" t="n">
        <v>7916216.2393324496</v>
      </c>
      <c r="U349" s="6" t="n">
        <v>2280383.9809111399</v>
      </c>
      <c r="V349" s="6" t="n">
        <v>3018922.53092456</v>
      </c>
      <c r="W349" s="6" t="n">
        <v>329500.049898436</v>
      </c>
      <c r="X349" s="6" t="n">
        <v>2986711.2512187101</v>
      </c>
      <c r="Y349" s="6" t="n">
        <v>11829.053837236501</v>
      </c>
      <c r="Z349" s="6" t="n">
        <v>25649.923702786</v>
      </c>
      <c r="AA349" s="6" t="n">
        <v>1226941.4140465001</v>
      </c>
      <c r="AB349" s="6" t="n">
        <v>1515966.96818825</v>
      </c>
      <c r="AC349" s="6" t="n">
        <v>1935911.1301194299</v>
      </c>
      <c r="AD349" s="6" t="n">
        <v>1409758.5645290201</v>
      </c>
      <c r="AE349" s="6" t="n">
        <v>1059654.92200554</v>
      </c>
      <c r="AF349" s="6" t="n">
        <v>1583082.67941887</v>
      </c>
      <c r="AG349" s="6" t="n">
        <v>2070964.67330763</v>
      </c>
      <c r="AH349" s="6" t="n">
        <v>1674693.77407892</v>
      </c>
      <c r="AI349" s="6" t="n">
        <v>1367734.57546636</v>
      </c>
      <c r="AJ349" s="6" t="n">
        <v>1531976.30587592</v>
      </c>
      <c r="AK349" s="6" t="n">
        <v>2540947.7671872098</v>
      </c>
      <c r="AL349" s="6" t="n">
        <v>2080141.3594</v>
      </c>
      <c r="AM349" s="6" t="n">
        <v>1430072.1363723299</v>
      </c>
    </row>
    <row r="350">
      <c r="A350" t="str">
        <f t="shared" si="55"/>
        <v>ERS</v>
      </c>
      <c r="B350" t="str">
        <f t="shared" si="56"/>
        <v>W010</v>
      </c>
      <c r="C350" t="str">
        <f t="shared" si="57"/>
        <v>LEASE OR RENTAL OF EQUIPMENT- WEAPONS</v>
      </c>
      <c r="D350" s="6" t="n">
        <f t="shared" si="58"/>
        <v>0</v>
      </c>
      <c r="E350" s="6" t="n">
        <f t="shared" si="59"/>
        <v>0</v>
      </c>
      <c r="F350" s="6" t="n">
        <f t="shared" si="60"/>
        <v>0</v>
      </c>
      <c r="G350" s="6" t="n">
        <f t="shared" si="61"/>
        <v>0</v>
      </c>
      <c r="H350" s="7" t="e">
        <f t="shared" si="62"/>
        <v>#DIV/0!</v>
      </c>
      <c r="I350" s="7" t="e">
        <f t="shared" si="63"/>
        <v>#DIV/0!</v>
      </c>
      <c r="J350" s="7" t="e">
        <f t="shared" si="64"/>
        <v>#DIV/0!</v>
      </c>
      <c r="K350" s="7" t="n">
        <f t="shared" si="65"/>
        <v>0</v>
      </c>
      <c r="L350" s="7" t="n">
        <f>AM350/SUM(AM1:AM$2180)</f>
        <v>0</v>
      </c>
      <c r="M350" t="s">
        <v>1072</v>
      </c>
      <c r="N350" t="s">
        <v>1455</v>
      </c>
      <c r="O350" t="s">
        <v>1456</v>
      </c>
      <c r="P350" s="6"/>
      <c r="Q350" s="6"/>
      <c r="R350" s="6"/>
      <c r="S350" s="6" t="n">
        <v>40229.332061793903</v>
      </c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 t="n">
        <v>2731.2986978899899</v>
      </c>
      <c r="AG350" s="6"/>
      <c r="AH350" s="6"/>
      <c r="AI350" s="6"/>
      <c r="AJ350" s="6"/>
      <c r="AK350" s="6"/>
      <c r="AL350" s="6"/>
      <c r="AM350" s="6"/>
    </row>
    <row r="351">
      <c r="A351" t="str">
        <f t="shared" si="55"/>
        <v>ERS</v>
      </c>
      <c r="B351" t="str">
        <f t="shared" si="56"/>
        <v>W015</v>
      </c>
      <c r="C351" t="str">
        <f t="shared" si="57"/>
        <v>LEASE OR RENTAL OF EQUIPMENT- AIRCRAFT AND AIRFRAME STRUCTURAL COMPONENTS</v>
      </c>
      <c r="D351" s="6" t="n">
        <f t="shared" si="58"/>
        <v>27527.321664384501</v>
      </c>
      <c r="E351" s="6" t="n">
        <f t="shared" si="59"/>
        <v>0</v>
      </c>
      <c r="F351" s="6" t="n">
        <f t="shared" si="60"/>
        <v>0</v>
      </c>
      <c r="G351" s="6" t="n">
        <f t="shared" si="61"/>
        <v>0</v>
      </c>
      <c r="H351" s="7" t="e">
        <f t="shared" si="62"/>
        <v>#DIV/0!</v>
      </c>
      <c r="I351" s="7" t="n">
        <f t="shared" si="63"/>
        <v>-1</v>
      </c>
      <c r="J351" s="7" t="e">
        <f t="shared" si="64"/>
        <v>#DIV/0!</v>
      </c>
      <c r="K351" s="7" t="n">
        <f t="shared" si="65"/>
        <v>0</v>
      </c>
      <c r="L351" s="7" t="n">
        <f>AM351/SUM(AM1:AM$2180)</f>
        <v>0</v>
      </c>
      <c r="M351" t="s">
        <v>1072</v>
      </c>
      <c r="N351" t="s">
        <v>1457</v>
      </c>
      <c r="O351" t="s">
        <v>1458</v>
      </c>
      <c r="P351" s="6"/>
      <c r="Q351" s="6"/>
      <c r="R351" s="6"/>
      <c r="S351" s="6"/>
      <c r="T351" s="6"/>
      <c r="U351" s="6" t="n">
        <v>1008329.29142498</v>
      </c>
      <c r="V351" s="6" t="n">
        <v>309633.72538780299</v>
      </c>
      <c r="W351" s="6"/>
      <c r="X351" s="6" t="n">
        <v>12730.300619277399</v>
      </c>
      <c r="Y351" s="6" t="n">
        <v>-429805.858259645</v>
      </c>
      <c r="Z351" s="6" t="n">
        <v>-53127.648748215703</v>
      </c>
      <c r="AA351" s="6" t="n">
        <v>-706618.13996437495</v>
      </c>
      <c r="AB351" s="6" t="n">
        <v>260545.39205028801</v>
      </c>
      <c r="AC351" s="6" t="n">
        <v>244489.45290122699</v>
      </c>
      <c r="AD351" s="6" t="n">
        <v>301601.13686401199</v>
      </c>
      <c r="AE351" s="6" t="n">
        <v>27527.321664384501</v>
      </c>
      <c r="AF351" s="6" t="n">
        <v>1912.25204732727</v>
      </c>
      <c r="AG351" s="6"/>
      <c r="AH351" s="6"/>
      <c r="AI351" s="6"/>
      <c r="AJ351" s="6"/>
      <c r="AK351" s="6"/>
      <c r="AL351" s="6"/>
      <c r="AM351" s="6"/>
    </row>
    <row r="352">
      <c r="A352" t="str">
        <f t="shared" si="55"/>
        <v>ERS</v>
      </c>
      <c r="B352" t="str">
        <f t="shared" si="56"/>
        <v>W016</v>
      </c>
      <c r="C352" t="str">
        <f t="shared" si="57"/>
        <v>LEASE OR RENTAL OF EQUIPMENT- AIRCRAFT COMPONENTS AND ACCESSORIES</v>
      </c>
      <c r="D352" s="6" t="n">
        <f t="shared" si="58"/>
        <v>0</v>
      </c>
      <c r="E352" s="6" t="n">
        <f t="shared" si="59"/>
        <v>0</v>
      </c>
      <c r="F352" s="6" t="n">
        <f t="shared" si="60"/>
        <v>0</v>
      </c>
      <c r="G352" s="6" t="n">
        <f t="shared" si="61"/>
        <v>0</v>
      </c>
      <c r="H352" s="7" t="e">
        <f t="shared" si="62"/>
        <v>#DIV/0!</v>
      </c>
      <c r="I352" s="7" t="e">
        <f t="shared" si="63"/>
        <v>#DIV/0!</v>
      </c>
      <c r="J352" s="7" t="e">
        <f t="shared" si="64"/>
        <v>#DIV/0!</v>
      </c>
      <c r="K352" s="7" t="n">
        <f t="shared" si="65"/>
        <v>0</v>
      </c>
      <c r="L352" s="7" t="n">
        <f>AM352/SUM(AM1:AM$2180)</f>
        <v>0</v>
      </c>
      <c r="M352" t="s">
        <v>1072</v>
      </c>
      <c r="N352" t="s">
        <v>1459</v>
      </c>
      <c r="O352" t="s">
        <v>1460</v>
      </c>
      <c r="P352" s="6"/>
      <c r="Q352" s="6"/>
      <c r="R352" s="6"/>
      <c r="S352" s="6"/>
      <c r="T352" s="6"/>
      <c r="U352" s="6"/>
      <c r="V352" s="6" t="n">
        <v>510123.45704903698</v>
      </c>
      <c r="W352" s="6"/>
      <c r="X352" s="6"/>
      <c r="Y352" s="6"/>
      <c r="Z352" s="6"/>
      <c r="AA352" s="6"/>
      <c r="AB352" s="6"/>
      <c r="AC352" s="6" t="n">
        <v>29680.054980422101</v>
      </c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>
      <c r="A353" t="str">
        <f t="shared" si="55"/>
        <v>ERS</v>
      </c>
      <c r="B353" t="str">
        <f t="shared" si="56"/>
        <v>W017</v>
      </c>
      <c r="C353" t="str">
        <f t="shared" si="57"/>
        <v>LEASE OR RENTAL OF EQUIPMENT- AIRCRAFT LAUNCHING, LANDING, AND GROUND HANDLING EQUIPMENT</v>
      </c>
      <c r="D353" s="6" t="n">
        <f t="shared" si="58"/>
        <v>0</v>
      </c>
      <c r="E353" s="6" t="n">
        <f t="shared" si="59"/>
        <v>0</v>
      </c>
      <c r="F353" s="6" t="n">
        <f t="shared" si="60"/>
        <v>0</v>
      </c>
      <c r="G353" s="6" t="n">
        <f t="shared" si="61"/>
        <v>0</v>
      </c>
      <c r="H353" s="7" t="e">
        <f t="shared" si="62"/>
        <v>#DIV/0!</v>
      </c>
      <c r="I353" s="7" t="e">
        <f t="shared" si="63"/>
        <v>#DIV/0!</v>
      </c>
      <c r="J353" s="7" t="e">
        <f t="shared" si="64"/>
        <v>#DIV/0!</v>
      </c>
      <c r="K353" s="7" t="n">
        <f t="shared" si="65"/>
        <v>0</v>
      </c>
      <c r="L353" s="7" t="n">
        <f>AM353/SUM(AM1:AM$2180)</f>
        <v>0</v>
      </c>
      <c r="M353" t="s">
        <v>1072</v>
      </c>
      <c r="N353" t="s">
        <v>1461</v>
      </c>
      <c r="O353" t="s">
        <v>1462</v>
      </c>
      <c r="P353" s="6"/>
      <c r="Q353" s="6"/>
      <c r="R353" s="6"/>
      <c r="S353" s="6"/>
      <c r="T353" s="6"/>
      <c r="U353" s="6" t="n">
        <v>51971.569420692504</v>
      </c>
      <c r="V353" s="6" t="n">
        <v>50332.852200201</v>
      </c>
      <c r="W353" s="6" t="n">
        <v>48989.409981017503</v>
      </c>
      <c r="X353" s="6" t="n">
        <v>15996.189259825</v>
      </c>
      <c r="Y353" s="6" t="n">
        <v>7917.6359684045301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 t="n">
        <v>3757.5164538761601</v>
      </c>
      <c r="AJ353" s="6"/>
      <c r="AK353" s="6"/>
      <c r="AL353" s="6"/>
      <c r="AM353" s="6"/>
    </row>
    <row r="354">
      <c r="A354" t="str">
        <f t="shared" si="55"/>
        <v>ERS</v>
      </c>
      <c r="B354" t="str">
        <f t="shared" si="56"/>
        <v>W019</v>
      </c>
      <c r="C354" t="str">
        <f t="shared" si="57"/>
        <v>LEASE OR RENTAL OF EQUIPMENT- SHIPS, SMALL CRAFT, PONTOONS, AND FLOATING DOCKS</v>
      </c>
      <c r="D354" s="6" t="n">
        <f t="shared" si="58"/>
        <v>5323817.3499764297</v>
      </c>
      <c r="E354" s="6" t="n">
        <f t="shared" si="59"/>
        <v>1321345.92703051</v>
      </c>
      <c r="F354" s="6" t="n">
        <f t="shared" si="60"/>
        <v>409471</v>
      </c>
      <c r="G354" s="6" t="n">
        <f t="shared" si="61"/>
        <v>1166334.7991653399</v>
      </c>
      <c r="H354" s="7" t="n">
        <f t="shared" si="62"/>
        <v>-0.69011067304667661</v>
      </c>
      <c r="I354" s="7" t="n">
        <f t="shared" si="63"/>
        <v>-0.92308695564061516</v>
      </c>
      <c r="J354" s="7" t="n">
        <f t="shared" si="64"/>
        <v>2.8483941455325037</v>
      </c>
      <c r="K354" s="7" t="n">
        <f t="shared" si="65"/>
        <v>4.1716491885187443E-6</v>
      </c>
      <c r="L354" s="7" t="n">
        <f>AM354/SUM(AM1:AM$2180)</f>
        <v>2.0693101332069214E-5</v>
      </c>
      <c r="M354" t="s">
        <v>1072</v>
      </c>
      <c r="N354" t="s">
        <v>1463</v>
      </c>
      <c r="O354" t="s">
        <v>1464</v>
      </c>
      <c r="P354" s="6"/>
      <c r="Q354" s="6"/>
      <c r="R354" s="6"/>
      <c r="S354" s="6"/>
      <c r="T354" s="6"/>
      <c r="U354" s="6"/>
      <c r="V354" s="6"/>
      <c r="W354" s="6"/>
      <c r="X354" s="6"/>
      <c r="Y354" s="6" t="n">
        <v>13196.0599473409</v>
      </c>
      <c r="Z354" s="6" t="n">
        <v>28521.9806661291</v>
      </c>
      <c r="AA354" s="6"/>
      <c r="AB354" s="6"/>
      <c r="AC354" s="6" t="n">
        <v>20095.870559660802</v>
      </c>
      <c r="AD354" s="6" t="n">
        <v>15217540.508241599</v>
      </c>
      <c r="AE354" s="6" t="n">
        <v>5323817.3499764297</v>
      </c>
      <c r="AF354" s="6" t="n">
        <v>-67453.285965508097</v>
      </c>
      <c r="AG354" s="6" t="n">
        <v>1112171.0555003299</v>
      </c>
      <c r="AH354" s="6" t="n">
        <v>1916859.6719199901</v>
      </c>
      <c r="AI354" s="6" t="n">
        <v>721755.52714290703</v>
      </c>
      <c r="AJ354" s="6" t="n">
        <v>259548.24901408399</v>
      </c>
      <c r="AK354" s="6" t="n">
        <v>1321345.92703051</v>
      </c>
      <c r="AL354" s="6" t="n">
        <v>409471</v>
      </c>
      <c r="AM354" s="6" t="n">
        <v>1166334.7991653399</v>
      </c>
    </row>
    <row r="355">
      <c r="A355" t="str">
        <f t="shared" si="55"/>
        <v>ERS</v>
      </c>
      <c r="B355" t="str">
        <f t="shared" si="56"/>
        <v>W020</v>
      </c>
      <c r="C355" t="str">
        <f t="shared" si="57"/>
        <v>LEASE OR RENTAL OF EQUIPMENT- SHIP AND MARINE EQUIPMENT</v>
      </c>
      <c r="D355" s="6" t="n">
        <f t="shared" si="58"/>
        <v>74905.500563869893</v>
      </c>
      <c r="E355" s="6" t="n">
        <f t="shared" si="59"/>
        <v>0</v>
      </c>
      <c r="F355" s="6" t="n">
        <f t="shared" si="60"/>
        <v>0</v>
      </c>
      <c r="G355" s="6" t="n">
        <f t="shared" si="61"/>
        <v>0</v>
      </c>
      <c r="H355" s="7" t="e">
        <f t="shared" si="62"/>
        <v>#DIV/0!</v>
      </c>
      <c r="I355" s="7" t="n">
        <f t="shared" si="63"/>
        <v>-1</v>
      </c>
      <c r="J355" s="7" t="e">
        <f t="shared" si="64"/>
        <v>#DIV/0!</v>
      </c>
      <c r="K355" s="7" t="n">
        <f t="shared" si="65"/>
        <v>0</v>
      </c>
      <c r="L355" s="7" t="n">
        <f>AM355/SUM(AM1:AM$2180)</f>
        <v>0</v>
      </c>
      <c r="M355" t="s">
        <v>1072</v>
      </c>
      <c r="N355" t="s">
        <v>1465</v>
      </c>
      <c r="O355" t="s">
        <v>1466</v>
      </c>
      <c r="P355" s="6"/>
      <c r="Q355" s="6"/>
      <c r="R355" s="6"/>
      <c r="S355" s="6"/>
      <c r="T355" s="6"/>
      <c r="U355" s="6" t="n">
        <v>14980.804885514601</v>
      </c>
      <c r="V355" s="6" t="n">
        <v>20133.140880080398</v>
      </c>
      <c r="W355" s="6"/>
      <c r="X355" s="6"/>
      <c r="Y355" s="6"/>
      <c r="Z355" s="6" t="n">
        <v>3689202.1593653802</v>
      </c>
      <c r="AA355" s="6" t="n">
        <v>1236714.6719392501</v>
      </c>
      <c r="AB355" s="6" t="n">
        <v>0</v>
      </c>
      <c r="AC355" s="6"/>
      <c r="AD355" s="6" t="n">
        <v>27357.625246514301</v>
      </c>
      <c r="AE355" s="6" t="n">
        <v>74905.500563869893</v>
      </c>
      <c r="AF355" s="6" t="n">
        <v>59883.819118439897</v>
      </c>
      <c r="AG355" s="6" t="n">
        <v>30854.310920260901</v>
      </c>
      <c r="AH355" s="6" t="n">
        <v>7308.2335864790102</v>
      </c>
      <c r="AI355" s="6"/>
      <c r="AJ355" s="6" t="n">
        <v>8508.0668819469192</v>
      </c>
      <c r="AK355" s="6"/>
      <c r="AL355" s="6"/>
      <c r="AM355" s="6"/>
    </row>
    <row r="356">
      <c r="A356" t="str">
        <f t="shared" si="55"/>
        <v>ERS</v>
      </c>
      <c r="B356" t="str">
        <f t="shared" si="56"/>
        <v>W022</v>
      </c>
      <c r="C356" t="str">
        <f t="shared" si="57"/>
        <v>LEASE OR RENTAL OF EQUIPMENT- RAILWAY EQUIPMENT</v>
      </c>
      <c r="D356" s="6" t="n">
        <f t="shared" si="58"/>
        <v>-5438.4510773596403</v>
      </c>
      <c r="E356" s="6" t="n">
        <f t="shared" si="59"/>
        <v>0</v>
      </c>
      <c r="F356" s="6" t="n">
        <f t="shared" si="60"/>
        <v>0</v>
      </c>
      <c r="G356" s="6" t="n">
        <f t="shared" si="61"/>
        <v>0</v>
      </c>
      <c r="H356" s="7" t="e">
        <f t="shared" si="62"/>
        <v>#DIV/0!</v>
      </c>
      <c r="I356" s="7" t="n">
        <f t="shared" si="63"/>
        <v>-1</v>
      </c>
      <c r="J356" s="7" t="e">
        <f t="shared" si="64"/>
        <v>#DIV/0!</v>
      </c>
      <c r="K356" s="7" t="n">
        <f t="shared" si="65"/>
        <v>0</v>
      </c>
      <c r="L356" s="7" t="n">
        <f>AM356/SUM(AM1:AM$2180)</f>
        <v>0</v>
      </c>
      <c r="M356" t="s">
        <v>1072</v>
      </c>
      <c r="N356" t="s">
        <v>1467</v>
      </c>
      <c r="O356" t="s">
        <v>1468</v>
      </c>
      <c r="P356" s="6"/>
      <c r="Q356" s="6" t="n">
        <v>168884.70258706601</v>
      </c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 t="n">
        <v>23593.9865730325</v>
      </c>
      <c r="AD356" s="6"/>
      <c r="AE356" s="6" t="n">
        <v>-5438.4510773596403</v>
      </c>
      <c r="AF356" s="6"/>
      <c r="AG356" s="6"/>
      <c r="AH356" s="6"/>
      <c r="AI356" s="6"/>
      <c r="AJ356" s="6"/>
      <c r="AK356" s="6"/>
      <c r="AL356" s="6"/>
      <c r="AM356" s="6"/>
    </row>
    <row r="357">
      <c r="A357" t="str">
        <f t="shared" si="55"/>
        <v>ERS</v>
      </c>
      <c r="B357" t="str">
        <f t="shared" si="56"/>
        <v>W023</v>
      </c>
      <c r="C357" t="str">
        <f t="shared" si="57"/>
        <v>LEASE OR RENTAL OF EQUIPMENT- GROUND EFFECT VEHICLES, MOTOR VEHICLES, TRAILERS, AND CYCLES</v>
      </c>
      <c r="D357" s="6" t="n">
        <f t="shared" si="58"/>
        <v>4177039.6195667102</v>
      </c>
      <c r="E357" s="6" t="n">
        <f t="shared" si="59"/>
        <v>2559639.7049777401</v>
      </c>
      <c r="F357" s="6" t="n">
        <f t="shared" si="60"/>
        <v>6756844.4749999996</v>
      </c>
      <c r="G357" s="6" t="n">
        <f t="shared" si="61"/>
        <v>4694941.3134009102</v>
      </c>
      <c r="H357" s="7" t="n">
        <f t="shared" si="62"/>
        <v>1.6397638940589729</v>
      </c>
      <c r="I357" s="7" t="n">
        <f t="shared" si="63"/>
        <v>0.61761560588235365</v>
      </c>
      <c r="J357" s="7" t="n">
        <f t="shared" si="64"/>
        <v>0.69484229373222484</v>
      </c>
      <c r="K357" s="7" t="n">
        <f t="shared" si="65"/>
        <v>6.8838049021984735E-5</v>
      </c>
      <c r="L357" s="7" t="n">
        <f>AM357/SUM(AM1:AM$2180)</f>
        <v>8.3297605812540567E-5</v>
      </c>
      <c r="M357" t="s">
        <v>1072</v>
      </c>
      <c r="N357" t="s">
        <v>1469</v>
      </c>
      <c r="O357" t="s">
        <v>1470</v>
      </c>
      <c r="P357" s="6" t="n">
        <v>572761.76107272296</v>
      </c>
      <c r="Q357" s="6" t="n">
        <v>156152.884591735</v>
      </c>
      <c r="R357" s="6" t="n">
        <v>85568.417807047401</v>
      </c>
      <c r="S357" s="6" t="n">
        <v>796431.05846335005</v>
      </c>
      <c r="T357" s="6" t="n">
        <v>1715153.2401948201</v>
      </c>
      <c r="U357" s="6" t="n">
        <v>2474690.9837251301</v>
      </c>
      <c r="V357" s="6" t="n">
        <v>1696629.4696402899</v>
      </c>
      <c r="W357" s="6" t="n">
        <v>1181200.57955125</v>
      </c>
      <c r="X357" s="6" t="n">
        <v>1047292.30671502</v>
      </c>
      <c r="Y357" s="6" t="n">
        <v>1442976.4544299101</v>
      </c>
      <c r="Z357" s="6" t="n">
        <v>6634155.5398007398</v>
      </c>
      <c r="AA357" s="6" t="n">
        <v>9728685.5351843107</v>
      </c>
      <c r="AB357" s="6" t="n">
        <v>3493643.0350894998</v>
      </c>
      <c r="AC357" s="6" t="n">
        <v>5648318.59971915</v>
      </c>
      <c r="AD357" s="6" t="n">
        <v>3996824.1254704399</v>
      </c>
      <c r="AE357" s="6" t="n">
        <v>4177039.6195667102</v>
      </c>
      <c r="AF357" s="6" t="n">
        <v>3715443.55451003</v>
      </c>
      <c r="AG357" s="6" t="n">
        <v>4200228.0982070602</v>
      </c>
      <c r="AH357" s="6" t="n">
        <v>5549574.8010890903</v>
      </c>
      <c r="AI357" s="6" t="n">
        <v>6117996.5320979096</v>
      </c>
      <c r="AJ357" s="6" t="n">
        <v>5118527.0873076003</v>
      </c>
      <c r="AK357" s="6" t="n">
        <v>2559639.7049777401</v>
      </c>
      <c r="AL357" s="6" t="n">
        <v>6756844.4749999996</v>
      </c>
      <c r="AM357" s="6" t="n">
        <v>4694941.3134009102</v>
      </c>
    </row>
    <row r="358">
      <c r="A358" t="str">
        <f t="shared" si="55"/>
        <v>ERS</v>
      </c>
      <c r="B358" t="str">
        <f t="shared" si="56"/>
        <v>W024</v>
      </c>
      <c r="C358" t="str">
        <f t="shared" si="57"/>
        <v>LEASE OR RENTAL OF EQUIPMENT- TRACTORS</v>
      </c>
      <c r="D358" s="6" t="n">
        <f t="shared" si="58"/>
        <v>0</v>
      </c>
      <c r="E358" s="6" t="n">
        <f t="shared" si="59"/>
        <v>0</v>
      </c>
      <c r="F358" s="6" t="n">
        <f t="shared" si="60"/>
        <v>0</v>
      </c>
      <c r="G358" s="6" t="n">
        <f t="shared" si="61"/>
        <v>0</v>
      </c>
      <c r="H358" s="7" t="e">
        <f t="shared" si="62"/>
        <v>#DIV/0!</v>
      </c>
      <c r="I358" s="7" t="e">
        <f t="shared" si="63"/>
        <v>#DIV/0!</v>
      </c>
      <c r="J358" s="7" t="e">
        <f t="shared" si="64"/>
        <v>#DIV/0!</v>
      </c>
      <c r="K358" s="7" t="n">
        <f t="shared" si="65"/>
        <v>0</v>
      </c>
      <c r="L358" s="7" t="n">
        <f>AM358/SUM(AM1:AM$2180)</f>
        <v>0</v>
      </c>
      <c r="M358" t="s">
        <v>1072</v>
      </c>
      <c r="N358" t="s">
        <v>1471</v>
      </c>
      <c r="O358" t="s">
        <v>1472</v>
      </c>
      <c r="P358" s="6"/>
      <c r="Q358" s="6"/>
      <c r="R358" s="6"/>
      <c r="S358" s="6"/>
      <c r="T358" s="6"/>
      <c r="U358" s="6" t="n">
        <v>5444.0218968175404</v>
      </c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 t="n">
        <v>83176.833506114199</v>
      </c>
      <c r="AI358" s="6" t="n">
        <v>80235.016022559794</v>
      </c>
      <c r="AJ358" s="6" t="n">
        <v>0</v>
      </c>
      <c r="AK358" s="6"/>
      <c r="AL358" s="6"/>
      <c r="AM358" s="6"/>
    </row>
    <row r="359">
      <c r="A359" t="str">
        <f t="shared" si="55"/>
        <v>ERS</v>
      </c>
      <c r="B359" t="str">
        <f t="shared" si="56"/>
        <v>W025</v>
      </c>
      <c r="C359" t="str">
        <f t="shared" si="57"/>
        <v>LEASE OR RENTAL OF EQUIPMENT- VEHICULAR EQUIPMENT COMPONENTS</v>
      </c>
      <c r="D359" s="6" t="n">
        <f t="shared" si="58"/>
        <v>2420568.5292948699</v>
      </c>
      <c r="E359" s="6" t="n">
        <f t="shared" si="59"/>
        <v>477459.73165569099</v>
      </c>
      <c r="F359" s="6" t="n">
        <f t="shared" si="60"/>
        <v>42844.319300000003</v>
      </c>
      <c r="G359" s="6" t="n">
        <f t="shared" si="61"/>
        <v>0</v>
      </c>
      <c r="H359" s="7" t="n">
        <f t="shared" si="62"/>
        <v>-0.91026610945507713</v>
      </c>
      <c r="I359" s="7" t="n">
        <f t="shared" si="63"/>
        <v>-0.98229989410277885</v>
      </c>
      <c r="J359" s="7" t="n">
        <f t="shared" si="64"/>
        <v>0</v>
      </c>
      <c r="K359" s="7" t="n">
        <f t="shared" si="65"/>
        <v>4.3649359744764096E-7</v>
      </c>
      <c r="L359" s="7" t="n">
        <f>AM359/SUM(AM1:AM$2180)</f>
        <v>0</v>
      </c>
      <c r="M359" t="s">
        <v>1072</v>
      </c>
      <c r="N359" t="s">
        <v>1473</v>
      </c>
      <c r="O359" t="s">
        <v>1474</v>
      </c>
      <c r="P359" s="6"/>
      <c r="Q359" s="6"/>
      <c r="R359" s="6"/>
      <c r="S359" s="6" t="n">
        <v>67658.422103926001</v>
      </c>
      <c r="T359" s="6" t="n">
        <v>48512.650825755598</v>
      </c>
      <c r="U359" s="6" t="n">
        <v>62177.976919550201</v>
      </c>
      <c r="V359" s="6" t="n">
        <v>1635694.63338197</v>
      </c>
      <c r="W359" s="6" t="n">
        <v>1815799.2557735699</v>
      </c>
      <c r="X359" s="6" t="n">
        <v>2813988.5559343002</v>
      </c>
      <c r="Y359" s="6" t="n">
        <v>1847474.428454</v>
      </c>
      <c r="Z359" s="6" t="n">
        <v>2801666.9285804001</v>
      </c>
      <c r="AA359" s="6" t="n">
        <v>2456280.7063617902</v>
      </c>
      <c r="AB359" s="6" t="n">
        <v>1514471.3252831399</v>
      </c>
      <c r="AC359" s="6" t="n">
        <v>1729796.1704045199</v>
      </c>
      <c r="AD359" s="6" t="n">
        <v>1503494.3330590101</v>
      </c>
      <c r="AE359" s="6" t="n">
        <v>2420568.5292948699</v>
      </c>
      <c r="AF359" s="6" t="n">
        <v>1755939.91182835</v>
      </c>
      <c r="AG359" s="6" t="n">
        <v>1911803.3341734</v>
      </c>
      <c r="AH359" s="6" t="n">
        <v>2023788.61023877</v>
      </c>
      <c r="AI359" s="6" t="n">
        <v>2105873.6830821801</v>
      </c>
      <c r="AJ359" s="6" t="n">
        <v>1062209.1916932601</v>
      </c>
      <c r="AK359" s="6" t="n">
        <v>477459.73165569099</v>
      </c>
      <c r="AL359" s="6" t="n">
        <v>42844.319300000003</v>
      </c>
      <c r="AM359" s="6" t="n">
        <v>0</v>
      </c>
    </row>
    <row r="360">
      <c r="A360" t="str">
        <f t="shared" si="55"/>
        <v>ERS</v>
      </c>
      <c r="B360" t="str">
        <f t="shared" si="56"/>
        <v>W030</v>
      </c>
      <c r="C360" t="str">
        <f t="shared" si="57"/>
        <v>LEASE OR RENTAL OF EQUIPMENT- MECHANICAL POWER TRANSMISSION EQUIPMENT</v>
      </c>
      <c r="D360" s="6" t="n">
        <f t="shared" si="58"/>
        <v>0</v>
      </c>
      <c r="E360" s="6" t="n">
        <f t="shared" si="59"/>
        <v>0</v>
      </c>
      <c r="F360" s="6" t="n">
        <f t="shared" si="60"/>
        <v>0</v>
      </c>
      <c r="G360" s="6" t="n">
        <f t="shared" si="61"/>
        <v>0</v>
      </c>
      <c r="H360" s="7" t="e">
        <f t="shared" si="62"/>
        <v>#DIV/0!</v>
      </c>
      <c r="I360" s="7" t="e">
        <f t="shared" si="63"/>
        <v>#DIV/0!</v>
      </c>
      <c r="J360" s="7" t="e">
        <f t="shared" si="64"/>
        <v>#DIV/0!</v>
      </c>
      <c r="K360" s="7" t="n">
        <f t="shared" si="65"/>
        <v>0</v>
      </c>
      <c r="L360" s="7" t="n">
        <f>AM360/SUM(AM1:AM$2180)</f>
        <v>0</v>
      </c>
      <c r="M360" t="s">
        <v>1072</v>
      </c>
      <c r="N360" t="s">
        <v>1475</v>
      </c>
      <c r="O360" t="s">
        <v>1476</v>
      </c>
      <c r="P360" s="6"/>
      <c r="Q360" s="6"/>
      <c r="R360" s="6"/>
      <c r="S360" s="6"/>
      <c r="T360" s="6"/>
      <c r="U360" s="6" t="n">
        <v>31226.251293599398</v>
      </c>
      <c r="V360" s="6"/>
      <c r="W360" s="6"/>
      <c r="X360" s="6"/>
      <c r="Y360" s="6"/>
      <c r="Z360" s="6"/>
      <c r="AA360" s="6"/>
      <c r="AB360" s="6"/>
      <c r="AC360" s="6"/>
      <c r="AD360" s="6" t="n">
        <v>2339.82307562915</v>
      </c>
      <c r="AE360" s="6"/>
      <c r="AF360" s="6" t="n">
        <v>3531.5953873523099</v>
      </c>
      <c r="AG360" s="6" t="n">
        <v>718.76519757425899</v>
      </c>
      <c r="AH360" s="6" t="n">
        <v>24419.777382320899</v>
      </c>
      <c r="AI360" s="6"/>
      <c r="AJ360" s="6"/>
      <c r="AK360" s="6"/>
      <c r="AL360" s="6"/>
      <c r="AM360" s="6"/>
    </row>
    <row r="361">
      <c r="A361" t="str">
        <f t="shared" si="55"/>
        <v>ERS</v>
      </c>
      <c r="B361" t="str">
        <f t="shared" si="56"/>
        <v>W032</v>
      </c>
      <c r="C361" t="str">
        <f t="shared" si="57"/>
        <v>LEASE OR RENTAL OF EQUIPMENT- WOODWORKING MACHINERY AND EQUIPMENT</v>
      </c>
      <c r="D361" s="6" t="n">
        <f t="shared" si="58"/>
        <v>21566.067256018901</v>
      </c>
      <c r="E361" s="6" t="n">
        <f t="shared" si="59"/>
        <v>-239.52042126304201</v>
      </c>
      <c r="F361" s="6" t="n">
        <f t="shared" si="60"/>
        <v>0</v>
      </c>
      <c r="G361" s="6" t="n">
        <f t="shared" si="61"/>
        <v>0</v>
      </c>
      <c r="H361" s="7" t="n">
        <f t="shared" si="62"/>
        <v>-1</v>
      </c>
      <c r="I361" s="7" t="n">
        <f t="shared" si="63"/>
        <v>-1</v>
      </c>
      <c r="J361" s="7" t="e">
        <f t="shared" si="64"/>
        <v>#DIV/0!</v>
      </c>
      <c r="K361" s="7" t="n">
        <f t="shared" si="65"/>
        <v>0</v>
      </c>
      <c r="L361" s="7" t="n">
        <f>AM361/SUM(AM1:AM$2180)</f>
        <v>0</v>
      </c>
      <c r="M361" t="s">
        <v>1072</v>
      </c>
      <c r="N361" t="s">
        <v>1477</v>
      </c>
      <c r="O361" t="s">
        <v>1478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 t="n">
        <v>21566.067256018901</v>
      </c>
      <c r="AF361" s="6" t="n">
        <v>11550.919144822201</v>
      </c>
      <c r="AG361" s="6"/>
      <c r="AH361" s="6"/>
      <c r="AI361" s="6"/>
      <c r="AJ361" s="6"/>
      <c r="AK361" s="6" t="n">
        <v>-239.52042126304201</v>
      </c>
      <c r="AL361" s="6"/>
      <c r="AM361" s="6"/>
    </row>
    <row r="362">
      <c r="A362" t="str">
        <f t="shared" si="55"/>
        <v>ERS</v>
      </c>
      <c r="B362" t="str">
        <f t="shared" si="56"/>
        <v>W034</v>
      </c>
      <c r="C362" t="str">
        <f t="shared" si="57"/>
        <v>LEASE OR RENTAL OF EQUIPMENT- METALWORKING MACHINERY</v>
      </c>
      <c r="D362" s="6" t="n">
        <f t="shared" si="58"/>
        <v>0</v>
      </c>
      <c r="E362" s="6" t="n">
        <f t="shared" si="59"/>
        <v>0</v>
      </c>
      <c r="F362" s="6" t="n">
        <f t="shared" si="60"/>
        <v>0</v>
      </c>
      <c r="G362" s="6" t="n">
        <f t="shared" si="61"/>
        <v>0</v>
      </c>
      <c r="H362" s="7" t="e">
        <f t="shared" si="62"/>
        <v>#DIV/0!</v>
      </c>
      <c r="I362" s="7" t="e">
        <f t="shared" si="63"/>
        <v>#DIV/0!</v>
      </c>
      <c r="J362" s="7" t="e">
        <f t="shared" si="64"/>
        <v>#DIV/0!</v>
      </c>
      <c r="K362" s="7" t="n">
        <f t="shared" si="65"/>
        <v>0</v>
      </c>
      <c r="L362" s="7" t="n">
        <f>AM362/SUM(AM1:AM$2180)</f>
        <v>0</v>
      </c>
      <c r="M362" t="s">
        <v>1072</v>
      </c>
      <c r="N362" t="s">
        <v>1479</v>
      </c>
      <c r="O362" t="s">
        <v>1480</v>
      </c>
      <c r="P362" s="6"/>
      <c r="Q362" s="6"/>
      <c r="R362" s="6"/>
      <c r="S362" s="6"/>
      <c r="T362" s="6"/>
      <c r="U362" s="6" t="n">
        <v>65570.796752440394</v>
      </c>
      <c r="V362" s="6" t="n">
        <v>12163.7726150486</v>
      </c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 t="n">
        <v>1209.9916562229701</v>
      </c>
      <c r="AH362" s="6"/>
      <c r="AI362" s="6"/>
      <c r="AJ362" s="6"/>
      <c r="AK362" s="6"/>
      <c r="AL362" s="6"/>
      <c r="AM362" s="6"/>
    </row>
    <row r="363">
      <c r="A363" t="str">
        <f t="shared" si="55"/>
        <v>ERS</v>
      </c>
      <c r="B363" t="str">
        <f t="shared" si="56"/>
        <v>W035</v>
      </c>
      <c r="C363" t="str">
        <f t="shared" si="57"/>
        <v>LEASE OR RENTAL OF EQUIPMENT- SERVICE AND TRADE EQUIPMENT</v>
      </c>
      <c r="D363" s="6" t="n">
        <f t="shared" si="58"/>
        <v>58928.583217427498</v>
      </c>
      <c r="E363" s="6" t="n">
        <f t="shared" si="59"/>
        <v>79991.491913850405</v>
      </c>
      <c r="F363" s="6" t="n">
        <f t="shared" si="60"/>
        <v>21340.800800000001</v>
      </c>
      <c r="G363" s="6" t="n">
        <f t="shared" si="61"/>
        <v>0</v>
      </c>
      <c r="H363" s="7" t="n">
        <f t="shared" si="62"/>
        <v>-0.73321161676814683</v>
      </c>
      <c r="I363" s="7" t="n">
        <f t="shared" si="63"/>
        <v>-0.63785314978201124</v>
      </c>
      <c r="J363" s="7" t="n">
        <f t="shared" si="64"/>
        <v>0</v>
      </c>
      <c r="K363" s="7" t="n">
        <f t="shared" si="65"/>
        <v>2.1741792297784258E-7</v>
      </c>
      <c r="L363" s="7" t="n">
        <f>AM363/SUM(AM1:AM$2180)</f>
        <v>0</v>
      </c>
      <c r="M363" t="s">
        <v>1072</v>
      </c>
      <c r="N363" t="s">
        <v>1481</v>
      </c>
      <c r="O363" t="s">
        <v>1482</v>
      </c>
      <c r="P363" s="6"/>
      <c r="Q363" s="6"/>
      <c r="R363" s="6" t="n">
        <v>427686.79245119501</v>
      </c>
      <c r="S363" s="6" t="n">
        <v>54749.987562431503</v>
      </c>
      <c r="T363" s="6" t="n">
        <v>47881.959590392798</v>
      </c>
      <c r="U363" s="6" t="n">
        <v>315281.19492651301</v>
      </c>
      <c r="V363" s="6" t="n">
        <v>1005.25890922068</v>
      </c>
      <c r="W363" s="6" t="n">
        <v>70891.949071654497</v>
      </c>
      <c r="X363" s="6" t="n">
        <v>27933.438539470299</v>
      </c>
      <c r="Y363" s="6" t="n">
        <v>28475.434398887101</v>
      </c>
      <c r="Z363" s="6" t="n">
        <v>60323.308437982298</v>
      </c>
      <c r="AA363" s="6" t="n">
        <v>2367.4451427151798</v>
      </c>
      <c r="AB363" s="6" t="n">
        <v>45915.752986169296</v>
      </c>
      <c r="AC363" s="6" t="n">
        <v>51423.168591496302</v>
      </c>
      <c r="AD363" s="6" t="n">
        <v>2302.5657509586199</v>
      </c>
      <c r="AE363" s="6" t="n">
        <v>58928.583217427498</v>
      </c>
      <c r="AF363" s="6" t="n">
        <v>29656.479328570302</v>
      </c>
      <c r="AG363" s="6" t="n">
        <v>452252.575768715</v>
      </c>
      <c r="AH363" s="6" t="n">
        <v>25699.860171452601</v>
      </c>
      <c r="AI363" s="6" t="n">
        <v>99330.814542937107</v>
      </c>
      <c r="AJ363" s="6" t="n">
        <v>126417.661617743</v>
      </c>
      <c r="AK363" s="6" t="n">
        <v>79991.491913850405</v>
      </c>
      <c r="AL363" s="6" t="n">
        <v>21340.800800000001</v>
      </c>
      <c r="AM363" s="6" t="n">
        <v>0</v>
      </c>
    </row>
    <row r="364">
      <c r="A364" t="str">
        <f t="shared" si="55"/>
        <v>ERS</v>
      </c>
      <c r="B364" t="str">
        <f t="shared" si="56"/>
        <v>W036</v>
      </c>
      <c r="C364" t="str">
        <f t="shared" si="57"/>
        <v>LEASE OR RENTAL OF EQUIPMENT- SPECIAL INDUSTRY MACHINERY</v>
      </c>
      <c r="D364" s="6" t="n">
        <f t="shared" si="58"/>
        <v>27366.991148259302</v>
      </c>
      <c r="E364" s="6" t="n">
        <f t="shared" si="59"/>
        <v>0</v>
      </c>
      <c r="F364" s="6" t="n">
        <f t="shared" si="60"/>
        <v>0</v>
      </c>
      <c r="G364" s="6" t="n">
        <f t="shared" si="61"/>
        <v>46831.804024298399</v>
      </c>
      <c r="H364" s="7" t="e">
        <f t="shared" si="62"/>
        <v>#DIV/0!</v>
      </c>
      <c r="I364" s="7" t="n">
        <f t="shared" si="63"/>
        <v>-1</v>
      </c>
      <c r="J364" s="7" t="e">
        <f t="shared" si="64"/>
        <v>#DIV/0!</v>
      </c>
      <c r="K364" s="7" t="n">
        <f t="shared" si="65"/>
        <v>0</v>
      </c>
      <c r="L364" s="7" t="n">
        <f>AM364/SUM(AM1:AM$2180)</f>
        <v>8.308894383773199E-7</v>
      </c>
      <c r="M364" t="s">
        <v>1072</v>
      </c>
      <c r="N364" t="s">
        <v>1483</v>
      </c>
      <c r="O364" t="s">
        <v>1484</v>
      </c>
      <c r="P364" s="6" t="n">
        <v>2331564.7067489498</v>
      </c>
      <c r="Q364" s="6" t="n">
        <v>13531972.767292799</v>
      </c>
      <c r="R364" s="6" t="n">
        <v>12658724.62025</v>
      </c>
      <c r="S364" s="6" t="n">
        <v>15404362.875938401</v>
      </c>
      <c r="T364" s="6" t="n">
        <v>11385943.24597</v>
      </c>
      <c r="U364" s="6" t="n">
        <v>37323174.693192698</v>
      </c>
      <c r="V364" s="6" t="n">
        <v>8769302.3846412096</v>
      </c>
      <c r="W364" s="6" t="n">
        <v>3310179.24686229</v>
      </c>
      <c r="X364" s="6" t="n">
        <v>7918147.9283886496</v>
      </c>
      <c r="Y364" s="6" t="n">
        <v>2275350.6335975402</v>
      </c>
      <c r="Z364" s="6" t="n">
        <v>5447043.9165516198</v>
      </c>
      <c r="AA364" s="6" t="n">
        <v>7008696.5534437597</v>
      </c>
      <c r="AB364" s="6" t="n">
        <v>4738284.6513811098</v>
      </c>
      <c r="AC364" s="6" t="n">
        <v>422649.85709875898</v>
      </c>
      <c r="AD364" s="6" t="n">
        <v>1484432.25557433</v>
      </c>
      <c r="AE364" s="6" t="n">
        <v>27366.991148259302</v>
      </c>
      <c r="AF364" s="6" t="n">
        <v>46929.8980926761</v>
      </c>
      <c r="AG364" s="6" t="n">
        <v>73291.237246437799</v>
      </c>
      <c r="AH364" s="6" t="n">
        <v>13748.6144345636</v>
      </c>
      <c r="AI364" s="6" t="n">
        <v>0</v>
      </c>
      <c r="AJ364" s="6"/>
      <c r="AK364" s="6"/>
      <c r="AL364" s="6"/>
      <c r="AM364" s="6" t="n">
        <v>46831.804024298399</v>
      </c>
    </row>
    <row r="365">
      <c r="A365" t="str">
        <f t="shared" si="55"/>
        <v>ERS</v>
      </c>
      <c r="B365" t="str">
        <f t="shared" si="56"/>
        <v>W037</v>
      </c>
      <c r="C365" t="str">
        <f t="shared" si="57"/>
        <v>LEASE OR RENTAL OF EQUIPMENT- AGRICULTURAL MACHINERY AND EQUIPMENT</v>
      </c>
      <c r="D365" s="6" t="n">
        <f t="shared" si="58"/>
        <v>0</v>
      </c>
      <c r="E365" s="6" t="n">
        <f t="shared" si="59"/>
        <v>0</v>
      </c>
      <c r="F365" s="6" t="n">
        <f t="shared" si="60"/>
        <v>0</v>
      </c>
      <c r="G365" s="6" t="n">
        <f t="shared" si="61"/>
        <v>0</v>
      </c>
      <c r="H365" s="7" t="e">
        <f t="shared" si="62"/>
        <v>#DIV/0!</v>
      </c>
      <c r="I365" s="7" t="e">
        <f t="shared" si="63"/>
        <v>#DIV/0!</v>
      </c>
      <c r="J365" s="7" t="e">
        <f t="shared" si="64"/>
        <v>#DIV/0!</v>
      </c>
      <c r="K365" s="7" t="n">
        <f t="shared" si="65"/>
        <v>0</v>
      </c>
      <c r="L365" s="7" t="n">
        <f>AM365/SUM(AM1:AM$2180)</f>
        <v>0</v>
      </c>
      <c r="M365" t="s">
        <v>1072</v>
      </c>
      <c r="N365" t="s">
        <v>1485</v>
      </c>
      <c r="O365" t="s">
        <v>1486</v>
      </c>
      <c r="P365" s="6"/>
      <c r="Q365" s="6"/>
      <c r="R365" s="6"/>
      <c r="S365" s="6"/>
      <c r="T365" s="6"/>
      <c r="U365" s="6"/>
      <c r="V365" s="6" t="n">
        <v>68732.305948941197</v>
      </c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 t="n">
        <v>13458.6740024588</v>
      </c>
      <c r="AJ365" s="6"/>
      <c r="AK365" s="6"/>
      <c r="AL365" s="6"/>
      <c r="AM365" s="6"/>
    </row>
    <row r="366">
      <c r="A366" t="str">
        <f t="shared" si="55"/>
        <v>ERS</v>
      </c>
      <c r="B366" t="str">
        <f t="shared" si="56"/>
        <v>W038</v>
      </c>
      <c r="C366" t="str">
        <f t="shared" si="57"/>
        <v>LEASE OR RENTAL OF EQUIPMENT- CONSTRUCTION, MINING, EXCAVATING, AND HIGHWAY MAINTENANCE EQUIPMENT</v>
      </c>
      <c r="D366" s="6" t="n">
        <f t="shared" si="58"/>
        <v>772422.97118937504</v>
      </c>
      <c r="E366" s="6" t="n">
        <f t="shared" si="59"/>
        <v>466410.22220292402</v>
      </c>
      <c r="F366" s="6" t="n">
        <f t="shared" si="60"/>
        <v>410715.625</v>
      </c>
      <c r="G366" s="6" t="n">
        <f t="shared" si="61"/>
        <v>23131.481004548699</v>
      </c>
      <c r="H366" s="7" t="n">
        <f t="shared" si="62"/>
        <v>-0.11941118472890722</v>
      </c>
      <c r="I366" s="7" t="n">
        <f t="shared" si="63"/>
        <v>-0.46827626790075771</v>
      </c>
      <c r="J366" s="7" t="n">
        <f t="shared" si="64"/>
        <v>5.6319944011257665E-2</v>
      </c>
      <c r="K366" s="7" t="n">
        <f t="shared" si="65"/>
        <v>4.1843293023027733E-6</v>
      </c>
      <c r="L366" s="7" t="n">
        <f>AM366/SUM(AM1:AM$2180)</f>
        <v>4.1039852427493685E-7</v>
      </c>
      <c r="M366" t="s">
        <v>1072</v>
      </c>
      <c r="N366" t="s">
        <v>1487</v>
      </c>
      <c r="O366" t="s">
        <v>1488</v>
      </c>
      <c r="P366" s="6"/>
      <c r="Q366" s="6"/>
      <c r="R366" s="6"/>
      <c r="S366" s="6"/>
      <c r="T366" s="6"/>
      <c r="U366" s="6" t="n">
        <v>71460.907953452202</v>
      </c>
      <c r="V366" s="6" t="n">
        <v>124477.337895447</v>
      </c>
      <c r="W366" s="6" t="n">
        <v>264255.681522328</v>
      </c>
      <c r="X366" s="6" t="n">
        <v>493992.73376568698</v>
      </c>
      <c r="Y366" s="6" t="n">
        <v>368274.32140439498</v>
      </c>
      <c r="Z366" s="6" t="n">
        <v>353770.93898425001</v>
      </c>
      <c r="AA366" s="6" t="n">
        <v>3260.253063824</v>
      </c>
      <c r="AB366" s="6" t="n">
        <v>36141.909993104098</v>
      </c>
      <c r="AC366" s="6"/>
      <c r="AD366" s="6" t="n">
        <v>350207.83606097801</v>
      </c>
      <c r="AE366" s="6" t="n">
        <v>772422.97118937504</v>
      </c>
      <c r="AF366" s="6" t="n">
        <v>358152.13660646603</v>
      </c>
      <c r="AG366" s="6" t="n">
        <v>167632.935757695</v>
      </c>
      <c r="AH366" s="6" t="n">
        <v>350037.30413609999</v>
      </c>
      <c r="AI366" s="6" t="n">
        <v>348633.23340523499</v>
      </c>
      <c r="AJ366" s="6" t="n">
        <v>354332.47764078801</v>
      </c>
      <c r="AK366" s="6" t="n">
        <v>466410.22220292402</v>
      </c>
      <c r="AL366" s="6" t="n">
        <v>410715.625</v>
      </c>
      <c r="AM366" s="6" t="n">
        <v>23131.481004548699</v>
      </c>
    </row>
    <row r="367">
      <c r="A367" t="str">
        <f t="shared" si="55"/>
        <v>ERS</v>
      </c>
      <c r="B367" t="str">
        <f t="shared" si="56"/>
        <v>W039</v>
      </c>
      <c r="C367" t="str">
        <f t="shared" si="57"/>
        <v>LEASE OR RENTAL OF EQUIPMENT- MATERIALS HANDLING EQUIPMENT</v>
      </c>
      <c r="D367" s="6" t="n">
        <f t="shared" si="58"/>
        <v>867072.990045171</v>
      </c>
      <c r="E367" s="6" t="n">
        <f t="shared" si="59"/>
        <v>799235.80496337998</v>
      </c>
      <c r="F367" s="6" t="n">
        <f t="shared" si="60"/>
        <v>182832.32010000001</v>
      </c>
      <c r="G367" s="6" t="n">
        <f t="shared" si="61"/>
        <v>85555.714635348195</v>
      </c>
      <c r="H367" s="7" t="n">
        <f t="shared" si="62"/>
        <v>-0.77124107933530683</v>
      </c>
      <c r="I367" s="7" t="n">
        <f t="shared" si="63"/>
        <v>-0.78913848983985169</v>
      </c>
      <c r="J367" s="7" t="n">
        <f t="shared" si="64"/>
        <v>0.46794633787151829</v>
      </c>
      <c r="K367" s="7" t="n">
        <f t="shared" si="65"/>
        <v>1.8626772098150159E-6</v>
      </c>
      <c r="L367" s="7" t="n">
        <f>AM367/SUM(AM1:AM$2180)</f>
        <v>1.5179287060231861E-6</v>
      </c>
      <c r="M367" t="s">
        <v>1072</v>
      </c>
      <c r="N367" t="s">
        <v>1489</v>
      </c>
      <c r="O367" t="s">
        <v>1490</v>
      </c>
      <c r="P367" s="6" t="n">
        <v>583134.74799224106</v>
      </c>
      <c r="Q367" s="6" t="n">
        <v>46851.071052081701</v>
      </c>
      <c r="R367" s="6" t="n">
        <v>241643.03773492499</v>
      </c>
      <c r="S367" s="6" t="n">
        <v>116573.63267906199</v>
      </c>
      <c r="T367" s="6" t="n">
        <v>5384.6751698422504</v>
      </c>
      <c r="U367" s="6" t="n">
        <v>35213.625591931399</v>
      </c>
      <c r="V367" s="6" t="n">
        <v>196313.503063401</v>
      </c>
      <c r="W367" s="6" t="n">
        <v>193508.387427893</v>
      </c>
      <c r="X367" s="6" t="n">
        <v>156580.49827439</v>
      </c>
      <c r="Y367" s="6" t="n">
        <v>245672.31420159701</v>
      </c>
      <c r="Z367" s="6" t="n">
        <v>420625.287792927</v>
      </c>
      <c r="AA367" s="6" t="n">
        <v>729056.94917639997</v>
      </c>
      <c r="AB367" s="6" t="n">
        <v>927217.55262308696</v>
      </c>
      <c r="AC367" s="6" t="n">
        <v>2466252.3460429399</v>
      </c>
      <c r="AD367" s="6" t="n">
        <v>936579.82005719095</v>
      </c>
      <c r="AE367" s="6" t="n">
        <v>867072.990045171</v>
      </c>
      <c r="AF367" s="6" t="n">
        <v>1000786.75487245</v>
      </c>
      <c r="AG367" s="6" t="n">
        <v>411187.98175690201</v>
      </c>
      <c r="AH367" s="6" t="n">
        <v>328395.33917905501</v>
      </c>
      <c r="AI367" s="6" t="n">
        <v>164823.08416961701</v>
      </c>
      <c r="AJ367" s="6" t="n">
        <v>371384.34926441702</v>
      </c>
      <c r="AK367" s="6" t="n">
        <v>799235.80496337998</v>
      </c>
      <c r="AL367" s="6" t="n">
        <v>182832.32010000001</v>
      </c>
      <c r="AM367" s="6" t="n">
        <v>85555.714635348195</v>
      </c>
    </row>
    <row r="368">
      <c r="A368" t="str">
        <f t="shared" si="55"/>
        <v>ERS</v>
      </c>
      <c r="B368" t="str">
        <f t="shared" si="56"/>
        <v>W041</v>
      </c>
      <c r="C368" t="str">
        <f t="shared" si="57"/>
        <v>LEASE OR RENTAL OF EQUIPMENT- REFRIGERATION, AIR CONDITIONING, AND AIR CIRCULATING EQUIPMENT</v>
      </c>
      <c r="D368" s="6" t="n">
        <f t="shared" si="58"/>
        <v>132625.31638668099</v>
      </c>
      <c r="E368" s="6" t="n">
        <f t="shared" si="59"/>
        <v>7217.6912657389903</v>
      </c>
      <c r="F368" s="6" t="n">
        <f t="shared" si="60"/>
        <v>0</v>
      </c>
      <c r="G368" s="6" t="n">
        <f t="shared" si="61"/>
        <v>24909.988973909502</v>
      </c>
      <c r="H368" s="7" t="n">
        <f t="shared" si="62"/>
        <v>-1</v>
      </c>
      <c r="I368" s="7" t="n">
        <f t="shared" si="63"/>
        <v>-1</v>
      </c>
      <c r="J368" s="7" t="e">
        <f t="shared" si="64"/>
        <v>#DIV/0!</v>
      </c>
      <c r="K368" s="7" t="n">
        <f t="shared" si="65"/>
        <v>0</v>
      </c>
      <c r="L368" s="7" t="n">
        <f>AM368/SUM(AM1:AM$2180)</f>
        <v>4.4195279638978147E-7</v>
      </c>
      <c r="M368" t="s">
        <v>1072</v>
      </c>
      <c r="N368" t="s">
        <v>1491</v>
      </c>
      <c r="O368" t="s">
        <v>1492</v>
      </c>
      <c r="P368" s="6"/>
      <c r="Q368" s="6"/>
      <c r="R368" s="6"/>
      <c r="S368" s="6"/>
      <c r="T368" s="6"/>
      <c r="U368" s="6"/>
      <c r="V368" s="6" t="n">
        <v>70323.230376435604</v>
      </c>
      <c r="W368" s="6" t="n">
        <v>22739.251132855599</v>
      </c>
      <c r="X368" s="6" t="n">
        <v>104313.816194862</v>
      </c>
      <c r="Y368" s="6" t="n">
        <v>29156.430268529501</v>
      </c>
      <c r="Z368" s="6" t="n">
        <v>7193.94421076249</v>
      </c>
      <c r="AA368" s="6"/>
      <c r="AB368" s="6" t="n">
        <v>-6924.8906986787297</v>
      </c>
      <c r="AC368" s="6" t="n">
        <v>-4775.4219128333198</v>
      </c>
      <c r="AD368" s="6"/>
      <c r="AE368" s="6" t="n">
        <v>132625.31638668099</v>
      </c>
      <c r="AF368" s="6" t="n">
        <v>64062.741813912398</v>
      </c>
      <c r="AG368" s="6" t="n">
        <v>-13283.1542584579</v>
      </c>
      <c r="AH368" s="6"/>
      <c r="AI368" s="6"/>
      <c r="AJ368" s="6"/>
      <c r="AK368" s="6" t="n">
        <v>7217.6912657389903</v>
      </c>
      <c r="AL368" s="6"/>
      <c r="AM368" s="6" t="n">
        <v>24909.988973909502</v>
      </c>
    </row>
    <row r="369">
      <c r="A369" t="str">
        <f t="shared" si="55"/>
        <v>ERS</v>
      </c>
      <c r="B369" t="str">
        <f t="shared" si="56"/>
        <v>W042</v>
      </c>
      <c r="C369" t="str">
        <f t="shared" si="57"/>
        <v>LEASE OR RENTAL OF EQUIPMENT- FIRE FIGHTING/RESCUE/SAFETY EQUIPMENT; ENVIRON PROTECT EQUIPMENT/MATLS</v>
      </c>
      <c r="D369" s="6" t="n">
        <f t="shared" si="58"/>
        <v>0</v>
      </c>
      <c r="E369" s="6" t="n">
        <f t="shared" si="59"/>
        <v>0</v>
      </c>
      <c r="F369" s="6" t="n">
        <f t="shared" si="60"/>
        <v>0</v>
      </c>
      <c r="G369" s="6" t="n">
        <f t="shared" si="61"/>
        <v>0</v>
      </c>
      <c r="H369" s="7" t="e">
        <f t="shared" si="62"/>
        <v>#DIV/0!</v>
      </c>
      <c r="I369" s="7" t="e">
        <f t="shared" si="63"/>
        <v>#DIV/0!</v>
      </c>
      <c r="J369" s="7" t="e">
        <f t="shared" si="64"/>
        <v>#DIV/0!</v>
      </c>
      <c r="K369" s="7" t="n">
        <f t="shared" si="65"/>
        <v>0</v>
      </c>
      <c r="L369" s="7" t="n">
        <f>AM369/SUM(AM1:AM$2180)</f>
        <v>0</v>
      </c>
      <c r="M369" t="s">
        <v>1072</v>
      </c>
      <c r="N369" t="s">
        <v>1493</v>
      </c>
      <c r="O369" t="s">
        <v>1494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 t="n">
        <v>2897.11791967522</v>
      </c>
      <c r="AE369" s="6"/>
      <c r="AF369" s="6"/>
      <c r="AG369" s="6"/>
      <c r="AH369" s="6"/>
      <c r="AI369" s="6"/>
      <c r="AJ369" s="6"/>
      <c r="AK369" s="6"/>
      <c r="AL369" s="6"/>
      <c r="AM369" s="6"/>
    </row>
    <row r="370">
      <c r="A370" t="str">
        <f t="shared" si="55"/>
        <v>ERS</v>
      </c>
      <c r="B370" t="str">
        <f t="shared" si="56"/>
        <v>W043</v>
      </c>
      <c r="C370" t="str">
        <f t="shared" si="57"/>
        <v>LEASE OR RENTAL OF EQUIPMENT- PUMPS AND COMPRESSORS</v>
      </c>
      <c r="D370" s="6" t="n">
        <f t="shared" si="58"/>
        <v>0</v>
      </c>
      <c r="E370" s="6" t="n">
        <f t="shared" si="59"/>
        <v>0</v>
      </c>
      <c r="F370" s="6" t="n">
        <f t="shared" si="60"/>
        <v>0</v>
      </c>
      <c r="G370" s="6" t="n">
        <f t="shared" si="61"/>
        <v>0</v>
      </c>
      <c r="H370" s="7" t="e">
        <f t="shared" si="62"/>
        <v>#DIV/0!</v>
      </c>
      <c r="I370" s="7" t="e">
        <f t="shared" si="63"/>
        <v>#DIV/0!</v>
      </c>
      <c r="J370" s="7" t="e">
        <f t="shared" si="64"/>
        <v>#DIV/0!</v>
      </c>
      <c r="K370" s="7" t="n">
        <f t="shared" si="65"/>
        <v>0</v>
      </c>
      <c r="L370" s="7" t="n">
        <f>AM370/SUM(AM1:AM$2180)</f>
        <v>0</v>
      </c>
      <c r="M370" t="s">
        <v>1072</v>
      </c>
      <c r="N370" t="s">
        <v>1495</v>
      </c>
      <c r="O370" t="s">
        <v>1496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 t="n">
        <v>3091.6105603460901</v>
      </c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>
      <c r="A371" t="str">
        <f t="shared" si="55"/>
        <v>ERS</v>
      </c>
      <c r="B371" t="str">
        <f t="shared" si="56"/>
        <v>W045</v>
      </c>
      <c r="C371" t="str">
        <f t="shared" si="57"/>
        <v>LEASE OR RENTAL OF EQUIPMENT- PLUMBING, HEATING, AND WASTE DISPOSAL EQUIPMENT</v>
      </c>
      <c r="D371" s="6" t="n">
        <f t="shared" si="58"/>
        <v>-367.01896104945098</v>
      </c>
      <c r="E371" s="6" t="n">
        <f t="shared" si="59"/>
        <v>5449.5171918434198</v>
      </c>
      <c r="F371" s="6" t="n">
        <f t="shared" si="60"/>
        <v>4545</v>
      </c>
      <c r="G371" s="6" t="n">
        <f t="shared" si="61"/>
        <v>0</v>
      </c>
      <c r="H371" s="7" t="n">
        <f t="shared" si="62"/>
        <v>-0.16598116126640694</v>
      </c>
      <c r="I371" s="7" t="n">
        <f t="shared" si="63"/>
        <v>-13.383556389032503</v>
      </c>
      <c r="J371" s="7" t="n">
        <f t="shared" si="64"/>
        <v>0</v>
      </c>
      <c r="K371" s="7" t="n">
        <f t="shared" si="65"/>
        <v>4.6304000922697073E-8</v>
      </c>
      <c r="L371" s="7" t="n">
        <f>AM371/SUM(AM1:AM$2180)</f>
        <v>0</v>
      </c>
      <c r="M371" t="s">
        <v>1072</v>
      </c>
      <c r="N371" t="s">
        <v>1497</v>
      </c>
      <c r="O371" t="s">
        <v>1498</v>
      </c>
      <c r="P371" s="6"/>
      <c r="Q371" s="6"/>
      <c r="R371" s="6"/>
      <c r="S371" s="6"/>
      <c r="T371" s="6"/>
      <c r="U371" s="6"/>
      <c r="V371" s="6" t="n">
        <v>164395.484094557</v>
      </c>
      <c r="W371" s="6" t="n">
        <v>29432.837244431899</v>
      </c>
      <c r="X371" s="6" t="n">
        <v>30505.679093080998</v>
      </c>
      <c r="Y371" s="6" t="n">
        <v>25089.417656858401</v>
      </c>
      <c r="Z371" s="6" t="n">
        <v>28257.718144188399</v>
      </c>
      <c r="AA371" s="6"/>
      <c r="AB371" s="6"/>
      <c r="AC371" s="6" t="n">
        <v>15498.504243330901</v>
      </c>
      <c r="AD371" s="6" t="n">
        <v>-47035.570796833003</v>
      </c>
      <c r="AE371" s="6" t="n">
        <v>-367.01896104945098</v>
      </c>
      <c r="AF371" s="6" t="n">
        <v>6899.6221462377698</v>
      </c>
      <c r="AG371" s="6" t="n">
        <v>186.99582375915699</v>
      </c>
      <c r="AH371" s="6" t="n">
        <v>29427.059300556899</v>
      </c>
      <c r="AI371" s="6"/>
      <c r="AJ371" s="6"/>
      <c r="AK371" s="6" t="n">
        <v>5449.5171918434198</v>
      </c>
      <c r="AL371" s="6" t="n">
        <v>4545</v>
      </c>
      <c r="AM371" s="6" t="n">
        <v>0</v>
      </c>
    </row>
    <row r="372">
      <c r="A372" t="str">
        <f t="shared" si="55"/>
        <v>ERS</v>
      </c>
      <c r="B372" t="str">
        <f t="shared" si="56"/>
        <v>W046</v>
      </c>
      <c r="C372" t="str">
        <f t="shared" si="57"/>
        <v>LEASE OR RENTAL OF EQUIPMENT- WATER PURIFICATION AND SEWAGE TREATMENT EQUIPMENT</v>
      </c>
      <c r="D372" s="6" t="n">
        <f t="shared" si="58"/>
        <v>0</v>
      </c>
      <c r="E372" s="6" t="n">
        <f t="shared" si="59"/>
        <v>0</v>
      </c>
      <c r="F372" s="6" t="n">
        <f t="shared" si="60"/>
        <v>0</v>
      </c>
      <c r="G372" s="6" t="n">
        <f t="shared" si="61"/>
        <v>0</v>
      </c>
      <c r="H372" s="7" t="e">
        <f t="shared" si="62"/>
        <v>#DIV/0!</v>
      </c>
      <c r="I372" s="7" t="e">
        <f t="shared" si="63"/>
        <v>#DIV/0!</v>
      </c>
      <c r="J372" s="7" t="e">
        <f t="shared" si="64"/>
        <v>#DIV/0!</v>
      </c>
      <c r="K372" s="7" t="n">
        <f t="shared" si="65"/>
        <v>0</v>
      </c>
      <c r="L372" s="7" t="n">
        <f>AM372/SUM(AM1:AM$2180)</f>
        <v>0</v>
      </c>
      <c r="M372" t="s">
        <v>1072</v>
      </c>
      <c r="N372" t="s">
        <v>1499</v>
      </c>
      <c r="O372" t="s">
        <v>1500</v>
      </c>
      <c r="P372" s="6"/>
      <c r="Q372" s="6"/>
      <c r="R372" s="6"/>
      <c r="S372" s="6"/>
      <c r="T372" s="6"/>
      <c r="U372" s="6"/>
      <c r="V372" s="6"/>
      <c r="W372" s="6"/>
      <c r="X372" s="6"/>
      <c r="Y372" s="6" t="n">
        <v>8083.9063237410301</v>
      </c>
      <c r="Z372" s="6" t="n">
        <v>0</v>
      </c>
      <c r="AA372" s="6" t="n">
        <v>-76.942973488217405</v>
      </c>
      <c r="AB372" s="6" t="n">
        <v>1844.874499648</v>
      </c>
      <c r="AC372" s="6" t="n">
        <v>3777.6402978393999</v>
      </c>
      <c r="AD372" s="6"/>
      <c r="AE372" s="6"/>
      <c r="AF372" s="6" t="n">
        <v>13026.0107760868</v>
      </c>
      <c r="AG372" s="6" t="n">
        <v>22556.371240948301</v>
      </c>
      <c r="AH372" s="6" t="n">
        <v>24494.0016296836</v>
      </c>
      <c r="AI372" s="6"/>
      <c r="AJ372" s="6"/>
      <c r="AK372" s="6"/>
      <c r="AL372" s="6"/>
      <c r="AM372" s="6"/>
    </row>
    <row r="373">
      <c r="A373" t="str">
        <f t="shared" si="55"/>
        <v>ERS</v>
      </c>
      <c r="B373" t="str">
        <f t="shared" si="56"/>
        <v>W047</v>
      </c>
      <c r="C373" t="str">
        <f t="shared" si="57"/>
        <v>LEASE OR RENTAL OF EQUIPMENT- PIPE, TUBING, HOSE, AND FITTINGS</v>
      </c>
      <c r="D373" s="6" t="n">
        <f t="shared" si="58"/>
        <v>0</v>
      </c>
      <c r="E373" s="6" t="n">
        <f t="shared" si="59"/>
        <v>0</v>
      </c>
      <c r="F373" s="6" t="n">
        <f t="shared" si="60"/>
        <v>0</v>
      </c>
      <c r="G373" s="6" t="n">
        <f t="shared" si="61"/>
        <v>0</v>
      </c>
      <c r="H373" s="7" t="e">
        <f t="shared" si="62"/>
        <v>#DIV/0!</v>
      </c>
      <c r="I373" s="7" t="e">
        <f t="shared" si="63"/>
        <v>#DIV/0!</v>
      </c>
      <c r="J373" s="7" t="e">
        <f t="shared" si="64"/>
        <v>#DIV/0!</v>
      </c>
      <c r="K373" s="7" t="n">
        <f t="shared" si="65"/>
        <v>0</v>
      </c>
      <c r="L373" s="7" t="n">
        <f>AM373/SUM(AM1:AM$2180)</f>
        <v>0</v>
      </c>
      <c r="M373" t="s">
        <v>1072</v>
      </c>
      <c r="N373" t="s">
        <v>1501</v>
      </c>
      <c r="O373" t="s">
        <v>1502</v>
      </c>
      <c r="P373" s="6"/>
      <c r="Q373" s="6"/>
      <c r="R373" s="6"/>
      <c r="S373" s="6"/>
      <c r="T373" s="6"/>
      <c r="U373" s="6"/>
      <c r="V373" s="6"/>
      <c r="W373" s="6" t="n">
        <v>-2401.5697426249899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>
      <c r="A374" t="str">
        <f t="shared" si="55"/>
        <v>ERS</v>
      </c>
      <c r="B374" t="str">
        <f t="shared" si="56"/>
        <v>W049</v>
      </c>
      <c r="C374" t="str">
        <f t="shared" si="57"/>
        <v>LEASE OR RENTAL OF EQUIPMENT- MAINTENANCE AND REPAIR SHOP EQUIPMENT</v>
      </c>
      <c r="D374" s="6" t="n">
        <f t="shared" si="58"/>
        <v>10607.614421324701</v>
      </c>
      <c r="E374" s="6" t="n">
        <f t="shared" si="59"/>
        <v>0</v>
      </c>
      <c r="F374" s="6" t="n">
        <f t="shared" si="60"/>
        <v>0</v>
      </c>
      <c r="G374" s="6" t="n">
        <f t="shared" si="61"/>
        <v>0</v>
      </c>
      <c r="H374" s="7" t="e">
        <f t="shared" si="62"/>
        <v>#DIV/0!</v>
      </c>
      <c r="I374" s="7" t="n">
        <f t="shared" si="63"/>
        <v>-1</v>
      </c>
      <c r="J374" s="7" t="e">
        <f t="shared" si="64"/>
        <v>#DIV/0!</v>
      </c>
      <c r="K374" s="7" t="n">
        <f t="shared" si="65"/>
        <v>0</v>
      </c>
      <c r="L374" s="7" t="n">
        <f>AM374/SUM(AM1:AM$2180)</f>
        <v>0</v>
      </c>
      <c r="M374" t="s">
        <v>1072</v>
      </c>
      <c r="N374" t="s">
        <v>1503</v>
      </c>
      <c r="O374" t="s">
        <v>1504</v>
      </c>
      <c r="P374" s="6"/>
      <c r="Q374" s="6"/>
      <c r="R374" s="6"/>
      <c r="S374" s="6"/>
      <c r="T374" s="6"/>
      <c r="U374" s="6"/>
      <c r="V374" s="6"/>
      <c r="W374" s="6"/>
      <c r="X374" s="6"/>
      <c r="Y374" s="6" t="n">
        <v>0</v>
      </c>
      <c r="Z374" s="6" t="n">
        <v>5886.1087013447604</v>
      </c>
      <c r="AA374" s="6" t="n">
        <v>5769.8250871156997</v>
      </c>
      <c r="AB374" s="6" t="n">
        <v>6089.9747988380304</v>
      </c>
      <c r="AC374" s="6" t="n">
        <v>9151.3502856301493</v>
      </c>
      <c r="AD374" s="6" t="n">
        <v>-1262.04182877778</v>
      </c>
      <c r="AE374" s="6" t="n">
        <v>10607.614421324701</v>
      </c>
      <c r="AF374" s="6"/>
      <c r="AG374" s="6" t="n">
        <v>3646.4185633035599</v>
      </c>
      <c r="AH374" s="6"/>
      <c r="AI374" s="6" t="n">
        <v>15815.168359220601</v>
      </c>
      <c r="AJ374" s="6" t="n">
        <v>4206.5085155481902</v>
      </c>
      <c r="AK374" s="6"/>
      <c r="AL374" s="6"/>
      <c r="AM374" s="6"/>
    </row>
    <row r="375">
      <c r="A375" t="str">
        <f t="shared" si="55"/>
        <v>ERS</v>
      </c>
      <c r="B375" t="str">
        <f t="shared" si="56"/>
        <v>W052</v>
      </c>
      <c r="C375" t="str">
        <f t="shared" si="57"/>
        <v>LEASE OR RENTAL OF EQUIPMENT- MEASURING TOOLS</v>
      </c>
      <c r="D375" s="6" t="n">
        <f t="shared" si="58"/>
        <v>22951.440950577398</v>
      </c>
      <c r="E375" s="6" t="n">
        <f t="shared" si="59"/>
        <v>0</v>
      </c>
      <c r="F375" s="6" t="n">
        <f t="shared" si="60"/>
        <v>0</v>
      </c>
      <c r="G375" s="6" t="n">
        <f t="shared" si="61"/>
        <v>0</v>
      </c>
      <c r="H375" s="7" t="e">
        <f t="shared" si="62"/>
        <v>#DIV/0!</v>
      </c>
      <c r="I375" s="7" t="n">
        <f t="shared" si="63"/>
        <v>-1</v>
      </c>
      <c r="J375" s="7" t="e">
        <f t="shared" si="64"/>
        <v>#DIV/0!</v>
      </c>
      <c r="K375" s="7" t="n">
        <f t="shared" si="65"/>
        <v>0</v>
      </c>
      <c r="L375" s="7" t="n">
        <f>AM375/SUM(AM1:AM$2180)</f>
        <v>0</v>
      </c>
      <c r="M375" t="s">
        <v>1072</v>
      </c>
      <c r="N375" t="s">
        <v>1505</v>
      </c>
      <c r="O375" t="s">
        <v>1506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 t="n">
        <v>0</v>
      </c>
      <c r="AA375" s="6" t="n">
        <v>3770.6928781831198</v>
      </c>
      <c r="AB375" s="6" t="n">
        <v>-1137.0975277830401</v>
      </c>
      <c r="AC375" s="6"/>
      <c r="AD375" s="6" t="n">
        <v>283585.13975045399</v>
      </c>
      <c r="AE375" s="6" t="n">
        <v>22951.440950577398</v>
      </c>
      <c r="AF375" s="6" t="n">
        <v>0</v>
      </c>
      <c r="AG375" s="6"/>
      <c r="AH375" s="6"/>
      <c r="AI375" s="6"/>
      <c r="AJ375" s="6"/>
      <c r="AK375" s="6"/>
      <c r="AL375" s="6"/>
      <c r="AM375" s="6"/>
    </row>
    <row r="376">
      <c r="A376" t="str">
        <f t="shared" si="55"/>
        <v>ERS</v>
      </c>
      <c r="B376" t="str">
        <f t="shared" si="56"/>
        <v>W053</v>
      </c>
      <c r="C376" t="str">
        <f t="shared" si="57"/>
        <v>LEASE OR RENTAL OF EQUIPMENT- HARDWARE AND ABRASIVES</v>
      </c>
      <c r="D376" s="6" t="n">
        <f t="shared" si="58"/>
        <v>0</v>
      </c>
      <c r="E376" s="6" t="n">
        <f t="shared" si="59"/>
        <v>0</v>
      </c>
      <c r="F376" s="6" t="n">
        <f t="shared" si="60"/>
        <v>0</v>
      </c>
      <c r="G376" s="6" t="n">
        <f t="shared" si="61"/>
        <v>0</v>
      </c>
      <c r="H376" s="7" t="e">
        <f t="shared" si="62"/>
        <v>#DIV/0!</v>
      </c>
      <c r="I376" s="7" t="e">
        <f t="shared" si="63"/>
        <v>#DIV/0!</v>
      </c>
      <c r="J376" s="7" t="e">
        <f t="shared" si="64"/>
        <v>#DIV/0!</v>
      </c>
      <c r="K376" s="7" t="n">
        <f t="shared" si="65"/>
        <v>0</v>
      </c>
      <c r="L376" s="7" t="n">
        <f>AM376/SUM(AM1:AM$2180)</f>
        <v>0</v>
      </c>
      <c r="M376" t="s">
        <v>1072</v>
      </c>
      <c r="N376" t="s">
        <v>1507</v>
      </c>
      <c r="O376" t="s">
        <v>1508</v>
      </c>
      <c r="P376" s="6"/>
      <c r="Q376" s="6"/>
      <c r="R376" s="6"/>
      <c r="S376" s="6"/>
      <c r="T376" s="6"/>
      <c r="U376" s="6" t="n">
        <v>-6539.7558187704799</v>
      </c>
      <c r="V376" s="6"/>
      <c r="W376" s="6"/>
      <c r="X376" s="6"/>
      <c r="Y376" s="6"/>
      <c r="Z376" s="6"/>
      <c r="AA376" s="6"/>
      <c r="AB376" s="6" t="n">
        <v>70960.295686460799</v>
      </c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>
      <c r="A377" t="str">
        <f t="shared" si="55"/>
        <v>ERS</v>
      </c>
      <c r="B377" t="str">
        <f t="shared" si="56"/>
        <v>W054</v>
      </c>
      <c r="C377" t="str">
        <f t="shared" si="57"/>
        <v>LEASE OR RENTAL OF EQUIPMENT- PREFABRICATED STRUCTURES  AND SCAFFOLDING</v>
      </c>
      <c r="D377" s="6" t="n">
        <f t="shared" si="58"/>
        <v>0</v>
      </c>
      <c r="E377" s="6" t="n">
        <f t="shared" si="59"/>
        <v>77132.846053843707</v>
      </c>
      <c r="F377" s="6" t="n">
        <f t="shared" si="60"/>
        <v>52560.039799999999</v>
      </c>
      <c r="G377" s="6" t="n">
        <f t="shared" si="61"/>
        <v>311120.68563598098</v>
      </c>
      <c r="H377" s="7" t="n">
        <f t="shared" si="62"/>
        <v>-0.31857772027095055</v>
      </c>
      <c r="I377" s="7" t="e">
        <f t="shared" si="63"/>
        <v>#DIV/0!</v>
      </c>
      <c r="J377" s="7" t="n">
        <f t="shared" si="64"/>
        <v>5.9193388517179351</v>
      </c>
      <c r="K377" s="7" t="n">
        <f t="shared" si="65"/>
        <v>5.3547637654481737E-7</v>
      </c>
      <c r="L377" s="7" t="n">
        <f>AM377/SUM(AM1:AM$2180)</f>
        <v>5.519900357063379E-6</v>
      </c>
      <c r="M377" t="s">
        <v>1072</v>
      </c>
      <c r="N377" t="s">
        <v>1509</v>
      </c>
      <c r="O377" t="s">
        <v>1510</v>
      </c>
      <c r="P377" s="6"/>
      <c r="Q377" s="6"/>
      <c r="R377" s="6"/>
      <c r="S377" s="6"/>
      <c r="T377" s="6"/>
      <c r="U377" s="6" t="n">
        <v>136689.55854053999</v>
      </c>
      <c r="V377" s="6" t="n">
        <v>166425.57579996501</v>
      </c>
      <c r="W377" s="6" t="n">
        <v>16211.412252885</v>
      </c>
      <c r="X377" s="6" t="n">
        <v>55348.147854766197</v>
      </c>
      <c r="Y377" s="6" t="n">
        <v>15946.1188403667</v>
      </c>
      <c r="Z377" s="6" t="n">
        <v>44577.1541601032</v>
      </c>
      <c r="AA377" s="6" t="n">
        <v>33413.768620149902</v>
      </c>
      <c r="AB377" s="6" t="n">
        <v>33283.463836019502</v>
      </c>
      <c r="AC377" s="6" t="n">
        <v>190.11311883917901</v>
      </c>
      <c r="AD377" s="6"/>
      <c r="AE377" s="6"/>
      <c r="AF377" s="6"/>
      <c r="AG377" s="6"/>
      <c r="AH377" s="6"/>
      <c r="AI377" s="6"/>
      <c r="AJ377" s="6" t="n">
        <v>89864.826667191504</v>
      </c>
      <c r="AK377" s="6" t="n">
        <v>77132.846053843707</v>
      </c>
      <c r="AL377" s="6" t="n">
        <v>52560.039799999999</v>
      </c>
      <c r="AM377" s="6" t="n">
        <v>311120.68563598098</v>
      </c>
    </row>
    <row r="378">
      <c r="A378" t="str">
        <f t="shared" si="55"/>
        <v>ERS</v>
      </c>
      <c r="B378" t="str">
        <f t="shared" si="56"/>
        <v>W056</v>
      </c>
      <c r="C378" t="str">
        <f t="shared" si="57"/>
        <v>LEASE OR RENTAL OF EQUIPMENT- CONSTRUCTION AND BUILDING MATERIALS</v>
      </c>
      <c r="D378" s="6" t="n">
        <f t="shared" si="58"/>
        <v>0</v>
      </c>
      <c r="E378" s="6" t="n">
        <f t="shared" si="59"/>
        <v>0</v>
      </c>
      <c r="F378" s="6" t="n">
        <f t="shared" si="60"/>
        <v>75120</v>
      </c>
      <c r="G378" s="6" t="n">
        <f t="shared" si="61"/>
        <v>0</v>
      </c>
      <c r="H378" s="7" t="e">
        <f t="shared" si="62"/>
        <v>#DIV/0!</v>
      </c>
      <c r="I378" s="7" t="e">
        <f t="shared" si="63"/>
        <v>#DIV/0!</v>
      </c>
      <c r="J378" s="7" t="n">
        <f t="shared" si="64"/>
        <v>0</v>
      </c>
      <c r="K378" s="7" t="n">
        <f t="shared" si="65"/>
        <v>7.6531497234609554E-7</v>
      </c>
      <c r="L378" s="7" t="n">
        <f>AM378/SUM(AM1:AM$2180)</f>
        <v>0</v>
      </c>
      <c r="M378" t="s">
        <v>1072</v>
      </c>
      <c r="N378" t="s">
        <v>1511</v>
      </c>
      <c r="O378" t="s">
        <v>1512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 t="n">
        <v>75120</v>
      </c>
      <c r="AM378" s="6"/>
    </row>
    <row r="379">
      <c r="A379" t="str">
        <f t="shared" si="55"/>
        <v>ERS</v>
      </c>
      <c r="B379" t="str">
        <f t="shared" si="56"/>
        <v>W059</v>
      </c>
      <c r="C379" t="str">
        <f t="shared" si="57"/>
        <v>LEASE OR RENTAL OF EQUIPMENT- ELECTRICAL AND ELECTRONIC EQUIPMENT COMPONENTS</v>
      </c>
      <c r="D379" s="6" t="n">
        <f t="shared" si="58"/>
        <v>0</v>
      </c>
      <c r="E379" s="6" t="n">
        <f t="shared" si="59"/>
        <v>1301999.43178913</v>
      </c>
      <c r="F379" s="6" t="n">
        <f t="shared" si="60"/>
        <v>991339.64229999995</v>
      </c>
      <c r="G379" s="6" t="n">
        <f t="shared" si="61"/>
        <v>753748.11120856798</v>
      </c>
      <c r="H379" s="7" t="n">
        <f t="shared" si="62"/>
        <v>-0.23860209298420343</v>
      </c>
      <c r="I379" s="7" t="e">
        <f t="shared" si="63"/>
        <v>#DIV/0!</v>
      </c>
      <c r="J379" s="7" t="n">
        <f t="shared" si="64"/>
        <v>0.76033286579743997</v>
      </c>
      <c r="K379" s="7" t="n">
        <f t="shared" si="65"/>
        <v>1.0099668143402725E-5</v>
      </c>
      <c r="L379" s="7" t="n">
        <f>AM379/SUM(AM1:AM$2180)</f>
        <v>1.3372992090484288E-5</v>
      </c>
      <c r="M379" t="s">
        <v>1072</v>
      </c>
      <c r="N379" t="s">
        <v>1513</v>
      </c>
      <c r="O379" t="s">
        <v>1514</v>
      </c>
      <c r="P379" s="6"/>
      <c r="Q379" s="6"/>
      <c r="R379" s="6"/>
      <c r="S379" s="6"/>
      <c r="T379" s="6"/>
      <c r="U379" s="6"/>
      <c r="V379" s="6" t="n">
        <v>20972.021750083801</v>
      </c>
      <c r="W379" s="6" t="n">
        <v>34768.872917083201</v>
      </c>
      <c r="X379" s="6" t="n">
        <v>1599.6189259825001</v>
      </c>
      <c r="Y379" s="6" t="n">
        <v>0</v>
      </c>
      <c r="Z379" s="6" t="n">
        <v>2099.7054843196602</v>
      </c>
      <c r="AA379" s="6"/>
      <c r="AB379" s="6" t="n">
        <v>-535.24027889787601</v>
      </c>
      <c r="AC379" s="6"/>
      <c r="AD379" s="6"/>
      <c r="AE379" s="6"/>
      <c r="AF379" s="6" t="n">
        <v>8554.3418713096198</v>
      </c>
      <c r="AG379" s="6" t="n">
        <v>26082.411242706901</v>
      </c>
      <c r="AH379" s="6" t="n">
        <v>563475.40451498295</v>
      </c>
      <c r="AI379" s="6" t="n">
        <v>329205.76030744298</v>
      </c>
      <c r="AJ379" s="6" t="n">
        <v>1229828.60630789</v>
      </c>
      <c r="AK379" s="6" t="n">
        <v>1301999.43178913</v>
      </c>
      <c r="AL379" s="6" t="n">
        <v>991339.64229999995</v>
      </c>
      <c r="AM379" s="6" t="n">
        <v>753748.11120856798</v>
      </c>
    </row>
    <row r="380">
      <c r="A380" t="str">
        <f t="shared" si="55"/>
        <v>ERS</v>
      </c>
      <c r="B380" t="str">
        <f t="shared" si="56"/>
        <v>W061</v>
      </c>
      <c r="C380" t="str">
        <f t="shared" si="57"/>
        <v>LEASE OR RENTAL OF EQUIPMENT- ELECTRIC WIRE AND POWER DISTRIBUTION EQUIPMENT</v>
      </c>
      <c r="D380" s="6" t="n">
        <f t="shared" si="58"/>
        <v>2482.85646384645</v>
      </c>
      <c r="E380" s="6" t="n">
        <f t="shared" si="59"/>
        <v>508371.79592890898</v>
      </c>
      <c r="F380" s="6" t="n">
        <f t="shared" si="60"/>
        <v>358572</v>
      </c>
      <c r="G380" s="6" t="n">
        <f t="shared" si="61"/>
        <v>261755.30058593999</v>
      </c>
      <c r="H380" s="7" t="n">
        <f t="shared" si="62"/>
        <v>-0.29466582750758474</v>
      </c>
      <c r="I380" s="7" t="n">
        <f t="shared" si="63"/>
        <v>143.41914191225496</v>
      </c>
      <c r="J380" s="7" t="n">
        <f t="shared" si="64"/>
        <v>0.72999369885529264</v>
      </c>
      <c r="K380" s="7" t="n">
        <f t="shared" si="65"/>
        <v>3.6530953176795018E-6</v>
      </c>
      <c r="L380" s="7" t="n">
        <f>AM380/SUM(AM1:AM$2180)</f>
        <v>4.644060147315594E-6</v>
      </c>
      <c r="M380" t="s">
        <v>1072</v>
      </c>
      <c r="N380" t="s">
        <v>1515</v>
      </c>
      <c r="O380" t="s">
        <v>1516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 t="n">
        <v>0</v>
      </c>
      <c r="AB380" s="6" t="n">
        <v>1625.75629968981</v>
      </c>
      <c r="AC380" s="6" t="n">
        <v>3710.0068725527599</v>
      </c>
      <c r="AD380" s="6"/>
      <c r="AE380" s="6" t="n">
        <v>2482.85646384645</v>
      </c>
      <c r="AF380" s="6"/>
      <c r="AG380" s="6"/>
      <c r="AH380" s="6"/>
      <c r="AI380" s="6" t="n">
        <v>45246.993960237502</v>
      </c>
      <c r="AJ380" s="6" t="n">
        <v>342382.34011614299</v>
      </c>
      <c r="AK380" s="6" t="n">
        <v>508371.79592890898</v>
      </c>
      <c r="AL380" s="6" t="n">
        <v>358572</v>
      </c>
      <c r="AM380" s="6" t="n">
        <v>261755.30058593999</v>
      </c>
    </row>
    <row r="381">
      <c r="A381" t="str">
        <f t="shared" si="55"/>
        <v>ERS</v>
      </c>
      <c r="B381" t="str">
        <f t="shared" si="56"/>
        <v>W062</v>
      </c>
      <c r="C381" t="str">
        <f t="shared" si="57"/>
        <v>LEASE OR RENTAL OF EQUIPMENT- LIGHTING FIXTURES AND LAMPS</v>
      </c>
      <c r="D381" s="6" t="n">
        <f t="shared" si="58"/>
        <v>0</v>
      </c>
      <c r="E381" s="6" t="n">
        <f t="shared" si="59"/>
        <v>0</v>
      </c>
      <c r="F381" s="6" t="n">
        <f t="shared" si="60"/>
        <v>0</v>
      </c>
      <c r="G381" s="6" t="n">
        <f t="shared" si="61"/>
        <v>0</v>
      </c>
      <c r="H381" s="7" t="e">
        <f t="shared" si="62"/>
        <v>#DIV/0!</v>
      </c>
      <c r="I381" s="7" t="e">
        <f t="shared" si="63"/>
        <v>#DIV/0!</v>
      </c>
      <c r="J381" s="7" t="e">
        <f t="shared" si="64"/>
        <v>#DIV/0!</v>
      </c>
      <c r="K381" s="7" t="n">
        <f t="shared" si="65"/>
        <v>0</v>
      </c>
      <c r="L381" s="7" t="n">
        <f>AM381/SUM(AM1:AM$2180)</f>
        <v>0</v>
      </c>
      <c r="M381" t="s">
        <v>1072</v>
      </c>
      <c r="N381" t="s">
        <v>1517</v>
      </c>
      <c r="O381" t="s">
        <v>1518</v>
      </c>
      <c r="P381" s="6"/>
      <c r="Q381" s="6"/>
      <c r="R381" s="6"/>
      <c r="S381" s="6"/>
      <c r="T381" s="6"/>
      <c r="U381" s="6"/>
      <c r="V381" s="6"/>
      <c r="W381" s="6"/>
      <c r="X381" s="6"/>
      <c r="Y381" s="6" t="n">
        <v>503215.91081990802</v>
      </c>
      <c r="Z381" s="6" t="n">
        <v>0</v>
      </c>
      <c r="AA381" s="6" t="n">
        <v>12005.989225667699</v>
      </c>
      <c r="AB381" s="6" t="n">
        <v>12101.406930761101</v>
      </c>
      <c r="AC381" s="6" t="n">
        <v>12185.5175728996</v>
      </c>
      <c r="AD381" s="6"/>
      <c r="AE381" s="6"/>
      <c r="AF381" s="6"/>
      <c r="AG381" s="6"/>
      <c r="AH381" s="6" t="n">
        <v>-238967.926274183</v>
      </c>
      <c r="AI381" s="6"/>
      <c r="AJ381" s="6"/>
      <c r="AK381" s="6"/>
      <c r="AL381" s="6"/>
      <c r="AM381" s="6"/>
    </row>
    <row r="382">
      <c r="A382" t="str">
        <f t="shared" si="55"/>
        <v>ERS</v>
      </c>
      <c r="B382" t="str">
        <f t="shared" si="56"/>
        <v>W063</v>
      </c>
      <c r="C382" t="str">
        <f t="shared" si="57"/>
        <v>LEASE OR RENTAL OF EQUIPMENT- ALARM, SIGNAL, AND SECURITY DETECTION SYSTEMS</v>
      </c>
      <c r="D382" s="6" t="n">
        <f t="shared" si="58"/>
        <v>0</v>
      </c>
      <c r="E382" s="6" t="n">
        <f t="shared" si="59"/>
        <v>0</v>
      </c>
      <c r="F382" s="6" t="n">
        <f t="shared" si="60"/>
        <v>0</v>
      </c>
      <c r="G382" s="6" t="n">
        <f t="shared" si="61"/>
        <v>0</v>
      </c>
      <c r="H382" s="7" t="e">
        <f t="shared" si="62"/>
        <v>#DIV/0!</v>
      </c>
      <c r="I382" s="7" t="e">
        <f t="shared" si="63"/>
        <v>#DIV/0!</v>
      </c>
      <c r="J382" s="7" t="e">
        <f t="shared" si="64"/>
        <v>#DIV/0!</v>
      </c>
      <c r="K382" s="7" t="n">
        <f t="shared" si="65"/>
        <v>0</v>
      </c>
      <c r="L382" s="7" t="n">
        <f>AM382/SUM(AM1:AM$2180)</f>
        <v>0</v>
      </c>
      <c r="M382" t="s">
        <v>1072</v>
      </c>
      <c r="N382" t="s">
        <v>1519</v>
      </c>
      <c r="O382" t="s">
        <v>1520</v>
      </c>
      <c r="P382" s="6" t="n">
        <v>255715.13205676799</v>
      </c>
      <c r="Q382" s="6" t="n">
        <v>506616.248309844</v>
      </c>
      <c r="R382" s="6" t="n">
        <v>815457.70390611899</v>
      </c>
      <c r="S382" s="6" t="n">
        <v>506388.24116616597</v>
      </c>
      <c r="T382" s="6" t="n">
        <v>510925.34973428003</v>
      </c>
      <c r="U382" s="6" t="n">
        <v>501616.59515616897</v>
      </c>
      <c r="V382" s="6" t="n">
        <v>-1177.2294875713701</v>
      </c>
      <c r="W382" s="6"/>
      <c r="X382" s="6"/>
      <c r="Y382" s="6"/>
      <c r="Z382" s="6"/>
      <c r="AA382" s="6" t="n">
        <v>-3848.5594238297799</v>
      </c>
      <c r="AB382" s="6"/>
      <c r="AC382" s="6"/>
      <c r="AD382" s="6"/>
      <c r="AE382" s="6"/>
      <c r="AF382" s="6"/>
      <c r="AG382" s="6"/>
      <c r="AH382" s="6"/>
      <c r="AI382" s="6"/>
      <c r="AJ382" s="6" t="n">
        <v>1848.57580851276</v>
      </c>
      <c r="AK382" s="6"/>
      <c r="AL382" s="6"/>
      <c r="AM382" s="6"/>
    </row>
    <row r="383">
      <c r="A383" t="str">
        <f t="shared" si="55"/>
        <v>ERS</v>
      </c>
      <c r="B383" t="str">
        <f t="shared" si="56"/>
        <v>W065</v>
      </c>
      <c r="C383" t="str">
        <f t="shared" si="57"/>
        <v>LEASE OR RENTAL OF EQUIPMENT- MEDICAL, DENTAL, AND VETERINARY EQUIPMENT AND SUPPLIES</v>
      </c>
      <c r="D383" s="6" t="n">
        <f t="shared" si="58"/>
        <v>0</v>
      </c>
      <c r="E383" s="6" t="n">
        <f t="shared" si="59"/>
        <v>228016.868666214</v>
      </c>
      <c r="F383" s="6" t="n">
        <f t="shared" si="60"/>
        <v>355355.86070000002</v>
      </c>
      <c r="G383" s="6" t="n">
        <f t="shared" si="61"/>
        <v>1006347.62140124</v>
      </c>
      <c r="H383" s="7" t="n">
        <f t="shared" si="62"/>
        <v>0.55846303292671373</v>
      </c>
      <c r="I383" s="7" t="e">
        <f t="shared" si="63"/>
        <v>#DIV/0!</v>
      </c>
      <c r="J383" s="7" t="n">
        <f t="shared" si="64"/>
        <v>2.8319432228270549</v>
      </c>
      <c r="K383" s="7" t="n">
        <f t="shared" si="65"/>
        <v>3.6203296153440295E-6</v>
      </c>
      <c r="L383" s="7" t="n">
        <f>AM383/SUM(AM1:AM$2180)</f>
        <v>1.7854610288439659E-5</v>
      </c>
      <c r="M383" t="s">
        <v>1072</v>
      </c>
      <c r="N383" t="s">
        <v>1521</v>
      </c>
      <c r="O383" t="s">
        <v>1522</v>
      </c>
      <c r="P383" s="6"/>
      <c r="Q383" s="6"/>
      <c r="R383" s="6"/>
      <c r="S383" s="6"/>
      <c r="T383" s="6"/>
      <c r="U383" s="6"/>
      <c r="V383" s="6"/>
      <c r="W383" s="6"/>
      <c r="X383" s="6" t="n">
        <v>0</v>
      </c>
      <c r="Y383" s="6"/>
      <c r="Z383" s="6"/>
      <c r="AA383" s="6"/>
      <c r="AB383" s="6"/>
      <c r="AC383" s="6"/>
      <c r="AD383" s="6" t="n">
        <v>1845.27485587354</v>
      </c>
      <c r="AE383" s="6" t="n">
        <v>0</v>
      </c>
      <c r="AF383" s="6" t="n">
        <v>468635.42166274699</v>
      </c>
      <c r="AG383" s="6" t="n">
        <v>179925.044173264</v>
      </c>
      <c r="AH383" s="6" t="n">
        <v>452554.37146222801</v>
      </c>
      <c r="AI383" s="6" t="n">
        <v>106093.561073326</v>
      </c>
      <c r="AJ383" s="6" t="n">
        <v>88246.0498989568</v>
      </c>
      <c r="AK383" s="6" t="n">
        <v>228016.868666214</v>
      </c>
      <c r="AL383" s="6" t="n">
        <v>355355.86070000002</v>
      </c>
      <c r="AM383" s="6" t="n">
        <v>1006347.62140124</v>
      </c>
    </row>
    <row r="384">
      <c r="A384" t="str">
        <f t="shared" si="55"/>
        <v>ERS</v>
      </c>
      <c r="B384" t="str">
        <f t="shared" si="56"/>
        <v>W066</v>
      </c>
      <c r="C384" t="str">
        <f t="shared" si="57"/>
        <v>LEASE OR RENTAL OF EQUIPMENT- INSTRUMENTS AND LABORATORY EQUIPMENT</v>
      </c>
      <c r="D384" s="6" t="n">
        <f t="shared" si="58"/>
        <v>0</v>
      </c>
      <c r="E384" s="6" t="n">
        <f t="shared" si="59"/>
        <v>40810.430347880698</v>
      </c>
      <c r="F384" s="6" t="n">
        <f t="shared" si="60"/>
        <v>131037.61719999999</v>
      </c>
      <c r="G384" s="6" t="n">
        <f t="shared" si="61"/>
        <v>-76778.712964477498</v>
      </c>
      <c r="H384" s="7" t="n">
        <f t="shared" si="62"/>
        <v>2.2108854546005743</v>
      </c>
      <c r="I384" s="7" t="e">
        <f t="shared" si="63"/>
        <v>#DIV/0!</v>
      </c>
      <c r="J384" s="7" t="n">
        <f t="shared" si="64"/>
        <v>-0.58592879361726902</v>
      </c>
      <c r="K384" s="7" t="n">
        <f t="shared" si="65"/>
        <v>1.3349980083029319E-6</v>
      </c>
      <c r="L384" s="7" t="n">
        <f>AM384/SUM(AM1:AM$2180)</f>
        <v>-1.3622072227089246E-6</v>
      </c>
      <c r="M384" t="s">
        <v>1072</v>
      </c>
      <c r="N384" t="s">
        <v>1523</v>
      </c>
      <c r="O384" t="s">
        <v>1524</v>
      </c>
      <c r="P384" s="6"/>
      <c r="Q384" s="6"/>
      <c r="R384" s="6" t="n">
        <v>114695.845109933</v>
      </c>
      <c r="S384" s="6" t="n">
        <v>114149.20588700401</v>
      </c>
      <c r="T384" s="6" t="n">
        <v>4172.3795169634004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 t="n">
        <v>10678.2976855536</v>
      </c>
      <c r="AK384" s="6" t="n">
        <v>40810.430347880698</v>
      </c>
      <c r="AL384" s="6" t="n">
        <v>131037.61719999999</v>
      </c>
      <c r="AM384" s="6" t="n">
        <v>-76778.712964477498</v>
      </c>
    </row>
    <row r="385">
      <c r="A385" t="str">
        <f t="shared" ref="A385:A448" si="66">M385</f>
        <v>ERS</v>
      </c>
      <c r="B385" t="str">
        <f t="shared" ref="B385:B448" si="67">N385</f>
        <v>W067</v>
      </c>
      <c r="C385" t="str">
        <f t="shared" ref="C385:C448" si="68">O385</f>
        <v>LEASE OR RENTAL OF EQUIPMENT- PHOTOGRAPHIC EQUIPMENT</v>
      </c>
      <c r="D385" s="6" t="n">
        <f t="shared" ref="D385:D448" si="69">AE385</f>
        <v>0</v>
      </c>
      <c r="E385" s="6" t="n">
        <f t="shared" ref="E385:E448" si="70">AK385</f>
        <v>437409.045755603</v>
      </c>
      <c r="F385" s="6" t="n">
        <f t="shared" ref="F385:F448" si="71">AL385</f>
        <v>2009528.7154000001</v>
      </c>
      <c r="G385" s="6" t="n">
        <f t="shared" ref="G385:G448" si="72">AM385</f>
        <v>1840117.50723546</v>
      </c>
      <c r="H385" s="7" t="n">
        <f t="shared" si="62"/>
        <v>3.5941635978941324</v>
      </c>
      <c r="I385" s="7" t="e">
        <f t="shared" si="63"/>
        <v>#DIV/0!</v>
      </c>
      <c r="J385" s="7" t="n">
        <f t="shared" si="64"/>
        <v>0.91569605009062116</v>
      </c>
      <c r="K385" s="7" t="n">
        <f t="shared" si="65"/>
        <v>2.0472875575812513E-5</v>
      </c>
      <c r="L385" s="7" t="n">
        <f>AM385/SUM(AM1:AM$2180)</f>
        <v>3.2647347971943748E-5</v>
      </c>
      <c r="M385" t="s">
        <v>1072</v>
      </c>
      <c r="N385" t="s">
        <v>1525</v>
      </c>
      <c r="O385" t="s">
        <v>1526</v>
      </c>
      <c r="P385" s="6" t="n">
        <v>7234122.6934019597</v>
      </c>
      <c r="Q385" s="6" t="n">
        <v>2985433.8537270599</v>
      </c>
      <c r="R385" s="6" t="n">
        <v>2084190.41841601</v>
      </c>
      <c r="S385" s="6" t="n">
        <v>113724.054991351</v>
      </c>
      <c r="T385" s="6" t="n">
        <v>3787672.7381854202</v>
      </c>
      <c r="U385" s="6" t="n">
        <v>10890616.386321399</v>
      </c>
      <c r="V385" s="6" t="n">
        <v>9975517.9748576898</v>
      </c>
      <c r="W385" s="6" t="n">
        <v>312202.75103950902</v>
      </c>
      <c r="X385" s="6" t="n">
        <v>-96.856925968240404</v>
      </c>
      <c r="Y385" s="6" t="n">
        <v>206647.02034622501</v>
      </c>
      <c r="Z385" s="6" t="n">
        <v>273114.50990328798</v>
      </c>
      <c r="AA385" s="6" t="n">
        <v>267718.96865161299</v>
      </c>
      <c r="AB385" s="6" t="n">
        <v>262900.03471587901</v>
      </c>
      <c r="AC385" s="6" t="n">
        <v>129032.25822408601</v>
      </c>
      <c r="AD385" s="6" t="n">
        <v>-435.19855114987303</v>
      </c>
      <c r="AE385" s="6"/>
      <c r="AF385" s="6" t="n">
        <v>2855.01606051218</v>
      </c>
      <c r="AG385" s="6"/>
      <c r="AH385" s="6"/>
      <c r="AI385" s="6"/>
      <c r="AJ385" s="6" t="n">
        <v>327377.825038234</v>
      </c>
      <c r="AK385" s="6" t="n">
        <v>437409.045755603</v>
      </c>
      <c r="AL385" s="6" t="n">
        <v>2009528.7154000001</v>
      </c>
      <c r="AM385" s="6" t="n">
        <v>1840117.50723546</v>
      </c>
    </row>
    <row r="386">
      <c r="A386" t="str">
        <f t="shared" si="66"/>
        <v>ERS</v>
      </c>
      <c r="B386" t="str">
        <f t="shared" si="67"/>
        <v>W068</v>
      </c>
      <c r="C386" t="str">
        <f t="shared" si="68"/>
        <v>LEASE OR RENTAL OF EQUIPMENT- CHEMICALS AND CHEMICAL PRODUCTS</v>
      </c>
      <c r="D386" s="6" t="n">
        <f t="shared" si="69"/>
        <v>932868.48662908201</v>
      </c>
      <c r="E386" s="6" t="n">
        <f t="shared" si="70"/>
        <v>5854.8628402560798</v>
      </c>
      <c r="F386" s="6" t="n">
        <f t="shared" si="71"/>
        <v>0</v>
      </c>
      <c r="G386" s="6" t="n">
        <f t="shared" si="72"/>
        <v>0</v>
      </c>
      <c r="H386" s="7" t="n">
        <f t="shared" ref="H386:H449" si="73">AL386/AK386-1</f>
        <v>-1</v>
      </c>
      <c r="I386" s="7" t="n">
        <f t="shared" ref="I386:I449" si="74">AL386/AE386-1</f>
        <v>-1</v>
      </c>
      <c r="J386" s="7" t="e">
        <f t="shared" ref="J386:J449" si="75">AM386/AL386</f>
        <v>#DIV/0!</v>
      </c>
      <c r="K386" s="7" t="n">
        <f t="shared" ref="K386:K449" si="76">AL386/SUM(AL$1:AL$2180)</f>
        <v>0</v>
      </c>
      <c r="L386" s="7" t="n">
        <f>AM386/SUM(AM1:AM$2180)</f>
        <v>0</v>
      </c>
      <c r="M386" t="s">
        <v>1072</v>
      </c>
      <c r="N386" t="s">
        <v>1527</v>
      </c>
      <c r="O386" t="s">
        <v>1528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 t="n">
        <v>8980.1685782334098</v>
      </c>
      <c r="AB386" s="6"/>
      <c r="AC386" s="6" t="n">
        <v>756383.83448648197</v>
      </c>
      <c r="AD386" s="6" t="n">
        <v>273263.963049857</v>
      </c>
      <c r="AE386" s="6" t="n">
        <v>932868.48662908201</v>
      </c>
      <c r="AF386" s="6" t="n">
        <v>359554.44376683299</v>
      </c>
      <c r="AG386" s="6" t="n">
        <v>-34377.0545362638</v>
      </c>
      <c r="AH386" s="6" t="n">
        <v>69606.026453460101</v>
      </c>
      <c r="AI386" s="6" t="n">
        <v>-90279.591871442506</v>
      </c>
      <c r="AJ386" s="6" t="n">
        <v>-171981.39849219599</v>
      </c>
      <c r="AK386" s="6" t="n">
        <v>5854.8628402560798</v>
      </c>
      <c r="AL386" s="6"/>
      <c r="AM386" s="6"/>
    </row>
    <row r="387">
      <c r="A387" t="str">
        <f t="shared" si="66"/>
        <v>ERS</v>
      </c>
      <c r="B387" t="str">
        <f t="shared" si="67"/>
        <v>W069</v>
      </c>
      <c r="C387" t="str">
        <f t="shared" si="68"/>
        <v>LEASE OR RENTAL OF EQUIPMENT- TRAINING AIDS AND DEVICES</v>
      </c>
      <c r="D387" s="6" t="n">
        <f t="shared" si="69"/>
        <v>174009.85579348999</v>
      </c>
      <c r="E387" s="6" t="n">
        <f t="shared" si="70"/>
        <v>220941.549301233</v>
      </c>
      <c r="F387" s="6" t="n">
        <f t="shared" si="71"/>
        <v>150624</v>
      </c>
      <c r="G387" s="6" t="n">
        <f t="shared" si="72"/>
        <v>0</v>
      </c>
      <c r="H387" s="7" t="n">
        <f t="shared" si="73"/>
        <v>-0.31826313123821559</v>
      </c>
      <c r="I387" s="7" t="n">
        <f t="shared" si="74"/>
        <v>-0.13439385767461165</v>
      </c>
      <c r="J387" s="7" t="n">
        <f t="shared" si="75"/>
        <v>0</v>
      </c>
      <c r="K387" s="7" t="n">
        <f t="shared" si="76"/>
        <v>1.5345420979054617E-6</v>
      </c>
      <c r="L387" s="7" t="n">
        <f>AM387/SUM(AM1:AM$2180)</f>
        <v>0</v>
      </c>
      <c r="M387" t="s">
        <v>1072</v>
      </c>
      <c r="N387" t="s">
        <v>1529</v>
      </c>
      <c r="O387" t="s">
        <v>1530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 t="n">
        <v>119249.413477247</v>
      </c>
      <c r="AC387" s="6" t="n">
        <v>1002620.0822902001</v>
      </c>
      <c r="AD387" s="6" t="n">
        <v>443484.69662364997</v>
      </c>
      <c r="AE387" s="6" t="n">
        <v>174009.85579348999</v>
      </c>
      <c r="AF387" s="6" t="n">
        <v>187497.23182401099</v>
      </c>
      <c r="AG387" s="6" t="n">
        <v>177758.23006545499</v>
      </c>
      <c r="AH387" s="6" t="n">
        <v>108507.28530800001</v>
      </c>
      <c r="AI387" s="6" t="n">
        <v>167538.12769025401</v>
      </c>
      <c r="AJ387" s="6" t="n">
        <v>240293.42799667799</v>
      </c>
      <c r="AK387" s="6" t="n">
        <v>220941.549301233</v>
      </c>
      <c r="AL387" s="6" t="n">
        <v>150624</v>
      </c>
      <c r="AM387" s="6"/>
    </row>
    <row r="388">
      <c r="A388" t="str">
        <f t="shared" si="66"/>
        <v>ERS</v>
      </c>
      <c r="B388" t="str">
        <f t="shared" si="67"/>
        <v>W071</v>
      </c>
      <c r="C388" t="str">
        <f t="shared" si="68"/>
        <v>LEASE OR RENTAL OF EQUIPMENT- FURNITURE</v>
      </c>
      <c r="D388" s="6" t="n">
        <f t="shared" si="69"/>
        <v>3073.5843906311702</v>
      </c>
      <c r="E388" s="6" t="n">
        <f t="shared" si="70"/>
        <v>7532.06181864674</v>
      </c>
      <c r="F388" s="6" t="n">
        <f t="shared" si="71"/>
        <v>79379.720100000006</v>
      </c>
      <c r="G388" s="6" t="n">
        <f t="shared" si="72"/>
        <v>93232.360892233293</v>
      </c>
      <c r="H388" s="7" t="n">
        <f t="shared" si="73"/>
        <v>9.5389097980427735</v>
      </c>
      <c r="I388" s="7" t="n">
        <f t="shared" si="74"/>
        <v>24.826432598357624</v>
      </c>
      <c r="J388" s="7" t="n">
        <f t="shared" si="75"/>
        <v>1.1745110813540558</v>
      </c>
      <c r="K388" s="7" t="n">
        <f t="shared" si="76"/>
        <v>8.0871257046289011E-7</v>
      </c>
      <c r="L388" s="7" t="n">
        <f>AM388/SUM(AM1:AM$2180)</f>
        <v>1.65412769365337E-6</v>
      </c>
      <c r="M388" t="s">
        <v>1072</v>
      </c>
      <c r="N388" t="s">
        <v>1531</v>
      </c>
      <c r="O388" t="s">
        <v>1532</v>
      </c>
      <c r="P388" s="6" t="n">
        <v>49279.766517959702</v>
      </c>
      <c r="Q388" s="6"/>
      <c r="R388" s="6"/>
      <c r="S388" s="6" t="n">
        <v>51385.352517263302</v>
      </c>
      <c r="T388" s="6"/>
      <c r="U388" s="6" t="n">
        <v>176447.80914736999</v>
      </c>
      <c r="V388" s="6" t="n">
        <v>278219.930586103</v>
      </c>
      <c r="W388" s="6" t="n">
        <v>18112.473523537301</v>
      </c>
      <c r="X388" s="6"/>
      <c r="Y388" s="6" t="n">
        <v>94515.432978832701</v>
      </c>
      <c r="Z388" s="6" t="n">
        <v>481802.18014762201</v>
      </c>
      <c r="AA388" s="6" t="n">
        <v>486982.00138807402</v>
      </c>
      <c r="AB388" s="6" t="n">
        <v>177809.544515774</v>
      </c>
      <c r="AC388" s="6" t="n">
        <v>120914.66425342399</v>
      </c>
      <c r="AD388" s="6" t="n">
        <v>104818.660496663</v>
      </c>
      <c r="AE388" s="6" t="n">
        <v>3073.5843906311702</v>
      </c>
      <c r="AF388" s="6" t="n">
        <v>141285.478999082</v>
      </c>
      <c r="AG388" s="6" t="n">
        <v>88013.934325725</v>
      </c>
      <c r="AH388" s="6" t="n">
        <v>70133.567983356697</v>
      </c>
      <c r="AI388" s="6" t="n">
        <v>47308.565386433802</v>
      </c>
      <c r="AJ388" s="6" t="n">
        <v>34823.889105365502</v>
      </c>
      <c r="AK388" s="6" t="n">
        <v>7532.06181864674</v>
      </c>
      <c r="AL388" s="6" t="n">
        <v>79379.720100000006</v>
      </c>
      <c r="AM388" s="6" t="n">
        <v>93232.360892233293</v>
      </c>
    </row>
    <row r="389">
      <c r="A389" t="str">
        <f t="shared" si="66"/>
        <v>ERS</v>
      </c>
      <c r="B389" t="str">
        <f t="shared" si="67"/>
        <v>W072</v>
      </c>
      <c r="C389" t="str">
        <f t="shared" si="68"/>
        <v>LEASE OR RENTAL OF EQUIPMENT- HOUSEHOLD AND COMMERCIAL FURNISHINGS AND APPLIANCES</v>
      </c>
      <c r="D389" s="6" t="n">
        <f t="shared" si="69"/>
        <v>0</v>
      </c>
      <c r="E389" s="6" t="n">
        <f t="shared" si="70"/>
        <v>9569.0870863916498</v>
      </c>
      <c r="F389" s="6" t="n">
        <f t="shared" si="71"/>
        <v>10223.040000000001</v>
      </c>
      <c r="G389" s="6" t="n">
        <f t="shared" si="72"/>
        <v>9750.7189849024508</v>
      </c>
      <c r="H389" s="7" t="n">
        <f t="shared" si="73"/>
        <v>6.8340156976766098E-2</v>
      </c>
      <c r="I389" s="7" t="e">
        <f t="shared" si="74"/>
        <v>#DIV/0!</v>
      </c>
      <c r="J389" s="7" t="n">
        <f t="shared" si="75"/>
        <v>0.95379837943531964</v>
      </c>
      <c r="K389" s="7" t="n">
        <f t="shared" si="76"/>
        <v>1.0415129892030124E-7</v>
      </c>
      <c r="L389" s="7" t="n">
        <f>AM389/SUM(AM1:AM$2180)</f>
        <v>1.7299716698799632E-7</v>
      </c>
      <c r="M389" t="s">
        <v>1072</v>
      </c>
      <c r="N389" t="s">
        <v>1533</v>
      </c>
      <c r="O389" t="s">
        <v>1534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 t="n">
        <v>9569.0870863916498</v>
      </c>
      <c r="AL389" s="6" t="n">
        <v>10223.040000000001</v>
      </c>
      <c r="AM389" s="6" t="n">
        <v>9750.7189849024508</v>
      </c>
    </row>
    <row r="390">
      <c r="A390" t="str">
        <f t="shared" si="66"/>
        <v>ERS</v>
      </c>
      <c r="B390" t="str">
        <f t="shared" si="67"/>
        <v>W073</v>
      </c>
      <c r="C390" t="str">
        <f t="shared" si="68"/>
        <v>LEASE OR RENTAL OF EQUIPMENT- FOOD PREPARATION AND SERVING EQUIPMENT</v>
      </c>
      <c r="D390" s="6" t="n">
        <f t="shared" si="69"/>
        <v>0</v>
      </c>
      <c r="E390" s="6" t="n">
        <f t="shared" si="70"/>
        <v>0</v>
      </c>
      <c r="F390" s="6" t="n">
        <f t="shared" si="71"/>
        <v>0</v>
      </c>
      <c r="G390" s="6" t="n">
        <f t="shared" si="72"/>
        <v>0</v>
      </c>
      <c r="H390" s="7" t="e">
        <f t="shared" si="73"/>
        <v>#DIV/0!</v>
      </c>
      <c r="I390" s="7" t="e">
        <f t="shared" si="74"/>
        <v>#DIV/0!</v>
      </c>
      <c r="J390" s="7" t="e">
        <f t="shared" si="75"/>
        <v>#DIV/0!</v>
      </c>
      <c r="K390" s="7" t="n">
        <f t="shared" si="76"/>
        <v>0</v>
      </c>
      <c r="L390" s="7" t="n">
        <f>AM390/SUM(AM1:AM$2180)</f>
        <v>0</v>
      </c>
      <c r="M390" t="s">
        <v>1072</v>
      </c>
      <c r="N390" t="s">
        <v>1535</v>
      </c>
      <c r="O390" t="s">
        <v>1536</v>
      </c>
      <c r="P390" s="6"/>
      <c r="Q390" s="6"/>
      <c r="R390" s="6" t="n">
        <v>65246.306819333702</v>
      </c>
      <c r="S390" s="6"/>
      <c r="T390" s="6"/>
      <c r="U390" s="6" t="n">
        <v>1086005.1328883199</v>
      </c>
      <c r="V390" s="6" t="n">
        <v>718656.98723974801</v>
      </c>
      <c r="W390" s="6" t="n">
        <v>1628310.7289573001</v>
      </c>
      <c r="X390" s="6" t="n">
        <v>1004750.03920766</v>
      </c>
      <c r="Y390" s="6" t="n">
        <v>170437.48513538099</v>
      </c>
      <c r="Z390" s="6" t="n">
        <v>383831.27587248402</v>
      </c>
      <c r="AA390" s="6" t="n">
        <v>397318.15599326399</v>
      </c>
      <c r="AB390" s="6" t="n">
        <v>43339.590383660798</v>
      </c>
      <c r="AC390" s="6" t="n">
        <v>1820.7477061531399</v>
      </c>
      <c r="AD390" s="6" t="n">
        <v>-568475.68104260298</v>
      </c>
      <c r="AE390" s="6"/>
      <c r="AF390" s="6"/>
      <c r="AG390" s="6"/>
      <c r="AH390" s="6"/>
      <c r="AI390" s="6"/>
      <c r="AJ390" s="6"/>
      <c r="AK390" s="6"/>
      <c r="AL390" s="6"/>
      <c r="AM390" s="6"/>
    </row>
    <row r="391">
      <c r="A391" t="str">
        <f t="shared" si="66"/>
        <v>ERS</v>
      </c>
      <c r="B391" t="str">
        <f t="shared" si="67"/>
        <v>W074</v>
      </c>
      <c r="C391" t="str">
        <f t="shared" si="68"/>
        <v>LEASE OR RENTAL OF EQUIPMENT- OFFICE MACHINES, TEXT PROCESSING SYSTEMS, AND VISIBLE RECORD EQUIPMENT</v>
      </c>
      <c r="D391" s="6" t="n">
        <f t="shared" si="69"/>
        <v>12059947.211305</v>
      </c>
      <c r="E391" s="6" t="n">
        <f t="shared" si="70"/>
        <v>12323355.1796916</v>
      </c>
      <c r="F391" s="6" t="n">
        <f t="shared" si="71"/>
        <v>10991448.0342</v>
      </c>
      <c r="G391" s="6" t="n">
        <f t="shared" si="72"/>
        <v>28511882.8986363</v>
      </c>
      <c r="H391" s="7" t="n">
        <f t="shared" si="73"/>
        <v>-0.10807991217250068</v>
      </c>
      <c r="I391" s="7" t="n">
        <f t="shared" si="74"/>
        <v>-8.8598992879785454E-2</v>
      </c>
      <c r="J391" s="7" t="n">
        <f t="shared" si="75"/>
        <v>2.5940060681651129</v>
      </c>
      <c r="K391" s="7" t="n">
        <f t="shared" si="76"/>
        <v>1.1197976235805802E-4</v>
      </c>
      <c r="L391" s="7" t="n">
        <f>AM391/SUM(AM1:AM$2180)</f>
        <v>5.0585756543643505E-4</v>
      </c>
      <c r="M391" t="s">
        <v>1072</v>
      </c>
      <c r="N391" t="s">
        <v>1537</v>
      </c>
      <c r="O391" t="s">
        <v>1538</v>
      </c>
      <c r="P391" s="6" t="n">
        <v>26796611.4327733</v>
      </c>
      <c r="Q391" s="6" t="n">
        <v>15001853.914076</v>
      </c>
      <c r="R391" s="6" t="n">
        <v>17854898.316479001</v>
      </c>
      <c r="S391" s="6" t="n">
        <v>14251646.223887799</v>
      </c>
      <c r="T391" s="6" t="n">
        <v>13309744.7699669</v>
      </c>
      <c r="U391" s="6" t="n">
        <v>99157269.443222106</v>
      </c>
      <c r="V391" s="6" t="n">
        <v>95042650.805107206</v>
      </c>
      <c r="W391" s="6" t="n">
        <v>137984028.14160699</v>
      </c>
      <c r="X391" s="6" t="n">
        <v>123319302.537328</v>
      </c>
      <c r="Y391" s="6" t="n">
        <v>97885196.441820204</v>
      </c>
      <c r="Z391" s="6" t="n">
        <v>91760472.182135597</v>
      </c>
      <c r="AA391" s="6" t="n">
        <v>82640168.732683599</v>
      </c>
      <c r="AB391" s="6" t="n">
        <v>71992543.220397502</v>
      </c>
      <c r="AC391" s="6" t="n">
        <v>50854859.702077098</v>
      </c>
      <c r="AD391" s="6" t="n">
        <v>36539944.331782103</v>
      </c>
      <c r="AE391" s="6" t="n">
        <v>12059947.211305</v>
      </c>
      <c r="AF391" s="6" t="n">
        <v>14886535.5628461</v>
      </c>
      <c r="AG391" s="6" t="n">
        <v>11183860.4727295</v>
      </c>
      <c r="AH391" s="6" t="n">
        <v>11523230.4058729</v>
      </c>
      <c r="AI391" s="6" t="n">
        <v>11518579.887031401</v>
      </c>
      <c r="AJ391" s="6" t="n">
        <v>12555175.3678922</v>
      </c>
      <c r="AK391" s="6" t="n">
        <v>12323355.1796916</v>
      </c>
      <c r="AL391" s="6" t="n">
        <v>10991448.0342</v>
      </c>
      <c r="AM391" s="6" t="n">
        <v>28511882.8986363</v>
      </c>
    </row>
    <row r="392">
      <c r="A392" t="str">
        <f t="shared" si="66"/>
        <v>ERS</v>
      </c>
      <c r="B392" t="str">
        <f t="shared" si="67"/>
        <v>W075</v>
      </c>
      <c r="C392" t="str">
        <f t="shared" si="68"/>
        <v>LEASE OR RENTAL OF EQUIPMENT- OFFICE SUPPLIES AND DEVICES</v>
      </c>
      <c r="D392" s="6" t="n">
        <f t="shared" si="69"/>
        <v>196920.69652342401</v>
      </c>
      <c r="E392" s="6" t="n">
        <f t="shared" si="70"/>
        <v>1411777.73974963</v>
      </c>
      <c r="F392" s="6" t="n">
        <f t="shared" si="71"/>
        <v>131478.02919999999</v>
      </c>
      <c r="G392" s="6" t="n">
        <f t="shared" si="72"/>
        <v>16022.658678474199</v>
      </c>
      <c r="H392" s="7" t="n">
        <f t="shared" si="73"/>
        <v>-0.90687058911743657</v>
      </c>
      <c r="I392" s="7" t="n">
        <f t="shared" si="74"/>
        <v>-0.33233006219658334</v>
      </c>
      <c r="J392" s="7" t="n">
        <f t="shared" si="75"/>
        <v>0.12186567425726366</v>
      </c>
      <c r="K392" s="7" t="n">
        <f t="shared" si="76"/>
        <v>1.3394848812741898E-6</v>
      </c>
      <c r="L392" s="7" t="n">
        <f>AM392/SUM(AM1:AM$2180)</f>
        <v>2.8427386362826252E-7</v>
      </c>
      <c r="M392" t="s">
        <v>1072</v>
      </c>
      <c r="N392" t="s">
        <v>1539</v>
      </c>
      <c r="O392" t="s">
        <v>1540</v>
      </c>
      <c r="P392" s="6"/>
      <c r="Q392" s="6"/>
      <c r="R392" s="6"/>
      <c r="S392" s="6"/>
      <c r="T392" s="6"/>
      <c r="U392" s="6"/>
      <c r="V392" s="6"/>
      <c r="W392" s="6" t="n">
        <v>59222.753399274501</v>
      </c>
      <c r="X392" s="6" t="n">
        <v>1093094.0162653599</v>
      </c>
      <c r="Y392" s="6" t="n">
        <v>1052108.5806702899</v>
      </c>
      <c r="Z392" s="6" t="n">
        <v>1673513.7060407901</v>
      </c>
      <c r="AA392" s="6" t="n">
        <v>1915151.51608416</v>
      </c>
      <c r="AB392" s="6" t="n">
        <v>962450.09690036497</v>
      </c>
      <c r="AC392" s="6" t="n">
        <v>135948.861136655</v>
      </c>
      <c r="AD392" s="6" t="n">
        <v>122165.275360564</v>
      </c>
      <c r="AE392" s="6" t="n">
        <v>196920.69652342401</v>
      </c>
      <c r="AF392" s="6" t="n">
        <v>795182.39546087501</v>
      </c>
      <c r="AG392" s="6" t="n">
        <v>1127931.46194473</v>
      </c>
      <c r="AH392" s="6" t="n">
        <v>1126269.3925277099</v>
      </c>
      <c r="AI392" s="6" t="n">
        <v>1051671.0321336</v>
      </c>
      <c r="AJ392" s="6" t="n">
        <v>1550135.25217998</v>
      </c>
      <c r="AK392" s="6" t="n">
        <v>1411777.73974963</v>
      </c>
      <c r="AL392" s="6" t="n">
        <v>131478.02919999999</v>
      </c>
      <c r="AM392" s="6" t="n">
        <v>16022.658678474199</v>
      </c>
    </row>
    <row r="393">
      <c r="A393" t="str">
        <f t="shared" si="66"/>
        <v>ERS</v>
      </c>
      <c r="B393" t="str">
        <f t="shared" si="67"/>
        <v>W076</v>
      </c>
      <c r="C393" t="str">
        <f t="shared" si="68"/>
        <v>LEASE OR RENTAL OF EQUIPMENT- BOOKS, MAPS, AND OTHER PUBLICATIONS</v>
      </c>
      <c r="D393" s="6" t="n">
        <f t="shared" si="69"/>
        <v>2753.9316140055298</v>
      </c>
      <c r="E393" s="6" t="n">
        <f t="shared" si="70"/>
        <v>0</v>
      </c>
      <c r="F393" s="6" t="n">
        <f t="shared" si="71"/>
        <v>0</v>
      </c>
      <c r="G393" s="6" t="n">
        <f t="shared" si="72"/>
        <v>0</v>
      </c>
      <c r="H393" s="7" t="e">
        <f t="shared" si="73"/>
        <v>#DIV/0!</v>
      </c>
      <c r="I393" s="7" t="n">
        <f t="shared" si="74"/>
        <v>-1</v>
      </c>
      <c r="J393" s="7" t="e">
        <f t="shared" si="75"/>
        <v>#DIV/0!</v>
      </c>
      <c r="K393" s="7" t="n">
        <f t="shared" si="76"/>
        <v>0</v>
      </c>
      <c r="L393" s="7" t="n">
        <f>AM393/SUM(AM1:AM$2180)</f>
        <v>0</v>
      </c>
      <c r="M393" t="s">
        <v>1072</v>
      </c>
      <c r="N393" t="s">
        <v>1541</v>
      </c>
      <c r="O393" t="s">
        <v>1542</v>
      </c>
      <c r="P393" s="6"/>
      <c r="Q393" s="6"/>
      <c r="R393" s="6"/>
      <c r="S393" s="6"/>
      <c r="T393" s="6"/>
      <c r="U393" s="6"/>
      <c r="V393" s="6" t="n">
        <v>17904.514035438198</v>
      </c>
      <c r="W393" s="6"/>
      <c r="X393" s="6" t="n">
        <v>28162.3040173052</v>
      </c>
      <c r="Y393" s="6" t="n">
        <v>124731.79783425599</v>
      </c>
      <c r="Z393" s="6" t="n">
        <v>80029.522303906997</v>
      </c>
      <c r="AA393" s="6" t="n">
        <v>92110.998328528003</v>
      </c>
      <c r="AB393" s="6" t="n">
        <v>95580.8699817632</v>
      </c>
      <c r="AC393" s="6"/>
      <c r="AD393" s="6"/>
      <c r="AE393" s="6" t="n">
        <v>2753.9316140055298</v>
      </c>
      <c r="AF393" s="6"/>
      <c r="AG393" s="6"/>
      <c r="AH393" s="6" t="n">
        <v>2726.8846569549801</v>
      </c>
      <c r="AI393" s="6"/>
      <c r="AJ393" s="6"/>
      <c r="AK393" s="6"/>
      <c r="AL393" s="6"/>
      <c r="AM393" s="6"/>
    </row>
    <row r="394">
      <c r="A394" t="str">
        <f t="shared" si="66"/>
        <v>ERS</v>
      </c>
      <c r="B394" t="str">
        <f t="shared" si="67"/>
        <v>W077</v>
      </c>
      <c r="C394" t="str">
        <f t="shared" si="68"/>
        <v>LEASE OR RENTAL OF EQUIPMENT- MUSICAL INST/PHONOGRAPH/HOME RADIO</v>
      </c>
      <c r="D394" s="6" t="n">
        <f t="shared" si="69"/>
        <v>0</v>
      </c>
      <c r="E394" s="6" t="n">
        <f t="shared" si="70"/>
        <v>0</v>
      </c>
      <c r="F394" s="6" t="n">
        <f t="shared" si="71"/>
        <v>89664.478499999997</v>
      </c>
      <c r="G394" s="6" t="n">
        <f t="shared" si="72"/>
        <v>80729.343944501801</v>
      </c>
      <c r="H394" s="7" t="e">
        <f t="shared" si="73"/>
        <v>#DIV/0!</v>
      </c>
      <c r="I394" s="7" t="e">
        <f t="shared" si="74"/>
        <v>#DIV/0!</v>
      </c>
      <c r="J394" s="7" t="n">
        <f t="shared" si="75"/>
        <v>0.90034922742010715</v>
      </c>
      <c r="K394" s="7" t="n">
        <f t="shared" si="76"/>
        <v>9.1349265020839418E-7</v>
      </c>
      <c r="L394" s="7" t="n">
        <f>AM394/SUM(AM1:AM$2180)</f>
        <v>1.4322992813988975E-6</v>
      </c>
      <c r="M394" t="s">
        <v>1072</v>
      </c>
      <c r="N394" t="s">
        <v>1543</v>
      </c>
      <c r="O394" t="s">
        <v>1544</v>
      </c>
      <c r="P394" s="6"/>
      <c r="Q394" s="6"/>
      <c r="R394" s="6"/>
      <c r="S394" s="6"/>
      <c r="T394" s="6"/>
      <c r="U394" s="6"/>
      <c r="V394" s="6"/>
      <c r="W394" s="6" t="n">
        <v>8362.2201203708992</v>
      </c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 t="n">
        <v>89664.478499999997</v>
      </c>
      <c r="AM394" s="6" t="n">
        <v>80729.343944501801</v>
      </c>
    </row>
    <row r="395">
      <c r="A395" t="str">
        <f t="shared" si="66"/>
        <v>ERS</v>
      </c>
      <c r="B395" t="str">
        <f t="shared" si="67"/>
        <v>W078</v>
      </c>
      <c r="C395" t="str">
        <f t="shared" si="68"/>
        <v>LEASE OR RENTAL OF EQUIPMENT- RECREATIONAL AND ATHLETIC EQUIPMENT</v>
      </c>
      <c r="D395" s="6" t="n">
        <f t="shared" si="69"/>
        <v>21403.566099631498</v>
      </c>
      <c r="E395" s="6" t="n">
        <f t="shared" si="70"/>
        <v>0</v>
      </c>
      <c r="F395" s="6" t="n">
        <f t="shared" si="71"/>
        <v>0</v>
      </c>
      <c r="G395" s="6" t="n">
        <f t="shared" si="72"/>
        <v>0</v>
      </c>
      <c r="H395" s="7" t="e">
        <f t="shared" si="73"/>
        <v>#DIV/0!</v>
      </c>
      <c r="I395" s="7" t="n">
        <f t="shared" si="74"/>
        <v>-1</v>
      </c>
      <c r="J395" s="7" t="e">
        <f t="shared" si="75"/>
        <v>#DIV/0!</v>
      </c>
      <c r="K395" s="7" t="n">
        <f t="shared" si="76"/>
        <v>0</v>
      </c>
      <c r="L395" s="7" t="n">
        <f>AM395/SUM(AM1:AM$2180)</f>
        <v>0</v>
      </c>
      <c r="M395" t="s">
        <v>1072</v>
      </c>
      <c r="N395" t="s">
        <v>1545</v>
      </c>
      <c r="O395" t="s">
        <v>1546</v>
      </c>
      <c r="P395" s="6"/>
      <c r="Q395" s="6" t="n">
        <v>43727.666315276299</v>
      </c>
      <c r="R395" s="6"/>
      <c r="S395" s="6"/>
      <c r="T395" s="6"/>
      <c r="U395" s="6"/>
      <c r="V395" s="6"/>
      <c r="W395" s="6" t="n">
        <v>1481.92965192578</v>
      </c>
      <c r="X395" s="6" t="n">
        <v>15757.5794366993</v>
      </c>
      <c r="Y395" s="6" t="n">
        <v>0</v>
      </c>
      <c r="Z395" s="6" t="n">
        <v>13355.408943434801</v>
      </c>
      <c r="AA395" s="6" t="n">
        <v>2133.7440692885002</v>
      </c>
      <c r="AB395" s="6" t="n">
        <v>19913.676219130499</v>
      </c>
      <c r="AC395" s="6" t="n">
        <v>9900.4501399568599</v>
      </c>
      <c r="AD395" s="6" t="n">
        <v>316483.612206208</v>
      </c>
      <c r="AE395" s="6" t="n">
        <v>21403.566099631498</v>
      </c>
      <c r="AF395" s="6" t="n">
        <v>14694.9695368835</v>
      </c>
      <c r="AG395" s="6" t="n">
        <v>0</v>
      </c>
      <c r="AH395" s="6"/>
      <c r="AI395" s="6"/>
      <c r="AJ395" s="6"/>
      <c r="AK395" s="6"/>
      <c r="AL395" s="6"/>
      <c r="AM395" s="6"/>
    </row>
    <row r="396">
      <c r="A396" t="str">
        <f t="shared" si="66"/>
        <v>ERS</v>
      </c>
      <c r="B396" t="str">
        <f t="shared" si="67"/>
        <v>W079</v>
      </c>
      <c r="C396" t="str">
        <f t="shared" si="68"/>
        <v>LEASE OR RENTAL OF EQUIPMENT- CLEANING EQUIPMENT AND SUPPLIES</v>
      </c>
      <c r="D396" s="6" t="n">
        <f t="shared" si="69"/>
        <v>13851.892195226301</v>
      </c>
      <c r="E396" s="6" t="n">
        <f t="shared" si="70"/>
        <v>43768.079835441298</v>
      </c>
      <c r="F396" s="6" t="n">
        <f t="shared" si="71"/>
        <v>35451</v>
      </c>
      <c r="G396" s="6" t="n">
        <f t="shared" si="72"/>
        <v>35040.644863694797</v>
      </c>
      <c r="H396" s="7" t="n">
        <f t="shared" si="73"/>
        <v>-0.19002615300263925</v>
      </c>
      <c r="I396" s="7" t="n">
        <f t="shared" si="74"/>
        <v>1.5592893375402732</v>
      </c>
      <c r="J396" s="7" t="n">
        <f t="shared" si="75"/>
        <v>0.98842472324320318</v>
      </c>
      <c r="K396" s="7" t="n">
        <f t="shared" si="76"/>
        <v>3.6117120719703716E-7</v>
      </c>
      <c r="L396" s="7" t="n">
        <f>AM396/SUM(AM1:AM$2180)</f>
        <v>6.2169080046688784E-7</v>
      </c>
      <c r="M396" t="s">
        <v>1072</v>
      </c>
      <c r="N396" t="s">
        <v>1547</v>
      </c>
      <c r="O396" t="s">
        <v>1548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 t="n">
        <v>13696.8507058818</v>
      </c>
      <c r="AD396" s="6" t="n">
        <v>13437.5802417043</v>
      </c>
      <c r="AE396" s="6" t="n">
        <v>13851.892195226301</v>
      </c>
      <c r="AF396" s="6" t="n">
        <v>38714.017780545197</v>
      </c>
      <c r="AG396" s="6" t="n">
        <v>26090.592309996398</v>
      </c>
      <c r="AH396" s="6" t="n">
        <v>25350.435253099098</v>
      </c>
      <c r="AI396" s="6" t="n">
        <v>42389.937485173999</v>
      </c>
      <c r="AJ396" s="6" t="n">
        <v>43448.834146933899</v>
      </c>
      <c r="AK396" s="6" t="n">
        <v>43768.079835441298</v>
      </c>
      <c r="AL396" s="6" t="n">
        <v>35451</v>
      </c>
      <c r="AM396" s="6" t="n">
        <v>35040.644863694797</v>
      </c>
    </row>
    <row r="397">
      <c r="A397" t="str">
        <f t="shared" si="66"/>
        <v>ERS</v>
      </c>
      <c r="B397" t="str">
        <f t="shared" si="67"/>
        <v>W081</v>
      </c>
      <c r="C397" t="str">
        <f t="shared" si="68"/>
        <v>LEASE OR RENTAL OF EQUIPMENT- CONTAINERS, PACKAGING, AND PACKING SUPPLIES</v>
      </c>
      <c r="D397" s="6" t="n">
        <f t="shared" si="69"/>
        <v>2167771.1835562298</v>
      </c>
      <c r="E397" s="6" t="n">
        <f t="shared" si="70"/>
        <v>0</v>
      </c>
      <c r="F397" s="6" t="n">
        <f t="shared" si="71"/>
        <v>0</v>
      </c>
      <c r="G397" s="6" t="n">
        <f t="shared" si="72"/>
        <v>0</v>
      </c>
      <c r="H397" s="7" t="e">
        <f t="shared" si="73"/>
        <v>#DIV/0!</v>
      </c>
      <c r="I397" s="7" t="n">
        <f t="shared" si="74"/>
        <v>-1</v>
      </c>
      <c r="J397" s="7" t="e">
        <f t="shared" si="75"/>
        <v>#DIV/0!</v>
      </c>
      <c r="K397" s="7" t="n">
        <f t="shared" si="76"/>
        <v>0</v>
      </c>
      <c r="L397" s="7" t="n">
        <f>AM397/SUM(AM1:AM$2180)</f>
        <v>0</v>
      </c>
      <c r="M397" t="s">
        <v>1072</v>
      </c>
      <c r="N397" t="s">
        <v>1549</v>
      </c>
      <c r="O397" t="s">
        <v>1550</v>
      </c>
      <c r="P397" s="6"/>
      <c r="Q397" s="6"/>
      <c r="R397" s="6"/>
      <c r="S397" s="6"/>
      <c r="T397" s="6"/>
      <c r="U397" s="6" t="n">
        <v>7146.0907953452197</v>
      </c>
      <c r="V397" s="6"/>
      <c r="W397" s="6" t="n">
        <v>936828.56951782899</v>
      </c>
      <c r="X397" s="6" t="n">
        <v>2599.3807547215602</v>
      </c>
      <c r="Y397" s="6" t="n">
        <v>5146.4633794629499</v>
      </c>
      <c r="Z397" s="6"/>
      <c r="AA397" s="6" t="n">
        <v>6170.8264737550398</v>
      </c>
      <c r="AB397" s="6" t="n">
        <v>6059.7515988437999</v>
      </c>
      <c r="AC397" s="6" t="n">
        <v>6826.4126454970901</v>
      </c>
      <c r="AD397" s="6" t="n">
        <v>5837.9109838681597</v>
      </c>
      <c r="AE397" s="6" t="n">
        <v>2167771.1835562298</v>
      </c>
      <c r="AF397" s="6" t="n">
        <v>3531.5953873523099</v>
      </c>
      <c r="AG397" s="6"/>
      <c r="AH397" s="6"/>
      <c r="AI397" s="6" t="n">
        <v>2687.9402352616298</v>
      </c>
      <c r="AJ397" s="6" t="n">
        <v>0</v>
      </c>
      <c r="AK397" s="6" t="n">
        <v>0</v>
      </c>
      <c r="AL397" s="6" t="n">
        <v>0</v>
      </c>
      <c r="AM397" s="6" t="n">
        <v>0</v>
      </c>
    </row>
    <row r="398">
      <c r="A398" t="str">
        <f t="shared" si="66"/>
        <v>ERS</v>
      </c>
      <c r="B398" t="str">
        <f t="shared" si="67"/>
        <v>W083</v>
      </c>
      <c r="C398" t="str">
        <f t="shared" si="68"/>
        <v>LEASE OR RENTAL OF EQUIPMENT- TEXTILES, LEATHER, FURS, APPAREL AND SHOE FINDINGS, TENTS AND FLAGS</v>
      </c>
      <c r="D398" s="6" t="n">
        <f t="shared" si="69"/>
        <v>0</v>
      </c>
      <c r="E398" s="6" t="n">
        <f t="shared" si="70"/>
        <v>162377.10367578099</v>
      </c>
      <c r="F398" s="6" t="n">
        <f t="shared" si="71"/>
        <v>266771.1398</v>
      </c>
      <c r="G398" s="6" t="n">
        <f t="shared" si="72"/>
        <v>131071.335650006</v>
      </c>
      <c r="H398" s="7" t="n">
        <f t="shared" si="73"/>
        <v>0.64291106172618395</v>
      </c>
      <c r="I398" s="7" t="e">
        <f t="shared" si="74"/>
        <v>#DIV/0!</v>
      </c>
      <c r="J398" s="7" t="n">
        <f t="shared" si="75"/>
        <v>0.49132502019622887</v>
      </c>
      <c r="K398" s="7" t="n">
        <f t="shared" si="76"/>
        <v>2.7178374265012433E-6</v>
      </c>
      <c r="L398" s="7" t="n">
        <f>AM398/SUM(AM1:AM$2180)</f>
        <v>2.3254664374896504E-6</v>
      </c>
      <c r="M398" t="s">
        <v>1072</v>
      </c>
      <c r="N398" t="s">
        <v>1551</v>
      </c>
      <c r="O398" t="s">
        <v>1552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 t="n">
        <v>34723.163977198397</v>
      </c>
      <c r="AA398" s="6"/>
      <c r="AB398" s="6"/>
      <c r="AC398" s="6" t="n">
        <v>0</v>
      </c>
      <c r="AD398" s="6" t="n">
        <v>8071.0453870281999</v>
      </c>
      <c r="AE398" s="6"/>
      <c r="AF398" s="6" t="n">
        <v>14952.8492194262</v>
      </c>
      <c r="AG398" s="6" t="n">
        <v>20383.2575944538</v>
      </c>
      <c r="AH398" s="6" t="n">
        <v>85034.553596746104</v>
      </c>
      <c r="AI398" s="6" t="n">
        <v>80186.778359095202</v>
      </c>
      <c r="AJ398" s="6" t="n">
        <v>17806.550860919899</v>
      </c>
      <c r="AK398" s="6" t="n">
        <v>162377.10367578099</v>
      </c>
      <c r="AL398" s="6" t="n">
        <v>266771.1398</v>
      </c>
      <c r="AM398" s="6" t="n">
        <v>131071.335650006</v>
      </c>
    </row>
    <row r="399">
      <c r="A399" t="str">
        <f t="shared" si="66"/>
        <v>ERS</v>
      </c>
      <c r="B399" t="str">
        <f t="shared" si="67"/>
        <v>W084</v>
      </c>
      <c r="C399" t="str">
        <f t="shared" si="68"/>
        <v>LEASE OR RENTAL OF EQUIPMENT- CLOTHING, INDIVIDUAL EQUIPMENT, AND INSIGNIA</v>
      </c>
      <c r="D399" s="6" t="n">
        <f t="shared" si="69"/>
        <v>30780.223466293501</v>
      </c>
      <c r="E399" s="6" t="n">
        <f t="shared" si="70"/>
        <v>-1581.6901034832599</v>
      </c>
      <c r="F399" s="6" t="n">
        <f t="shared" si="71"/>
        <v>20976.319800000001</v>
      </c>
      <c r="G399" s="6" t="n">
        <f t="shared" si="72"/>
        <v>38130.7608533893</v>
      </c>
      <c r="H399" s="7" t="n">
        <f t="shared" si="73"/>
        <v>-14.261965636508142</v>
      </c>
      <c r="I399" s="7" t="n">
        <f t="shared" si="74"/>
        <v>-0.31851307632738468</v>
      </c>
      <c r="J399" s="7" t="n">
        <f t="shared" si="75"/>
        <v>1.8178003204065041</v>
      </c>
      <c r="K399" s="7" t="n">
        <f t="shared" si="76"/>
        <v>2.1370462736501407E-7</v>
      </c>
      <c r="L399" s="7" t="n">
        <f>AM399/SUM(AM1:AM$2180)</f>
        <v>6.7651561007417709E-7</v>
      </c>
      <c r="M399" t="s">
        <v>1072</v>
      </c>
      <c r="N399" t="s">
        <v>1553</v>
      </c>
      <c r="O399" t="s">
        <v>1554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 t="n">
        <v>31735.398787816299</v>
      </c>
      <c r="AD399" s="6" t="n">
        <v>40354.765919726698</v>
      </c>
      <c r="AE399" s="6" t="n">
        <v>30780.223466293501</v>
      </c>
      <c r="AF399" s="6" t="n">
        <v>15263.6296135132</v>
      </c>
      <c r="AG399" s="6" t="n">
        <v>77318.857782478997</v>
      </c>
      <c r="AH399" s="6" t="n">
        <v>7800.3404606847098</v>
      </c>
      <c r="AI399" s="6" t="n">
        <v>86288.641695825107</v>
      </c>
      <c r="AJ399" s="6" t="n">
        <v>15871.998594004899</v>
      </c>
      <c r="AK399" s="6" t="n">
        <v>-1581.6901034832599</v>
      </c>
      <c r="AL399" s="6" t="n">
        <v>20976.319800000001</v>
      </c>
      <c r="AM399" s="6" t="n">
        <v>38130.7608533893</v>
      </c>
    </row>
    <row r="400">
      <c r="A400" t="str">
        <f t="shared" si="66"/>
        <v>ERS</v>
      </c>
      <c r="B400" t="str">
        <f t="shared" si="67"/>
        <v>W085</v>
      </c>
      <c r="C400" t="str">
        <f t="shared" si="68"/>
        <v>LEASE OR RENTAL OF EQUIPMENT- TOILETRIES</v>
      </c>
      <c r="D400" s="6" t="n">
        <f t="shared" si="69"/>
        <v>29032.628361064399</v>
      </c>
      <c r="E400" s="6" t="n">
        <f t="shared" si="70"/>
        <v>370810.766553286</v>
      </c>
      <c r="F400" s="6" t="n">
        <f t="shared" si="71"/>
        <v>351553.70309999998</v>
      </c>
      <c r="G400" s="6" t="n">
        <f t="shared" si="72"/>
        <v>358239.04092886997</v>
      </c>
      <c r="H400" s="7" t="n">
        <f t="shared" si="73"/>
        <v>-5.1932320175818725E-2</v>
      </c>
      <c r="I400" s="7" t="n">
        <f t="shared" si="74"/>
        <v>11.108917550553844</v>
      </c>
      <c r="J400" s="7" t="n">
        <f t="shared" si="75"/>
        <v>1.0190165478842028</v>
      </c>
      <c r="K400" s="7" t="n">
        <f t="shared" si="76"/>
        <v>3.5815936177601699E-6</v>
      </c>
      <c r="L400" s="7" t="n">
        <f>AM400/SUM(AM1:AM$2180)</f>
        <v>6.3558737854254118E-6</v>
      </c>
      <c r="M400" t="s">
        <v>1072</v>
      </c>
      <c r="N400" t="s">
        <v>1555</v>
      </c>
      <c r="O400" t="s">
        <v>1556</v>
      </c>
      <c r="P400" s="6"/>
      <c r="Q400" s="6"/>
      <c r="R400" s="6"/>
      <c r="S400" s="6"/>
      <c r="T400" s="6"/>
      <c r="U400" s="6"/>
      <c r="V400" s="6"/>
      <c r="W400" s="6"/>
      <c r="X400" s="6" t="n">
        <v>2495.4055245326999</v>
      </c>
      <c r="Y400" s="6" t="n">
        <v>87537.383266680496</v>
      </c>
      <c r="Z400" s="6" t="n">
        <v>67617.188556445006</v>
      </c>
      <c r="AA400" s="6" t="n">
        <v>86728.837333027201</v>
      </c>
      <c r="AB400" s="6" t="n">
        <v>77236.546141263301</v>
      </c>
      <c r="AC400" s="6" t="n">
        <v>51655.662355509703</v>
      </c>
      <c r="AD400" s="6" t="n">
        <v>-4434.2403670070898</v>
      </c>
      <c r="AE400" s="6" t="n">
        <v>29032.628361064399</v>
      </c>
      <c r="AF400" s="6" t="n">
        <v>52318.169308885699</v>
      </c>
      <c r="AG400" s="6" t="n">
        <v>45112.742481896603</v>
      </c>
      <c r="AH400" s="6" t="n">
        <v>27261.698203573</v>
      </c>
      <c r="AI400" s="6" t="n">
        <v>321826.22243503999</v>
      </c>
      <c r="AJ400" s="6" t="n">
        <v>323316.64719202102</v>
      </c>
      <c r="AK400" s="6" t="n">
        <v>370810.766553286</v>
      </c>
      <c r="AL400" s="6" t="n">
        <v>351553.70309999998</v>
      </c>
      <c r="AM400" s="6" t="n">
        <v>358239.04092886997</v>
      </c>
    </row>
    <row r="401">
      <c r="A401" t="str">
        <f t="shared" si="66"/>
        <v>ERS</v>
      </c>
      <c r="B401" t="str">
        <f t="shared" si="67"/>
        <v>W087</v>
      </c>
      <c r="C401" t="str">
        <f t="shared" si="68"/>
        <v>LEASE OR RENTAL OF EQUIPMENT- AGRICULTURAL SUPPLIES</v>
      </c>
      <c r="D401" s="6" t="n">
        <f t="shared" si="69"/>
        <v>0</v>
      </c>
      <c r="E401" s="6" t="n">
        <f t="shared" si="70"/>
        <v>0</v>
      </c>
      <c r="F401" s="6" t="n">
        <f t="shared" si="71"/>
        <v>14037</v>
      </c>
      <c r="G401" s="6" t="n">
        <f t="shared" si="72"/>
        <v>0</v>
      </c>
      <c r="H401" s="7" t="e">
        <f t="shared" si="73"/>
        <v>#DIV/0!</v>
      </c>
      <c r="I401" s="7" t="e">
        <f t="shared" si="74"/>
        <v>#DIV/0!</v>
      </c>
      <c r="J401" s="7" t="n">
        <f t="shared" si="75"/>
        <v>0</v>
      </c>
      <c r="K401" s="7" t="n">
        <f t="shared" si="76"/>
        <v>1.4300753816323407E-7</v>
      </c>
      <c r="L401" s="7" t="n">
        <f>AM401/SUM(AM1:AM$2180)</f>
        <v>0</v>
      </c>
      <c r="M401" t="s">
        <v>1072</v>
      </c>
      <c r="N401" t="s">
        <v>1557</v>
      </c>
      <c r="O401" t="s">
        <v>1558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 t="n">
        <v>14037</v>
      </c>
      <c r="AM401" s="6"/>
    </row>
    <row r="402">
      <c r="A402" t="str">
        <f t="shared" si="66"/>
        <v>ERS</v>
      </c>
      <c r="B402" t="str">
        <f t="shared" si="67"/>
        <v>W089</v>
      </c>
      <c r="C402" t="str">
        <f t="shared" si="68"/>
        <v>LEASE OR RENTAL OF EQUIPMENT- SUBSISTENCE</v>
      </c>
      <c r="D402" s="6" t="n">
        <f t="shared" si="69"/>
        <v>0</v>
      </c>
      <c r="E402" s="6" t="n">
        <f t="shared" si="70"/>
        <v>0</v>
      </c>
      <c r="F402" s="6" t="n">
        <f t="shared" si="71"/>
        <v>0</v>
      </c>
      <c r="G402" s="6" t="n">
        <f t="shared" si="72"/>
        <v>0</v>
      </c>
      <c r="H402" s="7" t="e">
        <f t="shared" si="73"/>
        <v>#DIV/0!</v>
      </c>
      <c r="I402" s="7" t="e">
        <f t="shared" si="74"/>
        <v>#DIV/0!</v>
      </c>
      <c r="J402" s="7" t="e">
        <f t="shared" si="75"/>
        <v>#DIV/0!</v>
      </c>
      <c r="K402" s="7" t="n">
        <f t="shared" si="76"/>
        <v>0</v>
      </c>
      <c r="L402" s="7" t="n">
        <f>AM402/SUM(AM1:AM$2180)</f>
        <v>0</v>
      </c>
      <c r="M402" t="s">
        <v>1072</v>
      </c>
      <c r="N402" t="s">
        <v>1559</v>
      </c>
      <c r="O402" t="s">
        <v>1560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 t="n">
        <v>9419.2395558264998</v>
      </c>
      <c r="AA402" s="6" t="n">
        <v>8165.5730614370796</v>
      </c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>
      <c r="A403" t="str">
        <f t="shared" si="66"/>
        <v>ERS</v>
      </c>
      <c r="B403" t="str">
        <f t="shared" si="67"/>
        <v>W091</v>
      </c>
      <c r="C403" t="str">
        <f t="shared" si="68"/>
        <v>LEASE OR RENTAL OF EQUIPMENT- FUELS, LUBRICANTS, OILS, AND WAXES</v>
      </c>
      <c r="D403" s="6" t="n">
        <f t="shared" si="69"/>
        <v>311247.04807557602</v>
      </c>
      <c r="E403" s="6" t="n">
        <f t="shared" si="70"/>
        <v>-224978.10997207201</v>
      </c>
      <c r="F403" s="6" t="n">
        <f t="shared" si="71"/>
        <v>0</v>
      </c>
      <c r="G403" s="6" t="n">
        <f t="shared" si="72"/>
        <v>0</v>
      </c>
      <c r="H403" s="7" t="n">
        <f t="shared" si="73"/>
        <v>-1</v>
      </c>
      <c r="I403" s="7" t="n">
        <f t="shared" si="74"/>
        <v>-1</v>
      </c>
      <c r="J403" s="7" t="e">
        <f t="shared" si="75"/>
        <v>#DIV/0!</v>
      </c>
      <c r="K403" s="7" t="n">
        <f t="shared" si="76"/>
        <v>0</v>
      </c>
      <c r="L403" s="7" t="n">
        <f>AM403/SUM(AM1:AM$2180)</f>
        <v>0</v>
      </c>
      <c r="M403" t="s">
        <v>1072</v>
      </c>
      <c r="N403" t="s">
        <v>1561</v>
      </c>
      <c r="O403" t="s">
        <v>1562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 t="n">
        <v>311247.04807557602</v>
      </c>
      <c r="AF403" s="6" t="n">
        <v>3426.0192726146201</v>
      </c>
      <c r="AG403" s="6" t="n">
        <v>137334.40786431899</v>
      </c>
      <c r="AH403" s="6" t="n">
        <v>-209760.00686992201</v>
      </c>
      <c r="AI403" s="6" t="n">
        <v>462012.12743755401</v>
      </c>
      <c r="AJ403" s="6"/>
      <c r="AK403" s="6" t="n">
        <v>-224978.10997207201</v>
      </c>
      <c r="AL403" s="6"/>
      <c r="AM403" s="6"/>
    </row>
    <row r="404">
      <c r="A404" t="str">
        <f t="shared" si="66"/>
        <v>ERS</v>
      </c>
      <c r="B404" t="str">
        <f t="shared" si="67"/>
        <v>W093</v>
      </c>
      <c r="C404" t="str">
        <f t="shared" si="68"/>
        <v>LEASE OR RENTAL OF EQUIPMENT- NONMETALLIC FABRICATED MATERIALS</v>
      </c>
      <c r="D404" s="6" t="n">
        <f t="shared" si="69"/>
        <v>0</v>
      </c>
      <c r="E404" s="6" t="n">
        <f t="shared" si="70"/>
        <v>0</v>
      </c>
      <c r="F404" s="6" t="n">
        <f t="shared" si="71"/>
        <v>0</v>
      </c>
      <c r="G404" s="6" t="n">
        <f t="shared" si="72"/>
        <v>0</v>
      </c>
      <c r="H404" s="7" t="e">
        <f t="shared" si="73"/>
        <v>#DIV/0!</v>
      </c>
      <c r="I404" s="7" t="e">
        <f t="shared" si="74"/>
        <v>#DIV/0!</v>
      </c>
      <c r="J404" s="7" t="e">
        <f t="shared" si="75"/>
        <v>#DIV/0!</v>
      </c>
      <c r="K404" s="7" t="n">
        <f t="shared" si="76"/>
        <v>0</v>
      </c>
      <c r="L404" s="7" t="n">
        <f>AM404/SUM(AM1:AM$2180)</f>
        <v>0</v>
      </c>
      <c r="M404" t="s">
        <v>1072</v>
      </c>
      <c r="N404" t="s">
        <v>1563</v>
      </c>
      <c r="O404" t="s">
        <v>1564</v>
      </c>
      <c r="P404" s="6"/>
      <c r="Q404" s="6"/>
      <c r="R404" s="6"/>
      <c r="S404" s="6"/>
      <c r="T404" s="6"/>
      <c r="U404" s="6"/>
      <c r="V404" s="6"/>
      <c r="W404" s="6"/>
      <c r="X404" s="6"/>
      <c r="Y404" s="6" t="n">
        <v>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>
      <c r="A405" t="str">
        <f t="shared" si="66"/>
        <v>ERS</v>
      </c>
      <c r="B405" t="str">
        <f t="shared" si="67"/>
        <v>W094</v>
      </c>
      <c r="C405" t="str">
        <f t="shared" si="68"/>
        <v>LEASE OR RENTAL OF EQUIPMENT- NONMETALLIC CRUDE MATERIALS</v>
      </c>
      <c r="D405" s="6" t="n">
        <f t="shared" si="69"/>
        <v>0</v>
      </c>
      <c r="E405" s="6" t="n">
        <f t="shared" si="70"/>
        <v>0</v>
      </c>
      <c r="F405" s="6" t="n">
        <f t="shared" si="71"/>
        <v>0</v>
      </c>
      <c r="G405" s="6" t="n">
        <f t="shared" si="72"/>
        <v>0</v>
      </c>
      <c r="H405" s="7" t="e">
        <f t="shared" si="73"/>
        <v>#DIV/0!</v>
      </c>
      <c r="I405" s="7" t="e">
        <f t="shared" si="74"/>
        <v>#DIV/0!</v>
      </c>
      <c r="J405" s="7" t="e">
        <f t="shared" si="75"/>
        <v>#DIV/0!</v>
      </c>
      <c r="K405" s="7" t="n">
        <f t="shared" si="76"/>
        <v>0</v>
      </c>
      <c r="L405" s="7" t="n">
        <f>AM405/SUM(AM1:AM$2180)</f>
        <v>0</v>
      </c>
      <c r="M405" t="s">
        <v>1072</v>
      </c>
      <c r="N405" t="s">
        <v>1565</v>
      </c>
      <c r="O405" t="s">
        <v>1566</v>
      </c>
      <c r="P405" s="6"/>
      <c r="Q405" s="6"/>
      <c r="R405" s="6"/>
      <c r="S405" s="6"/>
      <c r="T405" s="6"/>
      <c r="U405" s="6"/>
      <c r="V405" s="6"/>
      <c r="W405" s="6" t="n">
        <v>131789.677750601</v>
      </c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>
      <c r="A406" t="str">
        <f t="shared" si="66"/>
        <v>ERS</v>
      </c>
      <c r="B406" t="str">
        <f t="shared" si="67"/>
        <v>W096</v>
      </c>
      <c r="C406" t="str">
        <f t="shared" si="68"/>
        <v>LEASE-RENT OF ORES &amp; MINERALS</v>
      </c>
      <c r="D406" s="6" t="n">
        <f t="shared" si="69"/>
        <v>59042.806489295399</v>
      </c>
      <c r="E406" s="6" t="n">
        <f t="shared" si="70"/>
        <v>0</v>
      </c>
      <c r="F406" s="6" t="n">
        <f t="shared" si="71"/>
        <v>0</v>
      </c>
      <c r="G406" s="6" t="n">
        <f t="shared" si="72"/>
        <v>0</v>
      </c>
      <c r="H406" s="7" t="e">
        <f t="shared" si="73"/>
        <v>#DIV/0!</v>
      </c>
      <c r="I406" s="7" t="n">
        <f t="shared" si="74"/>
        <v>-1</v>
      </c>
      <c r="J406" s="7" t="e">
        <f t="shared" si="75"/>
        <v>#DIV/0!</v>
      </c>
      <c r="K406" s="7" t="n">
        <f t="shared" si="76"/>
        <v>0</v>
      </c>
      <c r="L406" s="7" t="n">
        <f>AM406/SUM(AM1:AM$2180)</f>
        <v>0</v>
      </c>
      <c r="M406" t="s">
        <v>1072</v>
      </c>
      <c r="N406" t="s">
        <v>1567</v>
      </c>
      <c r="O406" t="s">
        <v>1568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 t="n">
        <v>59042.806489295399</v>
      </c>
      <c r="AF406" s="6"/>
      <c r="AG406" s="6"/>
      <c r="AH406" s="6"/>
      <c r="AI406" s="6"/>
      <c r="AJ406" s="6"/>
      <c r="AK406" s="6"/>
      <c r="AL406" s="6"/>
      <c r="AM406" s="6"/>
    </row>
    <row r="407">
      <c r="A407" t="str">
        <f t="shared" si="66"/>
        <v>ERS</v>
      </c>
      <c r="B407" t="str">
        <f t="shared" si="67"/>
        <v>W099</v>
      </c>
      <c r="C407" t="str">
        <f t="shared" si="68"/>
        <v>LEASE OR RENTAL OF EQUIPMENT- MISCELLANEOUS</v>
      </c>
      <c r="D407" s="6" t="n">
        <f t="shared" si="69"/>
        <v>1256932.1474814201</v>
      </c>
      <c r="E407" s="6" t="n">
        <f t="shared" si="70"/>
        <v>174575.69951810699</v>
      </c>
      <c r="F407" s="6" t="n">
        <f t="shared" si="71"/>
        <v>99810.228099999993</v>
      </c>
      <c r="G407" s="6" t="n">
        <f t="shared" si="72"/>
        <v>322210.27172200201</v>
      </c>
      <c r="H407" s="7" t="n">
        <f t="shared" si="73"/>
        <v>-0.42826963675063101</v>
      </c>
      <c r="I407" s="7" t="n">
        <f t="shared" si="74"/>
        <v>-0.92059219083544419</v>
      </c>
      <c r="J407" s="7" t="n">
        <f t="shared" si="75"/>
        <v>3.2282289887082429</v>
      </c>
      <c r="K407" s="7" t="n">
        <f t="shared" si="76"/>
        <v>1.0168565223403751E-6</v>
      </c>
      <c r="L407" s="7" t="n">
        <f>AM407/SUM(AM1:AM$2180)</f>
        <v>5.7166516919056206E-6</v>
      </c>
      <c r="M407" t="s">
        <v>1072</v>
      </c>
      <c r="N407" t="s">
        <v>1569</v>
      </c>
      <c r="O407" t="s">
        <v>1570</v>
      </c>
      <c r="P407" s="6" t="n">
        <v>223211.49064556099</v>
      </c>
      <c r="Q407" s="6" t="n">
        <v>60971.068930438101</v>
      </c>
      <c r="R407" s="6" t="n">
        <v>54285.473917661497</v>
      </c>
      <c r="S407" s="6" t="n">
        <v>132374.31238166601</v>
      </c>
      <c r="T407" s="6" t="n">
        <v>259126.33645369299</v>
      </c>
      <c r="U407" s="6" t="n">
        <v>200375.75026031301</v>
      </c>
      <c r="V407" s="6" t="n">
        <v>4026148.6157853999</v>
      </c>
      <c r="W407" s="6" t="n">
        <v>121980.283243051</v>
      </c>
      <c r="X407" s="6" t="n">
        <v>336447.42213685298</v>
      </c>
      <c r="Y407" s="6" t="n">
        <v>77566.757471790304</v>
      </c>
      <c r="Z407" s="6" t="n">
        <v>476871.589980994</v>
      </c>
      <c r="AA407" s="6" t="n">
        <v>166631.239685145</v>
      </c>
      <c r="AB407" s="6" t="n">
        <v>16911.115140423401</v>
      </c>
      <c r="AC407" s="6" t="n">
        <v>519871.95989654702</v>
      </c>
      <c r="AD407" s="6" t="n">
        <v>277119.33790421998</v>
      </c>
      <c r="AE407" s="6" t="n">
        <v>1256932.1474814201</v>
      </c>
      <c r="AF407" s="6" t="n">
        <v>420523.82671259198</v>
      </c>
      <c r="AG407" s="6" t="n">
        <v>238969.509632039</v>
      </c>
      <c r="AH407" s="6" t="n">
        <v>324508.56556892802</v>
      </c>
      <c r="AI407" s="6" t="n">
        <v>359244.943812221</v>
      </c>
      <c r="AJ407" s="6" t="n">
        <v>247467.923477098</v>
      </c>
      <c r="AK407" s="6" t="n">
        <v>174575.69951810699</v>
      </c>
      <c r="AL407" s="6" t="n">
        <v>99810.228099999993</v>
      </c>
      <c r="AM407" s="6" t="n">
        <v>322210.27172200201</v>
      </c>
    </row>
    <row r="408">
      <c r="A408" t="str">
        <f t="shared" si="66"/>
        <v>Electronics &amp; Communications</v>
      </c>
      <c r="B408" t="str">
        <f t="shared" si="67"/>
        <v>1210</v>
      </c>
      <c r="C408" t="str">
        <f t="shared" si="68"/>
        <v>FIRE CONTROL DIRECTORS</v>
      </c>
      <c r="D408" s="6" t="n">
        <f t="shared" si="69"/>
        <v>177157.745960901</v>
      </c>
      <c r="E408" s="6" t="n">
        <f t="shared" si="70"/>
        <v>9035.4801771102993</v>
      </c>
      <c r="F408" s="6" t="n">
        <f t="shared" si="71"/>
        <v>22992.16</v>
      </c>
      <c r="G408" s="6" t="n">
        <f t="shared" si="72"/>
        <v>-48294.0347401545</v>
      </c>
      <c r="H408" s="7" t="n">
        <f t="shared" si="73"/>
        <v>1.5446528075227635</v>
      </c>
      <c r="I408" s="7" t="n">
        <f t="shared" si="74"/>
        <v>-0.87021645666526815</v>
      </c>
      <c r="J408" s="7" t="n">
        <f t="shared" si="75"/>
        <v>-2.1004566226119903</v>
      </c>
      <c r="K408" s="7" t="n">
        <f t="shared" si="76"/>
        <v>2.3424180370842655E-7</v>
      </c>
      <c r="L408" s="7" t="n">
        <f>AM408/SUM(AM1:AM$2180)</f>
        <v>-8.568323223551691E-7</v>
      </c>
      <c r="M408" t="s">
        <v>1571</v>
      </c>
      <c r="N408" t="s">
        <v>1572</v>
      </c>
      <c r="O408" t="s">
        <v>1573</v>
      </c>
      <c r="P408" s="6"/>
      <c r="Q408" s="6"/>
      <c r="R408" s="6"/>
      <c r="S408" s="6"/>
      <c r="T408" s="6"/>
      <c r="U408" s="6" t="n">
        <v>8055.5932602073399</v>
      </c>
      <c r="V408" s="6"/>
      <c r="W408" s="6"/>
      <c r="X408" s="6"/>
      <c r="Y408" s="6"/>
      <c r="Z408" s="6" t="n">
        <v>-46843.709829927699</v>
      </c>
      <c r="AA408" s="6" t="n">
        <v>25116.495861665098</v>
      </c>
      <c r="AB408" s="6" t="n">
        <v>244742.68821330299</v>
      </c>
      <c r="AC408" s="6" t="n">
        <v>2655441.1290365099</v>
      </c>
      <c r="AD408" s="6" t="n">
        <v>273104.31826466002</v>
      </c>
      <c r="AE408" s="6" t="n">
        <v>177157.745960901</v>
      </c>
      <c r="AF408" s="6" t="n">
        <v>-30909.117625120001</v>
      </c>
      <c r="AG408" s="6" t="n">
        <v>-1307.91891480545</v>
      </c>
      <c r="AH408" s="6" t="n">
        <v>384956.63652179</v>
      </c>
      <c r="AI408" s="6" t="n">
        <v>149841.91635489499</v>
      </c>
      <c r="AJ408" s="6" t="n">
        <v>1265.48929330076</v>
      </c>
      <c r="AK408" s="6" t="n">
        <v>9035.4801771102993</v>
      </c>
      <c r="AL408" s="6" t="n">
        <v>22992.16</v>
      </c>
      <c r="AM408" s="6" t="n">
        <v>-48294.0347401545</v>
      </c>
    </row>
    <row r="409">
      <c r="A409" t="str">
        <f t="shared" si="66"/>
        <v>Electronics &amp; Communications</v>
      </c>
      <c r="B409" t="str">
        <f t="shared" si="67"/>
        <v>1220</v>
      </c>
      <c r="C409" t="str">
        <f t="shared" si="68"/>
        <v>FIRE CONT COMPUTING SIGHTS &amp; DEVICE</v>
      </c>
      <c r="D409" s="6" t="n">
        <f t="shared" si="69"/>
        <v>23123632.717573099</v>
      </c>
      <c r="E409" s="6" t="n">
        <f t="shared" si="70"/>
        <v>1236772.0368111799</v>
      </c>
      <c r="F409" s="6" t="n">
        <f t="shared" si="71"/>
        <v>39066415.5009</v>
      </c>
      <c r="G409" s="6" t="n">
        <f t="shared" si="72"/>
        <v>3032664.9279615302</v>
      </c>
      <c r="H409" s="7" t="n">
        <f t="shared" si="73"/>
        <v>30.587401993358892</v>
      </c>
      <c r="I409" s="7" t="n">
        <f t="shared" si="74"/>
        <v>0.68945839860235192</v>
      </c>
      <c r="J409" s="7" t="n">
        <f t="shared" si="75"/>
        <v>7.7628440927519055E-2</v>
      </c>
      <c r="K409" s="7" t="n">
        <f t="shared" si="76"/>
        <v>3.9800469513754473E-4</v>
      </c>
      <c r="L409" s="7" t="n">
        <f>AM409/SUM(AM1:AM$2180)</f>
        <v>5.3805513395835946E-5</v>
      </c>
      <c r="M409" t="s">
        <v>1571</v>
      </c>
      <c r="N409" t="s">
        <v>1574</v>
      </c>
      <c r="O409" t="s">
        <v>1575</v>
      </c>
      <c r="P409" s="6"/>
      <c r="Q409" s="6"/>
      <c r="R409" s="6" t="n">
        <v>245095.28079817499</v>
      </c>
      <c r="S409" s="6" t="n">
        <v>218603.75228245099</v>
      </c>
      <c r="T409" s="6" t="n">
        <v>532526.52454545395</v>
      </c>
      <c r="U409" s="6" t="n">
        <v>547905.93965353305</v>
      </c>
      <c r="V409" s="6" t="n">
        <v>226005.69145716901</v>
      </c>
      <c r="W409" s="6" t="n">
        <v>324060.86457359901</v>
      </c>
      <c r="X409" s="6" t="n">
        <v>455644.78598725703</v>
      </c>
      <c r="Y409" s="6" t="n">
        <v>800022.83934467495</v>
      </c>
      <c r="Z409" s="6" t="n">
        <v>391960.28212281299</v>
      </c>
      <c r="AA409" s="6" t="n">
        <v>-1116947.29160483</v>
      </c>
      <c r="AB409" s="6" t="n">
        <v>-838575.63254299003</v>
      </c>
      <c r="AC409" s="6" t="n">
        <v>1594819.97413633</v>
      </c>
      <c r="AD409" s="6" t="n">
        <v>8075219.4933816697</v>
      </c>
      <c r="AE409" s="6" t="n">
        <v>23123632.717573099</v>
      </c>
      <c r="AF409" s="6" t="n">
        <v>980477.91800675599</v>
      </c>
      <c r="AG409" s="6" t="n">
        <v>3134628.1452823202</v>
      </c>
      <c r="AH409" s="6" t="n">
        <v>66902336.176669002</v>
      </c>
      <c r="AI409" s="6" t="n">
        <v>23921309.570866499</v>
      </c>
      <c r="AJ409" s="6" t="n">
        <v>6482668.8924718602</v>
      </c>
      <c r="AK409" s="6" t="n">
        <v>1236772.0368111799</v>
      </c>
      <c r="AL409" s="6" t="n">
        <v>39066415.5009</v>
      </c>
      <c r="AM409" s="6" t="n">
        <v>3032664.9279615302</v>
      </c>
    </row>
    <row r="410">
      <c r="A410" t="str">
        <f t="shared" si="66"/>
        <v>Electronics &amp; Communications</v>
      </c>
      <c r="B410" t="str">
        <f t="shared" si="67"/>
        <v>1230</v>
      </c>
      <c r="C410" t="str">
        <f t="shared" si="68"/>
        <v>FIRE CONTROL SYSTEMS, COMPLETE</v>
      </c>
      <c r="D410" s="6" t="n">
        <f t="shared" si="69"/>
        <v>-483239.54556942597</v>
      </c>
      <c r="E410" s="6" t="n">
        <f t="shared" si="70"/>
        <v>-908071.805904079</v>
      </c>
      <c r="F410" s="6" t="n">
        <f t="shared" si="71"/>
        <v>568198.84369999997</v>
      </c>
      <c r="G410" s="6" t="n">
        <f t="shared" si="72"/>
        <v>-7153.4878457649002</v>
      </c>
      <c r="H410" s="7" t="n">
        <f t="shared" si="73"/>
        <v>-1.6257201688299303</v>
      </c>
      <c r="I410" s="7" t="n">
        <f t="shared" si="74"/>
        <v>-2.1758119733981252</v>
      </c>
      <c r="J410" s="7" t="n">
        <f t="shared" si="75"/>
        <v>-1.2589761357455048E-2</v>
      </c>
      <c r="K410" s="7" t="n">
        <f t="shared" si="76"/>
        <v>5.7887524274939954E-6</v>
      </c>
      <c r="L410" s="7" t="n">
        <f>AM410/SUM(AM1:AM$2180)</f>
        <v>-1.2691711588822629E-7</v>
      </c>
      <c r="M410" t="s">
        <v>1571</v>
      </c>
      <c r="N410" t="s">
        <v>1576</v>
      </c>
      <c r="O410" t="s">
        <v>1577</v>
      </c>
      <c r="P410" s="6" t="n">
        <v>276289.83851052797</v>
      </c>
      <c r="Q410" s="6"/>
      <c r="R410" s="6"/>
      <c r="S410" s="6"/>
      <c r="T410" s="6" t="n">
        <v>185582.38348481501</v>
      </c>
      <c r="U410" s="6" t="n">
        <v>186404.69565555101</v>
      </c>
      <c r="V410" s="6" t="n">
        <v>1417896.0203666301</v>
      </c>
      <c r="W410" s="6" t="n">
        <v>63205.864594120001</v>
      </c>
      <c r="X410" s="6" t="n">
        <v>138556.32533706099</v>
      </c>
      <c r="Y410" s="6" t="n">
        <v>532591.04123739304</v>
      </c>
      <c r="Z410" s="6" t="n">
        <v>-89029.1478197986</v>
      </c>
      <c r="AA410" s="6" t="n">
        <v>119559.161747904</v>
      </c>
      <c r="AB410" s="6" t="n">
        <v>3633544.41119663</v>
      </c>
      <c r="AC410" s="6" t="n">
        <v>1647200.65840156</v>
      </c>
      <c r="AD410" s="6" t="n">
        <v>-1090211.7510524001</v>
      </c>
      <c r="AE410" s="6" t="n">
        <v>-483239.54556942597</v>
      </c>
      <c r="AF410" s="6" t="n">
        <v>-1224362.4194787899</v>
      </c>
      <c r="AG410" s="6" t="n">
        <v>-84368.002886542294</v>
      </c>
      <c r="AH410" s="6" t="n">
        <v>904611.05278817203</v>
      </c>
      <c r="AI410" s="6" t="n">
        <v>747893.37807947397</v>
      </c>
      <c r="AJ410" s="6" t="n">
        <v>270600.66180735402</v>
      </c>
      <c r="AK410" s="6" t="n">
        <v>-908071.805904079</v>
      </c>
      <c r="AL410" s="6" t="n">
        <v>568198.84369999997</v>
      </c>
      <c r="AM410" s="6" t="n">
        <v>-7153.4878457649002</v>
      </c>
    </row>
    <row r="411">
      <c r="A411" t="str">
        <f t="shared" si="66"/>
        <v>Electronics &amp; Communications</v>
      </c>
      <c r="B411" t="str">
        <f t="shared" si="67"/>
        <v>1240</v>
      </c>
      <c r="C411" t="str">
        <f t="shared" si="68"/>
        <v>OPTICAL SIGHTING &amp; RANGING EQUIPMEN</v>
      </c>
      <c r="D411" s="6" t="n">
        <f t="shared" si="69"/>
        <v>5895698.0497212904</v>
      </c>
      <c r="E411" s="6" t="n">
        <f t="shared" si="70"/>
        <v>9412294.6420342494</v>
      </c>
      <c r="F411" s="6" t="n">
        <f t="shared" si="71"/>
        <v>38131450.907300003</v>
      </c>
      <c r="G411" s="6" t="n">
        <f t="shared" si="72"/>
        <v>7867132.3891198002</v>
      </c>
      <c r="H411" s="7" t="n">
        <f t="shared" si="73"/>
        <v>3.0512385510127604</v>
      </c>
      <c r="I411" s="7" t="n">
        <f t="shared" si="74"/>
        <v>5.4676736470760412</v>
      </c>
      <c r="J411" s="7" t="n">
        <f t="shared" si="75"/>
        <v>0.20631610394908137</v>
      </c>
      <c r="K411" s="7" t="n">
        <f t="shared" si="76"/>
        <v>3.8847937029601705E-4</v>
      </c>
      <c r="L411" s="7" t="n">
        <f>AM411/SUM(AM1:AM$2180)</f>
        <v>1.3957859084489331E-4</v>
      </c>
      <c r="M411" t="s">
        <v>1571</v>
      </c>
      <c r="N411" t="s">
        <v>1578</v>
      </c>
      <c r="O411" t="s">
        <v>1579</v>
      </c>
      <c r="P411" s="6" t="n">
        <v>2729056.9192128698</v>
      </c>
      <c r="Q411" s="6" t="n">
        <v>2207221.7887805798</v>
      </c>
      <c r="R411" s="6" t="n">
        <v>3026929.2026028102</v>
      </c>
      <c r="S411" s="6" t="n">
        <v>2160955.1438193098</v>
      </c>
      <c r="T411" s="6" t="n">
        <v>6265399.7805224303</v>
      </c>
      <c r="U411" s="6" t="n">
        <v>8241029.2635550797</v>
      </c>
      <c r="V411" s="6" t="n">
        <v>15079047.220079901</v>
      </c>
      <c r="W411" s="6" t="n">
        <v>19773553.3653128</v>
      </c>
      <c r="X411" s="6" t="n">
        <v>17508578.217628401</v>
      </c>
      <c r="Y411" s="6" t="n">
        <v>9875100.2450900301</v>
      </c>
      <c r="Z411" s="6" t="n">
        <v>18082224.044862501</v>
      </c>
      <c r="AA411" s="6" t="n">
        <v>36653509.931281596</v>
      </c>
      <c r="AB411" s="6" t="n">
        <v>29379210.5050615</v>
      </c>
      <c r="AC411" s="6" t="n">
        <v>46285808.462295398</v>
      </c>
      <c r="AD411" s="6" t="n">
        <v>17927270.244627502</v>
      </c>
      <c r="AE411" s="6" t="n">
        <v>5895698.0497212904</v>
      </c>
      <c r="AF411" s="6" t="n">
        <v>15636857.4364051</v>
      </c>
      <c r="AG411" s="6" t="n">
        <v>39311940.508699797</v>
      </c>
      <c r="AH411" s="6" t="n">
        <v>112475563.32723799</v>
      </c>
      <c r="AI411" s="6" t="n">
        <v>170275030.70330501</v>
      </c>
      <c r="AJ411" s="6" t="n">
        <v>21374970.064436302</v>
      </c>
      <c r="AK411" s="6" t="n">
        <v>9412294.6420342494</v>
      </c>
      <c r="AL411" s="6" t="n">
        <v>38131450.907300003</v>
      </c>
      <c r="AM411" s="6" t="n">
        <v>7867132.3891198002</v>
      </c>
    </row>
    <row r="412">
      <c r="A412" t="str">
        <f t="shared" si="66"/>
        <v>Electronics &amp; Communications</v>
      </c>
      <c r="B412" t="str">
        <f t="shared" si="67"/>
        <v>1250</v>
      </c>
      <c r="C412" t="str">
        <f t="shared" si="68"/>
        <v>FIRE CONTROL STABILIZING MECHANISMS</v>
      </c>
      <c r="D412" s="6" t="n">
        <f t="shared" si="69"/>
        <v>0</v>
      </c>
      <c r="E412" s="6" t="n">
        <f t="shared" si="70"/>
        <v>9562488.3312921897</v>
      </c>
      <c r="F412" s="6" t="n">
        <f t="shared" si="71"/>
        <v>60403.7601</v>
      </c>
      <c r="G412" s="6" t="n">
        <f t="shared" si="72"/>
        <v>312426.28663412097</v>
      </c>
      <c r="H412" s="7" t="n">
        <f t="shared" si="73"/>
        <v>-0.99368325920959977</v>
      </c>
      <c r="I412" s="7" t="e">
        <f t="shared" si="74"/>
        <v>#DIV/0!</v>
      </c>
      <c r="J412" s="7" t="n">
        <f t="shared" si="75"/>
        <v>5.1722986469201766</v>
      </c>
      <c r="K412" s="7" t="n">
        <f t="shared" si="76"/>
        <v>6.1538740668971894E-7</v>
      </c>
      <c r="L412" s="7" t="n">
        <f>AM412/SUM(AM1:AM$2180)</f>
        <v>5.5430643180230417E-6</v>
      </c>
      <c r="M412" t="s">
        <v>1571</v>
      </c>
      <c r="N412" t="s">
        <v>1580</v>
      </c>
      <c r="O412" t="s">
        <v>1581</v>
      </c>
      <c r="P412" s="6"/>
      <c r="Q412" s="6"/>
      <c r="R412" s="6"/>
      <c r="S412" s="6" t="n">
        <v>40040.376108170298</v>
      </c>
      <c r="T412" s="6" t="n">
        <v>75693.3605988294</v>
      </c>
      <c r="U412" s="6" t="n">
        <v>26470.852691606098</v>
      </c>
      <c r="V412" s="6"/>
      <c r="W412" s="6" t="n">
        <v>16501.593130169302</v>
      </c>
      <c r="X412" s="6"/>
      <c r="Y412" s="6" t="n">
        <v>87197.980340913695</v>
      </c>
      <c r="Z412" s="6" t="n">
        <v>65425.894180544798</v>
      </c>
      <c r="AA412" s="6"/>
      <c r="AB412" s="6" t="n">
        <v>179846.92946568501</v>
      </c>
      <c r="AC412" s="6" t="n">
        <v>358139.330097094</v>
      </c>
      <c r="AD412" s="6"/>
      <c r="AE412" s="6"/>
      <c r="AF412" s="6" t="n">
        <v>212341.819500593</v>
      </c>
      <c r="AG412" s="6" t="n">
        <v>446606.85921578301</v>
      </c>
      <c r="AH412" s="6" t="n">
        <v>216748.946357404</v>
      </c>
      <c r="AI412" s="6" t="n">
        <v>151648.040836801</v>
      </c>
      <c r="AJ412" s="6" t="n">
        <v>9535653.7130968906</v>
      </c>
      <c r="AK412" s="6" t="n">
        <v>9562488.3312921897</v>
      </c>
      <c r="AL412" s="6" t="n">
        <v>60403.7601</v>
      </c>
      <c r="AM412" s="6" t="n">
        <v>312426.28663412097</v>
      </c>
    </row>
    <row r="413">
      <c r="A413" t="str">
        <f t="shared" si="66"/>
        <v>Electronics &amp; Communications</v>
      </c>
      <c r="B413" t="str">
        <f t="shared" si="67"/>
        <v>1260</v>
      </c>
      <c r="C413" t="str">
        <f t="shared" si="68"/>
        <v>FIRE CONT DESIGNATING-INDICATING EQ</v>
      </c>
      <c r="D413" s="6" t="n">
        <f t="shared" si="69"/>
        <v>6719004.3406376196</v>
      </c>
      <c r="E413" s="6" t="n">
        <f t="shared" si="70"/>
        <v>23944814.9111077</v>
      </c>
      <c r="F413" s="6" t="n">
        <f t="shared" si="71"/>
        <v>22610622.962299999</v>
      </c>
      <c r="G413" s="6" t="n">
        <f t="shared" si="72"/>
        <v>2527110.4385564998</v>
      </c>
      <c r="H413" s="7" t="n">
        <f t="shared" si="73"/>
        <v>-5.5719451320076274E-2</v>
      </c>
      <c r="I413" s="7" t="n">
        <f t="shared" si="74"/>
        <v>2.3651746324298841</v>
      </c>
      <c r="J413" s="7" t="n">
        <f t="shared" si="75"/>
        <v>0.11176651093470964</v>
      </c>
      <c r="K413" s="7" t="n">
        <f t="shared" si="76"/>
        <v>2.3035474290629147E-4</v>
      </c>
      <c r="L413" s="7" t="n">
        <f>AM413/SUM(AM1:AM$2180)</f>
        <v>4.4835970271831304E-5</v>
      </c>
      <c r="M413" t="s">
        <v>1571</v>
      </c>
      <c r="N413" t="s">
        <v>1582</v>
      </c>
      <c r="O413" t="s">
        <v>1583</v>
      </c>
      <c r="P413" s="6" t="n">
        <v>852381.61921582604</v>
      </c>
      <c r="Q413" s="6" t="n">
        <v>125046.612872004</v>
      </c>
      <c r="R413" s="6" t="n">
        <v>142554.499321196</v>
      </c>
      <c r="S413" s="6" t="n">
        <v>490947.18731078098</v>
      </c>
      <c r="T413" s="6" t="n">
        <v>496380.776858392</v>
      </c>
      <c r="U413" s="6" t="n">
        <v>688784.98415126302</v>
      </c>
      <c r="V413" s="6" t="n">
        <v>258861.85886563401</v>
      </c>
      <c r="W413" s="6" t="n">
        <v>280552.82524267997</v>
      </c>
      <c r="X413" s="6" t="n">
        <v>389300.59103213297</v>
      </c>
      <c r="Y413" s="6" t="n">
        <v>6956995.5794241698</v>
      </c>
      <c r="Z413" s="6" t="n">
        <v>6812875.3146204203</v>
      </c>
      <c r="AA413" s="6" t="n">
        <v>3745657.3982712501</v>
      </c>
      <c r="AB413" s="6" t="n">
        <v>8275666.9385025203</v>
      </c>
      <c r="AC413" s="6" t="n">
        <v>1263196.6072917101</v>
      </c>
      <c r="AD413" s="6" t="n">
        <v>26517739.7214945</v>
      </c>
      <c r="AE413" s="6" t="n">
        <v>6719004.3406376196</v>
      </c>
      <c r="AF413" s="6" t="n">
        <v>5696576.1884875102</v>
      </c>
      <c r="AG413" s="6" t="n">
        <v>1543617.6775623099</v>
      </c>
      <c r="AH413" s="6" t="n">
        <v>10424208.5477354</v>
      </c>
      <c r="AI413" s="6" t="n">
        <v>62043091.370721199</v>
      </c>
      <c r="AJ413" s="6" t="n">
        <v>3042786.03031652</v>
      </c>
      <c r="AK413" s="6" t="n">
        <v>23944814.9111077</v>
      </c>
      <c r="AL413" s="6" t="n">
        <v>22610622.962299999</v>
      </c>
      <c r="AM413" s="6" t="n">
        <v>2527110.4385564998</v>
      </c>
    </row>
    <row r="414">
      <c r="A414" t="str">
        <f t="shared" si="66"/>
        <v>Electronics &amp; Communications</v>
      </c>
      <c r="B414" t="str">
        <f t="shared" si="67"/>
        <v>1265</v>
      </c>
      <c r="C414" t="str">
        <f t="shared" si="68"/>
        <v>FIRE CONT EQ EXCEPT AIRBORNE</v>
      </c>
      <c r="D414" s="6" t="n">
        <f t="shared" si="69"/>
        <v>-428482.38166972401</v>
      </c>
      <c r="E414" s="6" t="n">
        <f t="shared" si="70"/>
        <v>-954382.42227806104</v>
      </c>
      <c r="F414" s="6" t="n">
        <f t="shared" si="71"/>
        <v>-1163971.2149</v>
      </c>
      <c r="G414" s="6" t="n">
        <f t="shared" si="72"/>
        <v>34451.712420948803</v>
      </c>
      <c r="H414" s="7" t="n">
        <f t="shared" si="73"/>
        <v>0.21960671920346297</v>
      </c>
      <c r="I414" s="7" t="n">
        <f t="shared" si="74"/>
        <v>1.7164972579833955</v>
      </c>
      <c r="J414" s="7" t="n">
        <f t="shared" si="75"/>
        <v>-2.9598423036525559E-2</v>
      </c>
      <c r="K414" s="7" t="n">
        <f t="shared" si="76"/>
        <v>-1.1858421168035738E-5</v>
      </c>
      <c r="L414" s="7" t="n">
        <f>AM414/SUM(AM1:AM$2180)</f>
        <v>6.1124196645781331E-7</v>
      </c>
      <c r="M414" t="s">
        <v>1571</v>
      </c>
      <c r="N414" t="s">
        <v>1584</v>
      </c>
      <c r="O414" t="s">
        <v>1585</v>
      </c>
      <c r="P414" s="6"/>
      <c r="Q414" s="6"/>
      <c r="R414" s="6"/>
      <c r="S414" s="6" t="n">
        <v>0</v>
      </c>
      <c r="T414" s="6"/>
      <c r="U414" s="6" t="n">
        <v>90377.115567878194</v>
      </c>
      <c r="V414" s="6" t="n">
        <v>68742.092892424494</v>
      </c>
      <c r="W414" s="6" t="n">
        <v>172135.072224053</v>
      </c>
      <c r="X414" s="6" t="n">
        <v>104500.745663029</v>
      </c>
      <c r="Y414" s="6" t="n">
        <v>257114.538077734</v>
      </c>
      <c r="Z414" s="6" t="n">
        <v>9992977.8653351907</v>
      </c>
      <c r="AA414" s="6" t="n">
        <v>23621.492860882801</v>
      </c>
      <c r="AB414" s="6" t="n">
        <v>159495.86674820801</v>
      </c>
      <c r="AC414" s="6" t="n">
        <v>2355491.4264653502</v>
      </c>
      <c r="AD414" s="6" t="n">
        <v>-218690.09870522001</v>
      </c>
      <c r="AE414" s="6" t="n">
        <v>-428482.38166972401</v>
      </c>
      <c r="AF414" s="6" t="n">
        <v>132237.68614442999</v>
      </c>
      <c r="AG414" s="6" t="n">
        <v>503995.413777826</v>
      </c>
      <c r="AH414" s="6" t="n">
        <v>57613.477663501399</v>
      </c>
      <c r="AI414" s="6" t="n">
        <v>787097.66209174204</v>
      </c>
      <c r="AJ414" s="6" t="n">
        <v>1117134.2558608099</v>
      </c>
      <c r="AK414" s="6" t="n">
        <v>-954382.42227806104</v>
      </c>
      <c r="AL414" s="6" t="n">
        <v>-1163971.2149</v>
      </c>
      <c r="AM414" s="6" t="n">
        <v>34451.712420948803</v>
      </c>
    </row>
    <row r="415">
      <c r="A415" t="str">
        <f t="shared" si="66"/>
        <v>Electronics &amp; Communications</v>
      </c>
      <c r="B415" t="str">
        <f t="shared" si="67"/>
        <v>1270</v>
      </c>
      <c r="C415" t="str">
        <f t="shared" si="68"/>
        <v>AIRCRAFT GUNNERY FIRE CONT COMPS</v>
      </c>
      <c r="D415" s="6" t="n">
        <f t="shared" si="69"/>
        <v>21449871.718003199</v>
      </c>
      <c r="E415" s="6" t="n">
        <f t="shared" si="70"/>
        <v>13955521.281145601</v>
      </c>
      <c r="F415" s="6" t="n">
        <f t="shared" si="71"/>
        <v>8334161.1282000002</v>
      </c>
      <c r="G415" s="6" t="n">
        <f t="shared" si="72"/>
        <v>11948199.811954999</v>
      </c>
      <c r="H415" s="7" t="n">
        <f t="shared" si="73"/>
        <v>-0.40280545883586993</v>
      </c>
      <c r="I415" s="7" t="n">
        <f t="shared" si="74"/>
        <v>-0.61145869598814362</v>
      </c>
      <c r="J415" s="7" t="n">
        <f t="shared" si="75"/>
        <v>1.4336415660991131</v>
      </c>
      <c r="K415" s="7" t="n">
        <f t="shared" si="76"/>
        <v>8.4907591764593808E-5</v>
      </c>
      <c r="L415" s="7" t="n">
        <f>AM415/SUM(AM1:AM$2180)</f>
        <v>2.1198485170941518E-4</v>
      </c>
      <c r="M415" t="s">
        <v>1571</v>
      </c>
      <c r="N415" t="s">
        <v>1586</v>
      </c>
      <c r="O415" t="s">
        <v>1587</v>
      </c>
      <c r="P415" s="6" t="n">
        <v>2327497.91421369</v>
      </c>
      <c r="Q415" s="6" t="n">
        <v>3919417.0537974299</v>
      </c>
      <c r="R415" s="6" t="n">
        <v>9215241.8373060003</v>
      </c>
      <c r="S415" s="6" t="n">
        <v>9766935.1438190695</v>
      </c>
      <c r="T415" s="6" t="n">
        <v>4009277.40857301</v>
      </c>
      <c r="U415" s="6" t="n">
        <v>5549335.0639750501</v>
      </c>
      <c r="V415" s="6" t="n">
        <v>7187704.6629018402</v>
      </c>
      <c r="W415" s="6" t="n">
        <v>4927335.8044535201</v>
      </c>
      <c r="X415" s="6" t="n">
        <v>81407793.050943702</v>
      </c>
      <c r="Y415" s="6" t="n">
        <v>5472542.2171088001</v>
      </c>
      <c r="Z415" s="6" t="n">
        <v>11724447.8143169</v>
      </c>
      <c r="AA415" s="6" t="n">
        <v>10809450.590736801</v>
      </c>
      <c r="AB415" s="6" t="n">
        <v>43480819.533575498</v>
      </c>
      <c r="AC415" s="6" t="n">
        <v>28520106.405371498</v>
      </c>
      <c r="AD415" s="6" t="n">
        <v>30459391.451160699</v>
      </c>
      <c r="AE415" s="6" t="n">
        <v>21449871.718003199</v>
      </c>
      <c r="AF415" s="6" t="n">
        <v>28745139.270919099</v>
      </c>
      <c r="AG415" s="6" t="n">
        <v>77701160.708439395</v>
      </c>
      <c r="AH415" s="6" t="n">
        <v>125068749.79232199</v>
      </c>
      <c r="AI415" s="6" t="n">
        <v>15592131.7257144</v>
      </c>
      <c r="AJ415" s="6" t="n">
        <v>4070708.23082879</v>
      </c>
      <c r="AK415" s="6" t="n">
        <v>13955521.281145601</v>
      </c>
      <c r="AL415" s="6" t="n">
        <v>8334161.1282000002</v>
      </c>
      <c r="AM415" s="6" t="n">
        <v>11948199.811954999</v>
      </c>
    </row>
    <row r="416">
      <c r="A416" t="str">
        <f t="shared" si="66"/>
        <v>Electronics &amp; Communications</v>
      </c>
      <c r="B416" t="str">
        <f t="shared" si="67"/>
        <v>1280</v>
      </c>
      <c r="C416" t="str">
        <f t="shared" si="68"/>
        <v>AIRCRAFT BOMBING FIRE CONT COMPS</v>
      </c>
      <c r="D416" s="6" t="n">
        <f t="shared" si="69"/>
        <v>7066286.5547358803</v>
      </c>
      <c r="E416" s="6" t="n">
        <f t="shared" si="70"/>
        <v>16628918.985121701</v>
      </c>
      <c r="F416" s="6" t="n">
        <f t="shared" si="71"/>
        <v>509560.84570000001</v>
      </c>
      <c r="G416" s="6" t="n">
        <f t="shared" si="72"/>
        <v>411865.768131238</v>
      </c>
      <c r="H416" s="7" t="n">
        <f t="shared" si="73"/>
        <v>-0.96935694700564023</v>
      </c>
      <c r="I416" s="7" t="n">
        <f t="shared" si="74"/>
        <v>-0.92788845431714229</v>
      </c>
      <c r="J416" s="7" t="n">
        <f t="shared" si="75"/>
        <v>0.80827593329986891</v>
      </c>
      <c r="K416" s="7" t="n">
        <f t="shared" si="76"/>
        <v>5.191354426724555E-6</v>
      </c>
      <c r="L416" s="7" t="n">
        <f>AM416/SUM(AM1:AM$2180)</f>
        <v>7.3073186886384235E-6</v>
      </c>
      <c r="M416" t="s">
        <v>1571</v>
      </c>
      <c r="N416" t="s">
        <v>1588</v>
      </c>
      <c r="O416" t="s">
        <v>1589</v>
      </c>
      <c r="P416" s="6" t="n">
        <v>299485.25910501397</v>
      </c>
      <c r="Q416" s="6" t="n">
        <v>2659191.0740134502</v>
      </c>
      <c r="R416" s="6" t="n">
        <v>3516928.7494007898</v>
      </c>
      <c r="S416" s="6" t="n">
        <v>4274154.7180369403</v>
      </c>
      <c r="T416" s="6" t="n">
        <v>2026724.79735883</v>
      </c>
      <c r="U416" s="6" t="n">
        <v>2431264.66521294</v>
      </c>
      <c r="V416" s="6" t="n">
        <v>1465972.2830265199</v>
      </c>
      <c r="W416" s="6" t="n">
        <v>3164152.5065589501</v>
      </c>
      <c r="X416" s="6" t="n">
        <v>1497323.29566592</v>
      </c>
      <c r="Y416" s="6" t="n">
        <v>886515.92588334205</v>
      </c>
      <c r="Z416" s="6" t="n">
        <v>11273648.4186967</v>
      </c>
      <c r="AA416" s="6" t="n">
        <v>-756955.67743997904</v>
      </c>
      <c r="AB416" s="6" t="n">
        <v>7030893.8826475199</v>
      </c>
      <c r="AC416" s="6" t="n">
        <v>5047598.5534233097</v>
      </c>
      <c r="AD416" s="6" t="n">
        <v>3075656.2326948601</v>
      </c>
      <c r="AE416" s="6" t="n">
        <v>7066286.5547358803</v>
      </c>
      <c r="AF416" s="6" t="n">
        <v>7138568.0098800296</v>
      </c>
      <c r="AG416" s="6" t="n">
        <v>8226151.9734554002</v>
      </c>
      <c r="AH416" s="6" t="n">
        <v>14043830.53303</v>
      </c>
      <c r="AI416" s="6" t="n">
        <v>2114153.2796463198</v>
      </c>
      <c r="AJ416" s="6" t="n">
        <v>382213.72393540503</v>
      </c>
      <c r="AK416" s="6" t="n">
        <v>16628918.985121701</v>
      </c>
      <c r="AL416" s="6" t="n">
        <v>509560.84570000001</v>
      </c>
      <c r="AM416" s="6" t="n">
        <v>411865.768131238</v>
      </c>
    </row>
    <row r="417">
      <c r="A417" t="str">
        <f t="shared" si="66"/>
        <v>Electronics &amp; Communications</v>
      </c>
      <c r="B417" t="str">
        <f t="shared" si="67"/>
        <v>1285</v>
      </c>
      <c r="C417" t="str">
        <f t="shared" si="68"/>
        <v>FIRE CONT RADAR EQ EXCEPT AIRBORNE</v>
      </c>
      <c r="D417" s="6" t="n">
        <f t="shared" si="69"/>
        <v>53120482.231081501</v>
      </c>
      <c r="E417" s="6" t="n">
        <f t="shared" si="70"/>
        <v>1906981.28728317</v>
      </c>
      <c r="F417" s="6" t="n">
        <f t="shared" si="71"/>
        <v>-1701634.2963</v>
      </c>
      <c r="G417" s="6" t="n">
        <f t="shared" si="72"/>
        <v>253342.46981887901</v>
      </c>
      <c r="H417" s="7" t="n">
        <f t="shared" si="73"/>
        <v>-1.8923182978498323</v>
      </c>
      <c r="I417" s="7" t="n">
        <f t="shared" si="74"/>
        <v>-1.0320334873636434</v>
      </c>
      <c r="J417" s="7" t="n">
        <f t="shared" si="75"/>
        <v>-0.14888185456166572</v>
      </c>
      <c r="K417" s="7" t="n">
        <f t="shared" si="76"/>
        <v>-1.7336078333546357E-5</v>
      </c>
      <c r="L417" s="7" t="n">
        <f>AM417/SUM(AM1:AM$2180)</f>
        <v>4.4947997808436992E-6</v>
      </c>
      <c r="M417" t="s">
        <v>1571</v>
      </c>
      <c r="N417" t="s">
        <v>1590</v>
      </c>
      <c r="O417" t="s">
        <v>1591</v>
      </c>
      <c r="P417" s="6" t="n">
        <v>235575.05698639501</v>
      </c>
      <c r="Q417" s="6" t="n">
        <v>177620.770987283</v>
      </c>
      <c r="R417" s="6" t="n">
        <v>1383253.07447985</v>
      </c>
      <c r="S417" s="6" t="n">
        <v>1052676.6653136199</v>
      </c>
      <c r="T417" s="6" t="n">
        <v>953584.32315785903</v>
      </c>
      <c r="U417" s="6" t="n">
        <v>1335874.3330800701</v>
      </c>
      <c r="V417" s="6" t="n">
        <v>475213.42964384798</v>
      </c>
      <c r="W417" s="6" t="n">
        <v>163085.74582680699</v>
      </c>
      <c r="X417" s="6" t="n">
        <v>623712.74749292398</v>
      </c>
      <c r="Y417" s="6" t="n">
        <v>1055704.6703731599</v>
      </c>
      <c r="Z417" s="6" t="n">
        <v>2070874.6712523501</v>
      </c>
      <c r="AA417" s="6" t="n">
        <v>998804.68923976296</v>
      </c>
      <c r="AB417" s="6" t="n">
        <v>355227558.63050199</v>
      </c>
      <c r="AC417" s="6" t="n">
        <v>379323108.76380199</v>
      </c>
      <c r="AD417" s="6" t="n">
        <v>50557794.026683897</v>
      </c>
      <c r="AE417" s="6" t="n">
        <v>53120482.231081501</v>
      </c>
      <c r="AF417" s="6" t="n">
        <v>18544009.765658598</v>
      </c>
      <c r="AG417" s="6" t="n">
        <v>45746018.618739396</v>
      </c>
      <c r="AH417" s="6" t="n">
        <v>116697451.734396</v>
      </c>
      <c r="AI417" s="6" t="n">
        <v>6339604.7392843803</v>
      </c>
      <c r="AJ417" s="6" t="n">
        <v>18391269.4750209</v>
      </c>
      <c r="AK417" s="6" t="n">
        <v>1906981.28728317</v>
      </c>
      <c r="AL417" s="6" t="n">
        <v>-1701634.2963</v>
      </c>
      <c r="AM417" s="6" t="n">
        <v>253342.46981887901</v>
      </c>
    </row>
    <row r="418">
      <c r="A418" t="str">
        <f t="shared" si="66"/>
        <v>Electronics &amp; Communications</v>
      </c>
      <c r="B418" t="str">
        <f t="shared" si="67"/>
        <v>1287</v>
      </c>
      <c r="C418" t="str">
        <f t="shared" si="68"/>
        <v>FIRE CONTROL SONAR EQUIPMENT</v>
      </c>
      <c r="D418" s="6" t="n">
        <f t="shared" si="69"/>
        <v>-5632222.5514892396</v>
      </c>
      <c r="E418" s="6" t="n">
        <f t="shared" si="70"/>
        <v>-213294.11306195401</v>
      </c>
      <c r="F418" s="6" t="n">
        <f t="shared" si="71"/>
        <v>-11244</v>
      </c>
      <c r="G418" s="6" t="n">
        <f t="shared" si="72"/>
        <v>0</v>
      </c>
      <c r="H418" s="7" t="n">
        <f t="shared" si="73"/>
        <v>-0.94728405843655872</v>
      </c>
      <c r="I418" s="7" t="n">
        <f t="shared" si="74"/>
        <v>-0.99800363002398995</v>
      </c>
      <c r="J418" s="7" t="n">
        <f t="shared" si="75"/>
        <v>0</v>
      </c>
      <c r="K418" s="7" t="n">
        <f t="shared" si="76"/>
        <v>-1.145527362760849E-7</v>
      </c>
      <c r="L418" s="7" t="n">
        <f>AM418/SUM(AM1:AM$2180)</f>
        <v>0</v>
      </c>
      <c r="M418" t="s">
        <v>1571</v>
      </c>
      <c r="N418" t="s">
        <v>1592</v>
      </c>
      <c r="O418" t="s">
        <v>1593</v>
      </c>
      <c r="P418" s="6" t="n">
        <v>84825.827612881505</v>
      </c>
      <c r="Q418" s="6"/>
      <c r="R418" s="6"/>
      <c r="S418" s="6" t="n">
        <v>205718.17531599099</v>
      </c>
      <c r="T418" s="6"/>
      <c r="U418" s="6" t="n">
        <v>13300.3908075789</v>
      </c>
      <c r="V418" s="6"/>
      <c r="W418" s="6"/>
      <c r="X418" s="6"/>
      <c r="Y418" s="6" t="n">
        <v>-5785.1526809142397</v>
      </c>
      <c r="Z418" s="6" t="n">
        <v>121513.423181026</v>
      </c>
      <c r="AA418" s="6" t="n">
        <v>0</v>
      </c>
      <c r="AB418" s="6" t="n">
        <v>-95536.115593141702</v>
      </c>
      <c r="AC418" s="6"/>
      <c r="AD418" s="6"/>
      <c r="AE418" s="6" t="n">
        <v>-5632222.5514892396</v>
      </c>
      <c r="AF418" s="6" t="n">
        <v>-270034.40784464002</v>
      </c>
      <c r="AG418" s="6" t="n">
        <v>172972.30570111901</v>
      </c>
      <c r="AH418" s="6" t="n">
        <v>3.42573449366204</v>
      </c>
      <c r="AI418" s="6" t="n">
        <v>76606.296704956505</v>
      </c>
      <c r="AJ418" s="6" t="n">
        <v>118140.454134527</v>
      </c>
      <c r="AK418" s="6" t="n">
        <v>-213294.11306195401</v>
      </c>
      <c r="AL418" s="6" t="n">
        <v>-11244</v>
      </c>
      <c r="AM418" s="6"/>
    </row>
    <row r="419">
      <c r="A419" t="str">
        <f t="shared" si="66"/>
        <v>Electronics &amp; Communications</v>
      </c>
      <c r="B419" t="str">
        <f t="shared" si="67"/>
        <v>1290</v>
      </c>
      <c r="C419" t="str">
        <f t="shared" si="68"/>
        <v>MISC FIRE CONT EQUIPMENT</v>
      </c>
      <c r="D419" s="6" t="n">
        <f t="shared" si="69"/>
        <v>17385296.616978299</v>
      </c>
      <c r="E419" s="6" t="n">
        <f t="shared" si="70"/>
        <v>12477162.586042801</v>
      </c>
      <c r="F419" s="6" t="n">
        <f t="shared" si="71"/>
        <v>31759622.613000002</v>
      </c>
      <c r="G419" s="6" t="n">
        <f t="shared" si="72"/>
        <v>1826452.4878323199</v>
      </c>
      <c r="H419" s="7" t="n">
        <f t="shared" si="73"/>
        <v>1.5454202743600489</v>
      </c>
      <c r="I419" s="7" t="n">
        <f t="shared" si="74"/>
        <v>0.82680936153737439</v>
      </c>
      <c r="J419" s="7" t="n">
        <f t="shared" si="75"/>
        <v>5.7508633212937095E-2</v>
      </c>
      <c r="K419" s="7" t="n">
        <f t="shared" si="76"/>
        <v>3.2356382723363323E-4</v>
      </c>
      <c r="L419" s="7" t="n">
        <f>AM419/SUM(AM1:AM$2180)</f>
        <v>3.2404903322760489E-5</v>
      </c>
      <c r="M419" t="s">
        <v>1571</v>
      </c>
      <c r="N419" t="s">
        <v>1594</v>
      </c>
      <c r="O419" t="s">
        <v>1595</v>
      </c>
      <c r="P419" s="6" t="n">
        <v>505715.42692750198</v>
      </c>
      <c r="Q419" s="6" t="n">
        <v>21173557.555849899</v>
      </c>
      <c r="R419" s="6" t="n">
        <v>1106932.3095283899</v>
      </c>
      <c r="S419" s="6" t="n">
        <v>1080855.4838169001</v>
      </c>
      <c r="T419" s="6" t="n">
        <v>2375599.6865881099</v>
      </c>
      <c r="U419" s="6" t="n">
        <v>2604690.9050603802</v>
      </c>
      <c r="V419" s="6" t="n">
        <v>1048760.4748694899</v>
      </c>
      <c r="W419" s="6" t="n">
        <v>1940220.2612317801</v>
      </c>
      <c r="X419" s="6" t="n">
        <v>4575324.6962149404</v>
      </c>
      <c r="Y419" s="6" t="n">
        <v>3529391.2723658602</v>
      </c>
      <c r="Z419" s="6" t="n">
        <v>3406776.75431679</v>
      </c>
      <c r="AA419" s="6" t="n">
        <v>6640472.7983627701</v>
      </c>
      <c r="AB419" s="6" t="n">
        <v>3094634.7118015601</v>
      </c>
      <c r="AC419" s="6" t="n">
        <v>12487854.392826</v>
      </c>
      <c r="AD419" s="6" t="n">
        <v>4228485.5601176498</v>
      </c>
      <c r="AE419" s="6" t="n">
        <v>17385296.616978299</v>
      </c>
      <c r="AF419" s="6" t="n">
        <v>28850835.927646801</v>
      </c>
      <c r="AG419" s="6" t="n">
        <v>24584857.388721898</v>
      </c>
      <c r="AH419" s="6" t="n">
        <v>29475140.046110101</v>
      </c>
      <c r="AI419" s="6" t="n">
        <v>35457532.781097099</v>
      </c>
      <c r="AJ419" s="6" t="n">
        <v>63336500.406337</v>
      </c>
      <c r="AK419" s="6" t="n">
        <v>12477162.586042801</v>
      </c>
      <c r="AL419" s="6" t="n">
        <v>31759622.613000002</v>
      </c>
      <c r="AM419" s="6" t="n">
        <v>1826452.4878323199</v>
      </c>
    </row>
    <row r="420">
      <c r="A420" t="str">
        <f t="shared" si="66"/>
        <v>Electronics &amp; Communications</v>
      </c>
      <c r="B420" t="str">
        <f t="shared" si="67"/>
        <v>5805</v>
      </c>
      <c r="C420" t="str">
        <f t="shared" si="68"/>
        <v>TELEPHONE AND TELEGRAPH EQUIPMENT</v>
      </c>
      <c r="D420" s="6" t="n">
        <f t="shared" si="69"/>
        <v>13709366.3062541</v>
      </c>
      <c r="E420" s="6" t="n">
        <f t="shared" si="70"/>
        <v>350595.23807996302</v>
      </c>
      <c r="F420" s="6" t="n">
        <f t="shared" si="71"/>
        <v>1358820.7027</v>
      </c>
      <c r="G420" s="6" t="n">
        <f t="shared" si="72"/>
        <v>2512485.3561308002</v>
      </c>
      <c r="H420" s="7" t="n">
        <f t="shared" si="73"/>
        <v>2.8757534475984041</v>
      </c>
      <c r="I420" s="7" t="n">
        <f t="shared" si="74"/>
        <v>-0.90088377009226772</v>
      </c>
      <c r="J420" s="7" t="n">
        <f t="shared" si="75"/>
        <v>1.8490190436004168</v>
      </c>
      <c r="K420" s="7" t="n">
        <f t="shared" si="76"/>
        <v>1.3843528068559006E-5</v>
      </c>
      <c r="L420" s="7" t="n">
        <f>AM420/SUM(AM1:AM$2180)</f>
        <v>4.4576492193288643E-5</v>
      </c>
      <c r="M420" t="s">
        <v>1571</v>
      </c>
      <c r="N420" t="s">
        <v>1596</v>
      </c>
      <c r="O420" t="s">
        <v>1597</v>
      </c>
      <c r="P420" s="6" t="n">
        <v>6019366.7543539498</v>
      </c>
      <c r="Q420" s="6" t="n">
        <v>11513305.243555499</v>
      </c>
      <c r="R420" s="6" t="n">
        <v>9824561.9614866693</v>
      </c>
      <c r="S420" s="6" t="n">
        <v>10162525.0995984</v>
      </c>
      <c r="T420" s="6" t="n">
        <v>20091243.929875799</v>
      </c>
      <c r="U420" s="6" t="n">
        <v>20525694.238498099</v>
      </c>
      <c r="V420" s="6" t="n">
        <v>26953769.137817498</v>
      </c>
      <c r="W420" s="6" t="n">
        <v>15973995.8078619</v>
      </c>
      <c r="X420" s="6" t="n">
        <v>13278461.0110569</v>
      </c>
      <c r="Y420" s="6" t="n">
        <v>8665309.9431903902</v>
      </c>
      <c r="Z420" s="6" t="n">
        <v>9384878.6849760897</v>
      </c>
      <c r="AA420" s="6" t="n">
        <v>20067180.383866999</v>
      </c>
      <c r="AB420" s="6" t="n">
        <v>8192810.6477381298</v>
      </c>
      <c r="AC420" s="6" t="n">
        <v>11436471.6991728</v>
      </c>
      <c r="AD420" s="6" t="n">
        <v>18129098.462398302</v>
      </c>
      <c r="AE420" s="6" t="n">
        <v>13709366.3062541</v>
      </c>
      <c r="AF420" s="6" t="n">
        <v>11091789.510077201</v>
      </c>
      <c r="AG420" s="6" t="n">
        <v>18693673.494880699</v>
      </c>
      <c r="AH420" s="6" t="n">
        <v>37705679.459442899</v>
      </c>
      <c r="AI420" s="6" t="n">
        <v>53975600.887331598</v>
      </c>
      <c r="AJ420" s="6" t="n">
        <v>33526280.0744166</v>
      </c>
      <c r="AK420" s="6" t="n">
        <v>350595.23807996302</v>
      </c>
      <c r="AL420" s="6" t="n">
        <v>1358820.7027</v>
      </c>
      <c r="AM420" s="6" t="n">
        <v>2512485.3561308002</v>
      </c>
    </row>
    <row r="421">
      <c r="A421" t="str">
        <f t="shared" si="66"/>
        <v>Electronics &amp; Communications</v>
      </c>
      <c r="B421" t="str">
        <f t="shared" si="67"/>
        <v>5810</v>
      </c>
      <c r="C421" t="str">
        <f t="shared" si="68"/>
        <v>COMM SECURITY EQ &amp; COMPS</v>
      </c>
      <c r="D421" s="6" t="n">
        <f t="shared" si="69"/>
        <v>29485962.325730901</v>
      </c>
      <c r="E421" s="6" t="n">
        <f t="shared" si="70"/>
        <v>239270939.57892501</v>
      </c>
      <c r="F421" s="6" t="n">
        <f t="shared" si="71"/>
        <v>280617211.79100001</v>
      </c>
      <c r="G421" s="6" t="n">
        <f t="shared" si="72"/>
        <v>128477414.38171899</v>
      </c>
      <c r="H421" s="7" t="n">
        <f t="shared" si="73"/>
        <v>0.1728010609430346</v>
      </c>
      <c r="I421" s="7" t="n">
        <f t="shared" si="74"/>
        <v>8.516976542634989</v>
      </c>
      <c r="J421" s="7" t="n">
        <f t="shared" si="75"/>
        <v>0.45783868196013322</v>
      </c>
      <c r="K421" s="7" t="n">
        <f t="shared" si="76"/>
        <v>2.8588998093938712E-3</v>
      </c>
      <c r="L421" s="7" t="n">
        <f>AM421/SUM(AM1:AM$2180)</f>
        <v>2.2794451100882178E-3</v>
      </c>
      <c r="M421" t="s">
        <v>1571</v>
      </c>
      <c r="N421" t="s">
        <v>1598</v>
      </c>
      <c r="O421" t="s">
        <v>1599</v>
      </c>
      <c r="P421" s="6" t="n">
        <v>1872474.40186764</v>
      </c>
      <c r="Q421" s="6" t="n">
        <v>4643425.4267432196</v>
      </c>
      <c r="R421" s="6" t="n">
        <v>7202427.28188146</v>
      </c>
      <c r="S421" s="6" t="n">
        <v>87602627.007079497</v>
      </c>
      <c r="T421" s="6" t="n">
        <v>84992234.986034393</v>
      </c>
      <c r="U421" s="6" t="n">
        <v>51268477.818403497</v>
      </c>
      <c r="V421" s="6" t="n">
        <v>53696841.442252897</v>
      </c>
      <c r="W421" s="6" t="n">
        <v>47396325.889780797</v>
      </c>
      <c r="X421" s="6" t="n">
        <v>24058030.022957001</v>
      </c>
      <c r="Y421" s="6" t="n">
        <v>18383688.107623599</v>
      </c>
      <c r="Z421" s="6" t="n">
        <v>14858197.017673301</v>
      </c>
      <c r="AA421" s="6" t="n">
        <v>11758865.6946817</v>
      </c>
      <c r="AB421" s="6" t="n">
        <v>138378139.124356</v>
      </c>
      <c r="AC421" s="6" t="n">
        <v>31442513.9894991</v>
      </c>
      <c r="AD421" s="6" t="n">
        <v>56145785.9209411</v>
      </c>
      <c r="AE421" s="6" t="n">
        <v>29485962.325730901</v>
      </c>
      <c r="AF421" s="6" t="n">
        <v>15400379.548095301</v>
      </c>
      <c r="AG421" s="6" t="n">
        <v>26573287.415869899</v>
      </c>
      <c r="AH421" s="6" t="n">
        <v>61095203.8512372</v>
      </c>
      <c r="AI421" s="6" t="n">
        <v>129356405.115802</v>
      </c>
      <c r="AJ421" s="6" t="n">
        <v>340434161.44558001</v>
      </c>
      <c r="AK421" s="6" t="n">
        <v>239270939.57892501</v>
      </c>
      <c r="AL421" s="6" t="n">
        <v>280617211.79100001</v>
      </c>
      <c r="AM421" s="6" t="n">
        <v>128477414.38171899</v>
      </c>
    </row>
    <row r="422">
      <c r="A422" t="str">
        <f t="shared" si="66"/>
        <v>Electronics &amp; Communications</v>
      </c>
      <c r="B422" t="str">
        <f t="shared" si="67"/>
        <v>5811</v>
      </c>
      <c r="C422" t="str">
        <f t="shared" si="68"/>
        <v>OTHER CRYPTOLOGIC EQ &amp; COMPONENTS</v>
      </c>
      <c r="D422" s="6" t="n">
        <f t="shared" si="69"/>
        <v>18713276.490329701</v>
      </c>
      <c r="E422" s="6" t="n">
        <f t="shared" si="70"/>
        <v>-35191.1110344646</v>
      </c>
      <c r="F422" s="6" t="n">
        <f t="shared" si="71"/>
        <v>-944736.53130000003</v>
      </c>
      <c r="G422" s="6" t="n">
        <f t="shared" si="72"/>
        <v>0</v>
      </c>
      <c r="H422" s="7" t="n">
        <f t="shared" si="73"/>
        <v>25.845885325267716</v>
      </c>
      <c r="I422" s="7" t="n">
        <f t="shared" si="74"/>
        <v>-1.0504848272716005</v>
      </c>
      <c r="J422" s="7" t="n">
        <f t="shared" si="75"/>
        <v>0</v>
      </c>
      <c r="K422" s="7" t="n">
        <f t="shared" si="76"/>
        <v>-9.6248803557801622E-6</v>
      </c>
      <c r="L422" s="7" t="n">
        <f>AM422/SUM(AM1:AM$2180)</f>
        <v>0</v>
      </c>
      <c r="M422" t="s">
        <v>1571</v>
      </c>
      <c r="N422" t="s">
        <v>1600</v>
      </c>
      <c r="O422" t="s">
        <v>1601</v>
      </c>
      <c r="P422" s="6" t="n">
        <v>2262022.0696768402</v>
      </c>
      <c r="Q422" s="6" t="n">
        <v>3304705.7619598899</v>
      </c>
      <c r="R422" s="6" t="n">
        <v>333499.41422982601</v>
      </c>
      <c r="S422" s="6" t="n">
        <v>3600762.9383109198</v>
      </c>
      <c r="T422" s="6" t="n">
        <v>1215962.2894240599</v>
      </c>
      <c r="U422" s="6" t="n">
        <v>998100.99783204496</v>
      </c>
      <c r="V422" s="6" t="n">
        <v>520592.690306679</v>
      </c>
      <c r="W422" s="6" t="n">
        <v>325820517.912341</v>
      </c>
      <c r="X422" s="6" t="n">
        <v>359717922.53675002</v>
      </c>
      <c r="Y422" s="6" t="n">
        <v>104886149.532396</v>
      </c>
      <c r="Z422" s="6" t="n">
        <v>242762081.12640101</v>
      </c>
      <c r="AA422" s="6" t="n">
        <v>75290857.571514502</v>
      </c>
      <c r="AB422" s="6" t="n">
        <v>2731303.2115640799</v>
      </c>
      <c r="AC422" s="6" t="n">
        <v>2501522.9114461001</v>
      </c>
      <c r="AD422" s="6" t="n">
        <v>22721664.321452901</v>
      </c>
      <c r="AE422" s="6" t="n">
        <v>18713276.490329701</v>
      </c>
      <c r="AF422" s="6" t="n">
        <v>29224684.703208402</v>
      </c>
      <c r="AG422" s="6" t="n">
        <v>12197166.3357608</v>
      </c>
      <c r="AH422" s="6" t="n">
        <v>2248824.0191728999</v>
      </c>
      <c r="AI422" s="6" t="n">
        <v>16754159.436261401</v>
      </c>
      <c r="AJ422" s="6" t="n">
        <v>3920946.0387031902</v>
      </c>
      <c r="AK422" s="6" t="n">
        <v>-35191.1110344646</v>
      </c>
      <c r="AL422" s="6" t="n">
        <v>-944736.53130000003</v>
      </c>
      <c r="AM422" s="6"/>
    </row>
    <row r="423">
      <c r="A423" t="str">
        <f t="shared" si="66"/>
        <v>Electronics &amp; Communications</v>
      </c>
      <c r="B423" t="str">
        <f t="shared" si="67"/>
        <v>5815</v>
      </c>
      <c r="C423" t="str">
        <f t="shared" si="68"/>
        <v>TELETYPE AND FACSIMILE EQUIPMENT</v>
      </c>
      <c r="D423" s="6" t="n">
        <f t="shared" si="69"/>
        <v>230871.982764457</v>
      </c>
      <c r="E423" s="6" t="n">
        <f t="shared" si="70"/>
        <v>129790.61993034701</v>
      </c>
      <c r="F423" s="6" t="n">
        <f t="shared" si="71"/>
        <v>392528.50569999998</v>
      </c>
      <c r="G423" s="6" t="n">
        <f t="shared" si="72"/>
        <v>28745.4800842039</v>
      </c>
      <c r="H423" s="7" t="n">
        <f t="shared" si="73"/>
        <v>2.0243210634994502</v>
      </c>
      <c r="I423" s="7" t="n">
        <f t="shared" si="74"/>
        <v>0.70019982935941671</v>
      </c>
      <c r="J423" s="7" t="n">
        <f t="shared" si="75"/>
        <v>7.3231573418959223E-2</v>
      </c>
      <c r="K423" s="7" t="n">
        <f t="shared" si="76"/>
        <v>3.9990407679026851E-6</v>
      </c>
      <c r="L423" s="7" t="n">
        <f>AM423/SUM(AM1:AM$2180)</f>
        <v>5.1000204456480855E-7</v>
      </c>
      <c r="M423" t="s">
        <v>1571</v>
      </c>
      <c r="N423" t="s">
        <v>1602</v>
      </c>
      <c r="O423" t="s">
        <v>1603</v>
      </c>
      <c r="P423" s="6" t="n">
        <v>1598596.8483214199</v>
      </c>
      <c r="Q423" s="6" t="n">
        <v>1967046.1618145001</v>
      </c>
      <c r="R423" s="6" t="n">
        <v>2592768.0955629102</v>
      </c>
      <c r="S423" s="6" t="n">
        <v>5316912.7196236597</v>
      </c>
      <c r="T423" s="6" t="n">
        <v>1017907.39176822</v>
      </c>
      <c r="U423" s="6" t="n">
        <v>674795.97004885995</v>
      </c>
      <c r="V423" s="6" t="n">
        <v>309028.78224732302</v>
      </c>
      <c r="W423" s="6" t="n">
        <v>378705.82977353601</v>
      </c>
      <c r="X423" s="6" t="n">
        <v>280021.17111644702</v>
      </c>
      <c r="Y423" s="6" t="n">
        <v>306879.75569258002</v>
      </c>
      <c r="Z423" s="6" t="n">
        <v>253589.581730779</v>
      </c>
      <c r="AA423" s="6" t="n">
        <v>413520.11101650202</v>
      </c>
      <c r="AB423" s="6" t="n">
        <v>290077.90339586302</v>
      </c>
      <c r="AC423" s="6" t="n">
        <v>198272.47512053599</v>
      </c>
      <c r="AD423" s="6" t="n">
        <v>274840.15048756299</v>
      </c>
      <c r="AE423" s="6" t="n">
        <v>230871.982764457</v>
      </c>
      <c r="AF423" s="6" t="n">
        <v>31950.4260864036</v>
      </c>
      <c r="AG423" s="6" t="n">
        <v>169989.73318129199</v>
      </c>
      <c r="AH423" s="6" t="n">
        <v>244099.22766027899</v>
      </c>
      <c r="AI423" s="6" t="n">
        <v>64339.399516055397</v>
      </c>
      <c r="AJ423" s="6" t="n">
        <v>28684.9393137759</v>
      </c>
      <c r="AK423" s="6" t="n">
        <v>129790.61993034701</v>
      </c>
      <c r="AL423" s="6" t="n">
        <v>392528.50569999998</v>
      </c>
      <c r="AM423" s="6" t="n">
        <v>28745.4800842039</v>
      </c>
    </row>
    <row r="424">
      <c r="A424" t="str">
        <f t="shared" si="66"/>
        <v>Electronics &amp; Communications</v>
      </c>
      <c r="B424" t="str">
        <f t="shared" si="67"/>
        <v>5820</v>
      </c>
      <c r="C424" t="str">
        <f t="shared" si="68"/>
        <v>RADIO AND TELEVISION COMMUNICATION EQUIPMENT, EXCEPT AIRBORNE</v>
      </c>
      <c r="D424" s="6" t="n">
        <f t="shared" si="69"/>
        <v>151859895.658209</v>
      </c>
      <c r="E424" s="6" t="n">
        <f t="shared" si="70"/>
        <v>29965418.787085399</v>
      </c>
      <c r="F424" s="6" t="n">
        <f t="shared" si="71"/>
        <v>15147314.5407</v>
      </c>
      <c r="G424" s="6" t="n">
        <f t="shared" si="72"/>
        <v>4460820.8832941903</v>
      </c>
      <c r="H424" s="7" t="n">
        <f t="shared" si="73"/>
        <v>-0.49450682974508464</v>
      </c>
      <c r="I424" s="7" t="n">
        <f t="shared" si="74"/>
        <v>-0.9002546756992903</v>
      </c>
      <c r="J424" s="7" t="n">
        <f t="shared" si="75"/>
        <v>0.29449582441218941</v>
      </c>
      <c r="K424" s="7" t="n">
        <f t="shared" si="76"/>
        <v>1.5431931055422566E-4</v>
      </c>
      <c r="L424" s="7" t="n">
        <f>AM424/SUM(AM1:AM$2180)</f>
        <v>7.9143843284342866E-5</v>
      </c>
      <c r="M424" t="s">
        <v>1571</v>
      </c>
      <c r="N424" t="s">
        <v>1604</v>
      </c>
      <c r="O424" t="s">
        <v>1605</v>
      </c>
      <c r="P424" s="6" t="n">
        <v>50570080.457055099</v>
      </c>
      <c r="Q424" s="6" t="n">
        <v>69212759.149995193</v>
      </c>
      <c r="R424" s="6" t="n">
        <v>142118567.83309799</v>
      </c>
      <c r="S424" s="6" t="n">
        <v>114016601.475034</v>
      </c>
      <c r="T424" s="6" t="n">
        <v>201124897.799683</v>
      </c>
      <c r="U424" s="6" t="n">
        <v>216795267.08660901</v>
      </c>
      <c r="V424" s="6" t="n">
        <v>137876203.62323099</v>
      </c>
      <c r="W424" s="6" t="n">
        <v>46439937.6964387</v>
      </c>
      <c r="X424" s="6" t="n">
        <v>46719645.472831599</v>
      </c>
      <c r="Y424" s="6" t="n">
        <v>19400954.394874699</v>
      </c>
      <c r="Z424" s="6" t="n">
        <v>30685150.059416398</v>
      </c>
      <c r="AA424" s="6" t="n">
        <v>49969440.863272697</v>
      </c>
      <c r="AB424" s="6" t="n">
        <v>210099751.174283</v>
      </c>
      <c r="AC424" s="6" t="n">
        <v>129330236.20591</v>
      </c>
      <c r="AD424" s="6" t="n">
        <v>106087655.610203</v>
      </c>
      <c r="AE424" s="6" t="n">
        <v>151859895.658209</v>
      </c>
      <c r="AF424" s="6" t="n">
        <v>100184407.824417</v>
      </c>
      <c r="AG424" s="6" t="n">
        <v>76899676.379768103</v>
      </c>
      <c r="AH424" s="6" t="n">
        <v>100238990.136224</v>
      </c>
      <c r="AI424" s="6" t="n">
        <v>130603755.538242</v>
      </c>
      <c r="AJ424" s="6" t="n">
        <v>106305456.615648</v>
      </c>
      <c r="AK424" s="6" t="n">
        <v>29965418.787085399</v>
      </c>
      <c r="AL424" s="6" t="n">
        <v>15147314.5407</v>
      </c>
      <c r="AM424" s="6" t="n">
        <v>4460820.8832941903</v>
      </c>
    </row>
    <row r="425">
      <c r="A425" t="str">
        <f t="shared" si="66"/>
        <v>Electronics &amp; Communications</v>
      </c>
      <c r="B425" t="str">
        <f t="shared" si="67"/>
        <v>5821</v>
      </c>
      <c r="C425" t="str">
        <f t="shared" si="68"/>
        <v>RADIO &amp; TV EQ AIRBORNE</v>
      </c>
      <c r="D425" s="6" t="n">
        <f t="shared" si="69"/>
        <v>24639070.186135001</v>
      </c>
      <c r="E425" s="6" t="n">
        <f t="shared" si="70"/>
        <v>9273336.7000494804</v>
      </c>
      <c r="F425" s="6" t="n">
        <f t="shared" si="71"/>
        <v>4436748.2693999996</v>
      </c>
      <c r="G425" s="6" t="n">
        <f t="shared" si="72"/>
        <v>896282.01608701295</v>
      </c>
      <c r="H425" s="7" t="n">
        <f t="shared" si="73"/>
        <v>-0.52155859180910302</v>
      </c>
      <c r="I425" s="7" t="n">
        <f t="shared" si="74"/>
        <v>-0.81993036929223639</v>
      </c>
      <c r="J425" s="7" t="n">
        <f t="shared" si="75"/>
        <v>0.20201326775030692</v>
      </c>
      <c r="K425" s="7" t="n">
        <f t="shared" si="76"/>
        <v>4.5201143225538441E-5</v>
      </c>
      <c r="L425" s="7" t="n">
        <f>AM425/SUM(AM1:AM$2180)</f>
        <v>1.590182732631528E-5</v>
      </c>
      <c r="M425" t="s">
        <v>1571</v>
      </c>
      <c r="N425" t="s">
        <v>1606</v>
      </c>
      <c r="O425" t="s">
        <v>1607</v>
      </c>
      <c r="P425" s="6" t="n">
        <v>7998721.6990138199</v>
      </c>
      <c r="Q425" s="6" t="n">
        <v>998054.01158052497</v>
      </c>
      <c r="R425" s="6" t="n">
        <v>519370.78973780997</v>
      </c>
      <c r="S425" s="6" t="n">
        <v>30063736.427949101</v>
      </c>
      <c r="T425" s="6" t="n">
        <v>1913212.27482817</v>
      </c>
      <c r="U425" s="6" t="n">
        <v>3486889.5284654601</v>
      </c>
      <c r="V425" s="6" t="n">
        <v>5126756.12282544</v>
      </c>
      <c r="W425" s="6" t="n">
        <v>4512378.7913544001</v>
      </c>
      <c r="X425" s="6" t="n">
        <v>8320283.9820541898</v>
      </c>
      <c r="Y425" s="6" t="n">
        <v>22423831.112902898</v>
      </c>
      <c r="Z425" s="6" t="n">
        <v>34637698.902042501</v>
      </c>
      <c r="AA425" s="6" t="n">
        <v>17476298.137382101</v>
      </c>
      <c r="AB425" s="6" t="n">
        <v>20268157.2946194</v>
      </c>
      <c r="AC425" s="6" t="n">
        <v>18594256.4814738</v>
      </c>
      <c r="AD425" s="6" t="n">
        <v>52437687.961595498</v>
      </c>
      <c r="AE425" s="6" t="n">
        <v>24639070.186135001</v>
      </c>
      <c r="AF425" s="6" t="n">
        <v>9641195.2350343391</v>
      </c>
      <c r="AG425" s="6" t="n">
        <v>6266668.2251210297</v>
      </c>
      <c r="AH425" s="6" t="n">
        <v>15206465.214568401</v>
      </c>
      <c r="AI425" s="6" t="n">
        <v>9680621.3447127696</v>
      </c>
      <c r="AJ425" s="6" t="n">
        <v>4404968.5109017501</v>
      </c>
      <c r="AK425" s="6" t="n">
        <v>9273336.7000494804</v>
      </c>
      <c r="AL425" s="6" t="n">
        <v>4436748.2693999996</v>
      </c>
      <c r="AM425" s="6" t="n">
        <v>896282.01608701295</v>
      </c>
    </row>
    <row r="426">
      <c r="A426" t="str">
        <f t="shared" si="66"/>
        <v>Electronics &amp; Communications</v>
      </c>
      <c r="B426" t="str">
        <f t="shared" si="67"/>
        <v>5825</v>
      </c>
      <c r="C426" t="str">
        <f t="shared" si="68"/>
        <v>RADIO NAVIGATION EQ - EXCEPT AIR</v>
      </c>
      <c r="D426" s="6" t="n">
        <f t="shared" si="69"/>
        <v>3753146.8963051601</v>
      </c>
      <c r="E426" s="6" t="n">
        <f t="shared" si="70"/>
        <v>7095390.4741890104</v>
      </c>
      <c r="F426" s="6" t="n">
        <f t="shared" si="71"/>
        <v>4827647.0928999996</v>
      </c>
      <c r="G426" s="6" t="n">
        <f t="shared" si="72"/>
        <v>315601.963965862</v>
      </c>
      <c r="H426" s="7" t="n">
        <f t="shared" si="73"/>
        <v>-0.31960797499988325</v>
      </c>
      <c r="I426" s="7" t="n">
        <f t="shared" si="74"/>
        <v>0.28629313647505961</v>
      </c>
      <c r="J426" s="7" t="n">
        <f t="shared" si="75"/>
        <v>6.5373868033977975E-2</v>
      </c>
      <c r="K426" s="7" t="n">
        <f t="shared" si="76"/>
        <v>4.9183580955797012E-5</v>
      </c>
      <c r="L426" s="7" t="n">
        <f>AM426/SUM(AM1:AM$2180)</f>
        <v>5.5994071561778314E-6</v>
      </c>
      <c r="M426" t="s">
        <v>1571</v>
      </c>
      <c r="N426" t="s">
        <v>1608</v>
      </c>
      <c r="O426" t="s">
        <v>1609</v>
      </c>
      <c r="P426" s="6"/>
      <c r="Q426" s="6"/>
      <c r="R426" s="6" t="n">
        <v>222035.29103380401</v>
      </c>
      <c r="S426" s="6" t="n">
        <v>686531.83769454004</v>
      </c>
      <c r="T426" s="6" t="n">
        <v>703896.043044677</v>
      </c>
      <c r="U426" s="6" t="n">
        <v>1912540.76178913</v>
      </c>
      <c r="V426" s="6" t="n">
        <v>3640172.5368229402</v>
      </c>
      <c r="W426" s="6" t="n">
        <v>1631735.1851969</v>
      </c>
      <c r="X426" s="6" t="n">
        <v>1905731.5611149899</v>
      </c>
      <c r="Y426" s="6" t="n">
        <v>3480928.7168728099</v>
      </c>
      <c r="Z426" s="6" t="n">
        <v>409516.485747342</v>
      </c>
      <c r="AA426" s="6" t="n">
        <v>24942490.779291902</v>
      </c>
      <c r="AB426" s="6" t="n">
        <v>2956568.0934816101</v>
      </c>
      <c r="AC426" s="6" t="n">
        <v>280847.13688486698</v>
      </c>
      <c r="AD426" s="6" t="n">
        <v>1691072.00581559</v>
      </c>
      <c r="AE426" s="6" t="n">
        <v>3753146.8963051601</v>
      </c>
      <c r="AF426" s="6" t="n">
        <v>694219.95741305803</v>
      </c>
      <c r="AG426" s="6" t="n">
        <v>410701.56857075699</v>
      </c>
      <c r="AH426" s="6" t="n">
        <v>1047201.08647763</v>
      </c>
      <c r="AI426" s="6" t="n">
        <v>1355781.83991626</v>
      </c>
      <c r="AJ426" s="6" t="n">
        <v>1679041.8313885201</v>
      </c>
      <c r="AK426" s="6" t="n">
        <v>7095390.4741890104</v>
      </c>
      <c r="AL426" s="6" t="n">
        <v>4827647.0928999996</v>
      </c>
      <c r="AM426" s="6" t="n">
        <v>315601.963965862</v>
      </c>
    </row>
    <row r="427">
      <c r="A427" t="str">
        <f t="shared" si="66"/>
        <v>Electronics &amp; Communications</v>
      </c>
      <c r="B427" t="str">
        <f t="shared" si="67"/>
        <v>5826</v>
      </c>
      <c r="C427" t="str">
        <f t="shared" si="68"/>
        <v>RADIO NAVIGATION EQ AIR</v>
      </c>
      <c r="D427" s="6" t="n">
        <f t="shared" si="69"/>
        <v>27883719.5018746</v>
      </c>
      <c r="E427" s="6" t="n">
        <f t="shared" si="70"/>
        <v>20946784.7222404</v>
      </c>
      <c r="F427" s="6" t="n">
        <f t="shared" si="71"/>
        <v>8649273.1098999996</v>
      </c>
      <c r="G427" s="6" t="n">
        <f t="shared" si="72"/>
        <v>219612.59849731601</v>
      </c>
      <c r="H427" s="7" t="n">
        <f t="shared" si="73"/>
        <v>-0.58708349636512125</v>
      </c>
      <c r="I427" s="7" t="n">
        <f t="shared" si="74"/>
        <v>-0.68980920535660539</v>
      </c>
      <c r="J427" s="7" t="n">
        <f t="shared" si="75"/>
        <v>2.5390873395585854E-2</v>
      </c>
      <c r="K427" s="7" t="n">
        <f t="shared" si="76"/>
        <v>8.8117920805603638E-5</v>
      </c>
      <c r="L427" s="7" t="n">
        <f>AM427/SUM(AM1:AM$2180)</f>
        <v>3.8963647125646351E-6</v>
      </c>
      <c r="M427" t="s">
        <v>1571</v>
      </c>
      <c r="N427" t="s">
        <v>1610</v>
      </c>
      <c r="O427" t="s">
        <v>1611</v>
      </c>
      <c r="P427" s="6" t="n">
        <v>1217378.2689187799</v>
      </c>
      <c r="Q427" s="6" t="n">
        <v>1993151.8310010601</v>
      </c>
      <c r="R427" s="6" t="n">
        <v>1046938.13318135</v>
      </c>
      <c r="S427" s="6" t="n">
        <v>4168002.6157355499</v>
      </c>
      <c r="T427" s="6" t="n">
        <v>2345948.27365008</v>
      </c>
      <c r="U427" s="6" t="n">
        <v>5119961.8376230504</v>
      </c>
      <c r="V427" s="6" t="n">
        <v>2584624.1175803398</v>
      </c>
      <c r="W427" s="6" t="n">
        <v>6590696.3754270598</v>
      </c>
      <c r="X427" s="6" t="n">
        <v>7272504.8190553002</v>
      </c>
      <c r="Y427" s="6" t="n">
        <v>32526434.837124299</v>
      </c>
      <c r="Z427" s="6" t="n">
        <v>77823412.371441394</v>
      </c>
      <c r="AA427" s="6" t="n">
        <v>157435835.381488</v>
      </c>
      <c r="AB427" s="6" t="n">
        <v>83994797.167168394</v>
      </c>
      <c r="AC427" s="6" t="n">
        <v>69457377.993527099</v>
      </c>
      <c r="AD427" s="6" t="n">
        <v>46231162.057897598</v>
      </c>
      <c r="AE427" s="6" t="n">
        <v>27883719.5018746</v>
      </c>
      <c r="AF427" s="6" t="n">
        <v>32188529.1801151</v>
      </c>
      <c r="AG427" s="6" t="n">
        <v>27521865.400401399</v>
      </c>
      <c r="AH427" s="6" t="n">
        <v>27729202.263516601</v>
      </c>
      <c r="AI427" s="6" t="n">
        <v>23056393.888723701</v>
      </c>
      <c r="AJ427" s="6" t="n">
        <v>40585890.693927102</v>
      </c>
      <c r="AK427" s="6" t="n">
        <v>20946784.7222404</v>
      </c>
      <c r="AL427" s="6" t="n">
        <v>8649273.1098999996</v>
      </c>
      <c r="AM427" s="6" t="n">
        <v>219612.59849731601</v>
      </c>
    </row>
    <row r="428">
      <c r="A428" t="str">
        <f t="shared" si="66"/>
        <v>Electronics &amp; Communications</v>
      </c>
      <c r="B428" t="str">
        <f t="shared" si="67"/>
        <v>5830</v>
      </c>
      <c r="C428" t="str">
        <f t="shared" si="68"/>
        <v>INTERCOMM PUBLIC ADDRESS SYS EX AIR</v>
      </c>
      <c r="D428" s="6" t="n">
        <f t="shared" si="69"/>
        <v>4627375.4686037702</v>
      </c>
      <c r="E428" s="6" t="n">
        <f t="shared" si="70"/>
        <v>7273202.9139934704</v>
      </c>
      <c r="F428" s="6" t="n">
        <f t="shared" si="71"/>
        <v>2170822.5976</v>
      </c>
      <c r="G428" s="6" t="n">
        <f t="shared" si="72"/>
        <v>22469310.285376702</v>
      </c>
      <c r="H428" s="7" t="n">
        <f t="shared" si="73"/>
        <v>-0.70153141287679621</v>
      </c>
      <c r="I428" s="7" t="n">
        <f t="shared" si="74"/>
        <v>-0.53087390199287032</v>
      </c>
      <c r="J428" s="7" t="n">
        <f t="shared" si="75"/>
        <v>10.350597193072403</v>
      </c>
      <c r="K428" s="7" t="n">
        <f t="shared" si="76"/>
        <v>2.2116121355837637E-5</v>
      </c>
      <c r="L428" s="7" t="n">
        <f>AM428/SUM(AM1:AM$2180)</f>
        <v>3.9865029743581568E-4</v>
      </c>
      <c r="M428" t="s">
        <v>1571</v>
      </c>
      <c r="N428" t="s">
        <v>1612</v>
      </c>
      <c r="O428" t="s">
        <v>1613</v>
      </c>
      <c r="P428" s="6" t="n">
        <v>645385.59534974804</v>
      </c>
      <c r="Q428" s="6" t="n">
        <v>555011.66948179004</v>
      </c>
      <c r="R428" s="6" t="n">
        <v>320252.61561105802</v>
      </c>
      <c r="S428" s="6" t="n">
        <v>801100.09912385501</v>
      </c>
      <c r="T428" s="6" t="n">
        <v>458119.833565938</v>
      </c>
      <c r="U428" s="6" t="n">
        <v>2666724.7477827999</v>
      </c>
      <c r="V428" s="6" t="n">
        <v>385776.145688441</v>
      </c>
      <c r="W428" s="6" t="n">
        <v>1854499.55809919</v>
      </c>
      <c r="X428" s="6" t="n">
        <v>1986888.7925233999</v>
      </c>
      <c r="Y428" s="6" t="n">
        <v>1686635.5766702499</v>
      </c>
      <c r="Z428" s="6" t="n">
        <v>2577273.5080170799</v>
      </c>
      <c r="AA428" s="6" t="n">
        <v>11556298.366184801</v>
      </c>
      <c r="AB428" s="6" t="n">
        <v>11242568.3610627</v>
      </c>
      <c r="AC428" s="6" t="n">
        <v>14915419.9863999</v>
      </c>
      <c r="AD428" s="6" t="n">
        <v>12937329.2979117</v>
      </c>
      <c r="AE428" s="6" t="n">
        <v>4627375.4686037702</v>
      </c>
      <c r="AF428" s="6" t="n">
        <v>1715847.0616621999</v>
      </c>
      <c r="AG428" s="6" t="n">
        <v>2881062.8207304198</v>
      </c>
      <c r="AH428" s="6" t="n">
        <v>3739615.4322300199</v>
      </c>
      <c r="AI428" s="6" t="n">
        <v>3266925.61028521</v>
      </c>
      <c r="AJ428" s="6" t="n">
        <v>6052279.75663622</v>
      </c>
      <c r="AK428" s="6" t="n">
        <v>7273202.9139934704</v>
      </c>
      <c r="AL428" s="6" t="n">
        <v>2170822.5976</v>
      </c>
      <c r="AM428" s="6" t="n">
        <v>22469310.285376702</v>
      </c>
    </row>
    <row r="429">
      <c r="A429" t="str">
        <f t="shared" si="66"/>
        <v>Electronics &amp; Communications</v>
      </c>
      <c r="B429" t="str">
        <f t="shared" si="67"/>
        <v>5831</v>
      </c>
      <c r="C429" t="str">
        <f t="shared" si="68"/>
        <v>INTERCOMM PUBLIC ADDRESS SYS - AIR</v>
      </c>
      <c r="D429" s="6" t="n">
        <f t="shared" si="69"/>
        <v>1551604.14861278</v>
      </c>
      <c r="E429" s="6" t="n">
        <f t="shared" si="70"/>
        <v>1140334.3250205901</v>
      </c>
      <c r="F429" s="6" t="n">
        <f t="shared" si="71"/>
        <v>1497608.0003</v>
      </c>
      <c r="G429" s="6" t="n">
        <f t="shared" si="72"/>
        <v>214396.773996737</v>
      </c>
      <c r="H429" s="7" t="n">
        <f t="shared" si="73"/>
        <v>0.3133060782617052</v>
      </c>
      <c r="I429" s="7" t="n">
        <f t="shared" si="74"/>
        <v>-3.4800208778157482E-2</v>
      </c>
      <c r="J429" s="7" t="n">
        <f t="shared" si="75"/>
        <v>0.1431594742775073</v>
      </c>
      <c r="K429" s="7" t="n">
        <f t="shared" si="76"/>
        <v>1.5257479038004337E-5</v>
      </c>
      <c r="L429" s="7" t="n">
        <f>AM429/SUM(AM1:AM$2180)</f>
        <v>3.803825602012494E-6</v>
      </c>
      <c r="M429" t="s">
        <v>1571</v>
      </c>
      <c r="N429" t="s">
        <v>1614</v>
      </c>
      <c r="O429" t="s">
        <v>1615</v>
      </c>
      <c r="P429" s="6" t="n">
        <v>598679.68680107105</v>
      </c>
      <c r="Q429" s="6" t="n">
        <v>268180.57862896298</v>
      </c>
      <c r="R429" s="6" t="n">
        <v>930217.22061550897</v>
      </c>
      <c r="S429" s="6" t="n">
        <v>882118.01191663498</v>
      </c>
      <c r="T429" s="6" t="n">
        <v>421017.63667053002</v>
      </c>
      <c r="U429" s="6" t="n">
        <v>171555.26334829399</v>
      </c>
      <c r="V429" s="6" t="n">
        <v>492458.02406154998</v>
      </c>
      <c r="W429" s="6" t="n">
        <v>511680.77908228798</v>
      </c>
      <c r="X429" s="6" t="n">
        <v>1501662.2620026499</v>
      </c>
      <c r="Y429" s="6" t="n">
        <v>519502.48800691601</v>
      </c>
      <c r="Z429" s="6" t="n">
        <v>3502339.8199541401</v>
      </c>
      <c r="AA429" s="6" t="n">
        <v>1498897.1705902701</v>
      </c>
      <c r="AB429" s="6" t="n">
        <v>4031193.9472662299</v>
      </c>
      <c r="AC429" s="6" t="n">
        <v>371081.35517137498</v>
      </c>
      <c r="AD429" s="6" t="n">
        <v>5505889.1140248198</v>
      </c>
      <c r="AE429" s="6" t="n">
        <v>1551604.14861278</v>
      </c>
      <c r="AF429" s="6" t="n">
        <v>1288412.9198165501</v>
      </c>
      <c r="AG429" s="6" t="n">
        <v>9501624.6635439694</v>
      </c>
      <c r="AH429" s="6" t="n">
        <v>3251017.2941822601</v>
      </c>
      <c r="AI429" s="6" t="n">
        <v>6844235.8631941201</v>
      </c>
      <c r="AJ429" s="6" t="n">
        <v>4544731.6106871199</v>
      </c>
      <c r="AK429" s="6" t="n">
        <v>1140334.3250205901</v>
      </c>
      <c r="AL429" s="6" t="n">
        <v>1497608.0003</v>
      </c>
      <c r="AM429" s="6" t="n">
        <v>214396.773996737</v>
      </c>
    </row>
    <row r="430">
      <c r="A430" t="str">
        <f t="shared" si="66"/>
        <v>Electronics &amp; Communications</v>
      </c>
      <c r="B430" t="str">
        <f t="shared" si="67"/>
        <v>5835</v>
      </c>
      <c r="C430" t="str">
        <f t="shared" si="68"/>
        <v>SOUND RECORDING &amp; REPRODUCING EQ</v>
      </c>
      <c r="D430" s="6" t="n">
        <f t="shared" si="69"/>
        <v>1619862.2968463299</v>
      </c>
      <c r="E430" s="6" t="n">
        <f t="shared" si="70"/>
        <v>296717.10337997403</v>
      </c>
      <c r="F430" s="6" t="n">
        <f t="shared" si="71"/>
        <v>418364.21799999999</v>
      </c>
      <c r="G430" s="6" t="n">
        <f t="shared" si="72"/>
        <v>22850.729211623999</v>
      </c>
      <c r="H430" s="7" t="n">
        <f t="shared" si="73"/>
        <v>0.40997675305641357</v>
      </c>
      <c r="I430" s="7" t="n">
        <f t="shared" si="74"/>
        <v>-0.7417285291382465</v>
      </c>
      <c r="J430" s="7" t="n">
        <f t="shared" si="75"/>
        <v>5.4619224657554241E-2</v>
      </c>
      <c r="K430" s="7" t="n">
        <f t="shared" si="76"/>
        <v>4.2622523952245188E-6</v>
      </c>
      <c r="L430" s="7" t="n">
        <f>AM430/SUM(AM1:AM$2180)</f>
        <v>4.0541742853440984E-7</v>
      </c>
      <c r="M430" t="s">
        <v>1571</v>
      </c>
      <c r="N430" t="s">
        <v>1616</v>
      </c>
      <c r="O430" t="s">
        <v>1617</v>
      </c>
      <c r="P430" s="6" t="n">
        <v>6618481.0725384103</v>
      </c>
      <c r="Q430" s="6" t="n">
        <v>5776035.0833944604</v>
      </c>
      <c r="R430" s="6" t="n">
        <v>2641302.9369735001</v>
      </c>
      <c r="S430" s="6" t="n">
        <v>2697469.6688817502</v>
      </c>
      <c r="T430" s="6" t="n">
        <v>3464118.3771749302</v>
      </c>
      <c r="U430" s="6" t="n">
        <v>2228439.84092987</v>
      </c>
      <c r="V430" s="6" t="n">
        <v>3390944.5256818999</v>
      </c>
      <c r="W430" s="6" t="n">
        <v>7673542.8078228096</v>
      </c>
      <c r="X430" s="6" t="n">
        <v>3032800.80393008</v>
      </c>
      <c r="Y430" s="6" t="n">
        <v>3831343.29755416</v>
      </c>
      <c r="Z430" s="6" t="n">
        <v>2819910.0001603002</v>
      </c>
      <c r="AA430" s="6" t="n">
        <v>1664543.2584752401</v>
      </c>
      <c r="AB430" s="6" t="n">
        <v>1048720.1591801499</v>
      </c>
      <c r="AC430" s="6" t="n">
        <v>690087.04849721899</v>
      </c>
      <c r="AD430" s="6" t="n">
        <v>396567.946119915</v>
      </c>
      <c r="AE430" s="6" t="n">
        <v>1619862.2968463299</v>
      </c>
      <c r="AF430" s="6" t="n">
        <v>884964.89158200205</v>
      </c>
      <c r="AG430" s="6" t="n">
        <v>336149.15108068398</v>
      </c>
      <c r="AH430" s="6" t="n">
        <v>611542.38934948097</v>
      </c>
      <c r="AI430" s="6" t="n">
        <v>726434.92007541296</v>
      </c>
      <c r="AJ430" s="6" t="n">
        <v>271333.24615419999</v>
      </c>
      <c r="AK430" s="6" t="n">
        <v>296717.10337997403</v>
      </c>
      <c r="AL430" s="6" t="n">
        <v>418364.21799999999</v>
      </c>
      <c r="AM430" s="6" t="n">
        <v>22850.729211623999</v>
      </c>
    </row>
    <row r="431">
      <c r="A431" t="str">
        <f t="shared" si="66"/>
        <v>Electronics &amp; Communications</v>
      </c>
      <c r="B431" t="str">
        <f t="shared" si="67"/>
        <v>5836</v>
      </c>
      <c r="C431" t="str">
        <f t="shared" si="68"/>
        <v>VIDEO RECORDING AND REPRODUCING EQU</v>
      </c>
      <c r="D431" s="6" t="n">
        <f t="shared" si="69"/>
        <v>12038354.694790799</v>
      </c>
      <c r="E431" s="6" t="n">
        <f t="shared" si="70"/>
        <v>8932871.6105657592</v>
      </c>
      <c r="F431" s="6" t="n">
        <f t="shared" si="71"/>
        <v>8668041.8366</v>
      </c>
      <c r="G431" s="6" t="n">
        <f t="shared" si="72"/>
        <v>655334.70292612701</v>
      </c>
      <c r="H431" s="7" t="n">
        <f t="shared" si="73"/>
        <v>-2.9646656250216341E-2</v>
      </c>
      <c r="I431" s="7" t="n">
        <f t="shared" si="74"/>
        <v>-0.27996457519640872</v>
      </c>
      <c r="J431" s="7" t="n">
        <f t="shared" si="75"/>
        <v>7.5603546369496885E-2</v>
      </c>
      <c r="K431" s="7" t="n">
        <f t="shared" si="76"/>
        <v>8.8309134697448451E-5</v>
      </c>
      <c r="L431" s="7" t="n">
        <f>AM431/SUM(AM1:AM$2180)</f>
        <v>1.1626942301452692E-5</v>
      </c>
      <c r="M431" t="s">
        <v>1571</v>
      </c>
      <c r="N431" t="s">
        <v>1618</v>
      </c>
      <c r="O431" t="s">
        <v>1619</v>
      </c>
      <c r="P431" s="6" t="n">
        <v>2029707.5559308799</v>
      </c>
      <c r="Q431" s="6" t="n">
        <v>1208726.0836009099</v>
      </c>
      <c r="R431" s="6" t="n">
        <v>6719645.9203097401</v>
      </c>
      <c r="S431" s="6" t="n">
        <v>1648140.8763916099</v>
      </c>
      <c r="T431" s="6" t="n">
        <v>16747725.231628399</v>
      </c>
      <c r="U431" s="6" t="n">
        <v>8047719.5674401103</v>
      </c>
      <c r="V431" s="6" t="n">
        <v>3824299.8971147598</v>
      </c>
      <c r="W431" s="6" t="n">
        <v>5144899.85799821</v>
      </c>
      <c r="X431" s="6" t="n">
        <v>4564501.2190702502</v>
      </c>
      <c r="Y431" s="6" t="n">
        <v>7547306.9158215802</v>
      </c>
      <c r="Z431" s="6" t="n">
        <v>17783883.8717288</v>
      </c>
      <c r="AA431" s="6" t="n">
        <v>6026504.9234827701</v>
      </c>
      <c r="AB431" s="6" t="n">
        <v>25895617.110243101</v>
      </c>
      <c r="AC431" s="6" t="n">
        <v>9515739.0852039903</v>
      </c>
      <c r="AD431" s="6" t="n">
        <v>30975152.554792698</v>
      </c>
      <c r="AE431" s="6" t="n">
        <v>12038354.694790799</v>
      </c>
      <c r="AF431" s="6" t="n">
        <v>10409468.008631401</v>
      </c>
      <c r="AG431" s="6" t="n">
        <v>18940140.775738802</v>
      </c>
      <c r="AH431" s="6" t="n">
        <v>17622995.231483798</v>
      </c>
      <c r="AI431" s="6" t="n">
        <v>21888636.328120399</v>
      </c>
      <c r="AJ431" s="6" t="n">
        <v>7558828.2073792396</v>
      </c>
      <c r="AK431" s="6" t="n">
        <v>8932871.6105657592</v>
      </c>
      <c r="AL431" s="6" t="n">
        <v>8668041.8366</v>
      </c>
      <c r="AM431" s="6" t="n">
        <v>655334.70292612701</v>
      </c>
    </row>
    <row r="432">
      <c r="A432" t="str">
        <f t="shared" si="66"/>
        <v>Electronics &amp; Communications</v>
      </c>
      <c r="B432" t="str">
        <f t="shared" si="67"/>
        <v>5840</v>
      </c>
      <c r="C432" t="str">
        <f t="shared" si="68"/>
        <v>RADAR EQUIPMENT, EXCEPT AIRBORNE</v>
      </c>
      <c r="D432" s="6" t="n">
        <f t="shared" si="69"/>
        <v>17203985.087657001</v>
      </c>
      <c r="E432" s="6" t="n">
        <f t="shared" si="70"/>
        <v>347993419.81158298</v>
      </c>
      <c r="F432" s="6" t="n">
        <f t="shared" si="71"/>
        <v>372988050.87589997</v>
      </c>
      <c r="G432" s="6" t="n">
        <f t="shared" si="72"/>
        <v>154219286.359487</v>
      </c>
      <c r="H432" s="7" t="n">
        <f t="shared" si="73"/>
        <v>7.1825010593160155E-2</v>
      </c>
      <c r="I432" s="7" t="n">
        <f t="shared" si="74"/>
        <v>20.680328654987051</v>
      </c>
      <c r="J432" s="7" t="n">
        <f t="shared" si="75"/>
        <v>0.41346977737578677</v>
      </c>
      <c r="K432" s="7" t="n">
        <f t="shared" si="76"/>
        <v>3.7999645878795721E-3</v>
      </c>
      <c r="L432" s="7" t="n">
        <f>AM432/SUM(AM1:AM$2180)</f>
        <v>2.7361571671187593E-3</v>
      </c>
      <c r="M432" t="s">
        <v>1571</v>
      </c>
      <c r="N432" t="s">
        <v>1620</v>
      </c>
      <c r="O432" t="s">
        <v>1621</v>
      </c>
      <c r="P432" s="6" t="n">
        <v>258309.99451669701</v>
      </c>
      <c r="Q432" s="6" t="n">
        <v>321123.86639495502</v>
      </c>
      <c r="R432" s="6" t="n">
        <v>704992.13774548599</v>
      </c>
      <c r="S432" s="6" t="n">
        <v>4210887.9980164301</v>
      </c>
      <c r="T432" s="6" t="n">
        <v>3371380.8233421198</v>
      </c>
      <c r="U432" s="6" t="n">
        <v>27937559.6760839</v>
      </c>
      <c r="V432" s="6" t="n">
        <v>18582487.7676314</v>
      </c>
      <c r="W432" s="6" t="n">
        <v>40118843.083076902</v>
      </c>
      <c r="X432" s="6" t="n">
        <v>26408455.339434698</v>
      </c>
      <c r="Y432" s="6" t="n">
        <v>20339012.7230247</v>
      </c>
      <c r="Z432" s="6" t="n">
        <v>27697166.4346283</v>
      </c>
      <c r="AA432" s="6" t="n">
        <v>10655540.402876601</v>
      </c>
      <c r="AB432" s="6" t="n">
        <v>9951333.8100102898</v>
      </c>
      <c r="AC432" s="6" t="n">
        <v>14412580.4705592</v>
      </c>
      <c r="AD432" s="6" t="n">
        <v>17550371.205365401</v>
      </c>
      <c r="AE432" s="6" t="n">
        <v>17203985.087657001</v>
      </c>
      <c r="AF432" s="6" t="n">
        <v>193392454.596894</v>
      </c>
      <c r="AG432" s="6" t="n">
        <v>251888375.53282499</v>
      </c>
      <c r="AH432" s="6" t="n">
        <v>424614997.95091403</v>
      </c>
      <c r="AI432" s="6" t="n">
        <v>485079662.227382</v>
      </c>
      <c r="AJ432" s="6" t="n">
        <v>3367965292.3243699</v>
      </c>
      <c r="AK432" s="6" t="n">
        <v>347993419.81158298</v>
      </c>
      <c r="AL432" s="6" t="n">
        <v>372988050.87589997</v>
      </c>
      <c r="AM432" s="6" t="n">
        <v>154219286.359487</v>
      </c>
    </row>
    <row r="433">
      <c r="A433" t="str">
        <f t="shared" si="66"/>
        <v>Electronics &amp; Communications</v>
      </c>
      <c r="B433" t="str">
        <f t="shared" si="67"/>
        <v>5841</v>
      </c>
      <c r="C433" t="str">
        <f t="shared" si="68"/>
        <v>RADAR EQUIPMENT, AIRBORNE</v>
      </c>
      <c r="D433" s="6" t="n">
        <f t="shared" si="69"/>
        <v>31255844.926945601</v>
      </c>
      <c r="E433" s="6" t="n">
        <f t="shared" si="70"/>
        <v>129621556.766271</v>
      </c>
      <c r="F433" s="6" t="n">
        <f t="shared" si="71"/>
        <v>117971923.16769999</v>
      </c>
      <c r="G433" s="6" t="n">
        <f t="shared" si="72"/>
        <v>92638259.013257101</v>
      </c>
      <c r="H433" s="7" t="n">
        <f t="shared" si="73"/>
        <v>-8.9874199085397621E-2</v>
      </c>
      <c r="I433" s="7" t="n">
        <f t="shared" si="74"/>
        <v>2.7743955872393209</v>
      </c>
      <c r="J433" s="7" t="n">
        <f t="shared" si="75"/>
        <v>0.78525683506548871</v>
      </c>
      <c r="K433" s="7" t="n">
        <f t="shared" si="76"/>
        <v>1.2018860372298194E-3</v>
      </c>
      <c r="L433" s="7" t="n">
        <f>AM433/SUM(AM1:AM$2180)</f>
        <v>1.6435871435540119E-3</v>
      </c>
      <c r="M433" t="s">
        <v>1571</v>
      </c>
      <c r="N433" t="s">
        <v>1622</v>
      </c>
      <c r="O433" t="s">
        <v>1623</v>
      </c>
      <c r="P433" s="6" t="n">
        <v>2830582.9326201598</v>
      </c>
      <c r="Q433" s="6" t="n">
        <v>4697163.7629876696</v>
      </c>
      <c r="R433" s="6" t="n">
        <v>6367582.3524235496</v>
      </c>
      <c r="S433" s="6" t="n">
        <v>9359104.1946892906</v>
      </c>
      <c r="T433" s="6" t="n">
        <v>6286112.9301743703</v>
      </c>
      <c r="U433" s="6" t="n">
        <v>13025103.178976299</v>
      </c>
      <c r="V433" s="6" t="n">
        <v>588792292.92182004</v>
      </c>
      <c r="W433" s="6" t="n">
        <v>5648402.7650624597</v>
      </c>
      <c r="X433" s="6" t="n">
        <v>6486548.0559630599</v>
      </c>
      <c r="Y433" s="6" t="n">
        <v>83761455.961964205</v>
      </c>
      <c r="Z433" s="6" t="n">
        <v>27110532.6878637</v>
      </c>
      <c r="AA433" s="6" t="n">
        <v>60331786.735580496</v>
      </c>
      <c r="AB433" s="6" t="n">
        <v>41089312.111732297</v>
      </c>
      <c r="AC433" s="6" t="n">
        <v>41161375.048207097</v>
      </c>
      <c r="AD433" s="6" t="n">
        <v>40841308.594679996</v>
      </c>
      <c r="AE433" s="6" t="n">
        <v>31255844.926945601</v>
      </c>
      <c r="AF433" s="6" t="n">
        <v>34299087.131573699</v>
      </c>
      <c r="AG433" s="6" t="n">
        <v>32594125.599709298</v>
      </c>
      <c r="AH433" s="6" t="n">
        <v>53074292.782835297</v>
      </c>
      <c r="AI433" s="6" t="n">
        <v>108165464.067646</v>
      </c>
      <c r="AJ433" s="6" t="n">
        <v>167546099.50392699</v>
      </c>
      <c r="AK433" s="6" t="n">
        <v>129621556.766271</v>
      </c>
      <c r="AL433" s="6" t="n">
        <v>117971923.16769999</v>
      </c>
      <c r="AM433" s="6" t="n">
        <v>92638259.013257101</v>
      </c>
    </row>
    <row r="434">
      <c r="A434" t="str">
        <f t="shared" si="66"/>
        <v>Electronics &amp; Communications</v>
      </c>
      <c r="B434" t="str">
        <f t="shared" si="67"/>
        <v>5845</v>
      </c>
      <c r="C434" t="str">
        <f t="shared" si="68"/>
        <v>UNDERWATER SOUND EQUIPMENT</v>
      </c>
      <c r="D434" s="6" t="n">
        <f t="shared" si="69"/>
        <v>26359827.6662043</v>
      </c>
      <c r="E434" s="6" t="n">
        <f t="shared" si="70"/>
        <v>11543862.739268299</v>
      </c>
      <c r="F434" s="6" t="n">
        <f t="shared" si="71"/>
        <v>5938687.3022999996</v>
      </c>
      <c r="G434" s="6" t="n">
        <f t="shared" si="72"/>
        <v>1283981.9905163499</v>
      </c>
      <c r="H434" s="7" t="n">
        <f t="shared" si="73"/>
        <v>-0.48555458112832517</v>
      </c>
      <c r="I434" s="7" t="n">
        <f t="shared" si="74"/>
        <v>-0.77470689954798388</v>
      </c>
      <c r="J434" s="7" t="n">
        <f t="shared" si="75"/>
        <v>0.21620636432887708</v>
      </c>
      <c r="K434" s="7" t="n">
        <f t="shared" si="76"/>
        <v>6.0502746386206507E-5</v>
      </c>
      <c r="L434" s="7" t="n">
        <f>AM434/SUM(AM1:AM$2180)</f>
        <v>2.2780396724268751E-5</v>
      </c>
      <c r="M434" t="s">
        <v>1571</v>
      </c>
      <c r="N434" t="s">
        <v>1624</v>
      </c>
      <c r="O434" t="s">
        <v>1625</v>
      </c>
      <c r="P434" s="6" t="n">
        <v>1674498.99886943</v>
      </c>
      <c r="Q434" s="6" t="n">
        <v>2841664.1646827599</v>
      </c>
      <c r="R434" s="6" t="n">
        <v>8343866.4923839401</v>
      </c>
      <c r="S434" s="6" t="n">
        <v>2312371.3400435601</v>
      </c>
      <c r="T434" s="6" t="n">
        <v>4727384.8291239496</v>
      </c>
      <c r="U434" s="6" t="n">
        <v>3784830.9867166402</v>
      </c>
      <c r="V434" s="6" t="n">
        <v>3360113.5565070999</v>
      </c>
      <c r="W434" s="6" t="n">
        <v>2468975.0883080401</v>
      </c>
      <c r="X434" s="6" t="n">
        <v>2836177.5566930198</v>
      </c>
      <c r="Y434" s="6" t="n">
        <v>7457048.2679925198</v>
      </c>
      <c r="Z434" s="6" t="n">
        <v>4652429.8081636997</v>
      </c>
      <c r="AA434" s="6" t="n">
        <v>10402685.846708501</v>
      </c>
      <c r="AB434" s="6" t="n">
        <v>1632054.5394115499</v>
      </c>
      <c r="AC434" s="6" t="n">
        <v>8379876.81525674</v>
      </c>
      <c r="AD434" s="6" t="n">
        <v>10278321.144429499</v>
      </c>
      <c r="AE434" s="6" t="n">
        <v>26359827.6662043</v>
      </c>
      <c r="AF434" s="6" t="n">
        <v>25216520.131222598</v>
      </c>
      <c r="AG434" s="6" t="n">
        <v>15864623.654858099</v>
      </c>
      <c r="AH434" s="6" t="n">
        <v>19156916.304152898</v>
      </c>
      <c r="AI434" s="6" t="n">
        <v>79445144.884374604</v>
      </c>
      <c r="AJ434" s="6" t="n">
        <v>127896352.758949</v>
      </c>
      <c r="AK434" s="6" t="n">
        <v>11543862.739268299</v>
      </c>
      <c r="AL434" s="6" t="n">
        <v>5938687.3022999996</v>
      </c>
      <c r="AM434" s="6" t="n">
        <v>1283981.9905163499</v>
      </c>
    </row>
    <row r="435">
      <c r="A435" t="str">
        <f t="shared" si="66"/>
        <v>Electronics &amp; Communications</v>
      </c>
      <c r="B435" t="str">
        <f t="shared" si="67"/>
        <v>5850</v>
      </c>
      <c r="C435" t="str">
        <f t="shared" si="68"/>
        <v>VISIBLE AND INVISIBLE LIGHT COMMUNICATION EQUIPMENT</v>
      </c>
      <c r="D435" s="6" t="n">
        <f t="shared" si="69"/>
        <v>739148.010011415</v>
      </c>
      <c r="E435" s="6" t="n">
        <f t="shared" si="70"/>
        <v>236706.31390458299</v>
      </c>
      <c r="F435" s="6" t="n">
        <f t="shared" si="71"/>
        <v>346323.80459999997</v>
      </c>
      <c r="G435" s="6" t="n">
        <f t="shared" si="72"/>
        <v>239424.825087851</v>
      </c>
      <c r="H435" s="7" t="n">
        <f t="shared" si="73"/>
        <v>0.46309491659611624</v>
      </c>
      <c r="I435" s="7" t="n">
        <f t="shared" si="74"/>
        <v>-0.53145540553555493</v>
      </c>
      <c r="J435" s="7" t="n">
        <f t="shared" si="75"/>
        <v>0.69133227894739702</v>
      </c>
      <c r="K435" s="7" t="n">
        <f t="shared" si="76"/>
        <v>3.5283119400990892E-6</v>
      </c>
      <c r="L435" s="7" t="n">
        <f>AM435/SUM(AM1:AM$2180)</f>
        <v>4.2478730554051704E-6</v>
      </c>
      <c r="M435" t="s">
        <v>1571</v>
      </c>
      <c r="N435" t="s">
        <v>1626</v>
      </c>
      <c r="O435" t="s">
        <v>1627</v>
      </c>
      <c r="P435" s="6" t="n">
        <v>1025822.1614083</v>
      </c>
      <c r="Q435" s="6" t="n">
        <v>552583.93216363702</v>
      </c>
      <c r="R435" s="6" t="n">
        <v>6466082.3167837597</v>
      </c>
      <c r="S435" s="6" t="n">
        <v>2248761.7563975202</v>
      </c>
      <c r="T435" s="6" t="n">
        <v>1898913.1360415099</v>
      </c>
      <c r="U435" s="6" t="n">
        <v>789000.60654141905</v>
      </c>
      <c r="V435" s="6" t="n">
        <v>1397543.3723255601</v>
      </c>
      <c r="W435" s="6" t="n">
        <v>569661.10661176604</v>
      </c>
      <c r="X435" s="6" t="n">
        <v>1300066.2878083901</v>
      </c>
      <c r="Y435" s="6" t="n">
        <v>754000.89342340303</v>
      </c>
      <c r="Z435" s="6" t="n">
        <v>1967462.0170505799</v>
      </c>
      <c r="AA435" s="6" t="n">
        <v>1179684.69182392</v>
      </c>
      <c r="AB435" s="6" t="n">
        <v>1411245.04099623</v>
      </c>
      <c r="AC435" s="6" t="n">
        <v>5112832.58123188</v>
      </c>
      <c r="AD435" s="6" t="n">
        <v>796627.27188851102</v>
      </c>
      <c r="AE435" s="6" t="n">
        <v>739148.010011415</v>
      </c>
      <c r="AF435" s="6" t="n">
        <v>353118.555812395</v>
      </c>
      <c r="AG435" s="6" t="n">
        <v>1162089.39068418</v>
      </c>
      <c r="AH435" s="6" t="n">
        <v>684010.64392150706</v>
      </c>
      <c r="AI435" s="6" t="n">
        <v>1314545.7936230099</v>
      </c>
      <c r="AJ435" s="6" t="n">
        <v>1042351.79529396</v>
      </c>
      <c r="AK435" s="6" t="n">
        <v>236706.31390458299</v>
      </c>
      <c r="AL435" s="6" t="n">
        <v>346323.80459999997</v>
      </c>
      <c r="AM435" s="6" t="n">
        <v>239424.825087851</v>
      </c>
    </row>
    <row r="436">
      <c r="A436" t="str">
        <f t="shared" si="66"/>
        <v>Electronics &amp; Communications</v>
      </c>
      <c r="B436" t="str">
        <f t="shared" si="67"/>
        <v>5855</v>
      </c>
      <c r="C436" t="str">
        <f t="shared" si="68"/>
        <v>NIGHT VISION EQ</v>
      </c>
      <c r="D436" s="6" t="n">
        <f t="shared" si="69"/>
        <v>37766647.724950701</v>
      </c>
      <c r="E436" s="6" t="n">
        <f t="shared" si="70"/>
        <v>75192712.258634597</v>
      </c>
      <c r="F436" s="6" t="n">
        <f t="shared" si="71"/>
        <v>57228215.738499999</v>
      </c>
      <c r="G436" s="6" t="n">
        <f t="shared" si="72"/>
        <v>53215339.551235899</v>
      </c>
      <c r="H436" s="7" t="n">
        <f t="shared" si="73"/>
        <v>-0.23891273476535202</v>
      </c>
      <c r="I436" s="7" t="n">
        <f t="shared" si="74"/>
        <v>0.51531097372700962</v>
      </c>
      <c r="J436" s="7" t="n">
        <f t="shared" si="75"/>
        <v>0.92987941113522332</v>
      </c>
      <c r="K436" s="7" t="n">
        <f t="shared" si="76"/>
        <v>5.8303528148730718E-4</v>
      </c>
      <c r="L436" s="7" t="n">
        <f>AM436/SUM(AM1:AM$2180)</f>
        <v>9.4414606727179543E-4</v>
      </c>
      <c r="M436" t="s">
        <v>1571</v>
      </c>
      <c r="N436" t="s">
        <v>1628</v>
      </c>
      <c r="O436" t="s">
        <v>1629</v>
      </c>
      <c r="P436" s="6" t="n">
        <v>13204542.521628199</v>
      </c>
      <c r="Q436" s="6" t="n">
        <v>18328101.136123002</v>
      </c>
      <c r="R436" s="6" t="n">
        <v>41917770.437008299</v>
      </c>
      <c r="S436" s="6" t="n">
        <v>63838596.737993598</v>
      </c>
      <c r="T436" s="6" t="n">
        <v>133251170.925134</v>
      </c>
      <c r="U436" s="6" t="n">
        <v>68222510.3785889</v>
      </c>
      <c r="V436" s="6" t="n">
        <v>58453463.695420504</v>
      </c>
      <c r="W436" s="6" t="n">
        <v>46359250.2081533</v>
      </c>
      <c r="X436" s="6" t="n">
        <v>30703917.567392401</v>
      </c>
      <c r="Y436" s="6" t="n">
        <v>40753934.116345599</v>
      </c>
      <c r="Z436" s="6" t="n">
        <v>102797056.759096</v>
      </c>
      <c r="AA436" s="6" t="n">
        <v>74570013.9267167</v>
      </c>
      <c r="AB436" s="6" t="n">
        <v>67734837.049652696</v>
      </c>
      <c r="AC436" s="6" t="n">
        <v>44503603.127139598</v>
      </c>
      <c r="AD436" s="6" t="n">
        <v>42702106.931433499</v>
      </c>
      <c r="AE436" s="6" t="n">
        <v>37766647.724950701</v>
      </c>
      <c r="AF436" s="6" t="n">
        <v>71173741.301931903</v>
      </c>
      <c r="AG436" s="6" t="n">
        <v>143559273.87485701</v>
      </c>
      <c r="AH436" s="6" t="n">
        <v>163651482.959867</v>
      </c>
      <c r="AI436" s="6" t="n">
        <v>189211060.29414499</v>
      </c>
      <c r="AJ436" s="6" t="n">
        <v>161634735.50777501</v>
      </c>
      <c r="AK436" s="6" t="n">
        <v>75192712.258634597</v>
      </c>
      <c r="AL436" s="6" t="n">
        <v>57228215.738499999</v>
      </c>
      <c r="AM436" s="6" t="n">
        <v>53215339.551235899</v>
      </c>
    </row>
    <row r="437">
      <c r="A437" t="str">
        <f t="shared" si="66"/>
        <v>Electronics &amp; Communications</v>
      </c>
      <c r="B437" t="str">
        <f t="shared" si="67"/>
        <v>5860</v>
      </c>
      <c r="C437" t="str">
        <f t="shared" si="68"/>
        <v>STIMULATED COHERENT RADIATION DEV</v>
      </c>
      <c r="D437" s="6" t="n">
        <f t="shared" si="69"/>
        <v>338135.353253573</v>
      </c>
      <c r="E437" s="6" t="n">
        <f t="shared" si="70"/>
        <v>1404989.60098567</v>
      </c>
      <c r="F437" s="6" t="n">
        <f t="shared" si="71"/>
        <v>1390736.2705999999</v>
      </c>
      <c r="G437" s="6" t="n">
        <f t="shared" si="72"/>
        <v>2160173.27947021</v>
      </c>
      <c r="H437" s="7" t="n">
        <f t="shared" si="73"/>
        <v>-1.014479422172998E-2</v>
      </c>
      <c r="I437" s="7" t="n">
        <f t="shared" si="74"/>
        <v>3.1129573030982804</v>
      </c>
      <c r="J437" s="7" t="n">
        <f t="shared" si="75"/>
        <v>1.5532587487189464</v>
      </c>
      <c r="K437" s="7" t="n">
        <f t="shared" si="76"/>
        <v>1.4168680650625013E-5</v>
      </c>
      <c r="L437" s="7" t="n">
        <f>AM437/SUM(AM1:AM$2180)</f>
        <v>3.8325774553665309E-5</v>
      </c>
      <c r="M437" t="s">
        <v>1571</v>
      </c>
      <c r="N437" t="s">
        <v>1630</v>
      </c>
      <c r="O437" t="s">
        <v>1631</v>
      </c>
      <c r="P437" s="6" t="n">
        <v>2500043.3419585899</v>
      </c>
      <c r="Q437" s="6" t="n">
        <v>1578171.2297422399</v>
      </c>
      <c r="R437" s="6" t="n">
        <v>1956712.1114735899</v>
      </c>
      <c r="S437" s="6" t="n">
        <v>203532.991142635</v>
      </c>
      <c r="T437" s="6" t="n">
        <v>915201.406560453</v>
      </c>
      <c r="U437" s="6" t="n">
        <v>275045.094611954</v>
      </c>
      <c r="V437" s="6" t="n">
        <v>363303.925315834</v>
      </c>
      <c r="W437" s="6" t="n">
        <v>828782.425804695</v>
      </c>
      <c r="X437" s="6" t="n">
        <v>981892.085812181</v>
      </c>
      <c r="Y437" s="6" t="n">
        <v>1943570.0910630899</v>
      </c>
      <c r="Z437" s="6" t="n">
        <v>627262.32770678599</v>
      </c>
      <c r="AA437" s="6" t="n">
        <v>9113536.6161819808</v>
      </c>
      <c r="AB437" s="6" t="n">
        <v>494345.79161005898</v>
      </c>
      <c r="AC437" s="6" t="n">
        <v>6937676.8027735604</v>
      </c>
      <c r="AD437" s="6" t="n">
        <v>2242288.3128528199</v>
      </c>
      <c r="AE437" s="6" t="n">
        <v>338135.353253573</v>
      </c>
      <c r="AF437" s="6" t="n">
        <v>437680.49708932103</v>
      </c>
      <c r="AG437" s="6" t="n">
        <v>-376322.41196768999</v>
      </c>
      <c r="AH437" s="6" t="n">
        <v>2982013.3655739301</v>
      </c>
      <c r="AI437" s="6" t="n">
        <v>2052180.04009612</v>
      </c>
      <c r="AJ437" s="6" t="n">
        <v>2743428.8556629899</v>
      </c>
      <c r="AK437" s="6" t="n">
        <v>1404989.60098567</v>
      </c>
      <c r="AL437" s="6" t="n">
        <v>1390736.2705999999</v>
      </c>
      <c r="AM437" s="6" t="n">
        <v>2160173.27947021</v>
      </c>
    </row>
    <row r="438">
      <c r="A438" t="str">
        <f t="shared" si="66"/>
        <v>Electronics &amp; Communications</v>
      </c>
      <c r="B438" t="str">
        <f t="shared" si="67"/>
        <v>5865</v>
      </c>
      <c r="C438" t="str">
        <f t="shared" si="68"/>
        <v>ELEC COUNTERMEASURE &amp; QUICK REAC EQ</v>
      </c>
      <c r="D438" s="6" t="n">
        <f t="shared" si="69"/>
        <v>124681992.87898999</v>
      </c>
      <c r="E438" s="6" t="n">
        <f t="shared" si="70"/>
        <v>437816911.26962602</v>
      </c>
      <c r="F438" s="6" t="n">
        <f t="shared" si="71"/>
        <v>106312161.5791</v>
      </c>
      <c r="G438" s="6" t="n">
        <f t="shared" si="72"/>
        <v>14495530.723315099</v>
      </c>
      <c r="H438" s="7" t="n">
        <f t="shared" si="73"/>
        <v>-0.75717666713511544</v>
      </c>
      <c r="I438" s="7" t="n">
        <f t="shared" si="74"/>
        <v>-0.14733347515321493</v>
      </c>
      <c r="J438" s="7" t="n">
        <f t="shared" si="75"/>
        <v>0.13634875359513704</v>
      </c>
      <c r="K438" s="7" t="n">
        <f t="shared" si="76"/>
        <v>1.0830975638839531E-3</v>
      </c>
      <c r="L438" s="7" t="n">
        <f>AM438/SUM(AM1:AM$2180)</f>
        <v>2.571795734246628E-4</v>
      </c>
      <c r="M438" t="s">
        <v>1571</v>
      </c>
      <c r="N438" t="s">
        <v>1632</v>
      </c>
      <c r="O438" t="s">
        <v>1633</v>
      </c>
      <c r="P438" s="6" t="n">
        <v>7009363.3333687196</v>
      </c>
      <c r="Q438" s="6" t="n">
        <v>6814963.1051443703</v>
      </c>
      <c r="R438" s="6" t="n">
        <v>10257938.8207772</v>
      </c>
      <c r="S438" s="6" t="n">
        <v>7584079.3954394497</v>
      </c>
      <c r="T438" s="6" t="n">
        <v>12003828.771792</v>
      </c>
      <c r="U438" s="6" t="n">
        <v>4423311.8226327896</v>
      </c>
      <c r="V438" s="6" t="n">
        <v>5983547.0994033599</v>
      </c>
      <c r="W438" s="6" t="n">
        <v>13071766.6986691</v>
      </c>
      <c r="X438" s="6" t="n">
        <v>14854835.5059804</v>
      </c>
      <c r="Y438" s="6" t="n">
        <v>137787015.918657</v>
      </c>
      <c r="Z438" s="6" t="n">
        <v>174838171.664534</v>
      </c>
      <c r="AA438" s="6" t="n">
        <v>269573530.08005601</v>
      </c>
      <c r="AB438" s="6" t="n">
        <v>528477696.15298802</v>
      </c>
      <c r="AC438" s="6" t="n">
        <v>201030266.85563701</v>
      </c>
      <c r="AD438" s="6" t="n">
        <v>203532959.126313</v>
      </c>
      <c r="AE438" s="6" t="n">
        <v>124681992.87898999</v>
      </c>
      <c r="AF438" s="6" t="n">
        <v>47860221.794611096</v>
      </c>
      <c r="AG438" s="6" t="n">
        <v>24387316.629470099</v>
      </c>
      <c r="AH438" s="6" t="n">
        <v>235470704.142562</v>
      </c>
      <c r="AI438" s="6" t="n">
        <v>661818452.85755205</v>
      </c>
      <c r="AJ438" s="6" t="n">
        <v>189565264.73216999</v>
      </c>
      <c r="AK438" s="6" t="n">
        <v>437816911.26962602</v>
      </c>
      <c r="AL438" s="6" t="n">
        <v>106312161.5791</v>
      </c>
      <c r="AM438" s="6" t="n">
        <v>14495530.723315099</v>
      </c>
    </row>
    <row r="439">
      <c r="A439" t="str">
        <f t="shared" si="66"/>
        <v>Electronics &amp; Communications</v>
      </c>
      <c r="B439" t="str">
        <f t="shared" si="67"/>
        <v>5895</v>
      </c>
      <c r="C439" t="str">
        <f t="shared" si="68"/>
        <v>MISC COMMUNICATION EQ</v>
      </c>
      <c r="D439" s="6" t="n">
        <f t="shared" si="69"/>
        <v>382293597.03355199</v>
      </c>
      <c r="E439" s="6" t="n">
        <f t="shared" si="70"/>
        <v>10037940.3103904</v>
      </c>
      <c r="F439" s="6" t="n">
        <f t="shared" si="71"/>
        <v>13519188.417099999</v>
      </c>
      <c r="G439" s="6" t="n">
        <f t="shared" si="72"/>
        <v>40144696.414078303</v>
      </c>
      <c r="H439" s="7" t="n">
        <f t="shared" si="73"/>
        <v>0.34680900653554536</v>
      </c>
      <c r="I439" s="7" t="n">
        <f t="shared" si="74"/>
        <v>-0.96463663393265386</v>
      </c>
      <c r="J439" s="7" t="n">
        <f t="shared" si="75"/>
        <v>2.9694605308777655</v>
      </c>
      <c r="K439" s="7" t="n">
        <f t="shared" si="76"/>
        <v>1.3773212605929899E-4</v>
      </c>
      <c r="L439" s="7" t="n">
        <f>AM439/SUM(AM1:AM$2180)</f>
        <v>7.1224683635964727E-4</v>
      </c>
      <c r="M439" t="s">
        <v>1571</v>
      </c>
      <c r="N439" t="s">
        <v>1634</v>
      </c>
      <c r="O439" t="s">
        <v>1635</v>
      </c>
      <c r="P439" s="6" t="n">
        <v>94520036.644111201</v>
      </c>
      <c r="Q439" s="6" t="n">
        <v>152039026.12820801</v>
      </c>
      <c r="R439" s="6" t="n">
        <v>242467598.92458799</v>
      </c>
      <c r="S439" s="6" t="n">
        <v>261604639.98532999</v>
      </c>
      <c r="T439" s="6" t="n">
        <v>187256978.78817299</v>
      </c>
      <c r="U439" s="6" t="n">
        <v>226535064.489564</v>
      </c>
      <c r="V439" s="6" t="n">
        <v>198273493.58824101</v>
      </c>
      <c r="W439" s="6" t="n">
        <v>112259257.714283</v>
      </c>
      <c r="X439" s="6" t="n">
        <v>142472954.874906</v>
      </c>
      <c r="Y439" s="6" t="n">
        <v>292190574.71629399</v>
      </c>
      <c r="Z439" s="6" t="n">
        <v>204831265.52047801</v>
      </c>
      <c r="AA439" s="6" t="n">
        <v>205618218.289116</v>
      </c>
      <c r="AB439" s="6" t="n">
        <v>346831387.98260301</v>
      </c>
      <c r="AC439" s="6" t="n">
        <v>241308152.91768801</v>
      </c>
      <c r="AD439" s="6" t="n">
        <v>239501625.33034599</v>
      </c>
      <c r="AE439" s="6" t="n">
        <v>382293597.03355199</v>
      </c>
      <c r="AF439" s="6" t="n">
        <v>140468709.74141899</v>
      </c>
      <c r="AG439" s="6" t="n">
        <v>229780623.89630201</v>
      </c>
      <c r="AH439" s="6" t="n">
        <v>373104074.04663903</v>
      </c>
      <c r="AI439" s="6" t="n">
        <v>456727598.30428803</v>
      </c>
      <c r="AJ439" s="6" t="n">
        <v>528001075.83732098</v>
      </c>
      <c r="AK439" s="6" t="n">
        <v>10037940.3103904</v>
      </c>
      <c r="AL439" s="6" t="n">
        <v>13519188.417099999</v>
      </c>
      <c r="AM439" s="6" t="n">
        <v>40144696.414078303</v>
      </c>
    </row>
    <row r="440">
      <c r="A440" t="str">
        <f t="shared" si="66"/>
        <v>Electronics &amp; Communications</v>
      </c>
      <c r="B440" t="str">
        <f t="shared" si="67"/>
        <v>5905</v>
      </c>
      <c r="C440" t="str">
        <f t="shared" si="68"/>
        <v>RESISTORS</v>
      </c>
      <c r="D440" s="6" t="n">
        <f t="shared" si="69"/>
        <v>23071125.314774599</v>
      </c>
      <c r="E440" s="6" t="n">
        <f t="shared" si="70"/>
        <v>15879806.450519299</v>
      </c>
      <c r="F440" s="6" t="n">
        <f t="shared" si="71"/>
        <v>19896626.4639</v>
      </c>
      <c r="G440" s="6" t="n">
        <f t="shared" si="72"/>
        <v>8587020.0557255</v>
      </c>
      <c r="H440" s="7" t="n">
        <f t="shared" si="73"/>
        <v>0.25295144659961166</v>
      </c>
      <c r="I440" s="7" t="n">
        <f t="shared" si="74"/>
        <v>-0.13759618603613022</v>
      </c>
      <c r="J440" s="7" t="n">
        <f t="shared" si="75"/>
        <v>0.43158170915585109</v>
      </c>
      <c r="K440" s="7" t="n">
        <f t="shared" si="76"/>
        <v>2.0270482071352796E-4</v>
      </c>
      <c r="L440" s="7" t="n">
        <f>AM440/SUM(AM1:AM$2180)</f>
        <v>1.5235083123713668E-4</v>
      </c>
      <c r="M440" t="s">
        <v>1571</v>
      </c>
      <c r="N440" t="s">
        <v>1636</v>
      </c>
      <c r="O440" t="s">
        <v>1637</v>
      </c>
      <c r="P440" s="6" t="n">
        <v>6534072.1032783696</v>
      </c>
      <c r="Q440" s="6" t="n">
        <v>9040450.5017267</v>
      </c>
      <c r="R440" s="6" t="n">
        <v>18718196.996968798</v>
      </c>
      <c r="S440" s="6" t="n">
        <v>15206785.0450116</v>
      </c>
      <c r="T440" s="6" t="n">
        <v>10107341.7145356</v>
      </c>
      <c r="U440" s="6" t="n">
        <v>23231420.016318399</v>
      </c>
      <c r="V440" s="6" t="n">
        <v>12834346.0198336</v>
      </c>
      <c r="W440" s="6" t="n">
        <v>58796039.3085365</v>
      </c>
      <c r="X440" s="6" t="n">
        <v>23163459.1487872</v>
      </c>
      <c r="Y440" s="6" t="n">
        <v>12599509.8352564</v>
      </c>
      <c r="Z440" s="6" t="n">
        <v>12286187.8833971</v>
      </c>
      <c r="AA440" s="6" t="n">
        <v>14709712.731472099</v>
      </c>
      <c r="AB440" s="6" t="n">
        <v>16943283.406336401</v>
      </c>
      <c r="AC440" s="6" t="n">
        <v>22461198.615120199</v>
      </c>
      <c r="AD440" s="6" t="n">
        <v>18735088.2674064</v>
      </c>
      <c r="AE440" s="6" t="n">
        <v>23071125.314774599</v>
      </c>
      <c r="AF440" s="6" t="n">
        <v>21618851.479285602</v>
      </c>
      <c r="AG440" s="6" t="n">
        <v>21296213.2981047</v>
      </c>
      <c r="AH440" s="6" t="n">
        <v>28633683.335145399</v>
      </c>
      <c r="AI440" s="6" t="n">
        <v>26028393.684171502</v>
      </c>
      <c r="AJ440" s="6" t="n">
        <v>17052327.668392401</v>
      </c>
      <c r="AK440" s="6" t="n">
        <v>15879806.450519299</v>
      </c>
      <c r="AL440" s="6" t="n">
        <v>19896626.4639</v>
      </c>
      <c r="AM440" s="6" t="n">
        <v>8587020.0557255</v>
      </c>
    </row>
    <row r="441">
      <c r="A441" t="str">
        <f t="shared" si="66"/>
        <v>Electronics &amp; Communications</v>
      </c>
      <c r="B441" t="str">
        <f t="shared" si="67"/>
        <v>5910</v>
      </c>
      <c r="C441" t="str">
        <f t="shared" si="68"/>
        <v>CAPACITORS</v>
      </c>
      <c r="D441" s="6" t="n">
        <f t="shared" si="69"/>
        <v>6473372.6203667903</v>
      </c>
      <c r="E441" s="6" t="n">
        <f t="shared" si="70"/>
        <v>4347417.3836753201</v>
      </c>
      <c r="F441" s="6" t="n">
        <f t="shared" si="71"/>
        <v>5283971.9345000004</v>
      </c>
      <c r="G441" s="6" t="n">
        <f t="shared" si="72"/>
        <v>2425606.9106599302</v>
      </c>
      <c r="H441" s="7" t="n">
        <f t="shared" si="73"/>
        <v>0.21542779728062689</v>
      </c>
      <c r="I441" s="7" t="n">
        <f t="shared" si="74"/>
        <v>-0.18373740484591428</v>
      </c>
      <c r="J441" s="7" t="n">
        <f t="shared" si="75"/>
        <v>0.45904992318802973</v>
      </c>
      <c r="K441" s="7" t="n">
        <f t="shared" si="76"/>
        <v>5.3832572349965561E-5</v>
      </c>
      <c r="L441" s="7" t="n">
        <f>AM441/SUM(AM1:AM$2180)</f>
        <v>4.3035095608887747E-5</v>
      </c>
      <c r="M441" t="s">
        <v>1571</v>
      </c>
      <c r="N441" t="s">
        <v>1638</v>
      </c>
      <c r="O441" t="s">
        <v>1639</v>
      </c>
      <c r="P441" s="6" t="n">
        <v>1632973.12086031</v>
      </c>
      <c r="Q441" s="6" t="n">
        <v>4370021.8213043697</v>
      </c>
      <c r="R441" s="6" t="n">
        <v>4748477.2498276997</v>
      </c>
      <c r="S441" s="6" t="n">
        <v>2405738.4387086402</v>
      </c>
      <c r="T441" s="6" t="n">
        <v>3068827.5278874501</v>
      </c>
      <c r="U441" s="6" t="n">
        <v>9387242.0159625709</v>
      </c>
      <c r="V441" s="6" t="n">
        <v>5201732.4987167697</v>
      </c>
      <c r="W441" s="6" t="n">
        <v>5337306.4035135601</v>
      </c>
      <c r="X441" s="6" t="n">
        <v>7626365.8527822904</v>
      </c>
      <c r="Y441" s="6" t="n">
        <v>6247479.28038132</v>
      </c>
      <c r="Z441" s="6" t="n">
        <v>5381400.2308448898</v>
      </c>
      <c r="AA441" s="6" t="n">
        <v>7212641.0639614901</v>
      </c>
      <c r="AB441" s="6" t="n">
        <v>4827365.0637508798</v>
      </c>
      <c r="AC441" s="6" t="n">
        <v>8264333.3370734304</v>
      </c>
      <c r="AD441" s="6" t="n">
        <v>6312452.71204146</v>
      </c>
      <c r="AE441" s="6" t="n">
        <v>6473372.6203667903</v>
      </c>
      <c r="AF441" s="6" t="n">
        <v>6259447.5167536596</v>
      </c>
      <c r="AG441" s="6" t="n">
        <v>6523457.1433305796</v>
      </c>
      <c r="AH441" s="6" t="n">
        <v>11899736.1895536</v>
      </c>
      <c r="AI441" s="6" t="n">
        <v>8483569.8996814191</v>
      </c>
      <c r="AJ441" s="6" t="n">
        <v>4220913.9787200699</v>
      </c>
      <c r="AK441" s="6" t="n">
        <v>4347417.3836753201</v>
      </c>
      <c r="AL441" s="6" t="n">
        <v>5283971.9345000004</v>
      </c>
      <c r="AM441" s="6" t="n">
        <v>2425606.9106599302</v>
      </c>
    </row>
    <row r="442">
      <c r="A442" t="str">
        <f t="shared" si="66"/>
        <v>Electronics &amp; Communications</v>
      </c>
      <c r="B442" t="str">
        <f t="shared" si="67"/>
        <v>5915</v>
      </c>
      <c r="C442" t="str">
        <f t="shared" si="68"/>
        <v>FILTERS AND NETWORKS</v>
      </c>
      <c r="D442" s="6" t="n">
        <f t="shared" si="69"/>
        <v>21477939.396074101</v>
      </c>
      <c r="E442" s="6" t="n">
        <f t="shared" si="70"/>
        <v>41744368.710225798</v>
      </c>
      <c r="F442" s="6" t="n">
        <f t="shared" si="71"/>
        <v>14694419.107999999</v>
      </c>
      <c r="G442" s="6" t="n">
        <f t="shared" si="72"/>
        <v>3760996.6142551601</v>
      </c>
      <c r="H442" s="7" t="n">
        <f t="shared" si="73"/>
        <v>-0.64799038620027283</v>
      </c>
      <c r="I442" s="7" t="n">
        <f t="shared" si="74"/>
        <v>-0.31583664349635165</v>
      </c>
      <c r="J442" s="7" t="n">
        <f t="shared" si="75"/>
        <v>0.25594728084266916</v>
      </c>
      <c r="K442" s="7" t="n">
        <f t="shared" si="76"/>
        <v>1.4970525763153563E-4</v>
      </c>
      <c r="L442" s="7" t="n">
        <f>AM442/SUM(AM1:AM$2180)</f>
        <v>6.6727567508099813E-5</v>
      </c>
      <c r="M442" t="s">
        <v>1571</v>
      </c>
      <c r="N442" t="s">
        <v>1640</v>
      </c>
      <c r="O442" t="s">
        <v>1641</v>
      </c>
      <c r="P442" s="6" t="n">
        <v>7461691.8079917496</v>
      </c>
      <c r="Q442" s="6" t="n">
        <v>9253599.2128565703</v>
      </c>
      <c r="R442" s="6" t="n">
        <v>20057286.828878801</v>
      </c>
      <c r="S442" s="6" t="n">
        <v>16441923.0649621</v>
      </c>
      <c r="T442" s="6" t="n">
        <v>12200064.482228899</v>
      </c>
      <c r="U442" s="6" t="n">
        <v>25253688.641356401</v>
      </c>
      <c r="V442" s="6" t="n">
        <v>16643910.9744667</v>
      </c>
      <c r="W442" s="6" t="n">
        <v>14479350.838497801</v>
      </c>
      <c r="X442" s="6" t="n">
        <v>18823914.2832148</v>
      </c>
      <c r="Y442" s="6" t="n">
        <v>36463951.494065396</v>
      </c>
      <c r="Z442" s="6" t="n">
        <v>42671726.616744697</v>
      </c>
      <c r="AA442" s="6" t="n">
        <v>16597570.584345199</v>
      </c>
      <c r="AB442" s="6" t="n">
        <v>16566538.100532001</v>
      </c>
      <c r="AC442" s="6" t="n">
        <v>17417928.498642702</v>
      </c>
      <c r="AD442" s="6" t="n">
        <v>16572725.017832501</v>
      </c>
      <c r="AE442" s="6" t="n">
        <v>21477939.396074101</v>
      </c>
      <c r="AF442" s="6" t="n">
        <v>23376104.188881502</v>
      </c>
      <c r="AG442" s="6" t="n">
        <v>23603098.455000501</v>
      </c>
      <c r="AH442" s="6" t="n">
        <v>22781135.197035398</v>
      </c>
      <c r="AI442" s="6" t="n">
        <v>26932123.829665899</v>
      </c>
      <c r="AJ442" s="6" t="n">
        <v>9861102.4678131007</v>
      </c>
      <c r="AK442" s="6" t="n">
        <v>41744368.710225798</v>
      </c>
      <c r="AL442" s="6" t="n">
        <v>14694419.107999999</v>
      </c>
      <c r="AM442" s="6" t="n">
        <v>3760996.6142551601</v>
      </c>
    </row>
    <row r="443">
      <c r="A443" t="str">
        <f t="shared" si="66"/>
        <v>Electronics &amp; Communications</v>
      </c>
      <c r="B443" t="str">
        <f t="shared" si="67"/>
        <v>5920</v>
      </c>
      <c r="C443" t="str">
        <f t="shared" si="68"/>
        <v>FUSES ARRESTERS ABORBERS &amp; PROTECTO</v>
      </c>
      <c r="D443" s="6" t="n">
        <f t="shared" si="69"/>
        <v>9167029.8952134792</v>
      </c>
      <c r="E443" s="6" t="n">
        <f t="shared" si="70"/>
        <v>4181969.4008684098</v>
      </c>
      <c r="F443" s="6" t="n">
        <f t="shared" si="71"/>
        <v>8320216.3554999996</v>
      </c>
      <c r="G443" s="6" t="n">
        <f t="shared" si="72"/>
        <v>3459637.3483634801</v>
      </c>
      <c r="H443" s="7" t="n">
        <f t="shared" si="73"/>
        <v>0.98954501048531318</v>
      </c>
      <c r="I443" s="7" t="n">
        <f t="shared" si="74"/>
        <v>-9.2375998485140665E-2</v>
      </c>
      <c r="J443" s="7" t="n">
        <f t="shared" si="75"/>
        <v>0.41581098381853016</v>
      </c>
      <c r="K443" s="7" t="n">
        <f t="shared" si="76"/>
        <v>8.4765523828847356E-5</v>
      </c>
      <c r="L443" s="7" t="n">
        <f>AM443/SUM(AM1:AM$2180)</f>
        <v>6.1380854170799736E-5</v>
      </c>
      <c r="M443" t="s">
        <v>1571</v>
      </c>
      <c r="N443" t="s">
        <v>1642</v>
      </c>
      <c r="O443" t="s">
        <v>1643</v>
      </c>
      <c r="P443" s="6" t="n">
        <v>1174794.0877270601</v>
      </c>
      <c r="Q443" s="6" t="n">
        <v>1462692.01572313</v>
      </c>
      <c r="R443" s="6" t="n">
        <v>1542292.3061970901</v>
      </c>
      <c r="S443" s="6" t="n">
        <v>4307880.3080820804</v>
      </c>
      <c r="T443" s="6" t="n">
        <v>3902504.6548806201</v>
      </c>
      <c r="U443" s="6" t="n">
        <v>10144539.965157401</v>
      </c>
      <c r="V443" s="6" t="n">
        <v>6263099.9549276298</v>
      </c>
      <c r="W443" s="6" t="n">
        <v>6649098.5562091498</v>
      </c>
      <c r="X443" s="6" t="n">
        <v>8728152.3086651508</v>
      </c>
      <c r="Y443" s="6" t="n">
        <v>5901499.8207585802</v>
      </c>
      <c r="Z443" s="6" t="n">
        <v>8132314.5605494902</v>
      </c>
      <c r="AA443" s="6" t="n">
        <v>6567583.3806413999</v>
      </c>
      <c r="AB443" s="6" t="n">
        <v>5178428.0356064998</v>
      </c>
      <c r="AC443" s="6" t="n">
        <v>8394499.2371168509</v>
      </c>
      <c r="AD443" s="6" t="n">
        <v>7007486.8527199496</v>
      </c>
      <c r="AE443" s="6" t="n">
        <v>9167029.8952134792</v>
      </c>
      <c r="AF443" s="6" t="n">
        <v>10452394.1371227</v>
      </c>
      <c r="AG443" s="6" t="n">
        <v>9692322.2372294404</v>
      </c>
      <c r="AH443" s="6" t="n">
        <v>9485378.7854441795</v>
      </c>
      <c r="AI443" s="6" t="n">
        <v>9009900.6897361092</v>
      </c>
      <c r="AJ443" s="6" t="n">
        <v>6223365.0102139805</v>
      </c>
      <c r="AK443" s="6" t="n">
        <v>4181969.4008684098</v>
      </c>
      <c r="AL443" s="6" t="n">
        <v>8320216.3554999996</v>
      </c>
      <c r="AM443" s="6" t="n">
        <v>3459637.3483634801</v>
      </c>
    </row>
    <row r="444">
      <c r="A444" t="str">
        <f t="shared" si="66"/>
        <v>Electronics &amp; Communications</v>
      </c>
      <c r="B444" t="str">
        <f t="shared" si="67"/>
        <v>5925</v>
      </c>
      <c r="C444" t="str">
        <f t="shared" si="68"/>
        <v>CIRCUIT BREAKERS</v>
      </c>
      <c r="D444" s="6" t="n">
        <f t="shared" si="69"/>
        <v>33267444.581900101</v>
      </c>
      <c r="E444" s="6" t="n">
        <f t="shared" si="70"/>
        <v>10730618.4984213</v>
      </c>
      <c r="F444" s="6" t="n">
        <f t="shared" si="71"/>
        <v>16383888.5962</v>
      </c>
      <c r="G444" s="6" t="n">
        <f t="shared" si="72"/>
        <v>9207262.3478115797</v>
      </c>
      <c r="H444" s="7" t="n">
        <f t="shared" si="73"/>
        <v>0.52683543810735745</v>
      </c>
      <c r="I444" s="7" t="n">
        <f t="shared" si="74"/>
        <v>-0.50750985529216086</v>
      </c>
      <c r="J444" s="7" t="n">
        <f t="shared" si="75"/>
        <v>0.56197051717911872</v>
      </c>
      <c r="K444" s="7" t="n">
        <f t="shared" si="76"/>
        <v>1.6691740212889129E-4</v>
      </c>
      <c r="L444" s="7" t="n">
        <f>AM444/SUM(AM1:AM$2180)</f>
        <v>1.6335516430664379E-4</v>
      </c>
      <c r="M444" t="s">
        <v>1571</v>
      </c>
      <c r="N444" t="s">
        <v>1644</v>
      </c>
      <c r="O444" t="s">
        <v>1645</v>
      </c>
      <c r="P444" s="6" t="n">
        <v>3943349.1437365902</v>
      </c>
      <c r="Q444" s="6" t="n">
        <v>7230426.4144079601</v>
      </c>
      <c r="R444" s="6" t="n">
        <v>10315895.5059416</v>
      </c>
      <c r="S444" s="6" t="n">
        <v>7655161.8822836401</v>
      </c>
      <c r="T444" s="6" t="n">
        <v>15241352.817825099</v>
      </c>
      <c r="U444" s="6" t="n">
        <v>19585087.487489101</v>
      </c>
      <c r="V444" s="6" t="n">
        <v>15094471.443009701</v>
      </c>
      <c r="W444" s="6" t="n">
        <v>16537127.8708624</v>
      </c>
      <c r="X444" s="6" t="n">
        <v>17976218.894658498</v>
      </c>
      <c r="Y444" s="6" t="n">
        <v>23739219.752446301</v>
      </c>
      <c r="Z444" s="6" t="n">
        <v>25107975.268692899</v>
      </c>
      <c r="AA444" s="6" t="n">
        <v>37198431.789478898</v>
      </c>
      <c r="AB444" s="6" t="n">
        <v>26435654.3304413</v>
      </c>
      <c r="AC444" s="6" t="n">
        <v>20556122.5954656</v>
      </c>
      <c r="AD444" s="6" t="n">
        <v>20782174.317571301</v>
      </c>
      <c r="AE444" s="6" t="n">
        <v>33267444.581900101</v>
      </c>
      <c r="AF444" s="6" t="n">
        <v>22256448.4325381</v>
      </c>
      <c r="AG444" s="6" t="n">
        <v>20286617.121920601</v>
      </c>
      <c r="AH444" s="6" t="n">
        <v>28813435.148766</v>
      </c>
      <c r="AI444" s="6" t="n">
        <v>27007258.286904301</v>
      </c>
      <c r="AJ444" s="6" t="n">
        <v>15328844.6952348</v>
      </c>
      <c r="AK444" s="6" t="n">
        <v>10730618.4984213</v>
      </c>
      <c r="AL444" s="6" t="n">
        <v>16383888.5962</v>
      </c>
      <c r="AM444" s="6" t="n">
        <v>9207262.3478115797</v>
      </c>
    </row>
    <row r="445">
      <c r="A445" t="str">
        <f t="shared" si="66"/>
        <v>Electronics &amp; Communications</v>
      </c>
      <c r="B445" t="str">
        <f t="shared" si="67"/>
        <v>5930</v>
      </c>
      <c r="C445" t="str">
        <f t="shared" si="68"/>
        <v>SWITCHES</v>
      </c>
      <c r="D445" s="6" t="n">
        <f t="shared" si="69"/>
        <v>110782163.462984</v>
      </c>
      <c r="E445" s="6" t="n">
        <f t="shared" si="70"/>
        <v>85521014.232414603</v>
      </c>
      <c r="F445" s="6" t="n">
        <f t="shared" si="71"/>
        <v>113244507.0825</v>
      </c>
      <c r="G445" s="6" t="n">
        <f t="shared" si="72"/>
        <v>64058063.7593977</v>
      </c>
      <c r="H445" s="7" t="n">
        <f t="shared" si="73"/>
        <v>0.324171703281525</v>
      </c>
      <c r="I445" s="7" t="n">
        <f t="shared" si="74"/>
        <v>2.2226895941951375E-2</v>
      </c>
      <c r="J445" s="7" t="n">
        <f t="shared" si="75"/>
        <v>0.56566155312708122</v>
      </c>
      <c r="K445" s="7" t="n">
        <f t="shared" si="76"/>
        <v>1.1537235996564258E-3</v>
      </c>
      <c r="L445" s="7" t="n">
        <f>AM445/SUM(AM1:AM$2180)</f>
        <v>1.1365175809364284E-3</v>
      </c>
      <c r="M445" t="s">
        <v>1571</v>
      </c>
      <c r="N445" t="s">
        <v>1646</v>
      </c>
      <c r="O445" t="s">
        <v>1647</v>
      </c>
      <c r="P445" s="6" t="n">
        <v>45899614.013401203</v>
      </c>
      <c r="Q445" s="6" t="n">
        <v>50281834.589760199</v>
      </c>
      <c r="R445" s="6" t="n">
        <v>55212796.409950502</v>
      </c>
      <c r="S445" s="6" t="n">
        <v>87909311.662840605</v>
      </c>
      <c r="T445" s="6" t="n">
        <v>70983270.691860095</v>
      </c>
      <c r="U445" s="6" t="n">
        <v>102807659.661718</v>
      </c>
      <c r="V445" s="6" t="n">
        <v>76508756.780298293</v>
      </c>
      <c r="W445" s="6" t="n">
        <v>86100167.209565505</v>
      </c>
      <c r="X445" s="6" t="n">
        <v>124953053.93906599</v>
      </c>
      <c r="Y445" s="6" t="n">
        <v>76888956.348862797</v>
      </c>
      <c r="Z445" s="6" t="n">
        <v>92488446.845982507</v>
      </c>
      <c r="AA445" s="6" t="n">
        <v>89390246.999909803</v>
      </c>
      <c r="AB445" s="6" t="n">
        <v>94552842.759057</v>
      </c>
      <c r="AC445" s="6" t="n">
        <v>99450251.598506197</v>
      </c>
      <c r="AD445" s="6" t="n">
        <v>95655842.352746099</v>
      </c>
      <c r="AE445" s="6" t="n">
        <v>110782163.462984</v>
      </c>
      <c r="AF445" s="6" t="n">
        <v>117468303.230076</v>
      </c>
      <c r="AG445" s="6" t="n">
        <v>113367666.84184</v>
      </c>
      <c r="AH445" s="6" t="n">
        <v>153730196.33847001</v>
      </c>
      <c r="AI445" s="6" t="n">
        <v>120403786.430627</v>
      </c>
      <c r="AJ445" s="6" t="n">
        <v>89764866.339672893</v>
      </c>
      <c r="AK445" s="6" t="n">
        <v>85521014.232414603</v>
      </c>
      <c r="AL445" s="6" t="n">
        <v>113244507.0825</v>
      </c>
      <c r="AM445" s="6" t="n">
        <v>64058063.7593977</v>
      </c>
    </row>
    <row r="446">
      <c r="A446" t="str">
        <f t="shared" si="66"/>
        <v>Electronics &amp; Communications</v>
      </c>
      <c r="B446" t="str">
        <f t="shared" si="67"/>
        <v>5935</v>
      </c>
      <c r="C446" t="str">
        <f t="shared" si="68"/>
        <v>CONNECTORS, ELECTRICAL</v>
      </c>
      <c r="D446" s="6" t="n">
        <f t="shared" si="69"/>
        <v>63412622.960887603</v>
      </c>
      <c r="E446" s="6" t="n">
        <f t="shared" si="70"/>
        <v>56223294.8879105</v>
      </c>
      <c r="F446" s="6" t="n">
        <f t="shared" si="71"/>
        <v>63253601.236100003</v>
      </c>
      <c r="G446" s="6" t="n">
        <f t="shared" si="72"/>
        <v>40167550.846507497</v>
      </c>
      <c r="H446" s="7" t="n">
        <f t="shared" si="73"/>
        <v>0.12504258888073827</v>
      </c>
      <c r="I446" s="7" t="n">
        <f t="shared" si="74"/>
        <v>-2.5077298077652577E-3</v>
      </c>
      <c r="J446" s="7" t="n">
        <f t="shared" si="75"/>
        <v>0.63502393636969923</v>
      </c>
      <c r="K446" s="7" t="n">
        <f t="shared" si="76"/>
        <v>6.4442130033009624E-4</v>
      </c>
      <c r="L446" s="7" t="n">
        <f>AM446/SUM(AM1:AM$2180)</f>
        <v>7.1265231949063385E-4</v>
      </c>
      <c r="M446" t="s">
        <v>1571</v>
      </c>
      <c r="N446" t="s">
        <v>1648</v>
      </c>
      <c r="O446" t="s">
        <v>1649</v>
      </c>
      <c r="P446" s="6" t="n">
        <v>17102769.1722649</v>
      </c>
      <c r="Q446" s="6" t="n">
        <v>16146189.9680505</v>
      </c>
      <c r="R446" s="6" t="n">
        <v>27471142.645103998</v>
      </c>
      <c r="S446" s="6" t="n">
        <v>33376280.583450601</v>
      </c>
      <c r="T446" s="6" t="n">
        <v>29940015.759843498</v>
      </c>
      <c r="U446" s="6" t="n">
        <v>85791603.364392802</v>
      </c>
      <c r="V446" s="6" t="n">
        <v>55254920.216592103</v>
      </c>
      <c r="W446" s="6" t="n">
        <v>60113670.183500297</v>
      </c>
      <c r="X446" s="6" t="n">
        <v>82131405.066167206</v>
      </c>
      <c r="Y446" s="6" t="n">
        <v>55923502.604776204</v>
      </c>
      <c r="Z446" s="6" t="n">
        <v>56633380.580108099</v>
      </c>
      <c r="AA446" s="6" t="n">
        <v>58273915.373021603</v>
      </c>
      <c r="AB446" s="6" t="n">
        <v>50291950.528711803</v>
      </c>
      <c r="AC446" s="6" t="n">
        <v>65913670.3101824</v>
      </c>
      <c r="AD446" s="6" t="n">
        <v>55134060.240277603</v>
      </c>
      <c r="AE446" s="6" t="n">
        <v>63412622.960887603</v>
      </c>
      <c r="AF446" s="6" t="n">
        <v>75177559.441125095</v>
      </c>
      <c r="AG446" s="6" t="n">
        <v>70438271.725249007</v>
      </c>
      <c r="AH446" s="6" t="n">
        <v>95860915.778946698</v>
      </c>
      <c r="AI446" s="6" t="n">
        <v>74815460.587267101</v>
      </c>
      <c r="AJ446" s="6" t="n">
        <v>53314429.440491498</v>
      </c>
      <c r="AK446" s="6" t="n">
        <v>56223294.8879105</v>
      </c>
      <c r="AL446" s="6" t="n">
        <v>63253601.236100003</v>
      </c>
      <c r="AM446" s="6" t="n">
        <v>40167550.846507497</v>
      </c>
    </row>
    <row r="447">
      <c r="A447" t="str">
        <f t="shared" si="66"/>
        <v>Electronics &amp; Communications</v>
      </c>
      <c r="B447" t="str">
        <f t="shared" si="67"/>
        <v>5940</v>
      </c>
      <c r="C447" t="str">
        <f t="shared" si="68"/>
        <v>LUGS TERMINALS &amp; TERMINAL STRIPS</v>
      </c>
      <c r="D447" s="6" t="n">
        <f t="shared" si="69"/>
        <v>8861534.6860373598</v>
      </c>
      <c r="E447" s="6" t="n">
        <f t="shared" si="70"/>
        <v>7799031.2015938899</v>
      </c>
      <c r="F447" s="6" t="n">
        <f t="shared" si="71"/>
        <v>8318561.6892999997</v>
      </c>
      <c r="G447" s="6" t="n">
        <f t="shared" si="72"/>
        <v>4998272.4835227001</v>
      </c>
      <c r="H447" s="7" t="n">
        <f t="shared" si="73"/>
        <v>6.6614746662371882E-2</v>
      </c>
      <c r="I447" s="7" t="n">
        <f t="shared" si="74"/>
        <v>-6.1273020529152067E-2</v>
      </c>
      <c r="J447" s="7" t="n">
        <f t="shared" si="75"/>
        <v>0.60085777688610265</v>
      </c>
      <c r="K447" s="7" t="n">
        <f t="shared" si="76"/>
        <v>8.474866625673481E-5</v>
      </c>
      <c r="L447" s="7" t="n">
        <f>AM447/SUM(AM1:AM$2180)</f>
        <v>8.8679304656643658E-5</v>
      </c>
      <c r="M447" t="s">
        <v>1571</v>
      </c>
      <c r="N447" t="s">
        <v>1650</v>
      </c>
      <c r="O447" t="s">
        <v>1651</v>
      </c>
      <c r="P447" s="6" t="n">
        <v>2932218.81567084</v>
      </c>
      <c r="Q447" s="6" t="n">
        <v>3963455.4831092502</v>
      </c>
      <c r="R447" s="6" t="n">
        <v>6228537.5559016997</v>
      </c>
      <c r="S447" s="6" t="n">
        <v>6322339.7296630302</v>
      </c>
      <c r="T447" s="6" t="n">
        <v>9172684.0783559494</v>
      </c>
      <c r="U447" s="6" t="n">
        <v>54678013.440405101</v>
      </c>
      <c r="V447" s="6" t="n">
        <v>19345138.134842802</v>
      </c>
      <c r="W447" s="6" t="n">
        <v>12431628.8825319</v>
      </c>
      <c r="X447" s="6" t="n">
        <v>13294040.9872037</v>
      </c>
      <c r="Y447" s="6" t="n">
        <v>9092280.0507746898</v>
      </c>
      <c r="Z447" s="6" t="n">
        <v>11870555.181112399</v>
      </c>
      <c r="AA447" s="6" t="n">
        <v>10034469.7024417</v>
      </c>
      <c r="AB447" s="6" t="n">
        <v>8268845.9868997801</v>
      </c>
      <c r="AC447" s="6" t="n">
        <v>6958765.4710486503</v>
      </c>
      <c r="AD447" s="6" t="n">
        <v>11648621.0263428</v>
      </c>
      <c r="AE447" s="6" t="n">
        <v>8861534.6860373598</v>
      </c>
      <c r="AF447" s="6" t="n">
        <v>9489820.4026452005</v>
      </c>
      <c r="AG447" s="6" t="n">
        <v>9829148.1902423799</v>
      </c>
      <c r="AH447" s="6" t="n">
        <v>14318977.142619001</v>
      </c>
      <c r="AI447" s="6" t="n">
        <v>11355164.7769803</v>
      </c>
      <c r="AJ447" s="6" t="n">
        <v>8012481.28891188</v>
      </c>
      <c r="AK447" s="6" t="n">
        <v>7799031.2015938899</v>
      </c>
      <c r="AL447" s="6" t="n">
        <v>8318561.6892999997</v>
      </c>
      <c r="AM447" s="6" t="n">
        <v>4998272.4835227001</v>
      </c>
    </row>
    <row r="448">
      <c r="A448" t="str">
        <f t="shared" si="66"/>
        <v>Electronics &amp; Communications</v>
      </c>
      <c r="B448" t="str">
        <f t="shared" si="67"/>
        <v>5945</v>
      </c>
      <c r="C448" t="str">
        <f t="shared" si="68"/>
        <v>RELAYS AND SOLENOIDS</v>
      </c>
      <c r="D448" s="6" t="n">
        <f t="shared" si="69"/>
        <v>63968089.7459151</v>
      </c>
      <c r="E448" s="6" t="n">
        <f t="shared" si="70"/>
        <v>40412906.935465202</v>
      </c>
      <c r="F448" s="6" t="n">
        <f t="shared" si="71"/>
        <v>48718786.975100003</v>
      </c>
      <c r="G448" s="6" t="n">
        <f t="shared" si="72"/>
        <v>33623041.352971204</v>
      </c>
      <c r="H448" s="7" t="n">
        <f t="shared" si="73"/>
        <v>0.20552542911348448</v>
      </c>
      <c r="I448" s="7" t="n">
        <f t="shared" si="74"/>
        <v>-0.23838921611363095</v>
      </c>
      <c r="J448" s="7" t="n">
        <f t="shared" si="75"/>
        <v>0.69014528974532596</v>
      </c>
      <c r="K448" s="7" t="n">
        <f t="shared" si="76"/>
        <v>4.9634208075857267E-4</v>
      </c>
      <c r="L448" s="7" t="n">
        <f>AM448/SUM(AM1:AM$2180)</f>
        <v>5.9653969195405513E-4</v>
      </c>
      <c r="M448" t="s">
        <v>1571</v>
      </c>
      <c r="N448" t="s">
        <v>1652</v>
      </c>
      <c r="O448" t="s">
        <v>1653</v>
      </c>
      <c r="P448" s="6" t="n">
        <v>26813830.267913699</v>
      </c>
      <c r="Q448" s="6" t="n">
        <v>25343713.023541499</v>
      </c>
      <c r="R448" s="6" t="n">
        <v>42194532.244258501</v>
      </c>
      <c r="S448" s="6" t="n">
        <v>46573845.163079299</v>
      </c>
      <c r="T448" s="6" t="n">
        <v>43550340.948855601</v>
      </c>
      <c r="U448" s="6" t="n">
        <v>60070794.257083297</v>
      </c>
      <c r="V448" s="6" t="n">
        <v>45825051.744094498</v>
      </c>
      <c r="W448" s="6" t="n">
        <v>52669815.856129102</v>
      </c>
      <c r="X448" s="6" t="n">
        <v>69992656.456104398</v>
      </c>
      <c r="Y448" s="6" t="n">
        <v>54161542.6216776</v>
      </c>
      <c r="Z448" s="6" t="n">
        <v>51743746.384426497</v>
      </c>
      <c r="AA448" s="6" t="n">
        <v>50214991.532406501</v>
      </c>
      <c r="AB448" s="6" t="n">
        <v>49503300.387543499</v>
      </c>
      <c r="AC448" s="6" t="n">
        <v>57873594.230258703</v>
      </c>
      <c r="AD448" s="6" t="n">
        <v>51724820.711772598</v>
      </c>
      <c r="AE448" s="6" t="n">
        <v>63968089.7459151</v>
      </c>
      <c r="AF448" s="6" t="n">
        <v>58313264.326461099</v>
      </c>
      <c r="AG448" s="6" t="n">
        <v>62570942.7004802</v>
      </c>
      <c r="AH448" s="6" t="n">
        <v>80287873.130786896</v>
      </c>
      <c r="AI448" s="6" t="n">
        <v>66418189.891878702</v>
      </c>
      <c r="AJ448" s="6" t="n">
        <v>44589824.6977254</v>
      </c>
      <c r="AK448" s="6" t="n">
        <v>40412906.935465202</v>
      </c>
      <c r="AL448" s="6" t="n">
        <v>48718786.975100003</v>
      </c>
      <c r="AM448" s="6" t="n">
        <v>33623041.352971204</v>
      </c>
    </row>
    <row r="449">
      <c r="A449" t="str">
        <f t="shared" ref="A449:A512" si="77">M449</f>
        <v>Electronics &amp; Communications</v>
      </c>
      <c r="B449" t="str">
        <f t="shared" ref="B449:B512" si="78">N449</f>
        <v>5950</v>
      </c>
      <c r="C449" t="str">
        <f t="shared" ref="C449:C512" si="79">O449</f>
        <v>COILS AND TRANSFORMERS</v>
      </c>
      <c r="D449" s="6" t="n">
        <f t="shared" ref="D449:D512" si="80">AE449</f>
        <v>25249904.0914529</v>
      </c>
      <c r="E449" s="6" t="n">
        <f t="shared" ref="E449:E512" si="81">AK449</f>
        <v>25281229.372586899</v>
      </c>
      <c r="F449" s="6" t="n">
        <f t="shared" ref="F449:F512" si="82">AL449</f>
        <v>29543730.847899999</v>
      </c>
      <c r="G449" s="6" t="n">
        <f t="shared" ref="G449:G512" si="83">AM449</f>
        <v>11953776.273441</v>
      </c>
      <c r="H449" s="7" t="n">
        <f t="shared" si="73"/>
        <v>0.16860340976673571</v>
      </c>
      <c r="I449" s="7" t="n">
        <f t="shared" si="74"/>
        <v>0.17005319073273473</v>
      </c>
      <c r="J449" s="7" t="n">
        <f t="shared" si="75"/>
        <v>0.40461295612875131</v>
      </c>
      <c r="K449" s="7" t="n">
        <f t="shared" si="76"/>
        <v>3.0098854575161179E-4</v>
      </c>
      <c r="L449" s="7" t="n">
        <f>AM449/SUM(AM1:AM$2180)</f>
        <v>2.1208378923806198E-4</v>
      </c>
      <c r="M449" t="s">
        <v>1571</v>
      </c>
      <c r="N449" t="s">
        <v>1654</v>
      </c>
      <c r="O449" t="s">
        <v>1655</v>
      </c>
      <c r="P449" s="6" t="n">
        <v>8934962.9392727707</v>
      </c>
      <c r="Q449" s="6" t="n">
        <v>10288217.5670605</v>
      </c>
      <c r="R449" s="6" t="n">
        <v>21023977.005222399</v>
      </c>
      <c r="S449" s="6" t="n">
        <v>20643367.836812399</v>
      </c>
      <c r="T449" s="6" t="n">
        <v>24404508.1036014</v>
      </c>
      <c r="U449" s="6" t="n">
        <v>39338249.586829998</v>
      </c>
      <c r="V449" s="6" t="n">
        <v>25196843.920446798</v>
      </c>
      <c r="W449" s="6" t="n">
        <v>19941730.104096901</v>
      </c>
      <c r="X449" s="6" t="n">
        <v>24882521.578249499</v>
      </c>
      <c r="Y449" s="6" t="n">
        <v>18717769.220634401</v>
      </c>
      <c r="Z449" s="6" t="n">
        <v>22305031.948248699</v>
      </c>
      <c r="AA449" s="6" t="n">
        <v>25424188.511921398</v>
      </c>
      <c r="AB449" s="6" t="n">
        <v>20363173.3215794</v>
      </c>
      <c r="AC449" s="6" t="n">
        <v>29555613.7073025</v>
      </c>
      <c r="AD449" s="6" t="n">
        <v>26049336.0497251</v>
      </c>
      <c r="AE449" s="6" t="n">
        <v>25249904.0914529</v>
      </c>
      <c r="AF449" s="6" t="n">
        <v>27299815.8412336</v>
      </c>
      <c r="AG449" s="6" t="n">
        <v>27530014.8480995</v>
      </c>
      <c r="AH449" s="6" t="n">
        <v>38497436.300319798</v>
      </c>
      <c r="AI449" s="6" t="n">
        <v>35934889.954690799</v>
      </c>
      <c r="AJ449" s="6" t="n">
        <v>25631604.113980401</v>
      </c>
      <c r="AK449" s="6" t="n">
        <v>25281229.372586899</v>
      </c>
      <c r="AL449" s="6" t="n">
        <v>29543730.847899999</v>
      </c>
      <c r="AM449" s="6" t="n">
        <v>11953776.273441</v>
      </c>
    </row>
    <row r="450">
      <c r="A450" t="str">
        <f t="shared" si="77"/>
        <v>Electronics &amp; Communications</v>
      </c>
      <c r="B450" t="str">
        <f t="shared" si="78"/>
        <v>5955</v>
      </c>
      <c r="C450" t="str">
        <f t="shared" si="79"/>
        <v>OSCILLATORS AND PIEZOELECTRIC CRYSTALS</v>
      </c>
      <c r="D450" s="6" t="n">
        <f t="shared" si="80"/>
        <v>2899717.43414215</v>
      </c>
      <c r="E450" s="6" t="n">
        <f t="shared" si="81"/>
        <v>2374999.5423449101</v>
      </c>
      <c r="F450" s="6" t="n">
        <f t="shared" si="82"/>
        <v>2717629.057</v>
      </c>
      <c r="G450" s="6" t="n">
        <f t="shared" si="83"/>
        <v>638804.67196275096</v>
      </c>
      <c r="H450" s="7" t="n">
        <f t="shared" ref="H450:H513" si="84">AL450/AK450-1</f>
        <v>0.14426508660157511</v>
      </c>
      <c r="I450" s="7" t="n">
        <f t="shared" ref="I450:I513" si="85">AL450/AE450-1</f>
        <v>-6.2795214112308484E-2</v>
      </c>
      <c r="J450" s="7" t="n">
        <f t="shared" ref="J450:J513" si="86">AM450/AL450</f>
        <v>0.23505955322244368</v>
      </c>
      <c r="K450" s="7" t="n">
        <f t="shared" ref="K450:K513" si="87">AL450/SUM(AL$1:AL$2180)</f>
        <v>2.7686930332866089E-5</v>
      </c>
      <c r="L450" s="7" t="n">
        <f>AM450/SUM(AM1:AM$2180)</f>
        <v>1.1333666643389357E-5</v>
      </c>
      <c r="M450" t="s">
        <v>1571</v>
      </c>
      <c r="N450" t="s">
        <v>1656</v>
      </c>
      <c r="O450" t="s">
        <v>1657</v>
      </c>
      <c r="P450" s="6" t="n">
        <v>1741113.9330913599</v>
      </c>
      <c r="Q450" s="6" t="n">
        <v>3828448.6795765501</v>
      </c>
      <c r="R450" s="6" t="n">
        <v>4836277.2795474296</v>
      </c>
      <c r="S450" s="6" t="n">
        <v>3139725.6498527401</v>
      </c>
      <c r="T450" s="6" t="n">
        <v>2172639.0821062601</v>
      </c>
      <c r="U450" s="6" t="n">
        <v>3883442.7087282902</v>
      </c>
      <c r="V450" s="6" t="n">
        <v>2750057.01768413</v>
      </c>
      <c r="W450" s="6" t="n">
        <v>1716088.1450994899</v>
      </c>
      <c r="X450" s="6" t="n">
        <v>1602200.4301959199</v>
      </c>
      <c r="Y450" s="6" t="n">
        <v>4239180.7315651001</v>
      </c>
      <c r="Z450" s="6" t="n">
        <v>4051750.51994889</v>
      </c>
      <c r="AA450" s="6" t="n">
        <v>6106186.8706225902</v>
      </c>
      <c r="AB450" s="6" t="n">
        <v>3934429.4671334</v>
      </c>
      <c r="AC450" s="6" t="n">
        <v>3569951.67687605</v>
      </c>
      <c r="AD450" s="6" t="n">
        <v>9562353.3235480804</v>
      </c>
      <c r="AE450" s="6" t="n">
        <v>2899717.43414215</v>
      </c>
      <c r="AF450" s="6" t="n">
        <v>4247883.5484010596</v>
      </c>
      <c r="AG450" s="6" t="n">
        <v>4130385.1413202598</v>
      </c>
      <c r="AH450" s="6" t="n">
        <v>9542567.8603945691</v>
      </c>
      <c r="AI450" s="6" t="n">
        <v>6467796.21911975</v>
      </c>
      <c r="AJ450" s="6" t="n">
        <v>1801679.3288283299</v>
      </c>
      <c r="AK450" s="6" t="n">
        <v>2374999.5423449101</v>
      </c>
      <c r="AL450" s="6" t="n">
        <v>2717629.057</v>
      </c>
      <c r="AM450" s="6" t="n">
        <v>638804.67196275096</v>
      </c>
    </row>
    <row r="451">
      <c r="A451" t="str">
        <f t="shared" si="77"/>
        <v>Electronics &amp; Communications</v>
      </c>
      <c r="B451" t="str">
        <f t="shared" si="78"/>
        <v>5960</v>
      </c>
      <c r="C451" t="str">
        <f t="shared" si="79"/>
        <v>ELECTRON TUBES &amp; ASSOC HARDWARE</v>
      </c>
      <c r="D451" s="6" t="n">
        <f t="shared" si="80"/>
        <v>45810148.626498699</v>
      </c>
      <c r="E451" s="6" t="n">
        <f t="shared" si="81"/>
        <v>39454982.195099801</v>
      </c>
      <c r="F451" s="6" t="n">
        <f t="shared" si="82"/>
        <v>34147317.7315</v>
      </c>
      <c r="G451" s="6" t="n">
        <f t="shared" si="83"/>
        <v>4839286.5781170595</v>
      </c>
      <c r="H451" s="7" t="n">
        <f t="shared" si="84"/>
        <v>-0.13452456871870033</v>
      </c>
      <c r="I451" s="7" t="n">
        <f t="shared" si="85"/>
        <v>-0.25459054913985546</v>
      </c>
      <c r="J451" s="7" t="n">
        <f t="shared" si="86"/>
        <v>0.14171791225795008</v>
      </c>
      <c r="K451" s="7" t="n">
        <f t="shared" si="87"/>
        <v>3.4788942392673404E-4</v>
      </c>
      <c r="L451" s="7" t="n">
        <f>AM451/SUM(AM1:AM$2180)</f>
        <v>8.5858578178033882E-5</v>
      </c>
      <c r="M451" t="s">
        <v>1571</v>
      </c>
      <c r="N451" t="s">
        <v>1658</v>
      </c>
      <c r="O451" t="s">
        <v>1659</v>
      </c>
      <c r="P451" s="6" t="n">
        <v>60633356.161983199</v>
      </c>
      <c r="Q451" s="6" t="n">
        <v>50241738.275820799</v>
      </c>
      <c r="R451" s="6" t="n">
        <v>57133743.718119197</v>
      </c>
      <c r="S451" s="6" t="n">
        <v>41321608.713936597</v>
      </c>
      <c r="T451" s="6" t="n">
        <v>36708423.930121198</v>
      </c>
      <c r="U451" s="6" t="n">
        <v>32627912.971637901</v>
      </c>
      <c r="V451" s="6" t="n">
        <v>29455779.181388602</v>
      </c>
      <c r="W451" s="6" t="n">
        <v>26114015.726629399</v>
      </c>
      <c r="X451" s="6" t="n">
        <v>35124691.981545299</v>
      </c>
      <c r="Y451" s="6" t="n">
        <v>28933086.292666201</v>
      </c>
      <c r="Z451" s="6" t="n">
        <v>24832481.9384741</v>
      </c>
      <c r="AA451" s="6" t="n">
        <v>41479164.853553601</v>
      </c>
      <c r="AB451" s="6" t="n">
        <v>24378133.474380601</v>
      </c>
      <c r="AC451" s="6" t="n">
        <v>119842099.479583</v>
      </c>
      <c r="AD451" s="6" t="n">
        <v>90429190.191848502</v>
      </c>
      <c r="AE451" s="6" t="n">
        <v>45810148.626498699</v>
      </c>
      <c r="AF451" s="6" t="n">
        <v>66488364.607472703</v>
      </c>
      <c r="AG451" s="6" t="n">
        <v>32216777.971450601</v>
      </c>
      <c r="AH451" s="6" t="n">
        <v>75233773.485632405</v>
      </c>
      <c r="AI451" s="6" t="n">
        <v>72602793.981381506</v>
      </c>
      <c r="AJ451" s="6" t="n">
        <v>47526588.733223498</v>
      </c>
      <c r="AK451" s="6" t="n">
        <v>39454982.195099801</v>
      </c>
      <c r="AL451" s="6" t="n">
        <v>34147317.7315</v>
      </c>
      <c r="AM451" s="6" t="n">
        <v>4839286.5781170595</v>
      </c>
    </row>
    <row r="452">
      <c r="A452" t="str">
        <f t="shared" si="77"/>
        <v>Electronics &amp; Communications</v>
      </c>
      <c r="B452" t="str">
        <f t="shared" si="78"/>
        <v>5961</v>
      </c>
      <c r="C452" t="str">
        <f t="shared" si="79"/>
        <v>SEMI CONDUCTOR DEVICES</v>
      </c>
      <c r="D452" s="6" t="n">
        <f t="shared" si="80"/>
        <v>32690311.486865599</v>
      </c>
      <c r="E452" s="6" t="n">
        <f t="shared" si="81"/>
        <v>12738011.722976301</v>
      </c>
      <c r="F452" s="6" t="n">
        <f t="shared" si="82"/>
        <v>12098241.7212</v>
      </c>
      <c r="G452" s="6" t="n">
        <f t="shared" si="83"/>
        <v>5460482.9964984702</v>
      </c>
      <c r="H452" s="7" t="n">
        <f t="shared" si="84"/>
        <v>-5.0225264012146331E-2</v>
      </c>
      <c r="I452" s="7" t="n">
        <f t="shared" si="85"/>
        <v>-0.62991353795876603</v>
      </c>
      <c r="J452" s="7" t="n">
        <f t="shared" si="86"/>
        <v>0.45134517249146644</v>
      </c>
      <c r="K452" s="7" t="n">
        <f t="shared" si="87"/>
        <v>1.2325566464718528E-4</v>
      </c>
      <c r="L452" s="7" t="n">
        <f>AM452/SUM(AM1:AM$2180)</f>
        <v>9.6879839347540275E-5</v>
      </c>
      <c r="M452" t="s">
        <v>1571</v>
      </c>
      <c r="N452" t="s">
        <v>1660</v>
      </c>
      <c r="O452" t="s">
        <v>1661</v>
      </c>
      <c r="P452" s="6" t="n">
        <v>5751588.5817456096</v>
      </c>
      <c r="Q452" s="6" t="n">
        <v>12594299.848192399</v>
      </c>
      <c r="R452" s="6" t="n">
        <v>9186859.8336065095</v>
      </c>
      <c r="S452" s="6" t="n">
        <v>18446593.349074699</v>
      </c>
      <c r="T452" s="6" t="n">
        <v>7878278.0790543202</v>
      </c>
      <c r="U452" s="6" t="n">
        <v>19181251.069233801</v>
      </c>
      <c r="V452" s="6" t="n">
        <v>9745623.0079856198</v>
      </c>
      <c r="W452" s="6" t="n">
        <v>12549153.1162594</v>
      </c>
      <c r="X452" s="6" t="n">
        <v>17387321.186581701</v>
      </c>
      <c r="Y452" s="6" t="n">
        <v>14159348.673782101</v>
      </c>
      <c r="Z452" s="6" t="n">
        <v>16666150.7796258</v>
      </c>
      <c r="AA452" s="6" t="n">
        <v>18265583.336017001</v>
      </c>
      <c r="AB452" s="6" t="n">
        <v>13146167.501286199</v>
      </c>
      <c r="AC452" s="6" t="n">
        <v>15487770.785347801</v>
      </c>
      <c r="AD452" s="6" t="n">
        <v>25588726.220112201</v>
      </c>
      <c r="AE452" s="6" t="n">
        <v>32690311.486865599</v>
      </c>
      <c r="AF452" s="6" t="n">
        <v>31358650.629191302</v>
      </c>
      <c r="AG452" s="6" t="n">
        <v>30143130.0816276</v>
      </c>
      <c r="AH452" s="6" t="n">
        <v>16801583.445966601</v>
      </c>
      <c r="AI452" s="6" t="n">
        <v>19080756.492555801</v>
      </c>
      <c r="AJ452" s="6" t="n">
        <v>10065933.000483001</v>
      </c>
      <c r="AK452" s="6" t="n">
        <v>12738011.722976301</v>
      </c>
      <c r="AL452" s="6" t="n">
        <v>12098241.7212</v>
      </c>
      <c r="AM452" s="6" t="n">
        <v>5460482.9964984702</v>
      </c>
    </row>
    <row r="453">
      <c r="A453" t="str">
        <f t="shared" si="77"/>
        <v>Electronics &amp; Communications</v>
      </c>
      <c r="B453" t="str">
        <f t="shared" si="78"/>
        <v>5962</v>
      </c>
      <c r="C453" t="str">
        <f t="shared" si="79"/>
        <v>MICROCIRCUITS, ELECTRONIC</v>
      </c>
      <c r="D453" s="6" t="n">
        <f t="shared" si="80"/>
        <v>24687513.911072899</v>
      </c>
      <c r="E453" s="6" t="n">
        <f t="shared" si="81"/>
        <v>608494727.65274894</v>
      </c>
      <c r="F453" s="6" t="n">
        <f t="shared" si="82"/>
        <v>137885271.09599999</v>
      </c>
      <c r="G453" s="6" t="n">
        <f t="shared" si="83"/>
        <v>83671865.887413293</v>
      </c>
      <c r="H453" s="7" t="n">
        <f t="shared" si="84"/>
        <v>-0.7733993988281731</v>
      </c>
      <c r="I453" s="7" t="n">
        <f t="shared" si="85"/>
        <v>4.5852230237794567</v>
      </c>
      <c r="J453" s="7" t="n">
        <f t="shared" si="86"/>
        <v>0.60682236197047001</v>
      </c>
      <c r="K453" s="7" t="n">
        <f t="shared" si="87"/>
        <v>1.4047612145336676E-3</v>
      </c>
      <c r="L453" s="7" t="n">
        <f>AM453/SUM(AM1:AM$2180)</f>
        <v>1.4845054787789972E-3</v>
      </c>
      <c r="M453" t="s">
        <v>1571</v>
      </c>
      <c r="N453" t="s">
        <v>1662</v>
      </c>
      <c r="O453" t="s">
        <v>1663</v>
      </c>
      <c r="P453" s="6" t="n">
        <v>20760940.346487202</v>
      </c>
      <c r="Q453" s="6" t="n">
        <v>21008420.938947</v>
      </c>
      <c r="R453" s="6" t="n">
        <v>32301577.667159799</v>
      </c>
      <c r="S453" s="6" t="n">
        <v>21877193.831955899</v>
      </c>
      <c r="T453" s="6" t="n">
        <v>19988964.390860502</v>
      </c>
      <c r="U453" s="6" t="n">
        <v>37848783.385909997</v>
      </c>
      <c r="V453" s="6" t="n">
        <v>24286333.809223499</v>
      </c>
      <c r="W453" s="6" t="n">
        <v>17205178.764153302</v>
      </c>
      <c r="X453" s="6" t="n">
        <v>19142033.218377098</v>
      </c>
      <c r="Y453" s="6" t="n">
        <v>16858581.240816601</v>
      </c>
      <c r="Z453" s="6" t="n">
        <v>45262031.9727531</v>
      </c>
      <c r="AA453" s="6" t="n">
        <v>20821765.0611424</v>
      </c>
      <c r="AB453" s="6" t="n">
        <v>13245472.3408633</v>
      </c>
      <c r="AC453" s="6" t="n">
        <v>20185830.101528801</v>
      </c>
      <c r="AD453" s="6" t="n">
        <v>23529671.625392899</v>
      </c>
      <c r="AE453" s="6" t="n">
        <v>24687513.911072899</v>
      </c>
      <c r="AF453" s="6" t="n">
        <v>62624824.426980697</v>
      </c>
      <c r="AG453" s="6" t="n">
        <v>84411374.973607004</v>
      </c>
      <c r="AH453" s="6" t="n">
        <v>283782439.27115703</v>
      </c>
      <c r="AI453" s="6" t="n">
        <v>167714292.95487699</v>
      </c>
      <c r="AJ453" s="6" t="n">
        <v>162861077.968714</v>
      </c>
      <c r="AK453" s="6" t="n">
        <v>608494727.65274894</v>
      </c>
      <c r="AL453" s="6" t="n">
        <v>137885271.09599999</v>
      </c>
      <c r="AM453" s="6" t="n">
        <v>83671865.887413293</v>
      </c>
    </row>
    <row r="454">
      <c r="A454" t="str">
        <f t="shared" si="77"/>
        <v>Electronics &amp; Communications</v>
      </c>
      <c r="B454" t="str">
        <f t="shared" si="78"/>
        <v>5963</v>
      </c>
      <c r="C454" t="str">
        <f t="shared" si="79"/>
        <v>ELECTRONIC MODULES</v>
      </c>
      <c r="D454" s="6" t="n">
        <f t="shared" si="80"/>
        <v>9520184.9745097701</v>
      </c>
      <c r="E454" s="6" t="n">
        <f t="shared" si="81"/>
        <v>9821268.2431798093</v>
      </c>
      <c r="F454" s="6" t="n">
        <f t="shared" si="82"/>
        <v>7826582.5593999997</v>
      </c>
      <c r="G454" s="6" t="n">
        <f t="shared" si="83"/>
        <v>4949845.9656153601</v>
      </c>
      <c r="H454" s="7" t="n">
        <f t="shared" si="84"/>
        <v>-0.20309858506970124</v>
      </c>
      <c r="I454" s="7" t="n">
        <f t="shared" si="85"/>
        <v>-0.17789595681642523</v>
      </c>
      <c r="J454" s="7" t="n">
        <f t="shared" si="86"/>
        <v>0.63244026726204039</v>
      </c>
      <c r="K454" s="7" t="n">
        <f t="shared" si="87"/>
        <v>7.97364325747024E-5</v>
      </c>
      <c r="L454" s="7" t="n">
        <f>AM454/SUM(AM1:AM$2180)</f>
        <v>8.7820121819148826E-5</v>
      </c>
      <c r="M454" t="s">
        <v>1571</v>
      </c>
      <c r="N454" t="s">
        <v>1664</v>
      </c>
      <c r="O454" t="s">
        <v>1665</v>
      </c>
      <c r="P454" s="6" t="n">
        <v>460474.98553396499</v>
      </c>
      <c r="Q454" s="6" t="n">
        <v>989291.126068932</v>
      </c>
      <c r="R454" s="6" t="n">
        <v>3628128.86840394</v>
      </c>
      <c r="S454" s="6" t="n">
        <v>5739515.7575794598</v>
      </c>
      <c r="T454" s="6" t="n">
        <v>1934585.8493860201</v>
      </c>
      <c r="U454" s="6" t="n">
        <v>2702877.9219031702</v>
      </c>
      <c r="V454" s="6" t="n">
        <v>4647926.0820121402</v>
      </c>
      <c r="W454" s="6" t="n">
        <v>1371058.4522370701</v>
      </c>
      <c r="X454" s="6" t="n">
        <v>3985165.2887102701</v>
      </c>
      <c r="Y454" s="6" t="n">
        <v>3987270.0487748701</v>
      </c>
      <c r="Z454" s="6" t="n">
        <v>7643178.1799202599</v>
      </c>
      <c r="AA454" s="6" t="n">
        <v>4830402.2819357198</v>
      </c>
      <c r="AB454" s="6" t="n">
        <v>391350.49064771098</v>
      </c>
      <c r="AC454" s="6" t="n">
        <v>12186653.2802034</v>
      </c>
      <c r="AD454" s="6" t="n">
        <v>7547000.77019904</v>
      </c>
      <c r="AE454" s="6" t="n">
        <v>9520184.9745097701</v>
      </c>
      <c r="AF454" s="6" t="n">
        <v>6199740.9773593601</v>
      </c>
      <c r="AG454" s="6" t="n">
        <v>6795964.7522549201</v>
      </c>
      <c r="AH454" s="6" t="n">
        <v>12890556.081084199</v>
      </c>
      <c r="AI454" s="6" t="n">
        <v>30749154.3700261</v>
      </c>
      <c r="AJ454" s="6" t="n">
        <v>46644651.204260498</v>
      </c>
      <c r="AK454" s="6" t="n">
        <v>9821268.2431798093</v>
      </c>
      <c r="AL454" s="6" t="n">
        <v>7826582.5593999997</v>
      </c>
      <c r="AM454" s="6" t="n">
        <v>4949845.9656153601</v>
      </c>
    </row>
    <row r="455">
      <c r="A455" t="str">
        <f t="shared" si="77"/>
        <v>Electronics &amp; Communications</v>
      </c>
      <c r="B455" t="str">
        <f t="shared" si="78"/>
        <v>5965</v>
      </c>
      <c r="C455" t="str">
        <f t="shared" si="79"/>
        <v>HEADSET,HANDSET,MICROPHONE &amp; SPEAK</v>
      </c>
      <c r="D455" s="6" t="n">
        <f t="shared" si="80"/>
        <v>45973625.298390202</v>
      </c>
      <c r="E455" s="6" t="n">
        <f t="shared" si="81"/>
        <v>49593637.659255199</v>
      </c>
      <c r="F455" s="6" t="n">
        <f t="shared" si="82"/>
        <v>57180708.518100001</v>
      </c>
      <c r="G455" s="6" t="n">
        <f t="shared" si="83"/>
        <v>32919829.154794902</v>
      </c>
      <c r="H455" s="7" t="n">
        <f t="shared" si="84"/>
        <v>0.15298476209737966</v>
      </c>
      <c r="I455" s="7" t="n">
        <f t="shared" si="85"/>
        <v>0.24377201377900093</v>
      </c>
      <c r="J455" s="7" t="n">
        <f t="shared" si="86"/>
        <v>0.57571565669520253</v>
      </c>
      <c r="K455" s="7" t="n">
        <f t="shared" si="87"/>
        <v>5.8255128272443886E-4</v>
      </c>
      <c r="L455" s="7" t="n">
        <f>AM455/SUM(AM1:AM$2180)</f>
        <v>5.8406330757006621E-4</v>
      </c>
      <c r="M455" t="s">
        <v>1571</v>
      </c>
      <c r="N455" t="s">
        <v>1666</v>
      </c>
      <c r="O455" t="s">
        <v>1667</v>
      </c>
      <c r="P455" s="6" t="n">
        <v>10649431.8681134</v>
      </c>
      <c r="Q455" s="6" t="n">
        <v>13532543.8140174</v>
      </c>
      <c r="R455" s="6" t="n">
        <v>35236516.938205399</v>
      </c>
      <c r="S455" s="6" t="n">
        <v>32293345.060305499</v>
      </c>
      <c r="T455" s="6" t="n">
        <v>43951766.995288</v>
      </c>
      <c r="U455" s="6" t="n">
        <v>26000279.003595799</v>
      </c>
      <c r="V455" s="6" t="n">
        <v>29986006.418487299</v>
      </c>
      <c r="W455" s="6" t="n">
        <v>36625414.774691097</v>
      </c>
      <c r="X455" s="6" t="n">
        <v>33877434.476006299</v>
      </c>
      <c r="Y455" s="6" t="n">
        <v>25018844.669037201</v>
      </c>
      <c r="Z455" s="6" t="n">
        <v>45291937.279162399</v>
      </c>
      <c r="AA455" s="6" t="n">
        <v>58357632.245341301</v>
      </c>
      <c r="AB455" s="6" t="n">
        <v>46670020.312609702</v>
      </c>
      <c r="AC455" s="6" t="n">
        <v>46361942.935125403</v>
      </c>
      <c r="AD455" s="6" t="n">
        <v>43741733.960985601</v>
      </c>
      <c r="AE455" s="6" t="n">
        <v>45973625.298390202</v>
      </c>
      <c r="AF455" s="6" t="n">
        <v>36482681.338272199</v>
      </c>
      <c r="AG455" s="6" t="n">
        <v>63066382.492814302</v>
      </c>
      <c r="AH455" s="6" t="n">
        <v>108272616.0588</v>
      </c>
      <c r="AI455" s="6" t="n">
        <v>67327233.951525405</v>
      </c>
      <c r="AJ455" s="6" t="n">
        <v>40147508.244839601</v>
      </c>
      <c r="AK455" s="6" t="n">
        <v>49593637.659255199</v>
      </c>
      <c r="AL455" s="6" t="n">
        <v>57180708.518100001</v>
      </c>
      <c r="AM455" s="6" t="n">
        <v>32919829.154794902</v>
      </c>
    </row>
    <row r="456">
      <c r="A456" t="str">
        <f t="shared" si="77"/>
        <v>Electronics &amp; Communications</v>
      </c>
      <c r="B456" t="str">
        <f t="shared" si="78"/>
        <v>5970</v>
      </c>
      <c r="C456" t="str">
        <f t="shared" si="79"/>
        <v>ELECT INSULATORS &amp; INSULATING MAT</v>
      </c>
      <c r="D456" s="6" t="n">
        <f t="shared" si="80"/>
        <v>10789102.11375</v>
      </c>
      <c r="E456" s="6" t="n">
        <f t="shared" si="81"/>
        <v>10189505.3026057</v>
      </c>
      <c r="F456" s="6" t="n">
        <f t="shared" si="82"/>
        <v>8639355.3284000009</v>
      </c>
      <c r="G456" s="6" t="n">
        <f t="shared" si="83"/>
        <v>5597562.9747502198</v>
      </c>
      <c r="H456" s="7" t="n">
        <f t="shared" si="84"/>
        <v>-0.15213201506547025</v>
      </c>
      <c r="I456" s="7" t="n">
        <f t="shared" si="85"/>
        <v>-0.1992516858849902</v>
      </c>
      <c r="J456" s="7" t="n">
        <f t="shared" si="86"/>
        <v>0.6479144290256762</v>
      </c>
      <c r="K456" s="7" t="n">
        <f t="shared" si="87"/>
        <v>8.8016879449448072E-5</v>
      </c>
      <c r="L456" s="7" t="n">
        <f>AM456/SUM(AM1:AM$2180)</f>
        <v>9.931191106707676E-5</v>
      </c>
      <c r="M456" t="s">
        <v>1571</v>
      </c>
      <c r="N456" t="s">
        <v>1668</v>
      </c>
      <c r="O456" t="s">
        <v>1669</v>
      </c>
      <c r="P456" s="6" t="n">
        <v>1367345.48494821</v>
      </c>
      <c r="Q456" s="6" t="n">
        <v>2217218.2614155002</v>
      </c>
      <c r="R456" s="6" t="n">
        <v>1307045.9347588499</v>
      </c>
      <c r="S456" s="6" t="n">
        <v>2109377.7876717602</v>
      </c>
      <c r="T456" s="6" t="n">
        <v>2297578.4208398801</v>
      </c>
      <c r="U456" s="6" t="n">
        <v>7401959.8244956499</v>
      </c>
      <c r="V456" s="6" t="n">
        <v>5589851.9183020899</v>
      </c>
      <c r="W456" s="6" t="n">
        <v>8879393.1566388402</v>
      </c>
      <c r="X456" s="6" t="n">
        <v>9739667.9782435391</v>
      </c>
      <c r="Y456" s="6" t="n">
        <v>4861695.6784221996</v>
      </c>
      <c r="Z456" s="6" t="n">
        <v>14175330.0907418</v>
      </c>
      <c r="AA456" s="6" t="n">
        <v>9879194.8378456403</v>
      </c>
      <c r="AB456" s="6" t="n">
        <v>7386650.5591450697</v>
      </c>
      <c r="AC456" s="6" t="n">
        <v>8515774.0572127793</v>
      </c>
      <c r="AD456" s="6" t="n">
        <v>7232751.3738411004</v>
      </c>
      <c r="AE456" s="6" t="n">
        <v>10789102.11375</v>
      </c>
      <c r="AF456" s="6" t="n">
        <v>10298474.423357701</v>
      </c>
      <c r="AG456" s="6" t="n">
        <v>12603400.640836099</v>
      </c>
      <c r="AH456" s="6" t="n">
        <v>13976121.7531344</v>
      </c>
      <c r="AI456" s="6" t="n">
        <v>14055581.9326491</v>
      </c>
      <c r="AJ456" s="6" t="n">
        <v>10836545.004058599</v>
      </c>
      <c r="AK456" s="6" t="n">
        <v>10189505.3026057</v>
      </c>
      <c r="AL456" s="6" t="n">
        <v>8639355.3284000009</v>
      </c>
      <c r="AM456" s="6" t="n">
        <v>5597562.9747502198</v>
      </c>
    </row>
    <row r="457">
      <c r="A457" t="str">
        <f t="shared" si="77"/>
        <v>Electronics &amp; Communications</v>
      </c>
      <c r="B457" t="str">
        <f t="shared" si="78"/>
        <v>5975</v>
      </c>
      <c r="C457" t="str">
        <f t="shared" si="79"/>
        <v>ELECTRICAL HARDWARE AND SUPPLIES</v>
      </c>
      <c r="D457" s="6" t="n">
        <f t="shared" si="80"/>
        <v>30350672.777576901</v>
      </c>
      <c r="E457" s="6" t="n">
        <f t="shared" si="81"/>
        <v>28207144.015960399</v>
      </c>
      <c r="F457" s="6" t="n">
        <f t="shared" si="82"/>
        <v>34146362.487599999</v>
      </c>
      <c r="G457" s="6" t="n">
        <f t="shared" si="83"/>
        <v>15853301.6068072</v>
      </c>
      <c r="H457" s="7" t="n">
        <f t="shared" si="84"/>
        <v>0.2105572428133462</v>
      </c>
      <c r="I457" s="7" t="n">
        <f t="shared" si="85"/>
        <v>0.12506113910026251</v>
      </c>
      <c r="J457" s="7" t="n">
        <f t="shared" si="86"/>
        <v>0.46427497548426161</v>
      </c>
      <c r="K457" s="7" t="n">
        <f t="shared" si="87"/>
        <v>3.4787969199836724E-4</v>
      </c>
      <c r="L457" s="7" t="n">
        <f>AM457/SUM(AM1:AM$2180)</f>
        <v>2.8126913201276439E-4</v>
      </c>
      <c r="M457" t="s">
        <v>1571</v>
      </c>
      <c r="N457" t="s">
        <v>1670</v>
      </c>
      <c r="O457" t="s">
        <v>1671</v>
      </c>
      <c r="P457" s="6" t="n">
        <v>9648440.2461099401</v>
      </c>
      <c r="Q457" s="6" t="n">
        <v>116186791.39016999</v>
      </c>
      <c r="R457" s="6" t="n">
        <v>220710187.212253</v>
      </c>
      <c r="S457" s="6" t="n">
        <v>214703172.627758</v>
      </c>
      <c r="T457" s="6" t="n">
        <v>232914678.88511899</v>
      </c>
      <c r="U457" s="6" t="n">
        <v>88584017.021855503</v>
      </c>
      <c r="V457" s="6" t="n">
        <v>29522083.276752599</v>
      </c>
      <c r="W457" s="6" t="n">
        <v>28619159.1306348</v>
      </c>
      <c r="X457" s="6" t="n">
        <v>27970369.255672999</v>
      </c>
      <c r="Y457" s="6" t="n">
        <v>29843508.433528699</v>
      </c>
      <c r="Z457" s="6" t="n">
        <v>43125606.978380702</v>
      </c>
      <c r="AA457" s="6" t="n">
        <v>58960447.495383799</v>
      </c>
      <c r="AB457" s="6" t="n">
        <v>34882549.628798902</v>
      </c>
      <c r="AC457" s="6" t="n">
        <v>37519291.945213102</v>
      </c>
      <c r="AD457" s="6" t="n">
        <v>73435259.138402194</v>
      </c>
      <c r="AE457" s="6" t="n">
        <v>30350672.777576901</v>
      </c>
      <c r="AF457" s="6" t="n">
        <v>55323994.835090399</v>
      </c>
      <c r="AG457" s="6" t="n">
        <v>27629281.1817891</v>
      </c>
      <c r="AH457" s="6" t="n">
        <v>45311509.493162997</v>
      </c>
      <c r="AI457" s="6" t="n">
        <v>45360443.513274796</v>
      </c>
      <c r="AJ457" s="6" t="n">
        <v>84832702.080674604</v>
      </c>
      <c r="AK457" s="6" t="n">
        <v>28207144.015960399</v>
      </c>
      <c r="AL457" s="6" t="n">
        <v>34146362.487599999</v>
      </c>
      <c r="AM457" s="6" t="n">
        <v>15853301.6068072</v>
      </c>
    </row>
    <row r="458">
      <c r="A458" t="str">
        <f t="shared" si="77"/>
        <v>Electronics &amp; Communications</v>
      </c>
      <c r="B458" t="str">
        <f t="shared" si="78"/>
        <v>5977</v>
      </c>
      <c r="C458" t="str">
        <f t="shared" si="79"/>
        <v>ELECT CONTACT BRUSHES &amp; ELECTRODES</v>
      </c>
      <c r="D458" s="6" t="n">
        <f t="shared" si="80"/>
        <v>12724070.9136719</v>
      </c>
      <c r="E458" s="6" t="n">
        <f t="shared" si="81"/>
        <v>13507819.055829</v>
      </c>
      <c r="F458" s="6" t="n">
        <f t="shared" si="82"/>
        <v>16025065.8125</v>
      </c>
      <c r="G458" s="6" t="n">
        <f t="shared" si="83"/>
        <v>12665937.698086301</v>
      </c>
      <c r="H458" s="7" t="n">
        <f t="shared" si="84"/>
        <v>0.18635478801329808</v>
      </c>
      <c r="I458" s="7" t="n">
        <f t="shared" si="85"/>
        <v>0.25942914977636677</v>
      </c>
      <c r="J458" s="7" t="n">
        <f t="shared" si="86"/>
        <v>0.79038288181047689</v>
      </c>
      <c r="K458" s="7" t="n">
        <f t="shared" si="87"/>
        <v>1.6326175185220711E-4</v>
      </c>
      <c r="L458" s="7" t="n">
        <f>AM458/SUM(AM1:AM$2180)</f>
        <v>2.2471895071615733E-4</v>
      </c>
      <c r="M458" t="s">
        <v>1571</v>
      </c>
      <c r="N458" t="s">
        <v>1672</v>
      </c>
      <c r="O458" t="s">
        <v>1673</v>
      </c>
      <c r="P458" s="6" t="n">
        <v>7992843.6730927601</v>
      </c>
      <c r="Q458" s="6" t="n">
        <v>10198298.215137601</v>
      </c>
      <c r="R458" s="6" t="n">
        <v>5929658.4091523197</v>
      </c>
      <c r="S458" s="6" t="n">
        <v>5276410.6204997804</v>
      </c>
      <c r="T458" s="6" t="n">
        <v>6769076.6434880197</v>
      </c>
      <c r="U458" s="6" t="n">
        <v>8557775.7680083197</v>
      </c>
      <c r="V458" s="6" t="n">
        <v>7982935.7649693498</v>
      </c>
      <c r="W458" s="6" t="n">
        <v>10719216.3039979</v>
      </c>
      <c r="X458" s="6" t="n">
        <v>9686177.8145649191</v>
      </c>
      <c r="Y458" s="6" t="n">
        <v>6157231.4264014596</v>
      </c>
      <c r="Z458" s="6" t="n">
        <v>7782290.0306911096</v>
      </c>
      <c r="AA458" s="6" t="n">
        <v>7536672.8062414704</v>
      </c>
      <c r="AB458" s="6" t="n">
        <v>12332911.126353201</v>
      </c>
      <c r="AC458" s="6" t="n">
        <v>11432125.3148214</v>
      </c>
      <c r="AD458" s="6" t="n">
        <v>16287044.186932299</v>
      </c>
      <c r="AE458" s="6" t="n">
        <v>12724070.9136719</v>
      </c>
      <c r="AF458" s="6" t="n">
        <v>10601465.4624948</v>
      </c>
      <c r="AG458" s="6" t="n">
        <v>15766215.930491701</v>
      </c>
      <c r="AH458" s="6" t="n">
        <v>18467638.421589699</v>
      </c>
      <c r="AI458" s="6" t="n">
        <v>20323203.926762599</v>
      </c>
      <c r="AJ458" s="6" t="n">
        <v>21361019.296651602</v>
      </c>
      <c r="AK458" s="6" t="n">
        <v>13507819.055829</v>
      </c>
      <c r="AL458" s="6" t="n">
        <v>16025065.8125</v>
      </c>
      <c r="AM458" s="6" t="n">
        <v>12665937.698086301</v>
      </c>
    </row>
    <row r="459">
      <c r="A459" t="str">
        <f t="shared" si="77"/>
        <v>Electronics &amp; Communications</v>
      </c>
      <c r="B459" t="str">
        <f t="shared" si="78"/>
        <v>5980</v>
      </c>
      <c r="C459" t="str">
        <f t="shared" si="79"/>
        <v>OPTOELECTRICAL DEVICES/ASSOC HARDWA</v>
      </c>
      <c r="D459" s="6" t="n">
        <f t="shared" si="80"/>
        <v>4787226.3284056904</v>
      </c>
      <c r="E459" s="6" t="n">
        <f t="shared" si="81"/>
        <v>3194024.6434178199</v>
      </c>
      <c r="F459" s="6" t="n">
        <f t="shared" si="82"/>
        <v>2444550.2456</v>
      </c>
      <c r="G459" s="6" t="n">
        <f t="shared" si="83"/>
        <v>1943647.27038847</v>
      </c>
      <c r="H459" s="7" t="n">
        <f t="shared" si="84"/>
        <v>-0.23464890897517687</v>
      </c>
      <c r="I459" s="7" t="n">
        <f t="shared" si="85"/>
        <v>-0.48935979251807826</v>
      </c>
      <c r="J459" s="7" t="n">
        <f t="shared" si="86"/>
        <v>0.79509401530481272</v>
      </c>
      <c r="K459" s="7" t="n">
        <f t="shared" si="87"/>
        <v>2.4904830985223707E-5</v>
      </c>
      <c r="L459" s="7" t="n">
        <f>AM459/SUM(AM1:AM$2180)</f>
        <v>3.4484172082262228E-5</v>
      </c>
      <c r="M459" t="s">
        <v>1571</v>
      </c>
      <c r="N459" t="s">
        <v>1674</v>
      </c>
      <c r="O459" t="s">
        <v>1675</v>
      </c>
      <c r="P459" s="6" t="n">
        <v>1723586.49351146</v>
      </c>
      <c r="Q459" s="6" t="n">
        <v>2457438.0577414902</v>
      </c>
      <c r="R459" s="6" t="n">
        <v>4057371.7326272302</v>
      </c>
      <c r="S459" s="6" t="n">
        <v>5350699.2632022202</v>
      </c>
      <c r="T459" s="6" t="n">
        <v>2959368.3865274498</v>
      </c>
      <c r="U459" s="6" t="n">
        <v>4831092.3055451903</v>
      </c>
      <c r="V459" s="6" t="n">
        <v>4223426.8318493003</v>
      </c>
      <c r="W459" s="6" t="n">
        <v>3137058.64120556</v>
      </c>
      <c r="X459" s="6" t="n">
        <v>4689600.1392713599</v>
      </c>
      <c r="Y459" s="6" t="n">
        <v>4449686.6321747303</v>
      </c>
      <c r="Z459" s="6" t="n">
        <v>3293640.7983487402</v>
      </c>
      <c r="AA459" s="6" t="n">
        <v>5147416.9068496097</v>
      </c>
      <c r="AB459" s="6" t="n">
        <v>10695833.7768378</v>
      </c>
      <c r="AC459" s="6" t="n">
        <v>3668089.6939275102</v>
      </c>
      <c r="AD459" s="6" t="n">
        <v>5067535.3005872099</v>
      </c>
      <c r="AE459" s="6" t="n">
        <v>4787226.3284056904</v>
      </c>
      <c r="AF459" s="6" t="n">
        <v>10075592.389661601</v>
      </c>
      <c r="AG459" s="6" t="n">
        <v>6411642.7893764097</v>
      </c>
      <c r="AH459" s="6" t="n">
        <v>18878339.490514401</v>
      </c>
      <c r="AI459" s="6" t="n">
        <v>15405380.9637015</v>
      </c>
      <c r="AJ459" s="6" t="n">
        <v>2770665.6797736399</v>
      </c>
      <c r="AK459" s="6" t="n">
        <v>3194024.6434178199</v>
      </c>
      <c r="AL459" s="6" t="n">
        <v>2444550.2456</v>
      </c>
      <c r="AM459" s="6" t="n">
        <v>1943647.27038847</v>
      </c>
    </row>
    <row r="460">
      <c r="A460" t="str">
        <f t="shared" si="77"/>
        <v>Electronics &amp; Communications</v>
      </c>
      <c r="B460" t="str">
        <f t="shared" si="78"/>
        <v>5985</v>
      </c>
      <c r="C460" t="str">
        <f t="shared" si="79"/>
        <v>ANTENNAS WAVEGUIDES &amp; RELATED EQ</v>
      </c>
      <c r="D460" s="6" t="n">
        <f t="shared" si="80"/>
        <v>167636932.892914</v>
      </c>
      <c r="E460" s="6" t="n">
        <f t="shared" si="81"/>
        <v>112747503.50997899</v>
      </c>
      <c r="F460" s="6" t="n">
        <f t="shared" si="82"/>
        <v>108010017.6547</v>
      </c>
      <c r="G460" s="6" t="n">
        <f t="shared" si="83"/>
        <v>72936771.965088904</v>
      </c>
      <c r="H460" s="7" t="n">
        <f t="shared" si="84"/>
        <v>-4.2018543274084053E-2</v>
      </c>
      <c r="I460" s="7" t="n">
        <f t="shared" si="85"/>
        <v>-0.35569080279167065</v>
      </c>
      <c r="J460" s="7" t="n">
        <f t="shared" si="86"/>
        <v>0.67527784504454347</v>
      </c>
      <c r="K460" s="7" t="n">
        <f t="shared" si="87"/>
        <v>1.1003951500866348E-3</v>
      </c>
      <c r="L460" s="7" t="n">
        <f>AM460/SUM(AM1:AM$2180)</f>
        <v>1.2940435406606199E-3</v>
      </c>
      <c r="M460" t="s">
        <v>1571</v>
      </c>
      <c r="N460" t="s">
        <v>1676</v>
      </c>
      <c r="O460" t="s">
        <v>1677</v>
      </c>
      <c r="P460" s="6" t="n">
        <v>41494956.167424999</v>
      </c>
      <c r="Q460" s="6" t="n">
        <v>47863041.566989601</v>
      </c>
      <c r="R460" s="6" t="n">
        <v>74040548.935097396</v>
      </c>
      <c r="S460" s="6" t="n">
        <v>93106624.406850502</v>
      </c>
      <c r="T460" s="6" t="n">
        <v>90473048.919848293</v>
      </c>
      <c r="U460" s="6" t="n">
        <v>104690469.798489</v>
      </c>
      <c r="V460" s="6" t="n">
        <v>116261062.599493</v>
      </c>
      <c r="W460" s="6" t="n">
        <v>114724163.19378901</v>
      </c>
      <c r="X460" s="6" t="n">
        <v>158407520.17315099</v>
      </c>
      <c r="Y460" s="6" t="n">
        <v>130580977.49254499</v>
      </c>
      <c r="Z460" s="6" t="n">
        <v>151512913.82034099</v>
      </c>
      <c r="AA460" s="6" t="n">
        <v>140579037.57910299</v>
      </c>
      <c r="AB460" s="6" t="n">
        <v>198373796.526784</v>
      </c>
      <c r="AC460" s="6" t="n">
        <v>167624673.01263899</v>
      </c>
      <c r="AD460" s="6" t="n">
        <v>175604132.577236</v>
      </c>
      <c r="AE460" s="6" t="n">
        <v>167636932.892914</v>
      </c>
      <c r="AF460" s="6" t="n">
        <v>177959608.31625399</v>
      </c>
      <c r="AG460" s="6" t="n">
        <v>201627022.93747601</v>
      </c>
      <c r="AH460" s="6" t="n">
        <v>305165297.56936401</v>
      </c>
      <c r="AI460" s="6" t="n">
        <v>292481889.95282602</v>
      </c>
      <c r="AJ460" s="6" t="n">
        <v>206035958.08161899</v>
      </c>
      <c r="AK460" s="6" t="n">
        <v>112747503.50997899</v>
      </c>
      <c r="AL460" s="6" t="n">
        <v>108010017.6547</v>
      </c>
      <c r="AM460" s="6" t="n">
        <v>72936771.965088904</v>
      </c>
    </row>
    <row r="461">
      <c r="A461" t="str">
        <f t="shared" si="77"/>
        <v>Electronics &amp; Communications</v>
      </c>
      <c r="B461" t="str">
        <f t="shared" si="78"/>
        <v>5990</v>
      </c>
      <c r="C461" t="str">
        <f t="shared" si="79"/>
        <v>SYNCHROS AND RESOLVERS</v>
      </c>
      <c r="D461" s="6" t="n">
        <f t="shared" si="80"/>
        <v>10455486.187771101</v>
      </c>
      <c r="E461" s="6" t="n">
        <f t="shared" si="81"/>
        <v>6503123.2746510003</v>
      </c>
      <c r="F461" s="6" t="n">
        <f t="shared" si="82"/>
        <v>7729333.0104</v>
      </c>
      <c r="G461" s="6" t="n">
        <f t="shared" si="83"/>
        <v>3935394.9953640099</v>
      </c>
      <c r="H461" s="7" t="n">
        <f t="shared" si="84"/>
        <v>0.18855704927641947</v>
      </c>
      <c r="I461" s="7" t="n">
        <f t="shared" si="85"/>
        <v>-0.26073901571020697</v>
      </c>
      <c r="J461" s="7" t="n">
        <f t="shared" si="86"/>
        <v>0.50915065893381006</v>
      </c>
      <c r="K461" s="7" t="n">
        <f t="shared" si="87"/>
        <v>7.8745663992386037E-5</v>
      </c>
      <c r="L461" s="7" t="n">
        <f>AM461/SUM(AM1:AM$2180)</f>
        <v>6.9821741989575312E-5</v>
      </c>
      <c r="M461" t="s">
        <v>1571</v>
      </c>
      <c r="N461" t="s">
        <v>1678</v>
      </c>
      <c r="O461" t="s">
        <v>1679</v>
      </c>
      <c r="P461" s="6" t="n">
        <v>7646339.0538094202</v>
      </c>
      <c r="Q461" s="6" t="n">
        <v>7078114.6866516396</v>
      </c>
      <c r="R461" s="6" t="n">
        <v>9882265.5132190995</v>
      </c>
      <c r="S461" s="6" t="n">
        <v>7962105.5905617801</v>
      </c>
      <c r="T461" s="6" t="n">
        <v>9089879.0790866707</v>
      </c>
      <c r="U461" s="6" t="n">
        <v>13533063.1929112</v>
      </c>
      <c r="V461" s="6" t="n">
        <v>8902901.4617324397</v>
      </c>
      <c r="W461" s="6" t="n">
        <v>8524297.5008422602</v>
      </c>
      <c r="X461" s="6" t="n">
        <v>9239441.5729796197</v>
      </c>
      <c r="Y461" s="6" t="n">
        <v>8375070.1286461297</v>
      </c>
      <c r="Z461" s="6" t="n">
        <v>7757565.3919880604</v>
      </c>
      <c r="AA461" s="6" t="n">
        <v>10325912.8564067</v>
      </c>
      <c r="AB461" s="6" t="n">
        <v>8433464.7403228506</v>
      </c>
      <c r="AC461" s="6" t="n">
        <v>18792980.786706701</v>
      </c>
      <c r="AD461" s="6" t="n">
        <v>7857724.2010466401</v>
      </c>
      <c r="AE461" s="6" t="n">
        <v>10455486.187771101</v>
      </c>
      <c r="AF461" s="6" t="n">
        <v>9366735.6434185095</v>
      </c>
      <c r="AG461" s="6" t="n">
        <v>13428209.411952799</v>
      </c>
      <c r="AH461" s="6" t="n">
        <v>13587425.241352299</v>
      </c>
      <c r="AI461" s="6" t="n">
        <v>12914444.783516901</v>
      </c>
      <c r="AJ461" s="6" t="n">
        <v>13472971.506484</v>
      </c>
      <c r="AK461" s="6" t="n">
        <v>6503123.2746510003</v>
      </c>
      <c r="AL461" s="6" t="n">
        <v>7729333.0104</v>
      </c>
      <c r="AM461" s="6" t="n">
        <v>3935394.9953640099</v>
      </c>
    </row>
    <row r="462">
      <c r="A462" t="str">
        <f t="shared" si="77"/>
        <v>Electronics &amp; Communications</v>
      </c>
      <c r="B462" t="str">
        <f t="shared" si="78"/>
        <v>5995</v>
      </c>
      <c r="C462" t="str">
        <f t="shared" si="79"/>
        <v>CABLE CORD WIRE ASSEMBLY - COMM EQ</v>
      </c>
      <c r="D462" s="6" t="n">
        <f t="shared" si="80"/>
        <v>93866584.076385498</v>
      </c>
      <c r="E462" s="6" t="n">
        <f t="shared" si="81"/>
        <v>99207335.956505403</v>
      </c>
      <c r="F462" s="6" t="n">
        <f t="shared" si="82"/>
        <v>101472075.90549999</v>
      </c>
      <c r="G462" s="6" t="n">
        <f t="shared" si="83"/>
        <v>95657932.033451095</v>
      </c>
      <c r="H462" s="7" t="n">
        <f t="shared" si="84"/>
        <v>2.2828351624999854E-2</v>
      </c>
      <c r="I462" s="7" t="n">
        <f t="shared" si="85"/>
        <v>8.1024487083980912E-2</v>
      </c>
      <c r="J462" s="7" t="n">
        <f t="shared" si="86"/>
        <v>0.94270203087730697</v>
      </c>
      <c r="K462" s="7" t="n">
        <f t="shared" si="87"/>
        <v>1.0337872599243696E-3</v>
      </c>
      <c r="L462" s="7" t="n">
        <f>AM462/SUM(AM1:AM$2180)</f>
        <v>1.6971621546411429E-3</v>
      </c>
      <c r="M462" t="s">
        <v>1571</v>
      </c>
      <c r="N462" t="s">
        <v>1680</v>
      </c>
      <c r="O462" t="s">
        <v>1681</v>
      </c>
      <c r="P462" s="6" t="n">
        <v>29125280.751273099</v>
      </c>
      <c r="Q462" s="6" t="n">
        <v>41998282.859344102</v>
      </c>
      <c r="R462" s="6" t="n">
        <v>45454780.587691598</v>
      </c>
      <c r="S462" s="6" t="n">
        <v>65973722.822023302</v>
      </c>
      <c r="T462" s="6" t="n">
        <v>97387077.448958099</v>
      </c>
      <c r="U462" s="6" t="n">
        <v>105877511.993295</v>
      </c>
      <c r="V462" s="6" t="n">
        <v>81738115.485303894</v>
      </c>
      <c r="W462" s="6" t="n">
        <v>71290763.149081498</v>
      </c>
      <c r="X462" s="6" t="n">
        <v>99023004.4089057</v>
      </c>
      <c r="Y462" s="6" t="n">
        <v>64178927.611842699</v>
      </c>
      <c r="Z462" s="6" t="n">
        <v>81415866.811596796</v>
      </c>
      <c r="AA462" s="6" t="n">
        <v>90507522.839165598</v>
      </c>
      <c r="AB462" s="6" t="n">
        <v>94748005.778942794</v>
      </c>
      <c r="AC462" s="6" t="n">
        <v>83456370.064177603</v>
      </c>
      <c r="AD462" s="6" t="n">
        <v>89705208.307206601</v>
      </c>
      <c r="AE462" s="6" t="n">
        <v>93866584.076385498</v>
      </c>
      <c r="AF462" s="6" t="n">
        <v>93202868.1293872</v>
      </c>
      <c r="AG462" s="6" t="n">
        <v>105596582.355984</v>
      </c>
      <c r="AH462" s="6" t="n">
        <v>172724958.962984</v>
      </c>
      <c r="AI462" s="6" t="n">
        <v>153097815.483531</v>
      </c>
      <c r="AJ462" s="6" t="n">
        <v>120777689.856236</v>
      </c>
      <c r="AK462" s="6" t="n">
        <v>99207335.956505403</v>
      </c>
      <c r="AL462" s="6" t="n">
        <v>101472075.90549999</v>
      </c>
      <c r="AM462" s="6" t="n">
        <v>95657932.033451095</v>
      </c>
    </row>
    <row r="463">
      <c r="A463" t="str">
        <f t="shared" si="77"/>
        <v>Electronics &amp; Communications</v>
      </c>
      <c r="B463" t="str">
        <f t="shared" si="78"/>
        <v>5996</v>
      </c>
      <c r="C463" t="str">
        <f t="shared" si="79"/>
        <v>AMPLIFIERS</v>
      </c>
      <c r="D463" s="6" t="n">
        <f t="shared" si="80"/>
        <v>34610139.020363003</v>
      </c>
      <c r="E463" s="6" t="n">
        <f t="shared" si="81"/>
        <v>40191410.776628502</v>
      </c>
      <c r="F463" s="6" t="n">
        <f t="shared" si="82"/>
        <v>13453089.1131</v>
      </c>
      <c r="G463" s="6" t="n">
        <f t="shared" si="83"/>
        <v>6118091.8409006801</v>
      </c>
      <c r="H463" s="7" t="n">
        <f t="shared" si="84"/>
        <v>-0.66527452375662721</v>
      </c>
      <c r="I463" s="7" t="n">
        <f t="shared" si="85"/>
        <v>-0.61129629946921549</v>
      </c>
      <c r="J463" s="7" t="n">
        <f t="shared" si="86"/>
        <v>0.4547722675042094</v>
      </c>
      <c r="K463" s="7" t="n">
        <f t="shared" si="87"/>
        <v>1.370587130266465E-4</v>
      </c>
      <c r="L463" s="7" t="n">
        <f>AM463/SUM(AM1:AM$2180)</f>
        <v>1.0854712944624786E-4</v>
      </c>
      <c r="M463" t="s">
        <v>1571</v>
      </c>
      <c r="N463" t="s">
        <v>1682</v>
      </c>
      <c r="O463" t="s">
        <v>1683</v>
      </c>
      <c r="P463" s="6" t="n">
        <v>6366486.9667862598</v>
      </c>
      <c r="Q463" s="6" t="n">
        <v>11419622.031176999</v>
      </c>
      <c r="R463" s="6" t="n">
        <v>10478522.0887502</v>
      </c>
      <c r="S463" s="6" t="n">
        <v>19652510.245100401</v>
      </c>
      <c r="T463" s="6" t="n">
        <v>12468962.0703927</v>
      </c>
      <c r="U463" s="6" t="n">
        <v>8866782.8395819906</v>
      </c>
      <c r="V463" s="6" t="n">
        <v>6887462.2088537198</v>
      </c>
      <c r="W463" s="6" t="n">
        <v>22458413.896871701</v>
      </c>
      <c r="X463" s="6" t="n">
        <v>13235827.386513401</v>
      </c>
      <c r="Y463" s="6" t="n">
        <v>23564890.662402399</v>
      </c>
      <c r="Z463" s="6" t="n">
        <v>13190800.345419699</v>
      </c>
      <c r="AA463" s="6" t="n">
        <v>44665084.257986903</v>
      </c>
      <c r="AB463" s="6" t="n">
        <v>48407722.022939101</v>
      </c>
      <c r="AC463" s="6" t="n">
        <v>39225949.174619898</v>
      </c>
      <c r="AD463" s="6" t="n">
        <v>35394881.187653303</v>
      </c>
      <c r="AE463" s="6" t="n">
        <v>34610139.020363003</v>
      </c>
      <c r="AF463" s="6" t="n">
        <v>48028757.098474003</v>
      </c>
      <c r="AG463" s="6" t="n">
        <v>66278687.142689101</v>
      </c>
      <c r="AH463" s="6" t="n">
        <v>48560569.8876734</v>
      </c>
      <c r="AI463" s="6" t="n">
        <v>76957588.776492104</v>
      </c>
      <c r="AJ463" s="6" t="n">
        <v>22529171.665948</v>
      </c>
      <c r="AK463" s="6" t="n">
        <v>40191410.776628502</v>
      </c>
      <c r="AL463" s="6" t="n">
        <v>13453089.1131</v>
      </c>
      <c r="AM463" s="6" t="n">
        <v>6118091.8409006801</v>
      </c>
    </row>
    <row r="464">
      <c r="A464" t="str">
        <f t="shared" si="77"/>
        <v>Electronics &amp; Communications</v>
      </c>
      <c r="B464" t="str">
        <f t="shared" si="78"/>
        <v>5998</v>
      </c>
      <c r="C464" t="str">
        <f t="shared" si="79"/>
        <v>ELE ASSEMB-BDS CARDS-ASSOC HARDWARE</v>
      </c>
      <c r="D464" s="6" t="n">
        <f t="shared" si="80"/>
        <v>166517656.08564699</v>
      </c>
      <c r="E464" s="6" t="n">
        <f t="shared" si="81"/>
        <v>86420929.226296306</v>
      </c>
      <c r="F464" s="6" t="n">
        <f t="shared" si="82"/>
        <v>223626838.38510001</v>
      </c>
      <c r="G464" s="6" t="n">
        <f t="shared" si="83"/>
        <v>63577779.774533503</v>
      </c>
      <c r="H464" s="7" t="n">
        <f t="shared" si="84"/>
        <v>1.5876467701420465</v>
      </c>
      <c r="I464" s="7" t="n">
        <f t="shared" si="85"/>
        <v>0.34296172335070207</v>
      </c>
      <c r="J464" s="7" t="n">
        <f t="shared" si="86"/>
        <v>0.28430299437068646</v>
      </c>
      <c r="K464" s="7" t="n">
        <f t="shared" si="87"/>
        <v>2.2782876415673265E-3</v>
      </c>
      <c r="L464" s="7" t="n">
        <f>AM464/SUM(AM1:AM$2180)</f>
        <v>1.1279963868727023E-3</v>
      </c>
      <c r="M464" t="s">
        <v>1571</v>
      </c>
      <c r="N464" t="s">
        <v>1684</v>
      </c>
      <c r="O464" t="s">
        <v>1685</v>
      </c>
      <c r="P464" s="6" t="n">
        <v>35141461.2859689</v>
      </c>
      <c r="Q464" s="6" t="n">
        <v>46523145.104259901</v>
      </c>
      <c r="R464" s="6" t="n">
        <v>58100730.510938302</v>
      </c>
      <c r="S464" s="6" t="n">
        <v>47266388.543008097</v>
      </c>
      <c r="T464" s="6" t="n">
        <v>43138797.068029501</v>
      </c>
      <c r="U464" s="6" t="n">
        <v>49459044.319380902</v>
      </c>
      <c r="V464" s="6" t="n">
        <v>49620949.931220502</v>
      </c>
      <c r="W464" s="6" t="n">
        <v>49554771.339370601</v>
      </c>
      <c r="X464" s="6" t="n">
        <v>48153223.267793998</v>
      </c>
      <c r="Y464" s="6" t="n">
        <v>102082774.55653401</v>
      </c>
      <c r="Z464" s="6" t="n">
        <v>79555071.410479903</v>
      </c>
      <c r="AA464" s="6" t="n">
        <v>88801615.549942106</v>
      </c>
      <c r="AB464" s="6" t="n">
        <v>142258041.86914599</v>
      </c>
      <c r="AC464" s="6" t="n">
        <v>168451735.11796501</v>
      </c>
      <c r="AD464" s="6" t="n">
        <v>175625839.12503201</v>
      </c>
      <c r="AE464" s="6" t="n">
        <v>166517656.08564699</v>
      </c>
      <c r="AF464" s="6" t="n">
        <v>188772243.754886</v>
      </c>
      <c r="AG464" s="6" t="n">
        <v>248959946.997062</v>
      </c>
      <c r="AH464" s="6" t="n">
        <v>353972191.05224401</v>
      </c>
      <c r="AI464" s="6" t="n">
        <v>252883373.092953</v>
      </c>
      <c r="AJ464" s="6" t="n">
        <v>240155718.54496399</v>
      </c>
      <c r="AK464" s="6" t="n">
        <v>86420929.226296306</v>
      </c>
      <c r="AL464" s="6" t="n">
        <v>223626838.38510001</v>
      </c>
      <c r="AM464" s="6" t="n">
        <v>63577779.774533503</v>
      </c>
    </row>
    <row r="465">
      <c r="A465" t="str">
        <f t="shared" si="77"/>
        <v>Electronics &amp; Communications</v>
      </c>
      <c r="B465" t="str">
        <f t="shared" si="78"/>
        <v>5999</v>
      </c>
      <c r="C465" t="str">
        <f t="shared" si="79"/>
        <v>MISCELLANEOUS ELECTRICAL AND ELECTRONIC COMPONENTS</v>
      </c>
      <c r="D465" s="6" t="n">
        <f t="shared" si="80"/>
        <v>62508962.373934299</v>
      </c>
      <c r="E465" s="6" t="n">
        <f t="shared" si="81"/>
        <v>200357126.67061901</v>
      </c>
      <c r="F465" s="6" t="n">
        <f t="shared" si="82"/>
        <v>222193701.9788</v>
      </c>
      <c r="G465" s="6" t="n">
        <f t="shared" si="83"/>
        <v>171955063.237028</v>
      </c>
      <c r="H465" s="7" t="n">
        <f t="shared" si="84"/>
        <v>0.10898826346257029</v>
      </c>
      <c r="I465" s="7" t="n">
        <f t="shared" si="85"/>
        <v>2.5545895106947554</v>
      </c>
      <c r="J465" s="7" t="n">
        <f t="shared" si="86"/>
        <v>0.77389710736911266</v>
      </c>
      <c r="K465" s="7" t="n">
        <f t="shared" si="87"/>
        <v>2.2636869926169049E-3</v>
      </c>
      <c r="L465" s="7" t="n">
        <f>AM465/SUM(AM1:AM$2180)</f>
        <v>3.0508251581557815E-3</v>
      </c>
      <c r="M465" t="s">
        <v>1571</v>
      </c>
      <c r="N465" t="s">
        <v>1686</v>
      </c>
      <c r="O465" t="s">
        <v>1687</v>
      </c>
      <c r="P465" s="6" t="n">
        <v>3935781.0641834699</v>
      </c>
      <c r="Q465" s="6" t="n">
        <v>10803423.178396599</v>
      </c>
      <c r="R465" s="6" t="n">
        <v>16194479.974534201</v>
      </c>
      <c r="S465" s="6" t="n">
        <v>18933845.228421502</v>
      </c>
      <c r="T465" s="6" t="n">
        <v>15035182.946942</v>
      </c>
      <c r="U465" s="6" t="n">
        <v>38372066.3508958</v>
      </c>
      <c r="V465" s="6" t="n">
        <v>66540068.762505703</v>
      </c>
      <c r="W465" s="6" t="n">
        <v>25081626.7385648</v>
      </c>
      <c r="X465" s="6" t="n">
        <v>44571881.508212097</v>
      </c>
      <c r="Y465" s="6" t="n">
        <v>22887974.611751899</v>
      </c>
      <c r="Z465" s="6" t="n">
        <v>39726881.378991097</v>
      </c>
      <c r="AA465" s="6" t="n">
        <v>38866532.540188201</v>
      </c>
      <c r="AB465" s="6" t="n">
        <v>79333785.438446105</v>
      </c>
      <c r="AC465" s="6" t="n">
        <v>97021534.720051706</v>
      </c>
      <c r="AD465" s="6" t="n">
        <v>72021159.607964605</v>
      </c>
      <c r="AE465" s="6" t="n">
        <v>62508962.373934299</v>
      </c>
      <c r="AF465" s="6" t="n">
        <v>144872481.217278</v>
      </c>
      <c r="AG465" s="6" t="n">
        <v>111033121.621843</v>
      </c>
      <c r="AH465" s="6" t="n">
        <v>213316555.43792099</v>
      </c>
      <c r="AI465" s="6" t="n">
        <v>185898409.36287099</v>
      </c>
      <c r="AJ465" s="6" t="n">
        <v>192758917.728755</v>
      </c>
      <c r="AK465" s="6" t="n">
        <v>200357126.67061901</v>
      </c>
      <c r="AL465" s="6" t="n">
        <v>222193701.9788</v>
      </c>
      <c r="AM465" s="6" t="n">
        <v>171955063.237028</v>
      </c>
    </row>
    <row r="466">
      <c r="A466" t="str">
        <f t="shared" si="77"/>
        <v>Electronics &amp; Communications</v>
      </c>
      <c r="B466" t="str">
        <f t="shared" si="78"/>
        <v>6004</v>
      </c>
      <c r="C466" t="str">
        <f t="shared" si="79"/>
        <v>ROTARY JOINTS</v>
      </c>
      <c r="D466" s="6" t="n">
        <f t="shared" si="80"/>
        <v>0</v>
      </c>
      <c r="E466" s="6" t="n">
        <f t="shared" si="81"/>
        <v>0</v>
      </c>
      <c r="F466" s="6" t="n">
        <f t="shared" si="82"/>
        <v>0</v>
      </c>
      <c r="G466" s="6" t="n">
        <f t="shared" si="83"/>
        <v>0</v>
      </c>
      <c r="H466" s="7" t="e">
        <f t="shared" si="84"/>
        <v>#DIV/0!</v>
      </c>
      <c r="I466" s="7" t="e">
        <f t="shared" si="85"/>
        <v>#DIV/0!</v>
      </c>
      <c r="J466" s="7" t="e">
        <f t="shared" si="86"/>
        <v>#DIV/0!</v>
      </c>
      <c r="K466" s="7" t="n">
        <f t="shared" si="87"/>
        <v>0</v>
      </c>
      <c r="L466" s="7" t="n">
        <f>AM466/SUM(AM1:AM$2180)</f>
        <v>0</v>
      </c>
      <c r="M466" t="s">
        <v>1571</v>
      </c>
      <c r="N466" t="s">
        <v>1688</v>
      </c>
      <c r="O466" t="s">
        <v>1689</v>
      </c>
      <c r="P466" s="6"/>
      <c r="Q466" s="6"/>
      <c r="R466" s="6"/>
      <c r="S466" s="6"/>
      <c r="T466" s="6"/>
      <c r="U466" s="6" t="n">
        <v>16015.905309810099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>
      <c r="A467" t="str">
        <f t="shared" si="77"/>
        <v>Electronics &amp; Communications</v>
      </c>
      <c r="B467" t="str">
        <f t="shared" si="78"/>
        <v>6005</v>
      </c>
      <c r="C467" t="str">
        <f t="shared" si="79"/>
        <v>COUPLERS, SPLITTERS, &amp; MIXERS</v>
      </c>
      <c r="D467" s="6" t="n">
        <f t="shared" si="80"/>
        <v>0</v>
      </c>
      <c r="E467" s="6" t="n">
        <f t="shared" si="81"/>
        <v>0</v>
      </c>
      <c r="F467" s="6" t="n">
        <f t="shared" si="82"/>
        <v>0</v>
      </c>
      <c r="G467" s="6" t="n">
        <f t="shared" si="83"/>
        <v>0</v>
      </c>
      <c r="H467" s="7" t="e">
        <f t="shared" si="84"/>
        <v>#DIV/0!</v>
      </c>
      <c r="I467" s="7" t="e">
        <f t="shared" si="85"/>
        <v>#DIV/0!</v>
      </c>
      <c r="J467" s="7" t="e">
        <f t="shared" si="86"/>
        <v>#DIV/0!</v>
      </c>
      <c r="K467" s="7" t="n">
        <f t="shared" si="87"/>
        <v>0</v>
      </c>
      <c r="L467" s="7" t="n">
        <f>AM467/SUM(AM1:AM$2180)</f>
        <v>0</v>
      </c>
      <c r="M467" t="s">
        <v>1571</v>
      </c>
      <c r="N467" t="s">
        <v>1690</v>
      </c>
      <c r="O467" t="s">
        <v>1691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 t="n">
        <v>0</v>
      </c>
      <c r="AB467" s="6"/>
      <c r="AC467" s="6"/>
      <c r="AD467" s="6" t="n">
        <v>0</v>
      </c>
      <c r="AE467" s="6"/>
      <c r="AF467" s="6"/>
      <c r="AG467" s="6"/>
      <c r="AH467" s="6"/>
      <c r="AI467" s="6"/>
      <c r="AJ467" s="6"/>
      <c r="AK467" s="6"/>
      <c r="AL467" s="6"/>
      <c r="AM467" s="6"/>
    </row>
    <row r="468">
      <c r="A468" t="str">
        <f t="shared" si="77"/>
        <v>Electronics &amp; Communications</v>
      </c>
      <c r="B468" t="str">
        <f t="shared" si="78"/>
        <v>6006</v>
      </c>
      <c r="C468" t="str">
        <f t="shared" si="79"/>
        <v>ATTENUATORS</v>
      </c>
      <c r="D468" s="6" t="n">
        <f t="shared" si="80"/>
        <v>0</v>
      </c>
      <c r="E468" s="6" t="n">
        <f t="shared" si="81"/>
        <v>0</v>
      </c>
      <c r="F468" s="6" t="n">
        <f t="shared" si="82"/>
        <v>0</v>
      </c>
      <c r="G468" s="6" t="n">
        <f t="shared" si="83"/>
        <v>0</v>
      </c>
      <c r="H468" s="7" t="e">
        <f t="shared" si="84"/>
        <v>#DIV/0!</v>
      </c>
      <c r="I468" s="7" t="e">
        <f t="shared" si="85"/>
        <v>#DIV/0!</v>
      </c>
      <c r="J468" s="7" t="e">
        <f t="shared" si="86"/>
        <v>#DIV/0!</v>
      </c>
      <c r="K468" s="7" t="n">
        <f t="shared" si="87"/>
        <v>0</v>
      </c>
      <c r="L468" s="7" t="n">
        <f>AM468/SUM(AM1:AM$2180)</f>
        <v>0</v>
      </c>
      <c r="M468" t="s">
        <v>1571</v>
      </c>
      <c r="N468" t="s">
        <v>1692</v>
      </c>
      <c r="O468" t="s">
        <v>1693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 t="n">
        <v>3930.5548576720998</v>
      </c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>
      <c r="A469" t="str">
        <f t="shared" si="77"/>
        <v>Electronics &amp; Communications</v>
      </c>
      <c r="B469" t="str">
        <f t="shared" si="78"/>
        <v>6007</v>
      </c>
      <c r="C469" t="str">
        <f t="shared" si="79"/>
        <v>FILTERS</v>
      </c>
      <c r="D469" s="6" t="n">
        <f t="shared" si="80"/>
        <v>0</v>
      </c>
      <c r="E469" s="6" t="n">
        <f t="shared" si="81"/>
        <v>0</v>
      </c>
      <c r="F469" s="6" t="n">
        <f t="shared" si="82"/>
        <v>0</v>
      </c>
      <c r="G469" s="6" t="n">
        <f t="shared" si="83"/>
        <v>0</v>
      </c>
      <c r="H469" s="7" t="e">
        <f t="shared" si="84"/>
        <v>#DIV/0!</v>
      </c>
      <c r="I469" s="7" t="e">
        <f t="shared" si="85"/>
        <v>#DIV/0!</v>
      </c>
      <c r="J469" s="7" t="e">
        <f t="shared" si="86"/>
        <v>#DIV/0!</v>
      </c>
      <c r="K469" s="7" t="n">
        <f t="shared" si="87"/>
        <v>0</v>
      </c>
      <c r="L469" s="7" t="n">
        <f>AM469/SUM(AM1:AM$2180)</f>
        <v>0</v>
      </c>
      <c r="M469" t="s">
        <v>1571</v>
      </c>
      <c r="N469" t="s">
        <v>1694</v>
      </c>
      <c r="O469" t="s">
        <v>1695</v>
      </c>
      <c r="P469" s="6"/>
      <c r="Q469" s="6"/>
      <c r="R469" s="6"/>
      <c r="S469" s="6"/>
      <c r="T469" s="6"/>
      <c r="U469" s="6" t="n">
        <v>4504.2026831266903</v>
      </c>
      <c r="V469" s="6" t="n">
        <v>127960.09164074399</v>
      </c>
      <c r="W469" s="6" t="n">
        <v>0</v>
      </c>
      <c r="X469" s="6"/>
      <c r="Y469" s="6" t="n">
        <v>53331.216474180801</v>
      </c>
      <c r="Z469" s="6" t="n">
        <v>125585.281947347</v>
      </c>
      <c r="AA469" s="6" t="n">
        <v>28839.188250552499</v>
      </c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>
      <c r="A470" t="str">
        <f t="shared" si="77"/>
        <v>Electronics &amp; Communications</v>
      </c>
      <c r="B470" t="str">
        <f t="shared" si="78"/>
        <v>6008</v>
      </c>
      <c r="C470" t="str">
        <f t="shared" si="79"/>
        <v>OPTICAL MULTIPLEXERS/DEMULTIPLEXERS</v>
      </c>
      <c r="D470" s="6" t="n">
        <f t="shared" si="80"/>
        <v>0</v>
      </c>
      <c r="E470" s="6" t="n">
        <f t="shared" si="81"/>
        <v>0</v>
      </c>
      <c r="F470" s="6" t="n">
        <f t="shared" si="82"/>
        <v>0</v>
      </c>
      <c r="G470" s="6" t="n">
        <f t="shared" si="83"/>
        <v>0</v>
      </c>
      <c r="H470" s="7" t="e">
        <f t="shared" si="84"/>
        <v>#DIV/0!</v>
      </c>
      <c r="I470" s="7" t="e">
        <f t="shared" si="85"/>
        <v>#DIV/0!</v>
      </c>
      <c r="J470" s="7" t="e">
        <f t="shared" si="86"/>
        <v>#DIV/0!</v>
      </c>
      <c r="K470" s="7" t="n">
        <f t="shared" si="87"/>
        <v>0</v>
      </c>
      <c r="L470" s="7" t="n">
        <f>AM470/SUM(AM1:AM$2180)</f>
        <v>0</v>
      </c>
      <c r="M470" t="s">
        <v>1571</v>
      </c>
      <c r="N470" t="s">
        <v>1696</v>
      </c>
      <c r="O470" t="s">
        <v>1697</v>
      </c>
      <c r="P470" s="6"/>
      <c r="Q470" s="6"/>
      <c r="R470" s="6"/>
      <c r="S470" s="6"/>
      <c r="T470" s="6"/>
      <c r="U470" s="6"/>
      <c r="V470" s="6"/>
      <c r="W470" s="6"/>
      <c r="X470" s="6"/>
      <c r="Y470" s="6" t="n">
        <v>-536494.14717198501</v>
      </c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>
      <c r="A471" t="str">
        <f t="shared" si="77"/>
        <v>Electronics &amp; Communications</v>
      </c>
      <c r="B471" t="str">
        <f t="shared" si="78"/>
        <v>6010</v>
      </c>
      <c r="C471" t="str">
        <f t="shared" si="79"/>
        <v>FIBER OPTIC CONDUCTORS</v>
      </c>
      <c r="D471" s="6" t="n">
        <f t="shared" si="80"/>
        <v>59259.714827214797</v>
      </c>
      <c r="E471" s="6" t="n">
        <f t="shared" si="81"/>
        <v>534.51548295075702</v>
      </c>
      <c r="F471" s="6" t="n">
        <f t="shared" si="82"/>
        <v>0</v>
      </c>
      <c r="G471" s="6" t="n">
        <f t="shared" si="83"/>
        <v>75702.440864192904</v>
      </c>
      <c r="H471" s="7" t="n">
        <f t="shared" si="84"/>
        <v>-1</v>
      </c>
      <c r="I471" s="7" t="n">
        <f t="shared" si="85"/>
        <v>-1</v>
      </c>
      <c r="J471" s="7" t="e">
        <f t="shared" si="86"/>
        <v>#DIV/0!</v>
      </c>
      <c r="K471" s="7" t="n">
        <f t="shared" si="87"/>
        <v>0</v>
      </c>
      <c r="L471" s="7" t="n">
        <f>AM471/SUM(AM1:AM$2180)</f>
        <v>1.3431120129561109E-6</v>
      </c>
      <c r="M471" t="s">
        <v>1571</v>
      </c>
      <c r="N471" t="s">
        <v>1698</v>
      </c>
      <c r="O471" t="s">
        <v>1699</v>
      </c>
      <c r="P471" s="6"/>
      <c r="Q471" s="6" t="n">
        <v>78834.420061541503</v>
      </c>
      <c r="R471" s="6"/>
      <c r="S471" s="6"/>
      <c r="T471" s="6"/>
      <c r="U471" s="6"/>
      <c r="V471" s="6" t="n">
        <v>38378.799802653302</v>
      </c>
      <c r="W471" s="6" t="n">
        <v>17037.4281378427</v>
      </c>
      <c r="X471" s="6" t="n">
        <v>81331.690913936996</v>
      </c>
      <c r="Y471" s="6" t="n">
        <v>37462.268192386102</v>
      </c>
      <c r="Z471" s="6" t="n">
        <v>-135.244581289075</v>
      </c>
      <c r="AA471" s="6" t="n">
        <v>-101.038948018944</v>
      </c>
      <c r="AB471" s="6" t="n">
        <v>283466.91475615499</v>
      </c>
      <c r="AC471" s="6" t="n">
        <v>40634.641739767001</v>
      </c>
      <c r="AD471" s="6" t="n">
        <v>92917.620367030104</v>
      </c>
      <c r="AE471" s="6" t="n">
        <v>59259.714827214797</v>
      </c>
      <c r="AF471" s="6" t="n">
        <v>191975.68971906201</v>
      </c>
      <c r="AG471" s="6" t="n">
        <v>65076.359125208401</v>
      </c>
      <c r="AH471" s="6" t="n">
        <v>11844.704480606901</v>
      </c>
      <c r="AI471" s="6" t="n">
        <v>325883.59474980098</v>
      </c>
      <c r="AJ471" s="6" t="n">
        <v>120553.67081893999</v>
      </c>
      <c r="AK471" s="6" t="n">
        <v>534.51548295075702</v>
      </c>
      <c r="AL471" s="6"/>
      <c r="AM471" s="6" t="n">
        <v>75702.440864192904</v>
      </c>
    </row>
    <row r="472">
      <c r="A472" t="str">
        <f t="shared" si="77"/>
        <v>Electronics &amp; Communications</v>
      </c>
      <c r="B472" t="str">
        <f t="shared" si="78"/>
        <v>6015</v>
      </c>
      <c r="C472" t="str">
        <f t="shared" si="79"/>
        <v>FIBER OPTIC CABLES</v>
      </c>
      <c r="D472" s="6" t="n">
        <f t="shared" si="80"/>
        <v>4173557.8364213202</v>
      </c>
      <c r="E472" s="6" t="n">
        <f t="shared" si="81"/>
        <v>-217722.38051100299</v>
      </c>
      <c r="F472" s="6" t="n">
        <f t="shared" si="82"/>
        <v>1028641.5801</v>
      </c>
      <c r="G472" s="6" t="n">
        <f t="shared" si="83"/>
        <v>474389.94590674603</v>
      </c>
      <c r="H472" s="7" t="n">
        <f t="shared" si="84"/>
        <v>-5.7245560042368533</v>
      </c>
      <c r="I472" s="7" t="n">
        <f t="shared" si="85"/>
        <v>-0.75353364673100487</v>
      </c>
      <c r="J472" s="7" t="n">
        <f t="shared" si="86"/>
        <v>0.46118099353968162</v>
      </c>
      <c r="K472" s="7" t="n">
        <f t="shared" si="87"/>
        <v>1.0479696517948289E-5</v>
      </c>
      <c r="L472" s="7" t="n">
        <f>AM472/SUM(AM1:AM$2180)</f>
        <v>8.4166220784873657E-6</v>
      </c>
      <c r="M472" t="s">
        <v>1571</v>
      </c>
      <c r="N472" t="s">
        <v>1700</v>
      </c>
      <c r="O472" t="s">
        <v>1701</v>
      </c>
      <c r="P472" s="6"/>
      <c r="Q472" s="6" t="n">
        <v>45636.4136544352</v>
      </c>
      <c r="R472" s="6" t="n">
        <v>363.39400665787798</v>
      </c>
      <c r="S472" s="6" t="n">
        <v>652149.47332672798</v>
      </c>
      <c r="T472" s="6" t="n">
        <v>15358.2240686799</v>
      </c>
      <c r="U472" s="6" t="n">
        <v>8798655.3303449899</v>
      </c>
      <c r="V472" s="6" t="n">
        <v>16361592.608340999</v>
      </c>
      <c r="W472" s="6" t="n">
        <v>7374848.7690109797</v>
      </c>
      <c r="X472" s="6" t="n">
        <v>21185684.228284299</v>
      </c>
      <c r="Y472" s="6" t="n">
        <v>703101.48976351297</v>
      </c>
      <c r="Z472" s="6" t="n">
        <v>612136.57190389698</v>
      </c>
      <c r="AA472" s="6" t="n">
        <v>813231.22362124803</v>
      </c>
      <c r="AB472" s="6" t="n">
        <v>476525.54460581898</v>
      </c>
      <c r="AC472" s="6" t="n">
        <v>715141.32048733695</v>
      </c>
      <c r="AD472" s="6" t="n">
        <v>38108113.611061603</v>
      </c>
      <c r="AE472" s="6" t="n">
        <v>4173557.8364213202</v>
      </c>
      <c r="AF472" s="6" t="n">
        <v>3715266.0830239798</v>
      </c>
      <c r="AG472" s="6" t="n">
        <v>1505013.0504268501</v>
      </c>
      <c r="AH472" s="6" t="n">
        <v>2975558.6672111</v>
      </c>
      <c r="AI472" s="6" t="n">
        <v>1170082.32136163</v>
      </c>
      <c r="AJ472" s="6" t="n">
        <v>1023426.51553566</v>
      </c>
      <c r="AK472" s="6" t="n">
        <v>-217722.38051100299</v>
      </c>
      <c r="AL472" s="6" t="n">
        <v>1028641.5801</v>
      </c>
      <c r="AM472" s="6" t="n">
        <v>474389.94590674603</v>
      </c>
    </row>
    <row r="473">
      <c r="A473" t="str">
        <f t="shared" si="77"/>
        <v>Electronics &amp; Communications</v>
      </c>
      <c r="B473" t="str">
        <f t="shared" si="78"/>
        <v>6020</v>
      </c>
      <c r="C473" t="str">
        <f t="shared" si="79"/>
        <v>FIBER OPTIC CABLE ASSEMBLIES AND HARNESSES</v>
      </c>
      <c r="D473" s="6" t="n">
        <f t="shared" si="80"/>
        <v>3162122.6318455101</v>
      </c>
      <c r="E473" s="6" t="n">
        <f t="shared" si="81"/>
        <v>140627.27539053801</v>
      </c>
      <c r="F473" s="6" t="n">
        <f t="shared" si="82"/>
        <v>1285042.6324</v>
      </c>
      <c r="G473" s="6" t="n">
        <f t="shared" si="83"/>
        <v>1530680.3611995201</v>
      </c>
      <c r="H473" s="7" t="n">
        <f t="shared" si="84"/>
        <v>8.1379330846828246</v>
      </c>
      <c r="I473" s="7" t="n">
        <f t="shared" si="85"/>
        <v>-0.59361391634264027</v>
      </c>
      <c r="J473" s="7" t="n">
        <f t="shared" si="86"/>
        <v>1.1911514237786467</v>
      </c>
      <c r="K473" s="7" t="n">
        <f t="shared" si="87"/>
        <v>1.3091884540452074E-5</v>
      </c>
      <c r="L473" s="7" t="n">
        <f>AM473/SUM(AM1:AM$2180)</f>
        <v>2.7157316959055926E-5</v>
      </c>
      <c r="M473" t="s">
        <v>1571</v>
      </c>
      <c r="N473" t="s">
        <v>1702</v>
      </c>
      <c r="O473" t="s">
        <v>1703</v>
      </c>
      <c r="P473" s="6" t="n">
        <v>348629.30429879401</v>
      </c>
      <c r="Q473" s="6" t="n">
        <v>163649.05596006801</v>
      </c>
      <c r="R473" s="6" t="n">
        <v>394751.49290760403</v>
      </c>
      <c r="S473" s="6" t="n">
        <v>485092.60042512201</v>
      </c>
      <c r="T473" s="6" t="n">
        <v>472689.69359041401</v>
      </c>
      <c r="U473" s="6" t="n">
        <v>994361.93214316701</v>
      </c>
      <c r="V473" s="6" t="n">
        <v>668087.52114023501</v>
      </c>
      <c r="W473" s="6" t="n">
        <v>367910.46895744099</v>
      </c>
      <c r="X473" s="6" t="n">
        <v>594865.63354985102</v>
      </c>
      <c r="Y473" s="6" t="n">
        <v>472817.99483565101</v>
      </c>
      <c r="Z473" s="6" t="n">
        <v>1599763.4569918399</v>
      </c>
      <c r="AA473" s="6" t="n">
        <v>5490196.3047493203</v>
      </c>
      <c r="AB473" s="6" t="n">
        <v>954093.890733229</v>
      </c>
      <c r="AC473" s="6" t="n">
        <v>1415715.5339567</v>
      </c>
      <c r="AD473" s="6" t="n">
        <v>2216938.56745162</v>
      </c>
      <c r="AE473" s="6" t="n">
        <v>3162122.6318455101</v>
      </c>
      <c r="AF473" s="6" t="n">
        <v>3729252.7038048902</v>
      </c>
      <c r="AG473" s="6" t="n">
        <v>3870486.58821424</v>
      </c>
      <c r="AH473" s="6" t="n">
        <v>6274134.9555930998</v>
      </c>
      <c r="AI473" s="6" t="n">
        <v>4605815.3183798902</v>
      </c>
      <c r="AJ473" s="6" t="n">
        <v>4881102.5328227701</v>
      </c>
      <c r="AK473" s="6" t="n">
        <v>140627.27539053801</v>
      </c>
      <c r="AL473" s="6" t="n">
        <v>1285042.6324</v>
      </c>
      <c r="AM473" s="6" t="n">
        <v>1530680.3611995201</v>
      </c>
    </row>
    <row r="474">
      <c r="A474" t="str">
        <f t="shared" si="77"/>
        <v>Electronics &amp; Communications</v>
      </c>
      <c r="B474" t="str">
        <f t="shared" si="78"/>
        <v>6021</v>
      </c>
      <c r="C474" t="str">
        <f t="shared" si="79"/>
        <v>FIBER OPTIC SWITCHES</v>
      </c>
      <c r="D474" s="6" t="n">
        <f t="shared" si="80"/>
        <v>132761.93382440499</v>
      </c>
      <c r="E474" s="6" t="n">
        <f t="shared" si="81"/>
        <v>18187.630751417801</v>
      </c>
      <c r="F474" s="6" t="n">
        <f t="shared" si="82"/>
        <v>-4379.6796999999997</v>
      </c>
      <c r="G474" s="6" t="n">
        <f t="shared" si="83"/>
        <v>47414.318739268499</v>
      </c>
      <c r="H474" s="7" t="n">
        <f t="shared" si="84"/>
        <v>-1.2408054001018569</v>
      </c>
      <c r="I474" s="7" t="n">
        <f t="shared" si="85"/>
        <v>-1.0329889718674383</v>
      </c>
      <c r="J474" s="7" t="n">
        <f t="shared" si="86"/>
        <v>-10.825978607355351</v>
      </c>
      <c r="K474" s="7" t="n">
        <f t="shared" si="87"/>
        <v>-4.4619734404822357E-8</v>
      </c>
      <c r="L474" s="7" t="n">
        <f>AM474/SUM(AM1:AM$2180)</f>
        <v>8.4122440911893191E-7</v>
      </c>
      <c r="M474" t="s">
        <v>1571</v>
      </c>
      <c r="N474" t="s">
        <v>1704</v>
      </c>
      <c r="O474" t="s">
        <v>1705</v>
      </c>
      <c r="P474" s="6"/>
      <c r="Q474" s="6" t="n">
        <v>57287.659809003402</v>
      </c>
      <c r="R474" s="6"/>
      <c r="S474" s="6"/>
      <c r="T474" s="6"/>
      <c r="U474" s="6" t="n">
        <v>50197.317786858301</v>
      </c>
      <c r="V474" s="6" t="n">
        <v>30417.8203463215</v>
      </c>
      <c r="W474" s="6"/>
      <c r="X474" s="6" t="n">
        <v>40934.248315892197</v>
      </c>
      <c r="Y474" s="6" t="n">
        <v>-1748.4779430226699</v>
      </c>
      <c r="Z474" s="6" t="n">
        <v>20393.961866080499</v>
      </c>
      <c r="AA474" s="6" t="n">
        <v>48417.648450352302</v>
      </c>
      <c r="AB474" s="6" t="n">
        <v>-20913.396206219699</v>
      </c>
      <c r="AC474" s="6" t="n">
        <v>376167.10679240798</v>
      </c>
      <c r="AD474" s="6" t="n">
        <v>59119.925213594201</v>
      </c>
      <c r="AE474" s="6" t="n">
        <v>132761.93382440499</v>
      </c>
      <c r="AF474" s="6" t="n">
        <v>68094.895390213002</v>
      </c>
      <c r="AG474" s="6" t="n">
        <v>111463.503156715</v>
      </c>
      <c r="AH474" s="6" t="n">
        <v>1715142.1333416</v>
      </c>
      <c r="AI474" s="6" t="n">
        <v>2098588.6428846801</v>
      </c>
      <c r="AJ474" s="6" t="n">
        <v>108789.129511958</v>
      </c>
      <c r="AK474" s="6" t="n">
        <v>18187.630751417801</v>
      </c>
      <c r="AL474" s="6" t="n">
        <v>-4379.6796999999997</v>
      </c>
      <c r="AM474" s="6" t="n">
        <v>47414.318739268499</v>
      </c>
    </row>
    <row r="475">
      <c r="A475" t="str">
        <f t="shared" si="77"/>
        <v>Electronics &amp; Communications</v>
      </c>
      <c r="B475" t="str">
        <f t="shared" si="78"/>
        <v>6025</v>
      </c>
      <c r="C475" t="str">
        <f t="shared" si="79"/>
        <v>FIBER OPTIC TRANSMITTERS</v>
      </c>
      <c r="D475" s="6" t="n">
        <f t="shared" si="80"/>
        <v>0</v>
      </c>
      <c r="E475" s="6" t="n">
        <f t="shared" si="81"/>
        <v>0</v>
      </c>
      <c r="F475" s="6" t="n">
        <f t="shared" si="82"/>
        <v>0</v>
      </c>
      <c r="G475" s="6" t="n">
        <f t="shared" si="83"/>
        <v>0</v>
      </c>
      <c r="H475" s="7" t="e">
        <f t="shared" si="84"/>
        <v>#DIV/0!</v>
      </c>
      <c r="I475" s="7" t="e">
        <f t="shared" si="85"/>
        <v>#DIV/0!</v>
      </c>
      <c r="J475" s="7" t="e">
        <f t="shared" si="86"/>
        <v>#DIV/0!</v>
      </c>
      <c r="K475" s="7" t="n">
        <f t="shared" si="87"/>
        <v>0</v>
      </c>
      <c r="L475" s="7" t="n">
        <f>AM475/SUM(AM1:AM$2180)</f>
        <v>0</v>
      </c>
      <c r="M475" t="s">
        <v>1571</v>
      </c>
      <c r="N475" t="s">
        <v>1706</v>
      </c>
      <c r="O475" t="s">
        <v>1707</v>
      </c>
      <c r="P475" s="6"/>
      <c r="Q475" s="6"/>
      <c r="R475" s="6"/>
      <c r="S475" s="6"/>
      <c r="T475" s="6"/>
      <c r="U475" s="6"/>
      <c r="V475" s="6"/>
      <c r="W475" s="6"/>
      <c r="X475" s="6" t="n">
        <v>47935.247148608898</v>
      </c>
      <c r="Y475" s="6"/>
      <c r="Z475" s="6" t="n">
        <v>-1094.9865983648299</v>
      </c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>
      <c r="A476" t="str">
        <f t="shared" si="77"/>
        <v>Electronics &amp; Communications</v>
      </c>
      <c r="B476" t="str">
        <f t="shared" si="78"/>
        <v>6026</v>
      </c>
      <c r="C476" t="str">
        <f t="shared" si="79"/>
        <v>FIBER OPTIC RECEIVERS</v>
      </c>
      <c r="D476" s="6" t="n">
        <f t="shared" si="80"/>
        <v>0</v>
      </c>
      <c r="E476" s="6" t="n">
        <f t="shared" si="81"/>
        <v>0</v>
      </c>
      <c r="F476" s="6" t="n">
        <f t="shared" si="82"/>
        <v>0</v>
      </c>
      <c r="G476" s="6" t="n">
        <f t="shared" si="83"/>
        <v>0</v>
      </c>
      <c r="H476" s="7" t="e">
        <f t="shared" si="84"/>
        <v>#DIV/0!</v>
      </c>
      <c r="I476" s="7" t="e">
        <f t="shared" si="85"/>
        <v>#DIV/0!</v>
      </c>
      <c r="J476" s="7" t="e">
        <f t="shared" si="86"/>
        <v>#DIV/0!</v>
      </c>
      <c r="K476" s="7" t="n">
        <f t="shared" si="87"/>
        <v>0</v>
      </c>
      <c r="L476" s="7" t="n">
        <f>AM476/SUM(AM1:AM$2180)</f>
        <v>0</v>
      </c>
      <c r="M476" t="s">
        <v>1571</v>
      </c>
      <c r="N476" t="s">
        <v>1708</v>
      </c>
      <c r="O476" t="s">
        <v>1709</v>
      </c>
      <c r="P476" s="6"/>
      <c r="Q476" s="6"/>
      <c r="R476" s="6"/>
      <c r="S476" s="6"/>
      <c r="T476" s="6"/>
      <c r="U476" s="6"/>
      <c r="V476" s="6"/>
      <c r="W476" s="6" t="n">
        <v>16840.109680974801</v>
      </c>
      <c r="X476" s="6" t="n">
        <v>16832.470567535001</v>
      </c>
      <c r="Y476" s="6" t="n">
        <v>46484.795480594403</v>
      </c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>
      <c r="A477" t="str">
        <f t="shared" si="77"/>
        <v>Electronics &amp; Communications</v>
      </c>
      <c r="B477" t="str">
        <f t="shared" si="78"/>
        <v>6030</v>
      </c>
      <c r="C477" t="str">
        <f t="shared" si="79"/>
        <v>FIBER OPTIC DEVICES</v>
      </c>
      <c r="D477" s="6" t="n">
        <f t="shared" si="80"/>
        <v>1844647.49593778</v>
      </c>
      <c r="E477" s="6" t="n">
        <f t="shared" si="81"/>
        <v>13383.374837945201</v>
      </c>
      <c r="F477" s="6" t="n">
        <f t="shared" si="82"/>
        <v>179735.24919999999</v>
      </c>
      <c r="G477" s="6" t="n">
        <f t="shared" si="83"/>
        <v>179749.14185066801</v>
      </c>
      <c r="H477" s="7" t="n">
        <f t="shared" si="84"/>
        <v>12.429740358941887</v>
      </c>
      <c r="I477" s="7" t="n">
        <f t="shared" si="85"/>
        <v>-0.9025639047049332</v>
      </c>
      <c r="J477" s="7" t="n">
        <f t="shared" si="86"/>
        <v>1.0000772950811254</v>
      </c>
      <c r="K477" s="7" t="n">
        <f t="shared" si="87"/>
        <v>1.8311245643119886E-6</v>
      </c>
      <c r="L477" s="7" t="n">
        <f>AM477/SUM(AM1:AM$2180)</f>
        <v>3.1891076295847273E-6</v>
      </c>
      <c r="M477" t="s">
        <v>1571</v>
      </c>
      <c r="N477" t="s">
        <v>1710</v>
      </c>
      <c r="O477" t="s">
        <v>1711</v>
      </c>
      <c r="P477" s="6" t="n">
        <v>259182.488743572</v>
      </c>
      <c r="Q477" s="6" t="n">
        <v>160744.920545695</v>
      </c>
      <c r="R477" s="6" t="n">
        <v>855973.02971679205</v>
      </c>
      <c r="S477" s="6" t="n">
        <v>638988.08162151102</v>
      </c>
      <c r="T477" s="6" t="n">
        <v>599323.27127941395</v>
      </c>
      <c r="U477" s="6" t="n">
        <v>493286.70750179701</v>
      </c>
      <c r="V477" s="6" t="n">
        <v>1131432.18460832</v>
      </c>
      <c r="W477" s="6" t="n">
        <v>439024.04081266402</v>
      </c>
      <c r="X477" s="6" t="n">
        <v>462361.85246061202</v>
      </c>
      <c r="Y477" s="6" t="n">
        <v>489982.42697851697</v>
      </c>
      <c r="Z477" s="6" t="n">
        <v>1584244.8772978401</v>
      </c>
      <c r="AA477" s="6" t="n">
        <v>1616275.5814980899</v>
      </c>
      <c r="AB477" s="6" t="n">
        <v>432306.96433348599</v>
      </c>
      <c r="AC477" s="6" t="n">
        <v>495087.33318459598</v>
      </c>
      <c r="AD477" s="6" t="n">
        <v>880544.64603691397</v>
      </c>
      <c r="AE477" s="6" t="n">
        <v>1844647.49593778</v>
      </c>
      <c r="AF477" s="6" t="n">
        <v>1500419.0869748101</v>
      </c>
      <c r="AG477" s="6" t="n">
        <v>1011304.3032103101</v>
      </c>
      <c r="AH477" s="6" t="n">
        <v>1126461.02446117</v>
      </c>
      <c r="AI477" s="6" t="n">
        <v>1745255.31571121</v>
      </c>
      <c r="AJ477" s="6" t="n">
        <v>1478109.65384929</v>
      </c>
      <c r="AK477" s="6" t="n">
        <v>13383.374837945201</v>
      </c>
      <c r="AL477" s="6" t="n">
        <v>179735.24919999999</v>
      </c>
      <c r="AM477" s="6" t="n">
        <v>179749.14185066801</v>
      </c>
    </row>
    <row r="478">
      <c r="A478" t="str">
        <f t="shared" si="77"/>
        <v>Electronics &amp; Communications</v>
      </c>
      <c r="B478" t="str">
        <f t="shared" si="78"/>
        <v>6032</v>
      </c>
      <c r="C478" t="str">
        <f t="shared" si="79"/>
        <v>FIBER OPTIC LIGHT SOURCES</v>
      </c>
      <c r="D478" s="6" t="n">
        <f t="shared" si="80"/>
        <v>0</v>
      </c>
      <c r="E478" s="6" t="n">
        <f t="shared" si="81"/>
        <v>0</v>
      </c>
      <c r="F478" s="6" t="n">
        <f t="shared" si="82"/>
        <v>2656.78</v>
      </c>
      <c r="G478" s="6" t="n">
        <f t="shared" si="83"/>
        <v>0</v>
      </c>
      <c r="H478" s="7" t="e">
        <f t="shared" si="84"/>
        <v>#DIV/0!</v>
      </c>
      <c r="I478" s="7" t="e">
        <f t="shared" si="85"/>
        <v>#DIV/0!</v>
      </c>
      <c r="J478" s="7" t="n">
        <f t="shared" si="86"/>
        <v>0</v>
      </c>
      <c r="K478" s="7" t="n">
        <f t="shared" si="87"/>
        <v>2.7067006286337326E-8</v>
      </c>
      <c r="L478" s="7" t="n">
        <f>AM478/SUM(AM1:AM$2180)</f>
        <v>0</v>
      </c>
      <c r="M478" t="s">
        <v>1571</v>
      </c>
      <c r="N478" t="s">
        <v>1712</v>
      </c>
      <c r="O478" t="s">
        <v>1713</v>
      </c>
      <c r="P478" s="6"/>
      <c r="Q478" s="6"/>
      <c r="R478" s="6" t="n">
        <v>6660.6704895540197</v>
      </c>
      <c r="S478" s="6"/>
      <c r="T478" s="6" t="n">
        <v>142203.02382235299</v>
      </c>
      <c r="U478" s="6" t="n">
        <v>35369.540300193497</v>
      </c>
      <c r="V478" s="6" t="n">
        <v>18595.1926184076</v>
      </c>
      <c r="W478" s="6"/>
      <c r="X478" s="6"/>
      <c r="Y478" s="6" t="n">
        <v>3325.4071067299001</v>
      </c>
      <c r="Z478" s="6" t="n">
        <v>10880.5299146957</v>
      </c>
      <c r="AA478" s="6" t="n">
        <v>4103.6252527049301</v>
      </c>
      <c r="AB478" s="6" t="n">
        <v>25178.153926546001</v>
      </c>
      <c r="AC478" s="6"/>
      <c r="AD478" s="6" t="n">
        <v>25012.039235566099</v>
      </c>
      <c r="AE478" s="6" t="n">
        <v>0</v>
      </c>
      <c r="AF478" s="6" t="n">
        <v>5223.4067673283198</v>
      </c>
      <c r="AG478" s="6" t="n">
        <v>5057.0681919143099</v>
      </c>
      <c r="AH478" s="6" t="n">
        <v>22153.300478963702</v>
      </c>
      <c r="AI478" s="6" t="n">
        <v>565.58742450296904</v>
      </c>
      <c r="AJ478" s="6" t="n">
        <v>22707.254414831801</v>
      </c>
      <c r="AK478" s="6"/>
      <c r="AL478" s="6" t="n">
        <v>2656.78</v>
      </c>
      <c r="AM478" s="6"/>
    </row>
    <row r="479">
      <c r="A479" t="str">
        <f t="shared" si="77"/>
        <v>Electronics &amp; Communications</v>
      </c>
      <c r="B479" t="str">
        <f t="shared" si="78"/>
        <v>6035</v>
      </c>
      <c r="C479" t="str">
        <f t="shared" si="79"/>
        <v>FIBER OPTIC LIGHT TRANSFER AND IMAGE TRANSFER DEVICES</v>
      </c>
      <c r="D479" s="6" t="n">
        <f t="shared" si="80"/>
        <v>130312.25348054001</v>
      </c>
      <c r="E479" s="6" t="n">
        <f t="shared" si="81"/>
        <v>64921.324342284199</v>
      </c>
      <c r="F479" s="6" t="n">
        <f t="shared" si="82"/>
        <v>153246.01980000001</v>
      </c>
      <c r="G479" s="6" t="n">
        <f t="shared" si="83"/>
        <v>137613.14439237301</v>
      </c>
      <c r="H479" s="7" t="n">
        <f t="shared" si="84"/>
        <v>1.3604881963288702</v>
      </c>
      <c r="I479" s="7" t="n">
        <f t="shared" si="85"/>
        <v>0.17599086583891199</v>
      </c>
      <c r="J479" s="7" t="n">
        <f t="shared" si="86"/>
        <v>0.89798837563266365</v>
      </c>
      <c r="K479" s="7" t="n">
        <f t="shared" si="87"/>
        <v>1.5612549707852266E-6</v>
      </c>
      <c r="L479" s="7" t="n">
        <f>AM479/SUM(AM1:AM$2180)</f>
        <v>2.4415311483237023E-6</v>
      </c>
      <c r="M479" t="s">
        <v>1571</v>
      </c>
      <c r="N479" t="s">
        <v>1714</v>
      </c>
      <c r="O479" t="s">
        <v>1715</v>
      </c>
      <c r="P479" s="6"/>
      <c r="Q479" s="6"/>
      <c r="R479" s="6" t="n">
        <v>0</v>
      </c>
      <c r="S479" s="6"/>
      <c r="T479" s="6" t="n">
        <v>273351.10127391497</v>
      </c>
      <c r="U479" s="6" t="n">
        <v>124835.709748503</v>
      </c>
      <c r="V479" s="6" t="n">
        <v>20458.906284598401</v>
      </c>
      <c r="W479" s="6" t="n">
        <v>10154.416035509799</v>
      </c>
      <c r="X479" s="6" t="n">
        <v>298806.14934198803</v>
      </c>
      <c r="Y479" s="6" t="n">
        <v>113557.37427084699</v>
      </c>
      <c r="Z479" s="6" t="n">
        <v>-25643.343055728499</v>
      </c>
      <c r="AA479" s="6" t="n">
        <v>199491.702406261</v>
      </c>
      <c r="AB479" s="6" t="n">
        <v>172773.58001596501</v>
      </c>
      <c r="AC479" s="6" t="n">
        <v>59881.130959335998</v>
      </c>
      <c r="AD479" s="6" t="n">
        <v>40623.222474695598</v>
      </c>
      <c r="AE479" s="6" t="n">
        <v>130312.25348054001</v>
      </c>
      <c r="AF479" s="6" t="n">
        <v>186943.92911668899</v>
      </c>
      <c r="AG479" s="6" t="n">
        <v>164726.095845256</v>
      </c>
      <c r="AH479" s="6" t="n">
        <v>274110.190044916</v>
      </c>
      <c r="AI479" s="6" t="n">
        <v>311988.90615386498</v>
      </c>
      <c r="AJ479" s="6" t="n">
        <v>225374.35731905201</v>
      </c>
      <c r="AK479" s="6" t="n">
        <v>64921.324342284199</v>
      </c>
      <c r="AL479" s="6" t="n">
        <v>153246.01980000001</v>
      </c>
      <c r="AM479" s="6" t="n">
        <v>137613.14439237301</v>
      </c>
    </row>
    <row r="480">
      <c r="A480" t="str">
        <f t="shared" si="77"/>
        <v>Electronics &amp; Communications</v>
      </c>
      <c r="B480" t="str">
        <f t="shared" si="78"/>
        <v>6040</v>
      </c>
      <c r="C480" t="str">
        <f t="shared" si="79"/>
        <v>FIBER OPTIC SENSORS</v>
      </c>
      <c r="D480" s="6" t="n">
        <f t="shared" si="80"/>
        <v>-2566845.3808357799</v>
      </c>
      <c r="E480" s="6" t="n">
        <f t="shared" si="81"/>
        <v>0</v>
      </c>
      <c r="F480" s="6" t="n">
        <f t="shared" si="82"/>
        <v>0</v>
      </c>
      <c r="G480" s="6" t="n">
        <f t="shared" si="83"/>
        <v>0</v>
      </c>
      <c r="H480" s="7" t="e">
        <f t="shared" si="84"/>
        <v>#DIV/0!</v>
      </c>
      <c r="I480" s="7" t="n">
        <f t="shared" si="85"/>
        <v>-1</v>
      </c>
      <c r="J480" s="7" t="e">
        <f t="shared" si="86"/>
        <v>#DIV/0!</v>
      </c>
      <c r="K480" s="7" t="n">
        <f t="shared" si="87"/>
        <v>0</v>
      </c>
      <c r="L480" s="7" t="n">
        <f>AM480/SUM(AM1:AM$2180)</f>
        <v>0</v>
      </c>
      <c r="M480" t="s">
        <v>1571</v>
      </c>
      <c r="N480" t="s">
        <v>1716</v>
      </c>
      <c r="O480" t="s">
        <v>1717</v>
      </c>
      <c r="P480" s="6"/>
      <c r="Q480" s="6"/>
      <c r="R480" s="6"/>
      <c r="S480" s="6"/>
      <c r="T480" s="6"/>
      <c r="U480" s="6"/>
      <c r="V480" s="6"/>
      <c r="W480" s="6"/>
      <c r="X480" s="6"/>
      <c r="Y480" s="6" t="n">
        <v>0</v>
      </c>
      <c r="Z480" s="6"/>
      <c r="AA480" s="6" t="n">
        <v>5888.7022376315699</v>
      </c>
      <c r="AB480" s="6"/>
      <c r="AC480" s="6"/>
      <c r="AD480" s="6"/>
      <c r="AE480" s="6" t="n">
        <v>-2566845.3808357799</v>
      </c>
      <c r="AF480" s="6"/>
      <c r="AG480" s="6"/>
      <c r="AH480" s="6"/>
      <c r="AI480" s="6"/>
      <c r="AJ480" s="6"/>
      <c r="AK480" s="6" t="n">
        <v>0</v>
      </c>
      <c r="AL480" s="6"/>
      <c r="AM480" s="6"/>
    </row>
    <row r="481">
      <c r="A481" t="str">
        <f t="shared" si="77"/>
        <v>Electronics &amp; Communications</v>
      </c>
      <c r="B481" t="str">
        <f t="shared" si="78"/>
        <v>6050</v>
      </c>
      <c r="C481" t="str">
        <f t="shared" si="79"/>
        <v>FIBER OPTIC PASSIVE DEVICES</v>
      </c>
      <c r="D481" s="6" t="n">
        <f t="shared" si="80"/>
        <v>0</v>
      </c>
      <c r="E481" s="6" t="n">
        <f t="shared" si="81"/>
        <v>0</v>
      </c>
      <c r="F481" s="6" t="n">
        <f t="shared" si="82"/>
        <v>0</v>
      </c>
      <c r="G481" s="6" t="n">
        <f t="shared" si="83"/>
        <v>0</v>
      </c>
      <c r="H481" s="7" t="e">
        <f t="shared" si="84"/>
        <v>#DIV/0!</v>
      </c>
      <c r="I481" s="7" t="e">
        <f t="shared" si="85"/>
        <v>#DIV/0!</v>
      </c>
      <c r="J481" s="7" t="e">
        <f t="shared" si="86"/>
        <v>#DIV/0!</v>
      </c>
      <c r="K481" s="7" t="n">
        <f t="shared" si="87"/>
        <v>0</v>
      </c>
      <c r="L481" s="7" t="n">
        <f>AM481/SUM(AM1:AM$2180)</f>
        <v>0</v>
      </c>
      <c r="M481" t="s">
        <v>1571</v>
      </c>
      <c r="N481" t="s">
        <v>1718</v>
      </c>
      <c r="O481" t="s">
        <v>1719</v>
      </c>
      <c r="P481" s="6"/>
      <c r="Q481" s="6"/>
      <c r="R481" s="6"/>
      <c r="S481" s="6"/>
      <c r="T481" s="6"/>
      <c r="U481" s="6"/>
      <c r="V481" s="6" t="n">
        <v>5233.2184940375701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>
      <c r="A482" t="str">
        <f t="shared" si="77"/>
        <v>Electronics &amp; Communications</v>
      </c>
      <c r="B482" t="str">
        <f t="shared" si="78"/>
        <v>6060</v>
      </c>
      <c r="C482" t="str">
        <f t="shared" si="79"/>
        <v>FIBER OPTIC INTERCONNECTORS</v>
      </c>
      <c r="D482" s="6" t="n">
        <f t="shared" si="80"/>
        <v>839191.87224966101</v>
      </c>
      <c r="E482" s="6" t="n">
        <f t="shared" si="81"/>
        <v>8630.5835225587398</v>
      </c>
      <c r="F482" s="6" t="n">
        <f t="shared" si="82"/>
        <v>945635.91350000002</v>
      </c>
      <c r="G482" s="6" t="n">
        <f t="shared" si="83"/>
        <v>1234202.7328919801</v>
      </c>
      <c r="H482" s="7" t="n">
        <f t="shared" si="84"/>
        <v>108.56801600126848</v>
      </c>
      <c r="I482" s="7" t="n">
        <f t="shared" si="85"/>
        <v>0.12684112509930467</v>
      </c>
      <c r="J482" s="7" t="n">
        <f t="shared" si="86"/>
        <v>1.3051563664962056</v>
      </c>
      <c r="K482" s="7" t="n">
        <f t="shared" si="87"/>
        <v>9.6340431707897677E-6</v>
      </c>
      <c r="L482" s="7" t="n">
        <f>AM482/SUM(AM1:AM$2180)</f>
        <v>2.1897213591095135E-5</v>
      </c>
      <c r="M482" t="s">
        <v>1571</v>
      </c>
      <c r="N482" t="s">
        <v>1720</v>
      </c>
      <c r="O482" t="s">
        <v>1721</v>
      </c>
      <c r="P482" s="6" t="n">
        <v>243702.17913673399</v>
      </c>
      <c r="Q482" s="6" t="n">
        <v>592778.04968576005</v>
      </c>
      <c r="R482" s="6" t="n">
        <v>411602.72524198302</v>
      </c>
      <c r="S482" s="6" t="n">
        <v>715368.95435883501</v>
      </c>
      <c r="T482" s="6" t="n">
        <v>839103.45158422098</v>
      </c>
      <c r="U482" s="6" t="n">
        <v>1794555.1936212201</v>
      </c>
      <c r="V482" s="6" t="n">
        <v>887665.98699839495</v>
      </c>
      <c r="W482" s="6" t="n">
        <v>1094422.05815899</v>
      </c>
      <c r="X482" s="6" t="n">
        <v>1021596.62707872</v>
      </c>
      <c r="Y482" s="6" t="n">
        <v>2035258.1405923101</v>
      </c>
      <c r="Z482" s="6" t="n">
        <v>2003790.6232979901</v>
      </c>
      <c r="AA482" s="6" t="n">
        <v>685915.89519249299</v>
      </c>
      <c r="AB482" s="6" t="n">
        <v>823416.59043326206</v>
      </c>
      <c r="AC482" s="6" t="n">
        <v>836292.64607916202</v>
      </c>
      <c r="AD482" s="6" t="n">
        <v>1003804.23866064</v>
      </c>
      <c r="AE482" s="6" t="n">
        <v>839191.87224966101</v>
      </c>
      <c r="AF482" s="6" t="n">
        <v>1109096.2782838601</v>
      </c>
      <c r="AG482" s="6" t="n">
        <v>1187840.8241105999</v>
      </c>
      <c r="AH482" s="6" t="n">
        <v>2401602.3592183902</v>
      </c>
      <c r="AI482" s="6" t="n">
        <v>1265194.3397869701</v>
      </c>
      <c r="AJ482" s="6" t="n">
        <v>1415329.67133373</v>
      </c>
      <c r="AK482" s="6" t="n">
        <v>8630.5835225587398</v>
      </c>
      <c r="AL482" s="6" t="n">
        <v>945635.91350000002</v>
      </c>
      <c r="AM482" s="6" t="n">
        <v>1234202.7328919801</v>
      </c>
    </row>
    <row r="483">
      <c r="A483" t="str">
        <f t="shared" si="77"/>
        <v>Electronics &amp; Communications</v>
      </c>
      <c r="B483" t="str">
        <f t="shared" si="78"/>
        <v>6070</v>
      </c>
      <c r="C483" t="str">
        <f t="shared" si="79"/>
        <v>FIBER OPTIC ACCESSORIES &amp; SUPPLIES</v>
      </c>
      <c r="D483" s="6" t="n">
        <f t="shared" si="80"/>
        <v>92074.212762020397</v>
      </c>
      <c r="E483" s="6" t="n">
        <f t="shared" si="81"/>
        <v>93906.575996382293</v>
      </c>
      <c r="F483" s="6" t="n">
        <f t="shared" si="82"/>
        <v>115912.75109999999</v>
      </c>
      <c r="G483" s="6" t="n">
        <f t="shared" si="83"/>
        <v>142709.955171104</v>
      </c>
      <c r="H483" s="7" t="n">
        <f t="shared" si="84"/>
        <v>0.23434115098036878</v>
      </c>
      <c r="I483" s="7" t="n">
        <f t="shared" si="85"/>
        <v>0.25890569816321829</v>
      </c>
      <c r="J483" s="7" t="n">
        <f t="shared" si="86"/>
        <v>1.2311842641711228</v>
      </c>
      <c r="K483" s="7" t="n">
        <f t="shared" si="87"/>
        <v>1.1809074001951057E-6</v>
      </c>
      <c r="L483" s="7" t="n">
        <f>AM483/SUM(AM1:AM$2180)</f>
        <v>2.5319587185120725E-6</v>
      </c>
      <c r="M483" t="s">
        <v>1571</v>
      </c>
      <c r="N483" t="s">
        <v>1722</v>
      </c>
      <c r="O483" t="s">
        <v>1723</v>
      </c>
      <c r="P483" s="6"/>
      <c r="Q483" s="6"/>
      <c r="R483" s="6"/>
      <c r="S483" s="6" t="n">
        <v>43549.775795227499</v>
      </c>
      <c r="T483" s="6" t="n">
        <v>159036.82738508901</v>
      </c>
      <c r="U483" s="6" t="n">
        <v>265026.130951409</v>
      </c>
      <c r="V483" s="6" t="n">
        <v>936104.36656717199</v>
      </c>
      <c r="W483" s="6" t="n">
        <v>88627.285923436299</v>
      </c>
      <c r="X483" s="6" t="n">
        <v>70744.613452226506</v>
      </c>
      <c r="Y483" s="6" t="n">
        <v>156223.28331476299</v>
      </c>
      <c r="Z483" s="6" t="n">
        <v>64555.085614431497</v>
      </c>
      <c r="AA483" s="6" t="n">
        <v>107804.787458751</v>
      </c>
      <c r="AB483" s="6" t="n">
        <v>210178.100330738</v>
      </c>
      <c r="AC483" s="6" t="n">
        <v>144896.75464539501</v>
      </c>
      <c r="AD483" s="6" t="n">
        <v>102217.28396529501</v>
      </c>
      <c r="AE483" s="6" t="n">
        <v>92074.212762020397</v>
      </c>
      <c r="AF483" s="6" t="n">
        <v>172626.35534987901</v>
      </c>
      <c r="AG483" s="6" t="n">
        <v>103414.63910971201</v>
      </c>
      <c r="AH483" s="6" t="n">
        <v>148610.01696482001</v>
      </c>
      <c r="AI483" s="6" t="n">
        <v>275338.910708524</v>
      </c>
      <c r="AJ483" s="6" t="n">
        <v>269073.282102097</v>
      </c>
      <c r="AK483" s="6" t="n">
        <v>93906.575996382293</v>
      </c>
      <c r="AL483" s="6" t="n">
        <v>115912.75109999999</v>
      </c>
      <c r="AM483" s="6" t="n">
        <v>142709.955171104</v>
      </c>
    </row>
    <row r="484">
      <c r="A484" t="str">
        <f t="shared" si="77"/>
        <v>Electronics &amp; Communications</v>
      </c>
      <c r="B484" t="str">
        <f t="shared" si="78"/>
        <v>6080</v>
      </c>
      <c r="C484" t="str">
        <f t="shared" si="79"/>
        <v>FIBER OPTIC KITS AND SETS</v>
      </c>
      <c r="D484" s="6" t="n">
        <f t="shared" si="80"/>
        <v>293367.92587295099</v>
      </c>
      <c r="E484" s="6" t="n">
        <f t="shared" si="81"/>
        <v>8203.2858275373201</v>
      </c>
      <c r="F484" s="6" t="n">
        <f t="shared" si="82"/>
        <v>184620.2182</v>
      </c>
      <c r="G484" s="6" t="n">
        <f t="shared" si="83"/>
        <v>292267.60317865899</v>
      </c>
      <c r="H484" s="7" t="n">
        <f t="shared" si="84"/>
        <v>21.50564250489175</v>
      </c>
      <c r="I484" s="7" t="n">
        <f t="shared" si="85"/>
        <v>-0.37068710681087347</v>
      </c>
      <c r="J484" s="7" t="n">
        <f t="shared" si="86"/>
        <v>1.5830747359535891</v>
      </c>
      <c r="K484" s="7" t="n">
        <f t="shared" si="87"/>
        <v>1.8808921350674005E-6</v>
      </c>
      <c r="L484" s="7" t="n">
        <f>AM484/SUM(AM1:AM$2180)</f>
        <v>5.1854091406558721E-6</v>
      </c>
      <c r="M484" t="s">
        <v>1571</v>
      </c>
      <c r="N484" t="s">
        <v>1724</v>
      </c>
      <c r="O484" t="s">
        <v>1725</v>
      </c>
      <c r="P484" s="6" t="n">
        <v>226396.09457365601</v>
      </c>
      <c r="Q484" s="6" t="n">
        <v>703422.29627138295</v>
      </c>
      <c r="R484" s="6" t="n">
        <v>417531.9488207</v>
      </c>
      <c r="S484" s="6" t="n">
        <v>527862.17099248397</v>
      </c>
      <c r="T484" s="6" t="n">
        <v>1612986.88452289</v>
      </c>
      <c r="U484" s="6" t="n">
        <v>113602.632480103</v>
      </c>
      <c r="V484" s="6" t="n">
        <v>176989.882222874</v>
      </c>
      <c r="W484" s="6" t="n">
        <v>259011.85521404099</v>
      </c>
      <c r="X484" s="6" t="n">
        <v>199667.047052048</v>
      </c>
      <c r="Y484" s="6" t="n">
        <v>507166.06757016398</v>
      </c>
      <c r="Z484" s="6" t="n">
        <v>380695.33917463</v>
      </c>
      <c r="AA484" s="6" t="n">
        <v>260241.37272389399</v>
      </c>
      <c r="AB484" s="6" t="n">
        <v>155829.35876005801</v>
      </c>
      <c r="AC484" s="6" t="n">
        <v>168789.742791642</v>
      </c>
      <c r="AD484" s="6" t="n">
        <v>323633.18677693798</v>
      </c>
      <c r="AE484" s="6" t="n">
        <v>293367.92587295099</v>
      </c>
      <c r="AF484" s="6" t="n">
        <v>572116.98515385902</v>
      </c>
      <c r="AG484" s="6" t="n">
        <v>365392.85984169098</v>
      </c>
      <c r="AH484" s="6" t="n">
        <v>457266.70768937998</v>
      </c>
      <c r="AI484" s="6" t="n">
        <v>658734.63399065402</v>
      </c>
      <c r="AJ484" s="6" t="n">
        <v>468441.61605020799</v>
      </c>
      <c r="AK484" s="6" t="n">
        <v>8203.2858275373201</v>
      </c>
      <c r="AL484" s="6" t="n">
        <v>184620.2182</v>
      </c>
      <c r="AM484" s="6" t="n">
        <v>292267.60317865899</v>
      </c>
    </row>
    <row r="485">
      <c r="A485" t="str">
        <f t="shared" si="77"/>
        <v>Electronics &amp; Communications</v>
      </c>
      <c r="B485" t="str">
        <f t="shared" si="78"/>
        <v>6099</v>
      </c>
      <c r="C485" t="str">
        <f t="shared" si="79"/>
        <v>MISC FIBER OPTIC COMPONENTS</v>
      </c>
      <c r="D485" s="6" t="n">
        <f t="shared" si="80"/>
        <v>66790.061234485096</v>
      </c>
      <c r="E485" s="6" t="n">
        <f t="shared" si="81"/>
        <v>-13832.304327940699</v>
      </c>
      <c r="F485" s="6" t="n">
        <f t="shared" si="82"/>
        <v>60631.100100000003</v>
      </c>
      <c r="G485" s="6" t="n">
        <f t="shared" si="83"/>
        <v>19409.797021508799</v>
      </c>
      <c r="H485" s="7" t="n">
        <f t="shared" si="84"/>
        <v>-5.3832971472097828</v>
      </c>
      <c r="I485" s="7" t="n">
        <f t="shared" si="85"/>
        <v>-9.2213736904093402E-2</v>
      </c>
      <c r="J485" s="7" t="n">
        <f t="shared" si="86"/>
        <v>0.32012938886967018</v>
      </c>
      <c r="K485" s="7" t="n">
        <f t="shared" si="87"/>
        <v>6.1770352364676323E-7</v>
      </c>
      <c r="L485" s="7" t="n">
        <f>AM485/SUM(AM1:AM$2180)</f>
        <v>3.4436844111005464E-7</v>
      </c>
      <c r="M485" t="s">
        <v>1571</v>
      </c>
      <c r="N485" t="s">
        <v>1726</v>
      </c>
      <c r="O485" t="s">
        <v>1727</v>
      </c>
      <c r="P485" s="6"/>
      <c r="Q485" s="6" t="n">
        <v>339381.58681100898</v>
      </c>
      <c r="R485" s="6" t="n">
        <v>84510.848069722502</v>
      </c>
      <c r="S485" s="6"/>
      <c r="T485" s="6"/>
      <c r="U485" s="6" t="n">
        <v>150179.18375136401</v>
      </c>
      <c r="V485" s="6" t="n">
        <v>101403.919566005</v>
      </c>
      <c r="W485" s="6" t="n">
        <v>353304.77619966399</v>
      </c>
      <c r="X485" s="6" t="n">
        <v>387182.96271049301</v>
      </c>
      <c r="Y485" s="6" t="n">
        <v>713556.14492590295</v>
      </c>
      <c r="Z485" s="6" t="n">
        <v>7257066.35518183</v>
      </c>
      <c r="AA485" s="6" t="n">
        <v>20612764.2160636</v>
      </c>
      <c r="AB485" s="6" t="n">
        <v>167289.38128168101</v>
      </c>
      <c r="AC485" s="6" t="n">
        <v>292385.431392161</v>
      </c>
      <c r="AD485" s="6" t="n">
        <v>47214.323457756298</v>
      </c>
      <c r="AE485" s="6" t="n">
        <v>66790.061234485096</v>
      </c>
      <c r="AF485" s="6" t="n">
        <v>-46375.503817546698</v>
      </c>
      <c r="AG485" s="6" t="n">
        <v>12502340.387137599</v>
      </c>
      <c r="AH485" s="6" t="n">
        <v>5328482.7192745898</v>
      </c>
      <c r="AI485" s="6" t="n">
        <v>4341045.3191259596</v>
      </c>
      <c r="AJ485" s="6" t="n">
        <v>12654095.773670901</v>
      </c>
      <c r="AK485" s="6" t="n">
        <v>-13832.304327940699</v>
      </c>
      <c r="AL485" s="6" t="n">
        <v>60631.100100000003</v>
      </c>
      <c r="AM485" s="6" t="n">
        <v>19409.797021508799</v>
      </c>
    </row>
    <row r="486">
      <c r="A486" t="str">
        <f t="shared" si="77"/>
        <v>Electronics &amp; Communications</v>
      </c>
      <c r="B486" t="str">
        <f t="shared" si="78"/>
        <v>6145</v>
      </c>
      <c r="C486" t="str">
        <f t="shared" si="79"/>
        <v>WIRE AND CABLE, ELECTRICAL</v>
      </c>
      <c r="D486" s="6" t="n">
        <f t="shared" si="80"/>
        <v>21414396.9782634</v>
      </c>
      <c r="E486" s="6" t="n">
        <f t="shared" si="81"/>
        <v>16932514.173064899</v>
      </c>
      <c r="F486" s="6" t="n">
        <f t="shared" si="82"/>
        <v>20604713.482799999</v>
      </c>
      <c r="G486" s="6" t="n">
        <f t="shared" si="83"/>
        <v>13034016.699764</v>
      </c>
      <c r="H486" s="7" t="n">
        <f t="shared" si="84"/>
        <v>0.2168726553069471</v>
      </c>
      <c r="I486" s="7" t="n">
        <f t="shared" si="85"/>
        <v>-3.7810240292326047E-2</v>
      </c>
      <c r="J486" s="7" t="n">
        <f t="shared" si="86"/>
        <v>0.63257451799289921</v>
      </c>
      <c r="K486" s="7" t="n">
        <f t="shared" si="87"/>
        <v>2.0991873974025963E-4</v>
      </c>
      <c r="L486" s="7" t="n">
        <f>AM486/SUM(AM1:AM$2180)</f>
        <v>2.3124940499512958E-4</v>
      </c>
      <c r="M486" t="s">
        <v>1571</v>
      </c>
      <c r="N486" t="s">
        <v>1728</v>
      </c>
      <c r="O486" t="s">
        <v>1729</v>
      </c>
      <c r="P486" s="6" t="n">
        <v>6343192.9866587399</v>
      </c>
      <c r="Q486" s="6" t="n">
        <v>4153300.1244528499</v>
      </c>
      <c r="R486" s="6" t="n">
        <v>9578149.7656558193</v>
      </c>
      <c r="S486" s="6" t="n">
        <v>9460788.4029904809</v>
      </c>
      <c r="T486" s="6" t="n">
        <v>37011053.087021597</v>
      </c>
      <c r="U486" s="6" t="n">
        <v>29793118.664794698</v>
      </c>
      <c r="V486" s="6" t="n">
        <v>22346568.601493001</v>
      </c>
      <c r="W486" s="6" t="n">
        <v>26448266.6752032</v>
      </c>
      <c r="X486" s="6" t="n">
        <v>33917024.214355499</v>
      </c>
      <c r="Y486" s="6" t="n">
        <v>24875666.8916898</v>
      </c>
      <c r="Z486" s="6" t="n">
        <v>33424493.7625449</v>
      </c>
      <c r="AA486" s="6" t="n">
        <v>48740954.498694099</v>
      </c>
      <c r="AB486" s="6" t="n">
        <v>41436733.960946999</v>
      </c>
      <c r="AC486" s="6" t="n">
        <v>30784592.871247299</v>
      </c>
      <c r="AD486" s="6" t="n">
        <v>21621099.025807701</v>
      </c>
      <c r="AE486" s="6" t="n">
        <v>21414396.9782634</v>
      </c>
      <c r="AF486" s="6" t="n">
        <v>36505723.992316797</v>
      </c>
      <c r="AG486" s="6" t="n">
        <v>20584090.399171401</v>
      </c>
      <c r="AH486" s="6" t="n">
        <v>37824403.2015092</v>
      </c>
      <c r="AI486" s="6" t="n">
        <v>25891933.022868399</v>
      </c>
      <c r="AJ486" s="6" t="n">
        <v>15764430.455535499</v>
      </c>
      <c r="AK486" s="6" t="n">
        <v>16932514.173064899</v>
      </c>
      <c r="AL486" s="6" t="n">
        <v>20604713.482799999</v>
      </c>
      <c r="AM486" s="6" t="n">
        <v>13034016.699764</v>
      </c>
    </row>
    <row r="487">
      <c r="A487" t="str">
        <f t="shared" si="77"/>
        <v>Electronics &amp; Communications</v>
      </c>
      <c r="B487" t="str">
        <f t="shared" si="78"/>
        <v>6150</v>
      </c>
      <c r="C487" t="str">
        <f t="shared" si="79"/>
        <v>MISC ELECTRIC POWER &amp; DISTRIB EQ</v>
      </c>
      <c r="D487" s="6" t="n">
        <f t="shared" si="80"/>
        <v>149260238.528092</v>
      </c>
      <c r="E487" s="6" t="n">
        <f t="shared" si="81"/>
        <v>126968205.035973</v>
      </c>
      <c r="F487" s="6" t="n">
        <f t="shared" si="82"/>
        <v>153011408.32640001</v>
      </c>
      <c r="G487" s="6" t="n">
        <f t="shared" si="83"/>
        <v>99245093.794715598</v>
      </c>
      <c r="H487" s="7" t="n">
        <f t="shared" si="84"/>
        <v>0.20511594444489778</v>
      </c>
      <c r="I487" s="7" t="n">
        <f t="shared" si="85"/>
        <v>2.5131741951504472E-2</v>
      </c>
      <c r="J487" s="7" t="n">
        <f t="shared" si="86"/>
        <v>0.64861238047694136</v>
      </c>
      <c r="K487" s="7" t="n">
        <f t="shared" si="87"/>
        <v>1.558864772789616E-3</v>
      </c>
      <c r="L487" s="7" t="n">
        <f>AM487/SUM(AM1:AM$2180)</f>
        <v>1.7608055457784826E-3</v>
      </c>
      <c r="M487" t="s">
        <v>1571</v>
      </c>
      <c r="N487" t="s">
        <v>1730</v>
      </c>
      <c r="O487" t="s">
        <v>1731</v>
      </c>
      <c r="P487" s="6" t="n">
        <v>55721212.048944898</v>
      </c>
      <c r="Q487" s="6" t="n">
        <v>46641187.7186312</v>
      </c>
      <c r="R487" s="6" t="n">
        <v>56531283.0440557</v>
      </c>
      <c r="S487" s="6" t="n">
        <v>98981431.103386104</v>
      </c>
      <c r="T487" s="6" t="n">
        <v>107029827.30736899</v>
      </c>
      <c r="U487" s="6" t="n">
        <v>85976076.450051606</v>
      </c>
      <c r="V487" s="6" t="n">
        <v>84659860.197007701</v>
      </c>
      <c r="W487" s="6" t="n">
        <v>100401473.455164</v>
      </c>
      <c r="X487" s="6" t="n">
        <v>99455288.978083998</v>
      </c>
      <c r="Y487" s="6" t="n">
        <v>103797816.147882</v>
      </c>
      <c r="Z487" s="6" t="n">
        <v>158252684.88902</v>
      </c>
      <c r="AA487" s="6" t="n">
        <v>182617795.62879601</v>
      </c>
      <c r="AB487" s="6" t="n">
        <v>209453536.30719799</v>
      </c>
      <c r="AC487" s="6" t="n">
        <v>183227923.24231699</v>
      </c>
      <c r="AD487" s="6" t="n">
        <v>158383548.765149</v>
      </c>
      <c r="AE487" s="6" t="n">
        <v>149260238.528092</v>
      </c>
      <c r="AF487" s="6" t="n">
        <v>164953011.110733</v>
      </c>
      <c r="AG487" s="6" t="n">
        <v>176035735.42620999</v>
      </c>
      <c r="AH487" s="6" t="n">
        <v>255185904.42728999</v>
      </c>
      <c r="AI487" s="6" t="n">
        <v>241100084.498761</v>
      </c>
      <c r="AJ487" s="6" t="n">
        <v>157687166.67241299</v>
      </c>
      <c r="AK487" s="6" t="n">
        <v>126968205.035973</v>
      </c>
      <c r="AL487" s="6" t="n">
        <v>153011408.32640001</v>
      </c>
      <c r="AM487" s="6" t="n">
        <v>99245093.794715598</v>
      </c>
    </row>
    <row r="488">
      <c r="A488" t="str">
        <f t="shared" si="77"/>
        <v>Electronics &amp; Communications</v>
      </c>
      <c r="B488" t="str">
        <f t="shared" si="78"/>
        <v>6160</v>
      </c>
      <c r="C488" t="str">
        <f t="shared" si="79"/>
        <v>MISC BATTERY RET FIXTURES &amp; LINERS</v>
      </c>
      <c r="D488" s="6" t="n">
        <f t="shared" si="80"/>
        <v>5047020.8336030096</v>
      </c>
      <c r="E488" s="6" t="n">
        <f t="shared" si="81"/>
        <v>4119622.9026629599</v>
      </c>
      <c r="F488" s="6" t="n">
        <f t="shared" si="82"/>
        <v>5886209.1923000002</v>
      </c>
      <c r="G488" s="6" t="n">
        <f t="shared" si="83"/>
        <v>2021562.98665744</v>
      </c>
      <c r="H488" s="7" t="n">
        <f t="shared" si="84"/>
        <v>0.42882232946493803</v>
      </c>
      <c r="I488" s="7" t="n">
        <f t="shared" si="85"/>
        <v>0.16627400329114628</v>
      </c>
      <c r="J488" s="7" t="n">
        <f t="shared" si="86"/>
        <v>0.34344056091345382</v>
      </c>
      <c r="K488" s="7" t="n">
        <f t="shared" si="87"/>
        <v>5.9968104702188603E-5</v>
      </c>
      <c r="L488" s="7" t="n">
        <f>AM488/SUM(AM1:AM$2180)</f>
        <v>3.5866552007193189E-5</v>
      </c>
      <c r="M488" t="s">
        <v>1571</v>
      </c>
      <c r="N488" t="s">
        <v>1732</v>
      </c>
      <c r="O488" t="s">
        <v>1733</v>
      </c>
      <c r="P488" s="6" t="n">
        <v>1564175.3353411399</v>
      </c>
      <c r="Q488" s="6" t="n">
        <v>1802650.95916731</v>
      </c>
      <c r="R488" s="6" t="n">
        <v>2173318.23392929</v>
      </c>
      <c r="S488" s="6" t="n">
        <v>1999140.27479243</v>
      </c>
      <c r="T488" s="6" t="n">
        <v>3626520.7151949401</v>
      </c>
      <c r="U488" s="6" t="n">
        <v>8180911.1506276904</v>
      </c>
      <c r="V488" s="6" t="n">
        <v>4962405.3790439498</v>
      </c>
      <c r="W488" s="6" t="n">
        <v>8115506.7300726101</v>
      </c>
      <c r="X488" s="6" t="n">
        <v>13022916.4562585</v>
      </c>
      <c r="Y488" s="6" t="n">
        <v>6106316.2489632703</v>
      </c>
      <c r="Z488" s="6" t="n">
        <v>5117227.6864517303</v>
      </c>
      <c r="AA488" s="6" t="n">
        <v>6803702.7860874999</v>
      </c>
      <c r="AB488" s="6" t="n">
        <v>6915924.1717592701</v>
      </c>
      <c r="AC488" s="6" t="n">
        <v>8072315.1424428904</v>
      </c>
      <c r="AD488" s="6" t="n">
        <v>4696312.0035857297</v>
      </c>
      <c r="AE488" s="6" t="n">
        <v>5047020.8336030096</v>
      </c>
      <c r="AF488" s="6" t="n">
        <v>5895287.7908768896</v>
      </c>
      <c r="AG488" s="6" t="n">
        <v>8467190.2129770499</v>
      </c>
      <c r="AH488" s="6" t="n">
        <v>8438233.4110014699</v>
      </c>
      <c r="AI488" s="6" t="n">
        <v>8982983.4894558992</v>
      </c>
      <c r="AJ488" s="6" t="n">
        <v>6391806.0068928301</v>
      </c>
      <c r="AK488" s="6" t="n">
        <v>4119622.9026629599</v>
      </c>
      <c r="AL488" s="6" t="n">
        <v>5886209.1923000002</v>
      </c>
      <c r="AM488" s="6" t="n">
        <v>2021562.98665744</v>
      </c>
    </row>
    <row r="489">
      <c r="A489" t="str">
        <f t="shared" si="77"/>
        <v>Electronics &amp; Communications</v>
      </c>
      <c r="B489" t="str">
        <f t="shared" si="78"/>
        <v>6210</v>
      </c>
      <c r="C489" t="str">
        <f t="shared" si="79"/>
        <v>INDOOR &amp; OUTDOOR ELEC LIGHTING FIXT</v>
      </c>
      <c r="D489" s="6" t="n">
        <f t="shared" si="80"/>
        <v>21256488.492217001</v>
      </c>
      <c r="E489" s="6" t="n">
        <f t="shared" si="81"/>
        <v>25659649.317552399</v>
      </c>
      <c r="F489" s="6" t="n">
        <f t="shared" si="82"/>
        <v>27951357.644299999</v>
      </c>
      <c r="G489" s="6" t="n">
        <f t="shared" si="83"/>
        <v>11962385.910870301</v>
      </c>
      <c r="H489" s="7" t="n">
        <f t="shared" si="84"/>
        <v>8.9311755526602754E-2</v>
      </c>
      <c r="I489" s="7" t="n">
        <f t="shared" si="85"/>
        <v>0.31495649690842886</v>
      </c>
      <c r="J489" s="7" t="n">
        <f t="shared" si="86"/>
        <v>0.42797155197610726</v>
      </c>
      <c r="K489" s="7" t="n">
        <f t="shared" si="87"/>
        <v>2.8476560839434611E-4</v>
      </c>
      <c r="L489" s="7" t="n">
        <f>AM489/SUM(AM1:AM$2180)</f>
        <v>2.1223654134653409E-4</v>
      </c>
      <c r="M489" t="s">
        <v>1571</v>
      </c>
      <c r="N489" t="s">
        <v>1734</v>
      </c>
      <c r="O489" t="s">
        <v>1735</v>
      </c>
      <c r="P489" s="6" t="n">
        <v>13897643.856807699</v>
      </c>
      <c r="Q489" s="6" t="n">
        <v>7039764.6399059501</v>
      </c>
      <c r="R489" s="6" t="n">
        <v>14445362.1247444</v>
      </c>
      <c r="S489" s="6" t="n">
        <v>21982897.9257866</v>
      </c>
      <c r="T489" s="6" t="n">
        <v>13837816.410095099</v>
      </c>
      <c r="U489" s="6" t="n">
        <v>21589923.981950499</v>
      </c>
      <c r="V489" s="6" t="n">
        <v>14661614.5066271</v>
      </c>
      <c r="W489" s="6" t="n">
        <v>12750074.4023942</v>
      </c>
      <c r="X489" s="6" t="n">
        <v>19783049.657512899</v>
      </c>
      <c r="Y489" s="6" t="n">
        <v>15381679.305199699</v>
      </c>
      <c r="Z489" s="6" t="n">
        <v>23522303.465692598</v>
      </c>
      <c r="AA489" s="6" t="n">
        <v>19740823.477377601</v>
      </c>
      <c r="AB489" s="6" t="n">
        <v>17246561.417630099</v>
      </c>
      <c r="AC489" s="6" t="n">
        <v>22467930.827228598</v>
      </c>
      <c r="AD489" s="6" t="n">
        <v>22623232.788580898</v>
      </c>
      <c r="AE489" s="6" t="n">
        <v>21256488.492217001</v>
      </c>
      <c r="AF489" s="6" t="n">
        <v>23668666.172921799</v>
      </c>
      <c r="AG489" s="6" t="n">
        <v>23100707.1716902</v>
      </c>
      <c r="AH489" s="6" t="n">
        <v>39959209.789546996</v>
      </c>
      <c r="AI489" s="6" t="n">
        <v>26988558.852499101</v>
      </c>
      <c r="AJ489" s="6" t="n">
        <v>24539255.256832</v>
      </c>
      <c r="AK489" s="6" t="n">
        <v>25659649.317552399</v>
      </c>
      <c r="AL489" s="6" t="n">
        <v>27951357.644299999</v>
      </c>
      <c r="AM489" s="6" t="n">
        <v>11962385.910870301</v>
      </c>
    </row>
    <row r="490">
      <c r="A490" t="str">
        <f t="shared" si="77"/>
        <v>Electronics &amp; Communications</v>
      </c>
      <c r="B490" t="str">
        <f t="shared" si="78"/>
        <v>6220</v>
      </c>
      <c r="C490" t="str">
        <f t="shared" si="79"/>
        <v>ELEC VEHICULAR LIGHTS &amp; FIXTURES</v>
      </c>
      <c r="D490" s="6" t="n">
        <f t="shared" si="80"/>
        <v>62237959.295221098</v>
      </c>
      <c r="E490" s="6" t="n">
        <f t="shared" si="81"/>
        <v>74033586.703274399</v>
      </c>
      <c r="F490" s="6" t="n">
        <f t="shared" si="82"/>
        <v>62457949.092399999</v>
      </c>
      <c r="G490" s="6" t="n">
        <f t="shared" si="83"/>
        <v>37262681.6350087</v>
      </c>
      <c r="H490" s="7" t="n">
        <f t="shared" si="84"/>
        <v>-0.15635656904303985</v>
      </c>
      <c r="I490" s="7" t="n">
        <f t="shared" si="85"/>
        <v>3.5346563362625982E-3</v>
      </c>
      <c r="J490" s="7" t="n">
        <f t="shared" si="86"/>
        <v>0.59660431020369342</v>
      </c>
      <c r="K490" s="7" t="n">
        <f t="shared" si="87"/>
        <v>6.3631527665660207E-4</v>
      </c>
      <c r="L490" s="7" t="n">
        <f>AM490/SUM(AM1:AM$2180)</f>
        <v>6.6111415652664665E-4</v>
      </c>
      <c r="M490" t="s">
        <v>1571</v>
      </c>
      <c r="N490" t="s">
        <v>1736</v>
      </c>
      <c r="O490" t="s">
        <v>1737</v>
      </c>
      <c r="P490" s="6" t="n">
        <v>16494012.177143401</v>
      </c>
      <c r="Q490" s="6" t="n">
        <v>36394924.733580798</v>
      </c>
      <c r="R490" s="6" t="n">
        <v>48445541.215870999</v>
      </c>
      <c r="S490" s="6" t="n">
        <v>75657223.2454492</v>
      </c>
      <c r="T490" s="6" t="n">
        <v>55671024.6092299</v>
      </c>
      <c r="U490" s="6" t="n">
        <v>76135095.203606904</v>
      </c>
      <c r="V490" s="6" t="n">
        <v>45094097.092421398</v>
      </c>
      <c r="W490" s="6" t="n">
        <v>45749662.732407004</v>
      </c>
      <c r="X490" s="6" t="n">
        <v>71912592.690735102</v>
      </c>
      <c r="Y490" s="6" t="n">
        <v>70392365.576682493</v>
      </c>
      <c r="Z490" s="6" t="n">
        <v>88585351.050028101</v>
      </c>
      <c r="AA490" s="6" t="n">
        <v>67457220.039005995</v>
      </c>
      <c r="AB490" s="6" t="n">
        <v>60247728.170035802</v>
      </c>
      <c r="AC490" s="6" t="n">
        <v>61617500.965612799</v>
      </c>
      <c r="AD490" s="6" t="n">
        <v>65207399.005504802</v>
      </c>
      <c r="AE490" s="6" t="n">
        <v>62237959.295221098</v>
      </c>
      <c r="AF490" s="6" t="n">
        <v>64012638.821706101</v>
      </c>
      <c r="AG490" s="6" t="n">
        <v>66813381.854160398</v>
      </c>
      <c r="AH490" s="6" t="n">
        <v>101703248.513255</v>
      </c>
      <c r="AI490" s="6" t="n">
        <v>80245245.838817894</v>
      </c>
      <c r="AJ490" s="6" t="n">
        <v>64949985.0733051</v>
      </c>
      <c r="AK490" s="6" t="n">
        <v>74033586.703274399</v>
      </c>
      <c r="AL490" s="6" t="n">
        <v>62457949.092399999</v>
      </c>
      <c r="AM490" s="6" t="n">
        <v>37262681.6350087</v>
      </c>
    </row>
    <row r="491">
      <c r="A491" t="str">
        <f t="shared" si="77"/>
        <v>Electronics &amp; Communications</v>
      </c>
      <c r="B491" t="str">
        <f t="shared" si="78"/>
        <v>6230</v>
      </c>
      <c r="C491" t="str">
        <f t="shared" si="79"/>
        <v>ELEC PORTABLE &amp; HAND LIGHTING EQ</v>
      </c>
      <c r="D491" s="6" t="n">
        <f t="shared" si="80"/>
        <v>21170647.8900235</v>
      </c>
      <c r="E491" s="6" t="n">
        <f t="shared" si="81"/>
        <v>16855351.159948599</v>
      </c>
      <c r="F491" s="6" t="n">
        <f t="shared" si="82"/>
        <v>16661012.1351</v>
      </c>
      <c r="G491" s="6" t="n">
        <f t="shared" si="83"/>
        <v>9566925.4933690708</v>
      </c>
      <c r="H491" s="7" t="n">
        <f t="shared" si="84"/>
        <v>-1.1529811690330405E-2</v>
      </c>
      <c r="I491" s="7" t="n">
        <f t="shared" si="85"/>
        <v>-0.21301359213709425</v>
      </c>
      <c r="J491" s="7" t="n">
        <f t="shared" si="86"/>
        <v>0.5742103430327794</v>
      </c>
      <c r="K491" s="7" t="n">
        <f t="shared" si="87"/>
        <v>1.6974070875175744E-4</v>
      </c>
      <c r="L491" s="7" t="n">
        <f>AM491/SUM(AM1:AM$2180)</f>
        <v>1.6973630454335627E-4</v>
      </c>
      <c r="M491" t="s">
        <v>1571</v>
      </c>
      <c r="N491" t="s">
        <v>1738</v>
      </c>
      <c r="O491" t="s">
        <v>1739</v>
      </c>
      <c r="P491" s="6" t="n">
        <v>1626426.18269864</v>
      </c>
      <c r="Q491" s="6" t="n">
        <v>7138221.2981094699</v>
      </c>
      <c r="R491" s="6" t="n">
        <v>13077741.2044142</v>
      </c>
      <c r="S491" s="6" t="n">
        <v>19695200.576074298</v>
      </c>
      <c r="T491" s="6" t="n">
        <v>33437511.923076499</v>
      </c>
      <c r="U491" s="6" t="n">
        <v>21527038.382951502</v>
      </c>
      <c r="V491" s="6" t="n">
        <v>24864599.559342898</v>
      </c>
      <c r="W491" s="6" t="n">
        <v>36116835.584148102</v>
      </c>
      <c r="X491" s="6" t="n">
        <v>47849531.568460204</v>
      </c>
      <c r="Y491" s="6" t="n">
        <v>24445326.178645998</v>
      </c>
      <c r="Z491" s="6" t="n">
        <v>34491936.616545103</v>
      </c>
      <c r="AA491" s="6" t="n">
        <v>24359805.969749101</v>
      </c>
      <c r="AB491" s="6" t="n">
        <v>20131063.519298501</v>
      </c>
      <c r="AC491" s="6" t="n">
        <v>13629530.776175899</v>
      </c>
      <c r="AD491" s="6" t="n">
        <v>17684631.656266399</v>
      </c>
      <c r="AE491" s="6" t="n">
        <v>21170647.8900235</v>
      </c>
      <c r="AF491" s="6" t="n">
        <v>16570998.6035117</v>
      </c>
      <c r="AG491" s="6" t="n">
        <v>14709064.436262099</v>
      </c>
      <c r="AH491" s="6" t="n">
        <v>27608253.029235099</v>
      </c>
      <c r="AI491" s="6" t="n">
        <v>28072654.3143829</v>
      </c>
      <c r="AJ491" s="6" t="n">
        <v>23537852.538763899</v>
      </c>
      <c r="AK491" s="6" t="n">
        <v>16855351.159948599</v>
      </c>
      <c r="AL491" s="6" t="n">
        <v>16661012.1351</v>
      </c>
      <c r="AM491" s="6" t="n">
        <v>9566925.4933690708</v>
      </c>
    </row>
    <row r="492">
      <c r="A492" t="str">
        <f t="shared" si="77"/>
        <v>Electronics &amp; Communications</v>
      </c>
      <c r="B492" t="str">
        <f t="shared" si="78"/>
        <v>6240</v>
      </c>
      <c r="C492" t="str">
        <f t="shared" si="79"/>
        <v>ELECTRIC LAMPS</v>
      </c>
      <c r="D492" s="6" t="n">
        <f t="shared" si="80"/>
        <v>22288317.141286999</v>
      </c>
      <c r="E492" s="6" t="n">
        <f t="shared" si="81"/>
        <v>7877381.6608298104</v>
      </c>
      <c r="F492" s="6" t="n">
        <f t="shared" si="82"/>
        <v>7882870.9286000002</v>
      </c>
      <c r="G492" s="6" t="n">
        <f t="shared" si="83"/>
        <v>4743419.7394959303</v>
      </c>
      <c r="H492" s="7" t="n">
        <f t="shared" si="84"/>
        <v>6.9683912834705986E-4</v>
      </c>
      <c r="I492" s="7" t="n">
        <f t="shared" si="85"/>
        <v>-0.6463227403563041</v>
      </c>
      <c r="J492" s="7" t="n">
        <f t="shared" si="86"/>
        <v>0.60173758805135769</v>
      </c>
      <c r="K492" s="7" t="n">
        <f t="shared" si="87"/>
        <v>8.0309892794586652E-5</v>
      </c>
      <c r="L492" s="7" t="n">
        <f>AM492/SUM(AM1:AM$2180)</f>
        <v>8.4157709604626145E-5</v>
      </c>
      <c r="M492" t="s">
        <v>1571</v>
      </c>
      <c r="N492" t="s">
        <v>1740</v>
      </c>
      <c r="O492" t="s">
        <v>1741</v>
      </c>
      <c r="P492" s="6" t="n">
        <v>11675465.6901582</v>
      </c>
      <c r="Q492" s="6" t="n">
        <v>18401255.061004099</v>
      </c>
      <c r="R492" s="6" t="n">
        <v>11020539.779338799</v>
      </c>
      <c r="S492" s="6" t="n">
        <v>25744293.234575901</v>
      </c>
      <c r="T492" s="6" t="n">
        <v>18363769.763487101</v>
      </c>
      <c r="U492" s="6" t="n">
        <v>17545593.174497601</v>
      </c>
      <c r="V492" s="6" t="n">
        <v>16317850.5635095</v>
      </c>
      <c r="W492" s="6" t="n">
        <v>14980930.273405399</v>
      </c>
      <c r="X492" s="6" t="n">
        <v>19996624.2441996</v>
      </c>
      <c r="Y492" s="6" t="n">
        <v>13120875.3825949</v>
      </c>
      <c r="Z492" s="6" t="n">
        <v>13774572.660515601</v>
      </c>
      <c r="AA492" s="6" t="n">
        <v>14669869.906013001</v>
      </c>
      <c r="AB492" s="6" t="n">
        <v>10356759.324860901</v>
      </c>
      <c r="AC492" s="6" t="n">
        <v>9262299.9948434606</v>
      </c>
      <c r="AD492" s="6" t="n">
        <v>42022782.499175496</v>
      </c>
      <c r="AE492" s="6" t="n">
        <v>22288317.141286999</v>
      </c>
      <c r="AF492" s="6" t="n">
        <v>25846494.723340299</v>
      </c>
      <c r="AG492" s="6" t="n">
        <v>29069735.090917099</v>
      </c>
      <c r="AH492" s="6" t="n">
        <v>15956242.9284204</v>
      </c>
      <c r="AI492" s="6" t="n">
        <v>11826650.0606839</v>
      </c>
      <c r="AJ492" s="6" t="n">
        <v>13576870.353774</v>
      </c>
      <c r="AK492" s="6" t="n">
        <v>7877381.6608298104</v>
      </c>
      <c r="AL492" s="6" t="n">
        <v>7882870.9286000002</v>
      </c>
      <c r="AM492" s="6" t="n">
        <v>4743419.7394959303</v>
      </c>
    </row>
    <row r="493">
      <c r="A493" t="str">
        <f t="shared" si="77"/>
        <v>Electronics &amp; Communications</v>
      </c>
      <c r="B493" t="str">
        <f t="shared" si="78"/>
        <v>6250</v>
      </c>
      <c r="C493" t="str">
        <f t="shared" si="79"/>
        <v>BALLASTS, LAMPHOLDERS, AND STARTERS</v>
      </c>
      <c r="D493" s="6" t="n">
        <f t="shared" si="80"/>
        <v>3297823.13832328</v>
      </c>
      <c r="E493" s="6" t="n">
        <f t="shared" si="81"/>
        <v>1876896.28884236</v>
      </c>
      <c r="F493" s="6" t="n">
        <f t="shared" si="82"/>
        <v>1123789.8345999999</v>
      </c>
      <c r="G493" s="6" t="n">
        <f t="shared" si="83"/>
        <v>3037270.2932668398</v>
      </c>
      <c r="H493" s="7" t="n">
        <f t="shared" si="84"/>
        <v>-0.40125096880385658</v>
      </c>
      <c r="I493" s="7" t="n">
        <f t="shared" si="85"/>
        <v>-0.65923283709769498</v>
      </c>
      <c r="J493" s="7" t="n">
        <f t="shared" si="86"/>
        <v>2.7027031209513663</v>
      </c>
      <c r="K493" s="7" t="n">
        <f t="shared" si="87"/>
        <v>1.1449057324144333E-5</v>
      </c>
      <c r="L493" s="7" t="n">
        <f>AM493/SUM(AM1:AM$2180)</f>
        <v>5.388722174493276E-5</v>
      </c>
      <c r="M493" t="s">
        <v>1571</v>
      </c>
      <c r="N493" t="s">
        <v>1742</v>
      </c>
      <c r="O493" t="s">
        <v>1743</v>
      </c>
      <c r="P493" s="6" t="n">
        <v>786889.61737848201</v>
      </c>
      <c r="Q493" s="6" t="n">
        <v>705495.10123308096</v>
      </c>
      <c r="R493" s="6" t="n">
        <v>1545427.7442288899</v>
      </c>
      <c r="S493" s="6" t="n">
        <v>1573251.84138491</v>
      </c>
      <c r="T493" s="6" t="n">
        <v>588808.27990493504</v>
      </c>
      <c r="U493" s="6" t="n">
        <v>2064590.8064029</v>
      </c>
      <c r="V493" s="6" t="n">
        <v>1834594.7130581799</v>
      </c>
      <c r="W493" s="6" t="n">
        <v>1345479.17614226</v>
      </c>
      <c r="X493" s="6" t="n">
        <v>3045071.2454340099</v>
      </c>
      <c r="Y493" s="6" t="n">
        <v>2300329.2523844899</v>
      </c>
      <c r="Z493" s="6" t="n">
        <v>4010841.2332397401</v>
      </c>
      <c r="AA493" s="6" t="n">
        <v>3136979.6748249098</v>
      </c>
      <c r="AB493" s="6" t="n">
        <v>2231567.48675087</v>
      </c>
      <c r="AC493" s="6" t="n">
        <v>3173441.2544322698</v>
      </c>
      <c r="AD493" s="6" t="n">
        <v>2257779.8254680601</v>
      </c>
      <c r="AE493" s="6" t="n">
        <v>3297823.13832328</v>
      </c>
      <c r="AF493" s="6" t="n">
        <v>1862562.5241379701</v>
      </c>
      <c r="AG493" s="6" t="n">
        <v>1683277.91622494</v>
      </c>
      <c r="AH493" s="6" t="n">
        <v>3210655.8585931002</v>
      </c>
      <c r="AI493" s="6" t="n">
        <v>4279135.5203411896</v>
      </c>
      <c r="AJ493" s="6" t="n">
        <v>6585171.8037216999</v>
      </c>
      <c r="AK493" s="6" t="n">
        <v>1876896.28884236</v>
      </c>
      <c r="AL493" s="6" t="n">
        <v>1123789.8345999999</v>
      </c>
      <c r="AM493" s="6" t="n">
        <v>3037270.2932668398</v>
      </c>
    </row>
    <row r="494">
      <c r="A494" t="str">
        <f t="shared" si="77"/>
        <v>Electronics &amp; Communications</v>
      </c>
      <c r="B494" t="str">
        <f t="shared" si="78"/>
        <v>6260</v>
      </c>
      <c r="C494" t="str">
        <f t="shared" si="79"/>
        <v>NONELECTRICAL LIGHTING FIXTURES</v>
      </c>
      <c r="D494" s="6" t="n">
        <f t="shared" si="80"/>
        <v>9046158.7905166093</v>
      </c>
      <c r="E494" s="6" t="n">
        <f t="shared" si="81"/>
        <v>11998974.7452405</v>
      </c>
      <c r="F494" s="6" t="n">
        <f t="shared" si="82"/>
        <v>11553573.060000001</v>
      </c>
      <c r="G494" s="6" t="n">
        <f t="shared" si="83"/>
        <v>7199876.5307043996</v>
      </c>
      <c r="H494" s="7" t="n">
        <f t="shared" si="84"/>
        <v>-3.7119978556265587E-2</v>
      </c>
      <c r="I494" s="7" t="n">
        <f t="shared" si="85"/>
        <v>0.2771799973389808</v>
      </c>
      <c r="J494" s="7" t="n">
        <f t="shared" si="86"/>
        <v>0.62317315113809468</v>
      </c>
      <c r="K494" s="7" t="n">
        <f t="shared" si="87"/>
        <v>1.1770663534228561E-4</v>
      </c>
      <c r="L494" s="7" t="n">
        <f>AM494/SUM(AM1:AM$2180)</f>
        <v>1.2774014351185669E-4</v>
      </c>
      <c r="M494" t="s">
        <v>1571</v>
      </c>
      <c r="N494" t="s">
        <v>1744</v>
      </c>
      <c r="O494" t="s">
        <v>1745</v>
      </c>
      <c r="P494" s="6" t="n">
        <v>52664.720972226103</v>
      </c>
      <c r="Q494" s="6" t="n">
        <v>63099.085592029303</v>
      </c>
      <c r="R494" s="6" t="n">
        <v>3661613.9178550402</v>
      </c>
      <c r="S494" s="6" t="n">
        <v>5348608.5570056802</v>
      </c>
      <c r="T494" s="6" t="n">
        <v>16955674.231614701</v>
      </c>
      <c r="U494" s="6" t="n">
        <v>11895196.506474599</v>
      </c>
      <c r="V494" s="6" t="n">
        <v>4899626.3310024701</v>
      </c>
      <c r="W494" s="6" t="n">
        <v>7963387.80799683</v>
      </c>
      <c r="X494" s="6" t="n">
        <v>13477892.6287282</v>
      </c>
      <c r="Y494" s="6" t="n">
        <v>18633791.578523401</v>
      </c>
      <c r="Z494" s="6" t="n">
        <v>9427570.49016455</v>
      </c>
      <c r="AA494" s="6" t="n">
        <v>3410062.0585989198</v>
      </c>
      <c r="AB494" s="6" t="n">
        <v>171946.51194779301</v>
      </c>
      <c r="AC494" s="6" t="n">
        <v>813542.30270225799</v>
      </c>
      <c r="AD494" s="6" t="n">
        <v>123705.928215411</v>
      </c>
      <c r="AE494" s="6" t="n">
        <v>9046158.7905166093</v>
      </c>
      <c r="AF494" s="6" t="n">
        <v>486890.94525280199</v>
      </c>
      <c r="AG494" s="6" t="n">
        <v>5306676.18590724</v>
      </c>
      <c r="AH494" s="6" t="n">
        <v>15340543.035487499</v>
      </c>
      <c r="AI494" s="6" t="n">
        <v>16022808.7260777</v>
      </c>
      <c r="AJ494" s="6" t="n">
        <v>10406159.238513799</v>
      </c>
      <c r="AK494" s="6" t="n">
        <v>11998974.7452405</v>
      </c>
      <c r="AL494" s="6" t="n">
        <v>11553573.060000001</v>
      </c>
      <c r="AM494" s="6" t="n">
        <v>7199876.5307043996</v>
      </c>
    </row>
    <row r="495">
      <c r="A495" t="str">
        <f t="shared" si="77"/>
        <v>Electronics &amp; Communications</v>
      </c>
      <c r="B495" t="str">
        <f t="shared" si="78"/>
        <v>6310</v>
      </c>
      <c r="C495" t="str">
        <f t="shared" si="79"/>
        <v>TRAFFIC AND TRANSIT SIGNAL SYSTEMS</v>
      </c>
      <c r="D495" s="6" t="n">
        <f t="shared" si="80"/>
        <v>125141.51922009701</v>
      </c>
      <c r="E495" s="6" t="n">
        <f t="shared" si="81"/>
        <v>108119.197371859</v>
      </c>
      <c r="F495" s="6" t="n">
        <f t="shared" si="82"/>
        <v>52862.011700000003</v>
      </c>
      <c r="G495" s="6" t="n">
        <f t="shared" si="83"/>
        <v>71277.352895201402</v>
      </c>
      <c r="H495" s="7" t="n">
        <f t="shared" si="84"/>
        <v>-0.51107654343576547</v>
      </c>
      <c r="I495" s="7" t="n">
        <f t="shared" si="85"/>
        <v>-0.57758214835935395</v>
      </c>
      <c r="J495" s="7" t="n">
        <f t="shared" si="86"/>
        <v>1.348366257790401</v>
      </c>
      <c r="K495" s="7" t="n">
        <f t="shared" si="87"/>
        <v>5.3855283576070931E-7</v>
      </c>
      <c r="L495" s="7" t="n">
        <f>AM495/SUM(AM1:AM$2180)</f>
        <v>1.2646021427102857E-6</v>
      </c>
      <c r="M495" t="s">
        <v>1571</v>
      </c>
      <c r="N495" t="s">
        <v>1746</v>
      </c>
      <c r="O495" t="s">
        <v>1747</v>
      </c>
      <c r="P495" s="6"/>
      <c r="Q495" s="6" t="n">
        <v>61333.888672592198</v>
      </c>
      <c r="R495" s="6" t="n">
        <v>42706.560611502799</v>
      </c>
      <c r="S495" s="6"/>
      <c r="T495" s="6"/>
      <c r="U495" s="6" t="n">
        <v>28962.600714387001</v>
      </c>
      <c r="V495" s="6" t="n">
        <v>110800.783444826</v>
      </c>
      <c r="W495" s="6" t="n">
        <v>28339.0128570747</v>
      </c>
      <c r="X495" s="6" t="n">
        <v>0</v>
      </c>
      <c r="Y495" s="6"/>
      <c r="Z495" s="6" t="n">
        <v>18655.327231400799</v>
      </c>
      <c r="AA495" s="6" t="n">
        <v>14336.015076801201</v>
      </c>
      <c r="AB495" s="6" t="n">
        <v>261679.06881555199</v>
      </c>
      <c r="AC495" s="6" t="n">
        <v>41678.810807357397</v>
      </c>
      <c r="AD495" s="6" t="n">
        <v>0</v>
      </c>
      <c r="AE495" s="6" t="n">
        <v>125141.51922009701</v>
      </c>
      <c r="AF495" s="6" t="n">
        <v>89770.032072679402</v>
      </c>
      <c r="AG495" s="6"/>
      <c r="AH495" s="6" t="n">
        <v>2901.5057632119101</v>
      </c>
      <c r="AI495" s="6" t="n">
        <v>-7179.04037834461</v>
      </c>
      <c r="AJ495" s="6" t="n">
        <v>17374.593276991</v>
      </c>
      <c r="AK495" s="6" t="n">
        <v>108119.197371859</v>
      </c>
      <c r="AL495" s="6" t="n">
        <v>52862.011700000003</v>
      </c>
      <c r="AM495" s="6" t="n">
        <v>71277.352895201402</v>
      </c>
    </row>
    <row r="496">
      <c r="A496" t="str">
        <f t="shared" si="77"/>
        <v>Electronics &amp; Communications</v>
      </c>
      <c r="B496" t="str">
        <f t="shared" si="78"/>
        <v>6320</v>
      </c>
      <c r="C496" t="str">
        <f t="shared" si="79"/>
        <v>SHIPBOARD ALARM AND SIGNAL SYSTEMS</v>
      </c>
      <c r="D496" s="6" t="n">
        <f t="shared" si="80"/>
        <v>4202220.7559402203</v>
      </c>
      <c r="E496" s="6" t="n">
        <f t="shared" si="81"/>
        <v>1679534.4650296799</v>
      </c>
      <c r="F496" s="6" t="n">
        <f t="shared" si="82"/>
        <v>1558766.3012000001</v>
      </c>
      <c r="G496" s="6" t="n">
        <f t="shared" si="83"/>
        <v>1041610.5547954401</v>
      </c>
      <c r="H496" s="7" t="n">
        <f t="shared" si="84"/>
        <v>-7.1905737181490736E-2</v>
      </c>
      <c r="I496" s="7" t="n">
        <f t="shared" si="85"/>
        <v>-0.62906130074281741</v>
      </c>
      <c r="J496" s="7" t="n">
        <f t="shared" si="86"/>
        <v>0.66822752967751931</v>
      </c>
      <c r="K496" s="7" t="n">
        <f t="shared" si="87"/>
        <v>1.5880553630150476E-5</v>
      </c>
      <c r="L496" s="7" t="n">
        <f>AM496/SUM(AM1:AM$2180)</f>
        <v>1.8480244929980305E-5</v>
      </c>
      <c r="M496" t="s">
        <v>1571</v>
      </c>
      <c r="N496" t="s">
        <v>1748</v>
      </c>
      <c r="O496" t="s">
        <v>1749</v>
      </c>
      <c r="P496" s="6" t="n">
        <v>1788244.7786431201</v>
      </c>
      <c r="Q496" s="6" t="n">
        <v>1864120.5108739201</v>
      </c>
      <c r="R496" s="6" t="n">
        <v>695099.74534202099</v>
      </c>
      <c r="S496" s="6" t="n">
        <v>2173970.24704431</v>
      </c>
      <c r="T496" s="6" t="n">
        <v>1897297.73349056</v>
      </c>
      <c r="U496" s="6" t="n">
        <v>1310543.96760631</v>
      </c>
      <c r="V496" s="6" t="n">
        <v>778414.33689350903</v>
      </c>
      <c r="W496" s="6" t="n">
        <v>1400494.28355094</v>
      </c>
      <c r="X496" s="6" t="n">
        <v>751205.04192527197</v>
      </c>
      <c r="Y496" s="6" t="n">
        <v>1864547.34196231</v>
      </c>
      <c r="Z496" s="6" t="n">
        <v>1485706.9932792201</v>
      </c>
      <c r="AA496" s="6" t="n">
        <v>2226473.3150527901</v>
      </c>
      <c r="AB496" s="6" t="n">
        <v>1323097.04519913</v>
      </c>
      <c r="AC496" s="6" t="n">
        <v>2399647.7056620601</v>
      </c>
      <c r="AD496" s="6" t="n">
        <v>2515318.0075229201</v>
      </c>
      <c r="AE496" s="6" t="n">
        <v>4202220.7559402203</v>
      </c>
      <c r="AF496" s="6" t="n">
        <v>5147757.4568546601</v>
      </c>
      <c r="AG496" s="6" t="n">
        <v>4620954.8755445704</v>
      </c>
      <c r="AH496" s="6" t="n">
        <v>3396809.3120014202</v>
      </c>
      <c r="AI496" s="6" t="n">
        <v>2728455.3050893601</v>
      </c>
      <c r="AJ496" s="6" t="n">
        <v>3047765.48001931</v>
      </c>
      <c r="AK496" s="6" t="n">
        <v>1679534.4650296799</v>
      </c>
      <c r="AL496" s="6" t="n">
        <v>1558766.3012000001</v>
      </c>
      <c r="AM496" s="6" t="n">
        <v>1041610.5547954401</v>
      </c>
    </row>
    <row r="497">
      <c r="A497" t="str">
        <f t="shared" si="77"/>
        <v>Electronics &amp; Communications</v>
      </c>
      <c r="B497" t="str">
        <f t="shared" si="78"/>
        <v>6330</v>
      </c>
      <c r="C497" t="str">
        <f t="shared" si="79"/>
        <v>RAILROAD SIGNAL AND WARNING DEVICES</v>
      </c>
      <c r="D497" s="6" t="n">
        <f t="shared" si="80"/>
        <v>0</v>
      </c>
      <c r="E497" s="6" t="n">
        <f t="shared" si="81"/>
        <v>0</v>
      </c>
      <c r="F497" s="6" t="n">
        <f t="shared" si="82"/>
        <v>0</v>
      </c>
      <c r="G497" s="6" t="n">
        <f t="shared" si="83"/>
        <v>0</v>
      </c>
      <c r="H497" s="7" t="e">
        <f t="shared" si="84"/>
        <v>#DIV/0!</v>
      </c>
      <c r="I497" s="7" t="e">
        <f t="shared" si="85"/>
        <v>#DIV/0!</v>
      </c>
      <c r="J497" s="7" t="e">
        <f t="shared" si="86"/>
        <v>#DIV/0!</v>
      </c>
      <c r="K497" s="7" t="n">
        <f t="shared" si="87"/>
        <v>0</v>
      </c>
      <c r="L497" s="7" t="n">
        <f>AM497/SUM(AM1:AM$2180)</f>
        <v>0</v>
      </c>
      <c r="M497" t="s">
        <v>1571</v>
      </c>
      <c r="N497" t="s">
        <v>1750</v>
      </c>
      <c r="O497" t="s">
        <v>1751</v>
      </c>
      <c r="P497" s="6"/>
      <c r="Q497" s="6"/>
      <c r="R497" s="6"/>
      <c r="S497" s="6" t="n">
        <v>146023.33235429801</v>
      </c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 t="n">
        <v>1271.7906959556501</v>
      </c>
      <c r="AG497" s="6"/>
      <c r="AH497" s="6"/>
      <c r="AI497" s="6"/>
      <c r="AJ497" s="6"/>
      <c r="AK497" s="6"/>
      <c r="AL497" s="6"/>
      <c r="AM497" s="6"/>
    </row>
    <row r="498">
      <c r="A498" t="str">
        <f t="shared" si="77"/>
        <v>Electronics &amp; Communications</v>
      </c>
      <c r="B498" t="str">
        <f t="shared" si="78"/>
        <v>6340</v>
      </c>
      <c r="C498" t="str">
        <f t="shared" si="79"/>
        <v>AIRCRAFT ALARM AND SIGNAL SYSTEMS</v>
      </c>
      <c r="D498" s="6" t="n">
        <f t="shared" si="80"/>
        <v>9354805.1704691797</v>
      </c>
      <c r="E498" s="6" t="n">
        <f t="shared" si="81"/>
        <v>13419006.6393949</v>
      </c>
      <c r="F498" s="6" t="n">
        <f t="shared" si="82"/>
        <v>9740996.7095999997</v>
      </c>
      <c r="G498" s="6" t="n">
        <f t="shared" si="83"/>
        <v>5158660.6190495398</v>
      </c>
      <c r="H498" s="7" t="n">
        <f t="shared" si="84"/>
        <v>-0.27408958268171424</v>
      </c>
      <c r="I498" s="7" t="n">
        <f t="shared" si="85"/>
        <v>4.1282691845890174E-2</v>
      </c>
      <c r="J498" s="7" t="n">
        <f t="shared" si="86"/>
        <v>0.52958242085900187</v>
      </c>
      <c r="K498" s="7" t="n">
        <f t="shared" si="87"/>
        <v>9.9240290567504402E-5</v>
      </c>
      <c r="L498" s="7" t="n">
        <f>AM498/SUM(AM1:AM$2180)</f>
        <v>9.1524909489230035E-5</v>
      </c>
      <c r="M498" t="s">
        <v>1571</v>
      </c>
      <c r="N498" t="s">
        <v>1752</v>
      </c>
      <c r="O498" t="s">
        <v>1753</v>
      </c>
      <c r="P498" s="6" t="n">
        <v>7058594.6279851804</v>
      </c>
      <c r="Q498" s="6" t="n">
        <v>7156587.8644481702</v>
      </c>
      <c r="R498" s="6" t="n">
        <v>42738573.449337199</v>
      </c>
      <c r="S498" s="6" t="n">
        <v>67429328.248540804</v>
      </c>
      <c r="T498" s="6" t="n">
        <v>48723910.077412099</v>
      </c>
      <c r="U498" s="6" t="n">
        <v>33864941.710643902</v>
      </c>
      <c r="V498" s="6" t="n">
        <v>20204810.6672091</v>
      </c>
      <c r="W498" s="6" t="n">
        <v>6460910.1604221398</v>
      </c>
      <c r="X498" s="6" t="n">
        <v>11002916.463883299</v>
      </c>
      <c r="Y498" s="6" t="n">
        <v>17520426.873853698</v>
      </c>
      <c r="Z498" s="6" t="n">
        <v>9715587.8452494908</v>
      </c>
      <c r="AA498" s="6" t="n">
        <v>7992853.43954603</v>
      </c>
      <c r="AB498" s="6" t="n">
        <v>7537028.5216690898</v>
      </c>
      <c r="AC498" s="6" t="n">
        <v>11453396.6144918</v>
      </c>
      <c r="AD498" s="6" t="n">
        <v>7105865.8691423498</v>
      </c>
      <c r="AE498" s="6" t="n">
        <v>9354805.1704691797</v>
      </c>
      <c r="AF498" s="6" t="n">
        <v>7162933.1687467303</v>
      </c>
      <c r="AG498" s="6" t="n">
        <v>13437633.863327101</v>
      </c>
      <c r="AH498" s="6" t="n">
        <v>13152361.0706251</v>
      </c>
      <c r="AI498" s="6" t="n">
        <v>20238015.1800193</v>
      </c>
      <c r="AJ498" s="6" t="n">
        <v>9135973.1445886195</v>
      </c>
      <c r="AK498" s="6" t="n">
        <v>13419006.6393949</v>
      </c>
      <c r="AL498" s="6" t="n">
        <v>9740996.7095999997</v>
      </c>
      <c r="AM498" s="6" t="n">
        <v>5158660.6190495398</v>
      </c>
    </row>
    <row r="499">
      <c r="A499" t="str">
        <f t="shared" si="77"/>
        <v>Electronics &amp; Communications</v>
      </c>
      <c r="B499" t="str">
        <f t="shared" si="78"/>
        <v>6350</v>
      </c>
      <c r="C499" t="str">
        <f t="shared" si="79"/>
        <v>MISC ALARM, SIGNAL, SEC SYSTEMS</v>
      </c>
      <c r="D499" s="6" t="n">
        <f t="shared" si="80"/>
        <v>45552270.667112499</v>
      </c>
      <c r="E499" s="6" t="n">
        <f t="shared" si="81"/>
        <v>18565624.070521802</v>
      </c>
      <c r="F499" s="6" t="n">
        <f t="shared" si="82"/>
        <v>27435833.077399999</v>
      </c>
      <c r="G499" s="6" t="n">
        <f t="shared" si="83"/>
        <v>15354552.713393301</v>
      </c>
      <c r="H499" s="7" t="n">
        <f t="shared" si="84"/>
        <v>0.47777596773394615</v>
      </c>
      <c r="I499" s="7" t="n">
        <f t="shared" si="85"/>
        <v>-0.39770657586103775</v>
      </c>
      <c r="J499" s="7" t="n">
        <f t="shared" si="86"/>
        <v>0.55965323415097845</v>
      </c>
      <c r="K499" s="7" t="n">
        <f t="shared" si="87"/>
        <v>2.7951349617841417E-4</v>
      </c>
      <c r="L499" s="7" t="n">
        <f>AM499/SUM(AM1:AM$2180)</f>
        <v>2.7242033371054709E-4</v>
      </c>
      <c r="M499" t="s">
        <v>1571</v>
      </c>
      <c r="N499" t="s">
        <v>1754</v>
      </c>
      <c r="O499" t="s">
        <v>1755</v>
      </c>
      <c r="P499" s="6" t="n">
        <v>20856097.152038299</v>
      </c>
      <c r="Q499" s="6" t="n">
        <v>28813321.9357876</v>
      </c>
      <c r="R499" s="6" t="n">
        <v>16482373.4409285</v>
      </c>
      <c r="S499" s="6" t="n">
        <v>22134560.983821198</v>
      </c>
      <c r="T499" s="6" t="n">
        <v>59277745.487080701</v>
      </c>
      <c r="U499" s="6" t="n">
        <v>40668250.872851998</v>
      </c>
      <c r="V499" s="6" t="n">
        <v>65232187.369634897</v>
      </c>
      <c r="W499" s="6" t="n">
        <v>47914869.675867699</v>
      </c>
      <c r="X499" s="6" t="n">
        <v>96806342.581152901</v>
      </c>
      <c r="Y499" s="6" t="n">
        <v>17434256.496169299</v>
      </c>
      <c r="Z499" s="6" t="n">
        <v>14114545.762333401</v>
      </c>
      <c r="AA499" s="6" t="n">
        <v>17861693.838827699</v>
      </c>
      <c r="AB499" s="6" t="n">
        <v>13502477.5898876</v>
      </c>
      <c r="AC499" s="6" t="n">
        <v>18536578.860619001</v>
      </c>
      <c r="AD499" s="6" t="n">
        <v>24329911.389440399</v>
      </c>
      <c r="AE499" s="6" t="n">
        <v>45552270.667112499</v>
      </c>
      <c r="AF499" s="6" t="n">
        <v>21215770.689149901</v>
      </c>
      <c r="AG499" s="6" t="n">
        <v>24573638.8673914</v>
      </c>
      <c r="AH499" s="6" t="n">
        <v>28415873.454002701</v>
      </c>
      <c r="AI499" s="6" t="n">
        <v>33432238.988417398</v>
      </c>
      <c r="AJ499" s="6" t="n">
        <v>23044894.128248401</v>
      </c>
      <c r="AK499" s="6" t="n">
        <v>18565624.070521802</v>
      </c>
      <c r="AL499" s="6" t="n">
        <v>27435833.077399999</v>
      </c>
      <c r="AM499" s="6" t="n">
        <v>15354552.713393301</v>
      </c>
    </row>
    <row r="500">
      <c r="A500" t="str">
        <f t="shared" si="77"/>
        <v>Electronics &amp; Communications</v>
      </c>
      <c r="B500" t="str">
        <f t="shared" si="78"/>
        <v>7010</v>
      </c>
      <c r="C500" t="str">
        <f t="shared" si="79"/>
        <v>ADPE SYSTEM CONFIGURATION</v>
      </c>
      <c r="D500" s="6" t="n">
        <f t="shared" si="80"/>
        <v>136968428.71207601</v>
      </c>
      <c r="E500" s="6" t="n">
        <f t="shared" si="81"/>
        <v>4405047.3231616896</v>
      </c>
      <c r="F500" s="6" t="n">
        <f t="shared" si="82"/>
        <v>-2585775.2379000001</v>
      </c>
      <c r="G500" s="6" t="n">
        <f t="shared" si="83"/>
        <v>-238574.20222665399</v>
      </c>
      <c r="H500" s="7" t="n">
        <f t="shared" si="84"/>
        <v>-1.5870028283927899</v>
      </c>
      <c r="I500" s="7" t="n">
        <f t="shared" si="85"/>
        <v>-1.0188786223381128</v>
      </c>
      <c r="J500" s="7" t="n">
        <f t="shared" si="86"/>
        <v>9.2264091143671317E-2</v>
      </c>
      <c r="K500" s="7" t="n">
        <f t="shared" si="87"/>
        <v>-2.634361694204815E-5</v>
      </c>
      <c r="L500" s="7" t="n">
        <f>AM500/SUM(AM1:AM$2180)</f>
        <v>-4.2327813123870241E-6</v>
      </c>
      <c r="M500" t="s">
        <v>1571</v>
      </c>
      <c r="N500" t="s">
        <v>1756</v>
      </c>
      <c r="O500" t="s">
        <v>1757</v>
      </c>
      <c r="P500" s="6" t="n">
        <v>400728361.41205603</v>
      </c>
      <c r="Q500" s="6" t="n">
        <v>225218733.29570001</v>
      </c>
      <c r="R500" s="6" t="n">
        <v>235597875.93842599</v>
      </c>
      <c r="S500" s="6" t="n">
        <v>367467587.51622999</v>
      </c>
      <c r="T500" s="6" t="n">
        <v>373114595.33340502</v>
      </c>
      <c r="U500" s="6" t="n">
        <v>129368581.54744799</v>
      </c>
      <c r="V500" s="6" t="n">
        <v>141962150.78317401</v>
      </c>
      <c r="W500" s="6" t="n">
        <v>224275424.974558</v>
      </c>
      <c r="X500" s="6" t="n">
        <v>206333823.504428</v>
      </c>
      <c r="Y500" s="6" t="n">
        <v>264299121.48946401</v>
      </c>
      <c r="Z500" s="6" t="n">
        <v>231134502.364443</v>
      </c>
      <c r="AA500" s="6" t="n">
        <v>156385913.12639999</v>
      </c>
      <c r="AB500" s="6" t="n">
        <v>209739870.990206</v>
      </c>
      <c r="AC500" s="6" t="n">
        <v>180158847.15736201</v>
      </c>
      <c r="AD500" s="6" t="n">
        <v>131079184.685019</v>
      </c>
      <c r="AE500" s="6" t="n">
        <v>136968428.71207601</v>
      </c>
      <c r="AF500" s="6" t="n">
        <v>173346136.83184999</v>
      </c>
      <c r="AG500" s="6" t="n">
        <v>151768522.21975899</v>
      </c>
      <c r="AH500" s="6" t="n">
        <v>100213087.466976</v>
      </c>
      <c r="AI500" s="6" t="n">
        <v>308277893.12625301</v>
      </c>
      <c r="AJ500" s="6" t="n">
        <v>346283672.97931302</v>
      </c>
      <c r="AK500" s="6" t="n">
        <v>4405047.3231616896</v>
      </c>
      <c r="AL500" s="6" t="n">
        <v>-2585775.2379000001</v>
      </c>
      <c r="AM500" s="6" t="n">
        <v>-238574.20222665399</v>
      </c>
    </row>
    <row r="501">
      <c r="A501" t="str">
        <f t="shared" si="77"/>
        <v>Electronics &amp; Communications</v>
      </c>
      <c r="B501" t="str">
        <f t="shared" si="78"/>
        <v>7020</v>
      </c>
      <c r="C501" t="str">
        <f t="shared" si="79"/>
        <v>ADP CENTRAL PROCESSING UNIT (CPU, COMPUTER), ANALOG</v>
      </c>
      <c r="D501" s="6" t="n">
        <f t="shared" si="80"/>
        <v>10808733.252221599</v>
      </c>
      <c r="E501" s="6" t="n">
        <f t="shared" si="81"/>
        <v>11835543.1644584</v>
      </c>
      <c r="F501" s="6" t="n">
        <f t="shared" si="82"/>
        <v>622760.75809999998</v>
      </c>
      <c r="G501" s="6" t="n">
        <f t="shared" si="83"/>
        <v>61138.088688902302</v>
      </c>
      <c r="H501" s="7" t="n">
        <f t="shared" si="84"/>
        <v>-0.94738215648859092</v>
      </c>
      <c r="I501" s="7" t="n">
        <f t="shared" si="85"/>
        <v>-0.94238355748375979</v>
      </c>
      <c r="J501" s="7" t="n">
        <f t="shared" si="86"/>
        <v>9.8172673685205186E-2</v>
      </c>
      <c r="K501" s="7" t="n">
        <f t="shared" si="87"/>
        <v>6.3446237002600503E-6</v>
      </c>
      <c r="L501" s="7" t="n">
        <f>AM501/SUM(AM1:AM$2180)</f>
        <v>1.0847114099603778E-6</v>
      </c>
      <c r="M501" t="s">
        <v>1571</v>
      </c>
      <c r="N501" t="s">
        <v>1758</v>
      </c>
      <c r="O501" t="s">
        <v>1759</v>
      </c>
      <c r="P501" s="6" t="n">
        <v>31195047.102327898</v>
      </c>
      <c r="Q501" s="6" t="n">
        <v>2976814.5186351901</v>
      </c>
      <c r="R501" s="6" t="n">
        <v>388677.843505728</v>
      </c>
      <c r="S501" s="6" t="n">
        <v>488428.28254191199</v>
      </c>
      <c r="T501" s="6" t="n">
        <v>1474426.9938823699</v>
      </c>
      <c r="U501" s="6" t="n">
        <v>4093871.1764511</v>
      </c>
      <c r="V501" s="6" t="n">
        <v>22983754.9547887</v>
      </c>
      <c r="W501" s="6" t="n">
        <v>2985048.1903927</v>
      </c>
      <c r="X501" s="6" t="n">
        <v>4204601.54898219</v>
      </c>
      <c r="Y501" s="6" t="n">
        <v>14408636.5662877</v>
      </c>
      <c r="Z501" s="6" t="n">
        <v>22590363.584569901</v>
      </c>
      <c r="AA501" s="6" t="n">
        <v>20677836.039937701</v>
      </c>
      <c r="AB501" s="6" t="n">
        <v>27396516.470442601</v>
      </c>
      <c r="AC501" s="6" t="n">
        <v>17727608.939810101</v>
      </c>
      <c r="AD501" s="6" t="n">
        <v>11489185.030659599</v>
      </c>
      <c r="AE501" s="6" t="n">
        <v>10808733.252221599</v>
      </c>
      <c r="AF501" s="6" t="n">
        <v>16222842.0607352</v>
      </c>
      <c r="AG501" s="6" t="n">
        <v>42172096.040466003</v>
      </c>
      <c r="AH501" s="6" t="n">
        <v>99171863.723313496</v>
      </c>
      <c r="AI501" s="6" t="n">
        <v>72039359.869048893</v>
      </c>
      <c r="AJ501" s="6" t="n">
        <v>95966614.888334095</v>
      </c>
      <c r="AK501" s="6" t="n">
        <v>11835543.1644584</v>
      </c>
      <c r="AL501" s="6" t="n">
        <v>622760.75809999998</v>
      </c>
      <c r="AM501" s="6" t="n">
        <v>61138.088688902302</v>
      </c>
    </row>
    <row r="502">
      <c r="A502" t="str">
        <f t="shared" si="77"/>
        <v>Electronics &amp; Communications</v>
      </c>
      <c r="B502" t="str">
        <f t="shared" si="78"/>
        <v>7021</v>
      </c>
      <c r="C502" t="str">
        <f t="shared" si="79"/>
        <v>ADP CENTRAL PROCESSING UNIT (CPU, COMPUTER), DIGITAL</v>
      </c>
      <c r="D502" s="6" t="n">
        <f t="shared" si="80"/>
        <v>100332375.061967</v>
      </c>
      <c r="E502" s="6" t="n">
        <f t="shared" si="81"/>
        <v>11988868.254739201</v>
      </c>
      <c r="F502" s="6" t="n">
        <f t="shared" si="82"/>
        <v>-95884.097699999998</v>
      </c>
      <c r="G502" s="6" t="n">
        <f t="shared" si="83"/>
        <v>0</v>
      </c>
      <c r="H502" s="7" t="n">
        <f t="shared" si="84"/>
        <v>-1.0079977605611019</v>
      </c>
      <c r="I502" s="7" t="n">
        <f t="shared" si="85"/>
        <v>-1.0009556645862392</v>
      </c>
      <c r="J502" s="7" t="n">
        <f t="shared" si="86"/>
        <v>0</v>
      </c>
      <c r="K502" s="7" t="n">
        <f t="shared" si="87"/>
        <v>-9.7685750239225007E-7</v>
      </c>
      <c r="L502" s="7" t="n">
        <f>AM502/SUM(AM1:AM$2180)</f>
        <v>0</v>
      </c>
      <c r="M502" t="s">
        <v>1571</v>
      </c>
      <c r="N502" t="s">
        <v>1760</v>
      </c>
      <c r="O502" t="s">
        <v>1761</v>
      </c>
      <c r="P502" s="6" t="n">
        <v>42631885.621435702</v>
      </c>
      <c r="Q502" s="6" t="n">
        <v>51477879.334634297</v>
      </c>
      <c r="R502" s="6" t="n">
        <v>131131264.628676</v>
      </c>
      <c r="S502" s="6" t="n">
        <v>95556395.6781068</v>
      </c>
      <c r="T502" s="6" t="n">
        <v>83889381.324027702</v>
      </c>
      <c r="U502" s="6" t="n">
        <v>31260895.687873099</v>
      </c>
      <c r="V502" s="6" t="n">
        <v>19232442.823260602</v>
      </c>
      <c r="W502" s="6" t="n">
        <v>13714417.9898334</v>
      </c>
      <c r="X502" s="6" t="n">
        <v>36427876.128059097</v>
      </c>
      <c r="Y502" s="6" t="n">
        <v>11653657.7486229</v>
      </c>
      <c r="Z502" s="6" t="n">
        <v>11972822.187728399</v>
      </c>
      <c r="AA502" s="6" t="n">
        <v>11958270.3468855</v>
      </c>
      <c r="AB502" s="6" t="n">
        <v>16241693.676091099</v>
      </c>
      <c r="AC502" s="6" t="n">
        <v>10567476.6657479</v>
      </c>
      <c r="AD502" s="6" t="n">
        <v>22131008.9652333</v>
      </c>
      <c r="AE502" s="6" t="n">
        <v>100332375.061967</v>
      </c>
      <c r="AF502" s="6" t="n">
        <v>95733145.786693901</v>
      </c>
      <c r="AG502" s="6" t="n">
        <v>82366599.700384498</v>
      </c>
      <c r="AH502" s="6" t="n">
        <v>95082755.484492704</v>
      </c>
      <c r="AI502" s="6" t="n">
        <v>27649512.088392399</v>
      </c>
      <c r="AJ502" s="6" t="n">
        <v>48929372.775517099</v>
      </c>
      <c r="AK502" s="6" t="n">
        <v>11988868.254739201</v>
      </c>
      <c r="AL502" s="6" t="n">
        <v>-95884.097699999998</v>
      </c>
      <c r="AM502" s="6" t="n">
        <v>0</v>
      </c>
    </row>
    <row r="503">
      <c r="A503" t="str">
        <f t="shared" si="77"/>
        <v>Electronics &amp; Communications</v>
      </c>
      <c r="B503" t="str">
        <f t="shared" si="78"/>
        <v>7022</v>
      </c>
      <c r="C503" t="str">
        <f t="shared" si="79"/>
        <v>ADP CENTRAL PROCESSING UNIT (CPU, COMPUTER), HYBRID</v>
      </c>
      <c r="D503" s="6" t="n">
        <f t="shared" si="80"/>
        <v>1415364.69364003</v>
      </c>
      <c r="E503" s="6" t="n">
        <f t="shared" si="81"/>
        <v>-3.2399414126206101</v>
      </c>
      <c r="F503" s="6" t="n">
        <f t="shared" si="82"/>
        <v>0</v>
      </c>
      <c r="G503" s="6" t="n">
        <f t="shared" si="83"/>
        <v>0</v>
      </c>
      <c r="H503" s="7" t="n">
        <f t="shared" si="84"/>
        <v>-1</v>
      </c>
      <c r="I503" s="7" t="n">
        <f t="shared" si="85"/>
        <v>-1</v>
      </c>
      <c r="J503" s="7" t="e">
        <f t="shared" si="86"/>
        <v>#DIV/0!</v>
      </c>
      <c r="K503" s="7" t="n">
        <f t="shared" si="87"/>
        <v>0</v>
      </c>
      <c r="L503" s="7" t="n">
        <f>AM503/SUM(AM1:AM$2180)</f>
        <v>0</v>
      </c>
      <c r="M503" t="s">
        <v>1571</v>
      </c>
      <c r="N503" t="s">
        <v>1762</v>
      </c>
      <c r="O503" t="s">
        <v>1763</v>
      </c>
      <c r="P503" s="6"/>
      <c r="Q503" s="6" t="n">
        <v>564639.01246599399</v>
      </c>
      <c r="R503" s="6" t="n">
        <v>3173462.4004071602</v>
      </c>
      <c r="S503" s="6" t="n">
        <v>7986706.4366528997</v>
      </c>
      <c r="T503" s="6" t="n">
        <v>66353915.212934501</v>
      </c>
      <c r="U503" s="6" t="n">
        <v>92149242.457856596</v>
      </c>
      <c r="V503" s="6" t="n">
        <v>41468367.717417397</v>
      </c>
      <c r="W503" s="6" t="n">
        <v>14699515.245297501</v>
      </c>
      <c r="X503" s="6" t="n">
        <v>7171177.5896385098</v>
      </c>
      <c r="Y503" s="6" t="n">
        <v>2287543.20193735</v>
      </c>
      <c r="Z503" s="6" t="n">
        <v>10600726.187655101</v>
      </c>
      <c r="AA503" s="6" t="n">
        <v>326516.47300780698</v>
      </c>
      <c r="AB503" s="6" t="n">
        <v>1983315.66249992</v>
      </c>
      <c r="AC503" s="6" t="n">
        <v>228503.25588781</v>
      </c>
      <c r="AD503" s="6" t="n">
        <v>1473831.4730249301</v>
      </c>
      <c r="AE503" s="6" t="n">
        <v>1415364.69364003</v>
      </c>
      <c r="AF503" s="6" t="n">
        <v>14890766.135994</v>
      </c>
      <c r="AG503" s="6" t="n">
        <v>53605170.016474403</v>
      </c>
      <c r="AH503" s="6" t="n">
        <v>2500528.5255150301</v>
      </c>
      <c r="AI503" s="6" t="n">
        <v>1096296.5276084901</v>
      </c>
      <c r="AJ503" s="6" t="n">
        <v>6362829.0282386001</v>
      </c>
      <c r="AK503" s="6" t="n">
        <v>-3.2399414126206101</v>
      </c>
      <c r="AL503" s="6" t="n">
        <v>0</v>
      </c>
      <c r="AM503" s="6" t="n">
        <v>0</v>
      </c>
    </row>
    <row r="504">
      <c r="A504" t="str">
        <f t="shared" si="77"/>
        <v>Electronics &amp; Communications</v>
      </c>
      <c r="B504" t="str">
        <f t="shared" si="78"/>
        <v>7025</v>
      </c>
      <c r="C504" t="str">
        <f t="shared" si="79"/>
        <v>ADP INPUT/OUTPUT &amp; STORAGE DEVICES</v>
      </c>
      <c r="D504" s="6" t="n">
        <f t="shared" si="80"/>
        <v>195663061.51166299</v>
      </c>
      <c r="E504" s="6" t="n">
        <f t="shared" si="81"/>
        <v>29260615.8706684</v>
      </c>
      <c r="F504" s="6" t="n">
        <f t="shared" si="82"/>
        <v>8772625.0231999997</v>
      </c>
      <c r="G504" s="6" t="n">
        <f t="shared" si="83"/>
        <v>1047850.59594215</v>
      </c>
      <c r="H504" s="7" t="n">
        <f t="shared" si="84"/>
        <v>-0.70019000755230487</v>
      </c>
      <c r="I504" s="7" t="n">
        <f t="shared" si="85"/>
        <v>-0.9551646337564994</v>
      </c>
      <c r="J504" s="7" t="n">
        <f t="shared" si="86"/>
        <v>0.11944550156549658</v>
      </c>
      <c r="K504" s="7" t="n">
        <f t="shared" si="87"/>
        <v>8.937461763888409E-5</v>
      </c>
      <c r="L504" s="7" t="n">
        <f>AM504/SUM(AM1:AM$2180)</f>
        <v>1.8590955682894099E-5</v>
      </c>
      <c r="M504" t="s">
        <v>1571</v>
      </c>
      <c r="N504" t="s">
        <v>1764</v>
      </c>
      <c r="O504" t="s">
        <v>1765</v>
      </c>
      <c r="P504" s="6" t="n">
        <v>41142069.414445102</v>
      </c>
      <c r="Q504" s="6" t="n">
        <v>61518795.810488299</v>
      </c>
      <c r="R504" s="6" t="n">
        <v>114526373.0537</v>
      </c>
      <c r="S504" s="6" t="n">
        <v>79318709.629484296</v>
      </c>
      <c r="T504" s="6" t="n">
        <v>198377180.13768899</v>
      </c>
      <c r="U504" s="6" t="n">
        <v>70060715.598156199</v>
      </c>
      <c r="V504" s="6" t="n">
        <v>76508273.674817294</v>
      </c>
      <c r="W504" s="6" t="n">
        <v>48047176.967559204</v>
      </c>
      <c r="X504" s="6" t="n">
        <v>36617880.919464298</v>
      </c>
      <c r="Y504" s="6" t="n">
        <v>54509560.991590597</v>
      </c>
      <c r="Z504" s="6" t="n">
        <v>61550511.352265701</v>
      </c>
      <c r="AA504" s="6" t="n">
        <v>82842981.344864503</v>
      </c>
      <c r="AB504" s="6" t="n">
        <v>78945245.047917306</v>
      </c>
      <c r="AC504" s="6" t="n">
        <v>97229339.619555801</v>
      </c>
      <c r="AD504" s="6" t="n">
        <v>123474938.945484</v>
      </c>
      <c r="AE504" s="6" t="n">
        <v>195663061.51166299</v>
      </c>
      <c r="AF504" s="6" t="n">
        <v>222365676.13648999</v>
      </c>
      <c r="AG504" s="6" t="n">
        <v>163674027.049918</v>
      </c>
      <c r="AH504" s="6" t="n">
        <v>217444371.06848499</v>
      </c>
      <c r="AI504" s="6" t="n">
        <v>173200952.95242801</v>
      </c>
      <c r="AJ504" s="6" t="n">
        <v>177029775.23957399</v>
      </c>
      <c r="AK504" s="6" t="n">
        <v>29260615.8706684</v>
      </c>
      <c r="AL504" s="6" t="n">
        <v>8772625.0231999997</v>
      </c>
      <c r="AM504" s="6" t="n">
        <v>1047850.59594215</v>
      </c>
    </row>
    <row r="505">
      <c r="A505" t="str">
        <f t="shared" si="77"/>
        <v>Electronics &amp; Communications</v>
      </c>
      <c r="B505" t="str">
        <f t="shared" si="78"/>
        <v>7030</v>
      </c>
      <c r="C505" t="str">
        <f t="shared" si="79"/>
        <v>ADP SOFTWARE</v>
      </c>
      <c r="D505" s="6" t="n">
        <f t="shared" si="80"/>
        <v>1150339781.3833399</v>
      </c>
      <c r="E505" s="6" t="n">
        <f t="shared" si="81"/>
        <v>365454006.237279</v>
      </c>
      <c r="F505" s="6" t="n">
        <f t="shared" si="82"/>
        <v>258523696.06779999</v>
      </c>
      <c r="G505" s="6" t="n">
        <f t="shared" si="83"/>
        <v>98066284.140644297</v>
      </c>
      <c r="H505" s="7" t="n">
        <f t="shared" si="84"/>
        <v>-0.29259580780201433</v>
      </c>
      <c r="I505" s="7" t="n">
        <f t="shared" si="85"/>
        <v>-0.77526318723246046</v>
      </c>
      <c r="J505" s="7" t="n">
        <f t="shared" si="86"/>
        <v>0.37933189735507106</v>
      </c>
      <c r="K505" s="7" t="n">
        <f t="shared" si="87"/>
        <v>2.6338133028080239E-3</v>
      </c>
      <c r="L505" s="7" t="n">
        <f>AM505/SUM(AM1:AM$2180)</f>
        <v>1.7398911156848464E-3</v>
      </c>
      <c r="M505" t="s">
        <v>1571</v>
      </c>
      <c r="N505" t="s">
        <v>1766</v>
      </c>
      <c r="O505" t="s">
        <v>1767</v>
      </c>
      <c r="P505" s="6" t="n">
        <v>220832675.529237</v>
      </c>
      <c r="Q505" s="6" t="n">
        <v>207620882.60956499</v>
      </c>
      <c r="R505" s="6" t="n">
        <v>299846897.601394</v>
      </c>
      <c r="S505" s="6" t="n">
        <v>251986224.22105899</v>
      </c>
      <c r="T505" s="6" t="n">
        <v>363578272.89727098</v>
      </c>
      <c r="U505" s="6" t="n">
        <v>266876226.71804899</v>
      </c>
      <c r="V505" s="6" t="n">
        <v>506238308.38414198</v>
      </c>
      <c r="W505" s="6" t="n">
        <v>318539136.76449198</v>
      </c>
      <c r="X505" s="6" t="n">
        <v>410046558.18267101</v>
      </c>
      <c r="Y505" s="6" t="n">
        <v>553181250.35644996</v>
      </c>
      <c r="Z505" s="6" t="n">
        <v>546162449.79151201</v>
      </c>
      <c r="AA505" s="6" t="n">
        <v>675354892.960199</v>
      </c>
      <c r="AB505" s="6" t="n">
        <v>755379179.81075704</v>
      </c>
      <c r="AC505" s="6" t="n">
        <v>897724622.01340103</v>
      </c>
      <c r="AD505" s="6" t="n">
        <v>1043419185.58533</v>
      </c>
      <c r="AE505" s="6" t="n">
        <v>1150339781.3833399</v>
      </c>
      <c r="AF505" s="6" t="n">
        <v>1227557891.38204</v>
      </c>
      <c r="AG505" s="6" t="n">
        <v>1364682040.4074299</v>
      </c>
      <c r="AH505" s="6" t="n">
        <v>1303727231.3111401</v>
      </c>
      <c r="AI505" s="6" t="n">
        <v>1560068163.1482699</v>
      </c>
      <c r="AJ505" s="6" t="n">
        <v>1336304413.7212801</v>
      </c>
      <c r="AK505" s="6" t="n">
        <v>365454006.237279</v>
      </c>
      <c r="AL505" s="6" t="n">
        <v>258523696.06779999</v>
      </c>
      <c r="AM505" s="6" t="n">
        <v>98066284.140644297</v>
      </c>
    </row>
    <row r="506">
      <c r="A506" t="str">
        <f t="shared" si="77"/>
        <v>Electronics &amp; Communications</v>
      </c>
      <c r="B506" t="str">
        <f t="shared" si="78"/>
        <v>7035</v>
      </c>
      <c r="C506" t="str">
        <f t="shared" si="79"/>
        <v>ADP SUPPORT EQUIPMENT</v>
      </c>
      <c r="D506" s="6" t="n">
        <f t="shared" si="80"/>
        <v>200588070.38793501</v>
      </c>
      <c r="E506" s="6" t="n">
        <f t="shared" si="81"/>
        <v>25441244.051488999</v>
      </c>
      <c r="F506" s="6" t="n">
        <f t="shared" si="82"/>
        <v>16507820.9584</v>
      </c>
      <c r="G506" s="6" t="n">
        <f t="shared" si="83"/>
        <v>407730.54750166298</v>
      </c>
      <c r="H506" s="7" t="n">
        <f t="shared" si="84"/>
        <v>-0.35113939691821605</v>
      </c>
      <c r="I506" s="7" t="n">
        <f t="shared" si="85"/>
        <v>-0.91770287771115167</v>
      </c>
      <c r="J506" s="7" t="n">
        <f t="shared" si="86"/>
        <v>2.4699234897758531E-2</v>
      </c>
      <c r="K506" s="7" t="n">
        <f t="shared" si="87"/>
        <v>1.6818001251693546E-4</v>
      </c>
      <c r="L506" s="7" t="n">
        <f>AM506/SUM(AM1:AM$2180)</f>
        <v>7.233951642075553E-6</v>
      </c>
      <c r="M506" t="s">
        <v>1571</v>
      </c>
      <c r="N506" t="s">
        <v>1768</v>
      </c>
      <c r="O506" t="s">
        <v>1769</v>
      </c>
      <c r="P506" s="6" t="n">
        <v>73822704.358223394</v>
      </c>
      <c r="Q506" s="6" t="n">
        <v>67451735.501858801</v>
      </c>
      <c r="R506" s="6" t="n">
        <v>80809644.393697694</v>
      </c>
      <c r="S506" s="6" t="n">
        <v>107374584.49439099</v>
      </c>
      <c r="T506" s="6" t="n">
        <v>176065344.16947201</v>
      </c>
      <c r="U506" s="6" t="n">
        <v>150773105.4488</v>
      </c>
      <c r="V506" s="6" t="n">
        <v>144482953.18670699</v>
      </c>
      <c r="W506" s="6" t="n">
        <v>124177450.310395</v>
      </c>
      <c r="X506" s="6" t="n">
        <v>157198788.48661599</v>
      </c>
      <c r="Y506" s="6" t="n">
        <v>115262398.09638</v>
      </c>
      <c r="Z506" s="6" t="n">
        <v>171374717.12496299</v>
      </c>
      <c r="AA506" s="6" t="n">
        <v>132574382.20514899</v>
      </c>
      <c r="AB506" s="6" t="n">
        <v>235881237.86825001</v>
      </c>
      <c r="AC506" s="6" t="n">
        <v>358940564.82410997</v>
      </c>
      <c r="AD506" s="6" t="n">
        <v>248319920.40241301</v>
      </c>
      <c r="AE506" s="6" t="n">
        <v>200588070.38793501</v>
      </c>
      <c r="AF506" s="6" t="n">
        <v>232563959.70678201</v>
      </c>
      <c r="AG506" s="6" t="n">
        <v>200091197.54278299</v>
      </c>
      <c r="AH506" s="6" t="n">
        <v>245726574.394348</v>
      </c>
      <c r="AI506" s="6" t="n">
        <v>322596693.89242101</v>
      </c>
      <c r="AJ506" s="6" t="n">
        <v>304568082.34750801</v>
      </c>
      <c r="AK506" s="6" t="n">
        <v>25441244.051488999</v>
      </c>
      <c r="AL506" s="6" t="n">
        <v>16507820.9584</v>
      </c>
      <c r="AM506" s="6" t="n">
        <v>407730.54750166298</v>
      </c>
    </row>
    <row r="507">
      <c r="A507" t="str">
        <f t="shared" si="77"/>
        <v>Electronics &amp; Communications</v>
      </c>
      <c r="B507" t="str">
        <f t="shared" si="78"/>
        <v>7040</v>
      </c>
      <c r="C507" t="str">
        <f t="shared" si="79"/>
        <v>PUNCHED CARD EQUIPMENT</v>
      </c>
      <c r="D507" s="6" t="n">
        <f t="shared" si="80"/>
        <v>359.83427012267401</v>
      </c>
      <c r="E507" s="6" t="n">
        <f t="shared" si="81"/>
        <v>-550.683111386012</v>
      </c>
      <c r="F507" s="6" t="n">
        <f t="shared" si="82"/>
        <v>0</v>
      </c>
      <c r="G507" s="6" t="n">
        <f t="shared" si="83"/>
        <v>0</v>
      </c>
      <c r="H507" s="7" t="n">
        <f t="shared" si="84"/>
        <v>-1</v>
      </c>
      <c r="I507" s="7" t="n">
        <f t="shared" si="85"/>
        <v>-1</v>
      </c>
      <c r="J507" s="7" t="e">
        <f t="shared" si="86"/>
        <v>#DIV/0!</v>
      </c>
      <c r="K507" s="7" t="n">
        <f t="shared" si="87"/>
        <v>0</v>
      </c>
      <c r="L507" s="7" t="n">
        <f>AM507/SUM(AM1:AM$2180)</f>
        <v>0</v>
      </c>
      <c r="M507" t="s">
        <v>1571</v>
      </c>
      <c r="N507" t="s">
        <v>1770</v>
      </c>
      <c r="O507" t="s">
        <v>1771</v>
      </c>
      <c r="P507" s="6"/>
      <c r="Q507" s="6" t="n">
        <v>227398.062133695</v>
      </c>
      <c r="R507" s="6" t="n">
        <v>55624.130472102101</v>
      </c>
      <c r="S507" s="6" t="n">
        <v>75029.2281335812</v>
      </c>
      <c r="T507" s="6"/>
      <c r="U507" s="6" t="n">
        <v>33354.198330435604</v>
      </c>
      <c r="V507" s="6" t="n">
        <v>25257.304861017499</v>
      </c>
      <c r="W507" s="6" t="n">
        <v>63057.5887551755</v>
      </c>
      <c r="X507" s="6" t="n">
        <v>6398.4757039300002</v>
      </c>
      <c r="Y507" s="6"/>
      <c r="Z507" s="6" t="n">
        <v>143701.358760759</v>
      </c>
      <c r="AA507" s="6" t="n">
        <v>63476.029553442197</v>
      </c>
      <c r="AB507" s="6" t="n">
        <v>-45.523694991314102</v>
      </c>
      <c r="AC507" s="6" t="n">
        <v>94043.480209590998</v>
      </c>
      <c r="AD507" s="6"/>
      <c r="AE507" s="6" t="n">
        <v>359.83427012267401</v>
      </c>
      <c r="AF507" s="6" t="n">
        <v>654.27451386737403</v>
      </c>
      <c r="AG507" s="6" t="n">
        <v>321.39907208605098</v>
      </c>
      <c r="AH507" s="6" t="n">
        <v>884.981410862693</v>
      </c>
      <c r="AI507" s="6" t="n">
        <v>34992.390413194596</v>
      </c>
      <c r="AJ507" s="6" t="n">
        <v>569.19387427937897</v>
      </c>
      <c r="AK507" s="6" t="n">
        <v>-550.683111386012</v>
      </c>
      <c r="AL507" s="6"/>
      <c r="AM507" s="6"/>
    </row>
    <row r="508">
      <c r="A508" t="str">
        <f t="shared" si="77"/>
        <v>Electronics &amp; Communications</v>
      </c>
      <c r="B508" t="str">
        <f t="shared" si="78"/>
        <v>7042</v>
      </c>
      <c r="C508" t="str">
        <f t="shared" si="79"/>
        <v>MINI &amp; MICRO COMPUTER CONT DEVICES</v>
      </c>
      <c r="D508" s="6" t="n">
        <f t="shared" si="80"/>
        <v>6188100.8668570695</v>
      </c>
      <c r="E508" s="6" t="n">
        <f t="shared" si="81"/>
        <v>3096.0151954150501</v>
      </c>
      <c r="F508" s="6" t="n">
        <f t="shared" si="82"/>
        <v>-205922</v>
      </c>
      <c r="G508" s="6" t="n">
        <f t="shared" si="83"/>
        <v>0</v>
      </c>
      <c r="H508" s="7" t="n">
        <f t="shared" si="84"/>
        <v>-67.51194745586325</v>
      </c>
      <c r="I508" s="7" t="n">
        <f t="shared" si="85"/>
        <v>-1.0332770917007672</v>
      </c>
      <c r="J508" s="7" t="n">
        <f t="shared" si="86"/>
        <v>0</v>
      </c>
      <c r="K508" s="7" t="n">
        <f t="shared" si="87"/>
        <v>-2.0979125364144393E-6</v>
      </c>
      <c r="L508" s="7" t="n">
        <f>AM508/SUM(AM1:AM$2180)</f>
        <v>0</v>
      </c>
      <c r="M508" t="s">
        <v>1571</v>
      </c>
      <c r="N508" t="s">
        <v>1772</v>
      </c>
      <c r="O508" t="s">
        <v>1773</v>
      </c>
      <c r="P508" s="6" t="n">
        <v>3695339.4282871699</v>
      </c>
      <c r="Q508" s="6" t="n">
        <v>2452336.49667138</v>
      </c>
      <c r="R508" s="6" t="n">
        <v>115155.52299869699</v>
      </c>
      <c r="S508" s="6" t="n">
        <v>1041807.1264652601</v>
      </c>
      <c r="T508" s="6" t="n">
        <v>2574033.68233317</v>
      </c>
      <c r="U508" s="6" t="n">
        <v>18783836.777378801</v>
      </c>
      <c r="V508" s="6" t="n">
        <v>29915956.121637002</v>
      </c>
      <c r="W508" s="6" t="n">
        <v>20885107.047222398</v>
      </c>
      <c r="X508" s="6" t="n">
        <v>15333541.395767</v>
      </c>
      <c r="Y508" s="6" t="n">
        <v>17850939.093977202</v>
      </c>
      <c r="Z508" s="6" t="n">
        <v>9188943.8929743506</v>
      </c>
      <c r="AA508" s="6" t="n">
        <v>12160030.123994799</v>
      </c>
      <c r="AB508" s="6" t="n">
        <v>5107179.6705116099</v>
      </c>
      <c r="AC508" s="6" t="n">
        <v>1015633.17736914</v>
      </c>
      <c r="AD508" s="6" t="n">
        <v>33176390.721361101</v>
      </c>
      <c r="AE508" s="6" t="n">
        <v>6188100.8668570695</v>
      </c>
      <c r="AF508" s="6" t="n">
        <v>25261621.002889499</v>
      </c>
      <c r="AG508" s="6" t="n">
        <v>272609.750601309</v>
      </c>
      <c r="AH508" s="6" t="n">
        <v>870769.42952507595</v>
      </c>
      <c r="AI508" s="6" t="n">
        <v>339373.51000962901</v>
      </c>
      <c r="AJ508" s="6" t="n">
        <v>5359205.52666164</v>
      </c>
      <c r="AK508" s="6" t="n">
        <v>3096.0151954150501</v>
      </c>
      <c r="AL508" s="6" t="n">
        <v>-205922</v>
      </c>
      <c r="AM508" s="6"/>
    </row>
    <row r="509">
      <c r="A509" t="str">
        <f t="shared" si="77"/>
        <v>Electronics &amp; Communications</v>
      </c>
      <c r="B509" t="str">
        <f t="shared" si="78"/>
        <v>7045</v>
      </c>
      <c r="C509" t="str">
        <f t="shared" si="79"/>
        <v>ADP SUPPLIES</v>
      </c>
      <c r="D509" s="6" t="n">
        <f t="shared" si="80"/>
        <v>102957255.01213901</v>
      </c>
      <c r="E509" s="6" t="n">
        <f t="shared" si="81"/>
        <v>1967535.8690599001</v>
      </c>
      <c r="F509" s="6" t="n">
        <f t="shared" si="82"/>
        <v>-26520.959500000001</v>
      </c>
      <c r="G509" s="6" t="n">
        <f t="shared" si="83"/>
        <v>-19837.2313688504</v>
      </c>
      <c r="H509" s="7" t="n">
        <f t="shared" si="84"/>
        <v>-1.0134792762444895</v>
      </c>
      <c r="I509" s="7" t="n">
        <f t="shared" si="85"/>
        <v>-1.000257591944316</v>
      </c>
      <c r="J509" s="7" t="n">
        <f t="shared" si="86"/>
        <v>0.74798317039963802</v>
      </c>
      <c r="K509" s="7" t="n">
        <f t="shared" si="87"/>
        <v>-2.7019285658059667E-7</v>
      </c>
      <c r="L509" s="7" t="n">
        <f>AM509/SUM(AM1:AM$2180)</f>
        <v>-3.5195197738855402E-7</v>
      </c>
      <c r="M509" t="s">
        <v>1571</v>
      </c>
      <c r="N509" t="s">
        <v>1774</v>
      </c>
      <c r="O509" t="s">
        <v>1775</v>
      </c>
      <c r="P509" s="6" t="n">
        <v>12991031.874201501</v>
      </c>
      <c r="Q509" s="6" t="n">
        <v>3562249.4122351701</v>
      </c>
      <c r="R509" s="6" t="n">
        <v>3822122.2552573099</v>
      </c>
      <c r="S509" s="6" t="n">
        <v>5582129.1627560398</v>
      </c>
      <c r="T509" s="6" t="n">
        <v>10308040.6391252</v>
      </c>
      <c r="U509" s="6" t="n">
        <v>28586175.2556131</v>
      </c>
      <c r="V509" s="6" t="n">
        <v>22130478.957145199</v>
      </c>
      <c r="W509" s="6" t="n">
        <v>21784510.2078798</v>
      </c>
      <c r="X509" s="6" t="n">
        <v>25376143.7040377</v>
      </c>
      <c r="Y509" s="6" t="n">
        <v>19155283.4502922</v>
      </c>
      <c r="Z509" s="6" t="n">
        <v>25710341.678113699</v>
      </c>
      <c r="AA509" s="6" t="n">
        <v>69342727.792119205</v>
      </c>
      <c r="AB509" s="6" t="n">
        <v>97657635.711650506</v>
      </c>
      <c r="AC509" s="6" t="n">
        <v>82706943.9250108</v>
      </c>
      <c r="AD509" s="6" t="n">
        <v>138742612.94304401</v>
      </c>
      <c r="AE509" s="6" t="n">
        <v>102957255.01213901</v>
      </c>
      <c r="AF509" s="6" t="n">
        <v>37557891.028019696</v>
      </c>
      <c r="AG509" s="6" t="n">
        <v>30762043.837683398</v>
      </c>
      <c r="AH509" s="6" t="n">
        <v>37926385.080951899</v>
      </c>
      <c r="AI509" s="6" t="n">
        <v>25398112.618748799</v>
      </c>
      <c r="AJ509" s="6" t="n">
        <v>39127928.5505054</v>
      </c>
      <c r="AK509" s="6" t="n">
        <v>1967535.8690599001</v>
      </c>
      <c r="AL509" s="6" t="n">
        <v>-26520.959500000001</v>
      </c>
      <c r="AM509" s="6" t="n">
        <v>-19837.2313688504</v>
      </c>
    </row>
    <row r="510">
      <c r="A510" t="str">
        <f t="shared" si="77"/>
        <v>Electronics &amp; Communications</v>
      </c>
      <c r="B510" t="str">
        <f t="shared" si="78"/>
        <v>7050</v>
      </c>
      <c r="C510" t="str">
        <f t="shared" si="79"/>
        <v>ADP COMPONENTS</v>
      </c>
      <c r="D510" s="6" t="n">
        <f t="shared" si="80"/>
        <v>222816165.96695501</v>
      </c>
      <c r="E510" s="6" t="n">
        <f t="shared" si="81"/>
        <v>34466721.762351602</v>
      </c>
      <c r="F510" s="6" t="n">
        <f t="shared" si="82"/>
        <v>6748104.2379999999</v>
      </c>
      <c r="G510" s="6" t="n">
        <f t="shared" si="83"/>
        <v>3390751.8827820201</v>
      </c>
      <c r="H510" s="7" t="n">
        <f t="shared" si="84"/>
        <v>-0.80421392308417816</v>
      </c>
      <c r="I510" s="7" t="n">
        <f t="shared" si="85"/>
        <v>-0.96971447646666364</v>
      </c>
      <c r="J510" s="7" t="n">
        <f t="shared" si="86"/>
        <v>0.50247473411687693</v>
      </c>
      <c r="K510" s="7" t="n">
        <f t="shared" si="87"/>
        <v>6.8749004370254797E-5</v>
      </c>
      <c r="L510" s="7" t="n">
        <f>AM510/SUM(AM1:AM$2180)</f>
        <v>6.0158688870918427E-5</v>
      </c>
      <c r="M510" t="s">
        <v>1571</v>
      </c>
      <c r="N510" t="s">
        <v>1776</v>
      </c>
      <c r="O510" t="s">
        <v>1777</v>
      </c>
      <c r="P510" s="6" t="n">
        <v>71715566.171117395</v>
      </c>
      <c r="Q510" s="6" t="n">
        <v>12476937.1264684</v>
      </c>
      <c r="R510" s="6" t="n">
        <v>23523582.6647995</v>
      </c>
      <c r="S510" s="6" t="n">
        <v>61729569.433139101</v>
      </c>
      <c r="T510" s="6" t="n">
        <v>19074432.1350572</v>
      </c>
      <c r="U510" s="6" t="n">
        <v>74988917.677673593</v>
      </c>
      <c r="V510" s="6" t="n">
        <v>112369998.959298</v>
      </c>
      <c r="W510" s="6" t="n">
        <v>124985545.473048</v>
      </c>
      <c r="X510" s="6" t="n">
        <v>144300320.829703</v>
      </c>
      <c r="Y510" s="6" t="n">
        <v>169146038.578235</v>
      </c>
      <c r="Z510" s="6" t="n">
        <v>271339749.503461</v>
      </c>
      <c r="AA510" s="6" t="n">
        <v>149423226.73321599</v>
      </c>
      <c r="AB510" s="6" t="n">
        <v>101248025.825865</v>
      </c>
      <c r="AC510" s="6" t="n">
        <v>87835198.641478598</v>
      </c>
      <c r="AD510" s="6" t="n">
        <v>173523777.09261701</v>
      </c>
      <c r="AE510" s="6" t="n">
        <v>222816165.96695501</v>
      </c>
      <c r="AF510" s="6" t="n">
        <v>313823810.44363999</v>
      </c>
      <c r="AG510" s="6" t="n">
        <v>176011594.988686</v>
      </c>
      <c r="AH510" s="6" t="n">
        <v>237671990.27417099</v>
      </c>
      <c r="AI510" s="6" t="n">
        <v>267360325.48335499</v>
      </c>
      <c r="AJ510" s="6" t="n">
        <v>194676259.20998001</v>
      </c>
      <c r="AK510" s="6" t="n">
        <v>34466721.762351602</v>
      </c>
      <c r="AL510" s="6" t="n">
        <v>6748104.2379999999</v>
      </c>
      <c r="AM510" s="6" t="n">
        <v>3390751.8827820201</v>
      </c>
    </row>
    <row r="511">
      <c r="A511" t="str">
        <f t="shared" si="77"/>
        <v>Electronics &amp; Communications</v>
      </c>
      <c r="B511" t="str">
        <f t="shared" si="78"/>
        <v>7435</v>
      </c>
      <c r="C511" t="str">
        <f t="shared" si="79"/>
        <v>OFFICE INFORMATION SYSTEM EQUIPMENT</v>
      </c>
      <c r="D511" s="6" t="n">
        <f t="shared" si="80"/>
        <v>20561392.9108551</v>
      </c>
      <c r="E511" s="6" t="n">
        <f t="shared" si="81"/>
        <v>11487.4100966515</v>
      </c>
      <c r="F511" s="6" t="n">
        <f t="shared" si="82"/>
        <v>9161.0400000000009</v>
      </c>
      <c r="G511" s="6" t="n">
        <f t="shared" si="83"/>
        <v>-1075.8845720030399</v>
      </c>
      <c r="H511" s="7" t="n">
        <f t="shared" si="84"/>
        <v>-0.20251475981776079</v>
      </c>
      <c r="I511" s="7" t="n">
        <f t="shared" si="85"/>
        <v>-0.99955445430960255</v>
      </c>
      <c r="J511" s="7" t="n">
        <f t="shared" si="86"/>
        <v>-0.11744131365031042</v>
      </c>
      <c r="K511" s="7" t="n">
        <f t="shared" si="87"/>
        <v>9.3331750189849251E-8</v>
      </c>
      <c r="L511" s="7" t="n">
        <f>AM511/SUM(AM1:AM$2180)</f>
        <v>-1.9088334229589216E-8</v>
      </c>
      <c r="M511" t="s">
        <v>1571</v>
      </c>
      <c r="N511" t="s">
        <v>1778</v>
      </c>
      <c r="O511" t="s">
        <v>1779</v>
      </c>
      <c r="P511" s="6" t="n">
        <v>2715570.4204874402</v>
      </c>
      <c r="Q511" s="6"/>
      <c r="R511" s="6" t="n">
        <v>385345.17881219101</v>
      </c>
      <c r="S511" s="6" t="n">
        <v>49491.221466020499</v>
      </c>
      <c r="T511" s="6" t="n">
        <v>740935.98848393501</v>
      </c>
      <c r="U511" s="6" t="n">
        <v>1576953.9147868301</v>
      </c>
      <c r="V511" s="6" t="n">
        <v>12260543.375995699</v>
      </c>
      <c r="W511" s="6" t="n">
        <v>16142007.787231401</v>
      </c>
      <c r="X511" s="6" t="n">
        <v>23260398.0064371</v>
      </c>
      <c r="Y511" s="6" t="n">
        <v>27309569.420178</v>
      </c>
      <c r="Z511" s="6" t="n">
        <v>13502633.787487101</v>
      </c>
      <c r="AA511" s="6" t="n">
        <v>20762840.263869699</v>
      </c>
      <c r="AB511" s="6" t="n">
        <v>17907582.120375998</v>
      </c>
      <c r="AC511" s="6" t="n">
        <v>9313209.3893165607</v>
      </c>
      <c r="AD511" s="6" t="n">
        <v>9699016.1144905109</v>
      </c>
      <c r="AE511" s="6" t="n">
        <v>20561392.9108551</v>
      </c>
      <c r="AF511" s="6" t="n">
        <v>12376026.580504101</v>
      </c>
      <c r="AG511" s="6" t="n">
        <v>2582572.5516155902</v>
      </c>
      <c r="AH511" s="6" t="n">
        <v>4703666.1962756403</v>
      </c>
      <c r="AI511" s="6" t="n">
        <v>6664040.0172926402</v>
      </c>
      <c r="AJ511" s="6" t="n">
        <v>188424.69719886099</v>
      </c>
      <c r="AK511" s="6" t="n">
        <v>11487.4100966515</v>
      </c>
      <c r="AL511" s="6" t="n">
        <v>9161.0400000000009</v>
      </c>
      <c r="AM511" s="6" t="n">
        <v>-1075.8845720030399</v>
      </c>
    </row>
    <row r="512">
      <c r="A512" t="str">
        <f t="shared" si="77"/>
        <v>Electronics &amp; Communications</v>
      </c>
      <c r="B512" t="str">
        <f t="shared" si="78"/>
        <v>7A20</v>
      </c>
      <c r="C512" t="str">
        <f t="shared" si="79"/>
        <v>IT AND TELECOM - APPLICATION DEVELOPMENT SOFTWARE (PERPETUAL LICENSE SOFTWARE)</v>
      </c>
      <c r="D512" s="6" t="n">
        <f t="shared" si="80"/>
        <v>0</v>
      </c>
      <c r="E512" s="6" t="n">
        <f t="shared" si="81"/>
        <v>60726124.8925815</v>
      </c>
      <c r="F512" s="6" t="n">
        <f t="shared" si="82"/>
        <v>96172398.659099996</v>
      </c>
      <c r="G512" s="6" t="n">
        <f t="shared" si="83"/>
        <v>33387854.4654449</v>
      </c>
      <c r="H512" s="7" t="n">
        <f t="shared" si="84"/>
        <v>0.58370715782078042</v>
      </c>
      <c r="I512" s="7" t="e">
        <f t="shared" si="85"/>
        <v>#DIV/0!</v>
      </c>
      <c r="J512" s="7" t="n">
        <f t="shared" si="86"/>
        <v>0.34716670199517463</v>
      </c>
      <c r="K512" s="7" t="n">
        <f t="shared" si="87"/>
        <v>9.797946834431148E-4</v>
      </c>
      <c r="L512" s="7" t="n">
        <f>AM512/SUM(AM1:AM$2180)</f>
        <v>5.9236700834807982E-4</v>
      </c>
      <c r="M512" t="s">
        <v>1571</v>
      </c>
      <c r="N512" t="s">
        <v>1780</v>
      </c>
      <c r="O512" t="s">
        <v>1781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 t="n">
        <v>60726124.8925815</v>
      </c>
      <c r="AL512" s="6" t="n">
        <v>96172398.659099996</v>
      </c>
      <c r="AM512" s="6" t="n">
        <v>33387854.4654449</v>
      </c>
    </row>
    <row r="513">
      <c r="A513" t="str">
        <f t="shared" ref="A513:A576" si="88">M513</f>
        <v>Electronics &amp; Communications</v>
      </c>
      <c r="B513" t="str">
        <f t="shared" ref="B513:B576" si="89">N513</f>
        <v>7A21</v>
      </c>
      <c r="C513" t="str">
        <f t="shared" ref="C513:C576" si="90">O513</f>
        <v>IT AND TELECOM - BUSINESS APPLICATION SOFTWARE (PERPETUAL LICENSE SOFTWARE)</v>
      </c>
      <c r="D513" s="6" t="n">
        <f t="shared" ref="D513:D576" si="91">AE513</f>
        <v>0</v>
      </c>
      <c r="E513" s="6" t="n">
        <f t="shared" ref="E513:E576" si="92">AK513</f>
        <v>792194169.36069405</v>
      </c>
      <c r="F513" s="6" t="n">
        <f t="shared" ref="F513:F576" si="93">AL513</f>
        <v>1070081062.4432</v>
      </c>
      <c r="G513" s="6" t="n">
        <f t="shared" ref="G513:G576" si="94">AM513</f>
        <v>384468442.46743798</v>
      </c>
      <c r="H513" s="7" t="n">
        <f t="shared" si="84"/>
        <v>0.35078129053482243</v>
      </c>
      <c r="I513" s="7" t="e">
        <f t="shared" si="85"/>
        <v>#DIV/0!</v>
      </c>
      <c r="J513" s="7" t="n">
        <f t="shared" si="86"/>
        <v>0.35928908188471526</v>
      </c>
      <c r="K513" s="7" t="n">
        <f t="shared" si="87"/>
        <v>1.0901877778378569E-2</v>
      </c>
      <c r="L513" s="7" t="n">
        <f>AM513/SUM(AM1:AM$2180)</f>
        <v>6.8212355874616186E-3</v>
      </c>
      <c r="M513" t="s">
        <v>1571</v>
      </c>
      <c r="N513" t="s">
        <v>1782</v>
      </c>
      <c r="O513" t="s">
        <v>1783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 t="n">
        <v>792194169.36069405</v>
      </c>
      <c r="AL513" s="6" t="n">
        <v>1070081062.4432</v>
      </c>
      <c r="AM513" s="6" t="n">
        <v>384468442.46743798</v>
      </c>
    </row>
    <row r="514">
      <c r="A514" t="str">
        <f t="shared" si="88"/>
        <v>Electronics &amp; Communications</v>
      </c>
      <c r="B514" t="str">
        <f t="shared" si="89"/>
        <v>7B20</v>
      </c>
      <c r="C514" t="str">
        <f t="shared" si="90"/>
        <v>IT AND TELECOM - HIGH PERFORMANCE COMPUTE (HARDWARE AND PERPETUAL LICENSE SOFTWARE)</v>
      </c>
      <c r="D514" s="6" t="n">
        <f t="shared" si="91"/>
        <v>0</v>
      </c>
      <c r="E514" s="6" t="n">
        <f t="shared" si="92"/>
        <v>24190644.452854201</v>
      </c>
      <c r="F514" s="6" t="n">
        <f t="shared" si="93"/>
        <v>35728569.3803</v>
      </c>
      <c r="G514" s="6" t="n">
        <f t="shared" si="94"/>
        <v>14459694.8266383</v>
      </c>
      <c r="H514" s="7" t="n">
        <f t="shared" ref="H514:H577" si="95">AL514/AK514-1</f>
        <v>0.47695814594490749</v>
      </c>
      <c r="I514" s="7" t="e">
        <f t="shared" ref="I514:I577" si="96">AL514/AE514-1</f>
        <v>#DIV/0!</v>
      </c>
      <c r="J514" s="7" t="n">
        <f t="shared" ref="J514:J577" si="97">AM514/AL514</f>
        <v>0.40470959451880767</v>
      </c>
      <c r="K514" s="7" t="n">
        <f t="shared" ref="K514:K577" si="98">AL514/SUM(AL$1:AL$2180)</f>
        <v>3.6399905600705337E-4</v>
      </c>
      <c r="L514" s="7" t="n">
        <f>AM514/SUM(AM1:AM$2180)</f>
        <v>2.5654377327380623E-4</v>
      </c>
      <c r="M514" t="s">
        <v>1571</v>
      </c>
      <c r="N514" t="s">
        <v>1784</v>
      </c>
      <c r="O514" t="s">
        <v>1785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 t="n">
        <v>24190644.452854201</v>
      </c>
      <c r="AL514" s="6" t="n">
        <v>35728569.3803</v>
      </c>
      <c r="AM514" s="6" t="n">
        <v>14459694.8266383</v>
      </c>
    </row>
    <row r="515">
      <c r="A515" t="str">
        <f t="shared" si="88"/>
        <v>Electronics &amp; Communications</v>
      </c>
      <c r="B515" t="str">
        <f t="shared" si="89"/>
        <v>7B21</v>
      </c>
      <c r="C515" t="str">
        <f t="shared" si="90"/>
        <v>IT AND TELECOM - COMPUTE: MAINFRAME (HARDWARE AND PERPETUAL LICENSE SOFTWARE)</v>
      </c>
      <c r="D515" s="6" t="n">
        <f t="shared" si="91"/>
        <v>0</v>
      </c>
      <c r="E515" s="6" t="n">
        <f t="shared" si="92"/>
        <v>40310335.907437898</v>
      </c>
      <c r="F515" s="6" t="n">
        <f t="shared" si="93"/>
        <v>90957300.948899999</v>
      </c>
      <c r="G515" s="6" t="n">
        <f t="shared" si="94"/>
        <v>37091271.316801198</v>
      </c>
      <c r="H515" s="7" t="n">
        <f t="shared" si="95"/>
        <v>1.2564262713602674</v>
      </c>
      <c r="I515" s="7" t="e">
        <f t="shared" si="96"/>
        <v>#DIV/0!</v>
      </c>
      <c r="J515" s="7" t="n">
        <f t="shared" si="97"/>
        <v>0.40778773039493721</v>
      </c>
      <c r="K515" s="7" t="n">
        <f t="shared" si="98"/>
        <v>9.2666379473353158E-4</v>
      </c>
      <c r="L515" s="7" t="n">
        <f>AM515/SUM(AM1:AM$2180)</f>
        <v>6.5807299622981901E-4</v>
      </c>
      <c r="M515" t="s">
        <v>1571</v>
      </c>
      <c r="N515" t="s">
        <v>1786</v>
      </c>
      <c r="O515" t="s">
        <v>1787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 t="n">
        <v>40310335.907437898</v>
      </c>
      <c r="AL515" s="6" t="n">
        <v>90957300.948899999</v>
      </c>
      <c r="AM515" s="6" t="n">
        <v>37091271.316801198</v>
      </c>
    </row>
    <row r="516">
      <c r="A516" t="str">
        <f t="shared" si="88"/>
        <v>Electronics &amp; Communications</v>
      </c>
      <c r="B516" t="str">
        <f t="shared" si="89"/>
        <v>7B22</v>
      </c>
      <c r="C516" t="str">
        <f t="shared" si="90"/>
        <v>IT AND TELECOM - COMPUTE: SERVERS (HARDWARE AND PERPETUAL LICENSE SOFTWARE)</v>
      </c>
      <c r="D516" s="6" t="n">
        <f t="shared" si="91"/>
        <v>0</v>
      </c>
      <c r="E516" s="6" t="n">
        <f t="shared" si="92"/>
        <v>363444497.16791499</v>
      </c>
      <c r="F516" s="6" t="n">
        <f t="shared" si="93"/>
        <v>283517157.79790002</v>
      </c>
      <c r="G516" s="6" t="n">
        <f t="shared" si="94"/>
        <v>99885616.265190095</v>
      </c>
      <c r="H516" s="7" t="n">
        <f t="shared" si="95"/>
        <v>-0.21991621827496743</v>
      </c>
      <c r="I516" s="7" t="e">
        <f t="shared" si="96"/>
        <v>#DIV/0!</v>
      </c>
      <c r="J516" s="7" t="n">
        <f t="shared" si="97"/>
        <v>0.3523088938990836</v>
      </c>
      <c r="K516" s="7" t="n">
        <f t="shared" si="98"/>
        <v>2.8884441663970107E-3</v>
      </c>
      <c r="L516" s="7" t="n">
        <f>AM516/SUM(AM1:AM$2180)</f>
        <v>1.7721696895873454E-3</v>
      </c>
      <c r="M516" t="s">
        <v>1571</v>
      </c>
      <c r="N516" t="s">
        <v>1788</v>
      </c>
      <c r="O516" t="s">
        <v>1789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 t="n">
        <v>363444497.16791499</v>
      </c>
      <c r="AL516" s="6" t="n">
        <v>283517157.79790002</v>
      </c>
      <c r="AM516" s="6" t="n">
        <v>99885616.265190095</v>
      </c>
    </row>
    <row r="517">
      <c r="A517" t="str">
        <f t="shared" si="88"/>
        <v>Electronics &amp; Communications</v>
      </c>
      <c r="B517" t="str">
        <f t="shared" si="89"/>
        <v>7C20</v>
      </c>
      <c r="C517" t="str">
        <f t="shared" si="90"/>
        <v>IT AND TELECOM - DATA CENTER PRODUCTS (HARDWARE AND PERPETUAL LICENSE SOFTWARE)</v>
      </c>
      <c r="D517" s="6" t="n">
        <f t="shared" si="91"/>
        <v>0</v>
      </c>
      <c r="E517" s="6" t="n">
        <f t="shared" si="92"/>
        <v>65739955.787374496</v>
      </c>
      <c r="F517" s="6" t="n">
        <f t="shared" si="93"/>
        <v>29306754.307100002</v>
      </c>
      <c r="G517" s="6" t="n">
        <f t="shared" si="94"/>
        <v>9872147.0494348705</v>
      </c>
      <c r="H517" s="7" t="n">
        <f t="shared" si="95"/>
        <v>-0.55420179469106934</v>
      </c>
      <c r="I517" s="7" t="e">
        <f t="shared" si="96"/>
        <v>#DIV/0!</v>
      </c>
      <c r="J517" s="7" t="n">
        <f t="shared" si="97"/>
        <v>0.33685569360518353</v>
      </c>
      <c r="K517" s="7" t="n">
        <f t="shared" si="98"/>
        <v>2.9857425269025632E-4</v>
      </c>
      <c r="L517" s="7" t="n">
        <f>AM517/SUM(AM1:AM$2180)</f>
        <v>1.7515154259757651E-4</v>
      </c>
      <c r="M517" t="s">
        <v>1571</v>
      </c>
      <c r="N517" t="s">
        <v>1790</v>
      </c>
      <c r="O517" t="s">
        <v>1791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 t="n">
        <v>65739955.787374496</v>
      </c>
      <c r="AL517" s="6" t="n">
        <v>29306754.307100002</v>
      </c>
      <c r="AM517" s="6" t="n">
        <v>9872147.0494348705</v>
      </c>
    </row>
    <row r="518">
      <c r="A518" t="str">
        <f t="shared" si="88"/>
        <v>Electronics &amp; Communications</v>
      </c>
      <c r="B518" t="str">
        <f t="shared" si="89"/>
        <v>7C21</v>
      </c>
      <c r="C518" t="str">
        <f t="shared" si="90"/>
        <v>IT AND TELECOM - OTHER DATA CENTER FACILITIES PRODUCTS (HARDWARE AND PERPETUAL LICENSE SOFTWARE)</v>
      </c>
      <c r="D518" s="6" t="n">
        <f t="shared" si="91"/>
        <v>0</v>
      </c>
      <c r="E518" s="6" t="n">
        <f t="shared" si="92"/>
        <v>27733578.562039498</v>
      </c>
      <c r="F518" s="6" t="n">
        <f t="shared" si="93"/>
        <v>125001204.1974</v>
      </c>
      <c r="G518" s="6" t="n">
        <f t="shared" si="94"/>
        <v>2598098.7106144298</v>
      </c>
      <c r="H518" s="7" t="n">
        <f t="shared" si="95"/>
        <v>3.5072151045266171</v>
      </c>
      <c r="I518" s="7" t="e">
        <f t="shared" si="96"/>
        <v>#DIV/0!</v>
      </c>
      <c r="J518" s="7" t="n">
        <f t="shared" si="97"/>
        <v>2.0784589454926783E-2</v>
      </c>
      <c r="K518" s="7" t="n">
        <f t="shared" si="98"/>
        <v>1.2734996423530594E-3</v>
      </c>
      <c r="L518" s="7" t="n">
        <f>AM518/SUM(AM1:AM$2180)</f>
        <v>4.6095443544972498E-5</v>
      </c>
      <c r="M518" t="s">
        <v>1571</v>
      </c>
      <c r="N518" t="s">
        <v>1792</v>
      </c>
      <c r="O518" t="s">
        <v>1793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 t="n">
        <v>27733578.562039498</v>
      </c>
      <c r="AL518" s="6" t="n">
        <v>125001204.1974</v>
      </c>
      <c r="AM518" s="6" t="n">
        <v>2598098.7106144298</v>
      </c>
    </row>
    <row r="519">
      <c r="A519" t="str">
        <f t="shared" si="88"/>
        <v>Electronics &amp; Communications</v>
      </c>
      <c r="B519" t="str">
        <f t="shared" si="89"/>
        <v>7D20</v>
      </c>
      <c r="C519" t="str">
        <f t="shared" si="90"/>
        <v>IT AND TELECOM - SERVICE DELIVERY MANAGEMENT (HARDWARE AND PERPETUAL LICENSE SOFTWARE)</v>
      </c>
      <c r="D519" s="6" t="n">
        <f t="shared" si="91"/>
        <v>0</v>
      </c>
      <c r="E519" s="6" t="n">
        <f t="shared" si="92"/>
        <v>17885429.430111099</v>
      </c>
      <c r="F519" s="6" t="n">
        <f t="shared" si="93"/>
        <v>29281275.436099999</v>
      </c>
      <c r="G519" s="6" t="n">
        <f t="shared" si="94"/>
        <v>7798690.7570181303</v>
      </c>
      <c r="H519" s="7" t="n">
        <f t="shared" si="95"/>
        <v>0.6371580872865914</v>
      </c>
      <c r="I519" s="7" t="e">
        <f t="shared" si="96"/>
        <v>#DIV/0!</v>
      </c>
      <c r="J519" s="7" t="n">
        <f t="shared" si="97"/>
        <v>0.26633712640137802</v>
      </c>
      <c r="K519" s="7" t="n">
        <f t="shared" si="98"/>
        <v>2.9831467652605533E-4</v>
      </c>
      <c r="L519" s="7" t="n">
        <f>AM519/SUM(AM1:AM$2180)</f>
        <v>1.3836430003454829E-4</v>
      </c>
      <c r="M519" t="s">
        <v>1571</v>
      </c>
      <c r="N519" t="s">
        <v>1794</v>
      </c>
      <c r="O519" t="s">
        <v>1795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 t="n">
        <v>17885429.430111099</v>
      </c>
      <c r="AL519" s="6" t="n">
        <v>29281275.436099999</v>
      </c>
      <c r="AM519" s="6" t="n">
        <v>7798690.7570181303</v>
      </c>
    </row>
    <row r="520">
      <c r="A520" t="str">
        <f t="shared" si="88"/>
        <v>Electronics &amp; Communications</v>
      </c>
      <c r="B520" t="str">
        <f t="shared" si="89"/>
        <v>7E20</v>
      </c>
      <c r="C520" t="str">
        <f t="shared" si="90"/>
        <v>IT AND TELECOM - END USER: HELP DESK;TIER 1-2, WORKSPACE, PRINT, PRODUCTIVITY TOOL (HW/PERPETUAL SW)</v>
      </c>
      <c r="D520" s="6" t="n">
        <f t="shared" si="91"/>
        <v>0</v>
      </c>
      <c r="E520" s="6" t="n">
        <f t="shared" si="92"/>
        <v>231382142.45747399</v>
      </c>
      <c r="F520" s="6" t="n">
        <f t="shared" si="93"/>
        <v>205285350.19350001</v>
      </c>
      <c r="G520" s="6" t="n">
        <f t="shared" si="94"/>
        <v>105150562.532019</v>
      </c>
      <c r="H520" s="7" t="n">
        <f t="shared" si="95"/>
        <v>-0.11278654431497603</v>
      </c>
      <c r="I520" s="7" t="e">
        <f t="shared" si="96"/>
        <v>#DIV/0!</v>
      </c>
      <c r="J520" s="7" t="n">
        <f t="shared" si="97"/>
        <v>0.51221659233308703</v>
      </c>
      <c r="K520" s="7" t="n">
        <f t="shared" si="98"/>
        <v>2.0914264124919728E-3</v>
      </c>
      <c r="L520" s="7" t="n">
        <f>AM520/SUM(AM1:AM$2180)</f>
        <v>1.865580318066712E-3</v>
      </c>
      <c r="M520" t="s">
        <v>1571</v>
      </c>
      <c r="N520" t="s">
        <v>1796</v>
      </c>
      <c r="O520" t="s">
        <v>1797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 t="n">
        <v>231382142.45747399</v>
      </c>
      <c r="AL520" s="6" t="n">
        <v>205285350.19350001</v>
      </c>
      <c r="AM520" s="6" t="n">
        <v>105150562.532019</v>
      </c>
    </row>
    <row r="521">
      <c r="A521" t="str">
        <f t="shared" si="88"/>
        <v>Electronics &amp; Communications</v>
      </c>
      <c r="B521" t="str">
        <f t="shared" si="89"/>
        <v>7E21</v>
      </c>
      <c r="C521" t="str">
        <f t="shared" si="90"/>
        <v>IT AND TELECOM - MOBILE DEVICE PRODUCTS (HARDWARE AND PERPETUAL LICENSE SOFTWARE)</v>
      </c>
      <c r="D521" s="6" t="n">
        <f t="shared" si="91"/>
        <v>0</v>
      </c>
      <c r="E521" s="6" t="n">
        <f t="shared" si="92"/>
        <v>30913472.358278401</v>
      </c>
      <c r="F521" s="6" t="n">
        <f t="shared" si="93"/>
        <v>27703918.020599999</v>
      </c>
      <c r="G521" s="6" t="n">
        <f t="shared" si="94"/>
        <v>3197107.9953733399</v>
      </c>
      <c r="H521" s="7" t="n">
        <f t="shared" si="95"/>
        <v>-0.10382380537781633</v>
      </c>
      <c r="I521" s="7" t="e">
        <f t="shared" si="96"/>
        <v>#DIV/0!</v>
      </c>
      <c r="J521" s="7" t="n">
        <f t="shared" si="97"/>
        <v>0.11540273808910508</v>
      </c>
      <c r="K521" s="7" t="n">
        <f t="shared" si="98"/>
        <v>2.8224471850125113E-4</v>
      </c>
      <c r="L521" s="7" t="n">
        <f>AM521/SUM(AM1:AM$2180)</f>
        <v>5.6723060792813233E-5</v>
      </c>
      <c r="M521" t="s">
        <v>1571</v>
      </c>
      <c r="N521" t="s">
        <v>1798</v>
      </c>
      <c r="O521" t="s">
        <v>1799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 t="n">
        <v>30913472.358278401</v>
      </c>
      <c r="AL521" s="6" t="n">
        <v>27703918.020599999</v>
      </c>
      <c r="AM521" s="6" t="n">
        <v>3197107.9953733399</v>
      </c>
    </row>
    <row r="522">
      <c r="A522" t="str">
        <f t="shared" si="88"/>
        <v>Electronics &amp; Communications</v>
      </c>
      <c r="B522" t="str">
        <f t="shared" si="89"/>
        <v>7F20</v>
      </c>
      <c r="C522" t="str">
        <f t="shared" si="90"/>
        <v>IT AND TELECOM - IT MANAGEMENT TOOLS/PRODUCTS (HARDWARE AND PERPETUAL LICENSE SOFTWARE)</v>
      </c>
      <c r="D522" s="6" t="n">
        <f t="shared" si="91"/>
        <v>0</v>
      </c>
      <c r="E522" s="6" t="n">
        <f t="shared" si="92"/>
        <v>48947470.023741297</v>
      </c>
      <c r="F522" s="6" t="n">
        <f t="shared" si="93"/>
        <v>32836748.191199999</v>
      </c>
      <c r="G522" s="6" t="n">
        <f t="shared" si="94"/>
        <v>11655207.4812923</v>
      </c>
      <c r="H522" s="7" t="n">
        <f t="shared" si="95"/>
        <v>-0.32914309615444914</v>
      </c>
      <c r="I522" s="7" t="e">
        <f t="shared" si="96"/>
        <v>#DIV/0!</v>
      </c>
      <c r="J522" s="7" t="n">
        <f t="shared" si="97"/>
        <v>0.35494402227123717</v>
      </c>
      <c r="K522" s="7" t="n">
        <f t="shared" si="98"/>
        <v>3.3453747382699585E-4</v>
      </c>
      <c r="L522" s="7" t="n">
        <f>AM522/SUM(AM1:AM$2180)</f>
        <v>2.0678658446037044E-4</v>
      </c>
      <c r="M522" t="s">
        <v>1571</v>
      </c>
      <c r="N522" t="s">
        <v>1800</v>
      </c>
      <c r="O522" t="s">
        <v>1801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 t="n">
        <v>48947470.023741297</v>
      </c>
      <c r="AL522" s="6" t="n">
        <v>32836748.191199999</v>
      </c>
      <c r="AM522" s="6" t="n">
        <v>11655207.4812923</v>
      </c>
    </row>
    <row r="523">
      <c r="A523" t="str">
        <f t="shared" si="88"/>
        <v>Electronics &amp; Communications</v>
      </c>
      <c r="B523" t="str">
        <f t="shared" si="89"/>
        <v>7G20</v>
      </c>
      <c r="C523" t="str">
        <f t="shared" si="90"/>
        <v>IT AND TELECOM - NETWORK: ANALOG VOICE PRODUCTS (HARDWARE AND PERPETUAL LICENSE SOFTWARE)</v>
      </c>
      <c r="D523" s="6" t="n">
        <f t="shared" si="91"/>
        <v>0</v>
      </c>
      <c r="E523" s="6" t="n">
        <f t="shared" si="92"/>
        <v>85551746.011805296</v>
      </c>
      <c r="F523" s="6" t="n">
        <f t="shared" si="93"/>
        <v>62867915.809799999</v>
      </c>
      <c r="G523" s="6" t="n">
        <f t="shared" si="94"/>
        <v>23057467.799368501</v>
      </c>
      <c r="H523" s="7" t="n">
        <f t="shared" si="95"/>
        <v>-0.26514748394352061</v>
      </c>
      <c r="I523" s="7" t="e">
        <f t="shared" si="96"/>
        <v>#DIV/0!</v>
      </c>
      <c r="J523" s="7" t="n">
        <f t="shared" si="97"/>
        <v>0.36676049304905139</v>
      </c>
      <c r="K523" s="7" t="n">
        <f t="shared" si="98"/>
        <v>6.4049197616392105E-4</v>
      </c>
      <c r="L523" s="7" t="n">
        <f>AM523/SUM(AM1:AM$2180)</f>
        <v>4.0908538266602566E-4</v>
      </c>
      <c r="M523" t="s">
        <v>1571</v>
      </c>
      <c r="N523" t="s">
        <v>1802</v>
      </c>
      <c r="O523" t="s">
        <v>1803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 t="n">
        <v>85551746.011805296</v>
      </c>
      <c r="AL523" s="6" t="n">
        <v>62867915.809799999</v>
      </c>
      <c r="AM523" s="6" t="n">
        <v>23057467.799368501</v>
      </c>
    </row>
    <row r="524">
      <c r="A524" t="str">
        <f t="shared" si="88"/>
        <v>Electronics &amp; Communications</v>
      </c>
      <c r="B524" t="str">
        <f t="shared" si="89"/>
        <v>7G21</v>
      </c>
      <c r="C524" t="str">
        <f t="shared" si="90"/>
        <v>IT AND TELECOM - NETWORK: DIGITAL NETWORK PRODUCTS (HARDWARE AND PERPETUAL LICENSE SOFTWARE)</v>
      </c>
      <c r="D524" s="6" t="n">
        <f t="shared" si="91"/>
        <v>0</v>
      </c>
      <c r="E524" s="6" t="n">
        <f t="shared" si="92"/>
        <v>22480549.8736821</v>
      </c>
      <c r="F524" s="6" t="n">
        <f t="shared" si="93"/>
        <v>18228498.902100001</v>
      </c>
      <c r="G524" s="6" t="n">
        <f t="shared" si="94"/>
        <v>13906291.4533592</v>
      </c>
      <c r="H524" s="7" t="n">
        <f t="shared" si="95"/>
        <v>-0.18914354833286173</v>
      </c>
      <c r="I524" s="7" t="e">
        <f t="shared" si="96"/>
        <v>#DIV/0!</v>
      </c>
      <c r="J524" s="7" t="n">
        <f t="shared" si="97"/>
        <v>0.76288736269760182</v>
      </c>
      <c r="K524" s="7" t="n">
        <f t="shared" si="98"/>
        <v>1.8571010560664928E-4</v>
      </c>
      <c r="L524" s="7" t="n">
        <f>AM524/SUM(AM1:AM$2180)</f>
        <v>2.4672529569003831E-4</v>
      </c>
      <c r="M524" t="s">
        <v>1571</v>
      </c>
      <c r="N524" t="s">
        <v>1804</v>
      </c>
      <c r="O524" t="s">
        <v>1805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 t="n">
        <v>22480549.8736821</v>
      </c>
      <c r="AL524" s="6" t="n">
        <v>18228498.902100001</v>
      </c>
      <c r="AM524" s="6" t="n">
        <v>13906291.4533592</v>
      </c>
    </row>
    <row r="525">
      <c r="A525" t="str">
        <f t="shared" si="88"/>
        <v>Electronics &amp; Communications</v>
      </c>
      <c r="B525" t="str">
        <f t="shared" si="89"/>
        <v>7G22</v>
      </c>
      <c r="C525" t="str">
        <f t="shared" si="90"/>
        <v>IT AND TELECOM - NETWORK: SATELLITE AND RF COMMUNICATIONS PRODUCTS (HW, PERPETUAL LICENSE SOFTWARE)</v>
      </c>
      <c r="D525" s="6" t="n">
        <f t="shared" si="91"/>
        <v>0</v>
      </c>
      <c r="E525" s="6" t="n">
        <f t="shared" si="92"/>
        <v>156478253.76954699</v>
      </c>
      <c r="F525" s="6" t="n">
        <f t="shared" si="93"/>
        <v>152852657.31209999</v>
      </c>
      <c r="G525" s="6" t="n">
        <f t="shared" si="94"/>
        <v>186253843.13995299</v>
      </c>
      <c r="H525" s="7" t="n">
        <f t="shared" si="95"/>
        <v>-2.3169970076395319E-2</v>
      </c>
      <c r="I525" s="7" t="e">
        <f t="shared" si="96"/>
        <v>#DIV/0!</v>
      </c>
      <c r="J525" s="7" t="n">
        <f t="shared" si="97"/>
        <v>1.2185188430166003</v>
      </c>
      <c r="K525" s="7" t="n">
        <f t="shared" si="98"/>
        <v>1.5572474334909082E-3</v>
      </c>
      <c r="L525" s="7" t="n">
        <f>AM525/SUM(AM1:AM$2180)</f>
        <v>3.3045139803258182E-3</v>
      </c>
      <c r="M525" t="s">
        <v>1571</v>
      </c>
      <c r="N525" t="s">
        <v>1806</v>
      </c>
      <c r="O525" t="s">
        <v>1807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 t="n">
        <v>156478253.76954699</v>
      </c>
      <c r="AL525" s="6" t="n">
        <v>152852657.31209999</v>
      </c>
      <c r="AM525" s="6" t="n">
        <v>186253843.13995299</v>
      </c>
    </row>
    <row r="526">
      <c r="A526" t="str">
        <f t="shared" si="88"/>
        <v>Electronics &amp; Communications</v>
      </c>
      <c r="B526" t="str">
        <f t="shared" si="89"/>
        <v>7H20</v>
      </c>
      <c r="C526" t="str">
        <f t="shared" si="90"/>
        <v>IT AND TELECOM - PLATFORM PRODUCTS: DATABASE, MAINFRAME, MIDDLEWARE (HW, PERPETUAL LICENSE SOFTWARE)</v>
      </c>
      <c r="D526" s="6" t="n">
        <f t="shared" si="91"/>
        <v>0</v>
      </c>
      <c r="E526" s="6" t="n">
        <f t="shared" si="92"/>
        <v>7147302.4600663399</v>
      </c>
      <c r="F526" s="6" t="n">
        <f t="shared" si="93"/>
        <v>32414601.732900001</v>
      </c>
      <c r="G526" s="6" t="n">
        <f t="shared" si="94"/>
        <v>6840648.7433650503</v>
      </c>
      <c r="H526" s="7" t="n">
        <f t="shared" si="95"/>
        <v>3.5352217726908863</v>
      </c>
      <c r="I526" s="7" t="e">
        <f t="shared" si="96"/>
        <v>#DIV/0!</v>
      </c>
      <c r="J526" s="7" t="n">
        <f t="shared" si="97"/>
        <v>0.21103602628632531</v>
      </c>
      <c r="K526" s="7" t="n">
        <f t="shared" si="98"/>
        <v>3.3023668834962814E-4</v>
      </c>
      <c r="L526" s="7" t="n">
        <f>AM526/SUM(AM1:AM$2180)</f>
        <v>1.2136672739666592E-4</v>
      </c>
      <c r="M526" t="s">
        <v>1571</v>
      </c>
      <c r="N526" t="s">
        <v>1808</v>
      </c>
      <c r="O526" t="s">
        <v>1809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 t="n">
        <v>7147302.4600663399</v>
      </c>
      <c r="AL526" s="6" t="n">
        <v>32414601.732900001</v>
      </c>
      <c r="AM526" s="6" t="n">
        <v>6840648.7433650503</v>
      </c>
    </row>
    <row r="527">
      <c r="A527" t="str">
        <f t="shared" si="88"/>
        <v>Electronics &amp; Communications</v>
      </c>
      <c r="B527" t="str">
        <f t="shared" si="89"/>
        <v>7J20</v>
      </c>
      <c r="C527" t="str">
        <f t="shared" si="90"/>
        <v>IT AND TELECOM - SECURITY AND COMPLIANCE PRODUCTS (HARDWARE AND PERPETUAL LICENSE SOFTWARE)</v>
      </c>
      <c r="D527" s="6" t="n">
        <f t="shared" si="91"/>
        <v>0</v>
      </c>
      <c r="E527" s="6" t="n">
        <f t="shared" si="92"/>
        <v>6449110.1424990799</v>
      </c>
      <c r="F527" s="6" t="n">
        <f t="shared" si="93"/>
        <v>8225302.1026999997</v>
      </c>
      <c r="G527" s="6" t="n">
        <f t="shared" si="94"/>
        <v>15237324.320222201</v>
      </c>
      <c r="H527" s="7" t="n">
        <f t="shared" si="95"/>
        <v>0.27541659561618714</v>
      </c>
      <c r="I527" s="7" t="e">
        <f t="shared" si="96"/>
        <v>#DIV/0!</v>
      </c>
      <c r="J527" s="7" t="n">
        <f t="shared" si="97"/>
        <v>1.852494185620303</v>
      </c>
      <c r="K527" s="7" t="n">
        <f t="shared" si="98"/>
        <v>8.3798547008335085E-5</v>
      </c>
      <c r="L527" s="7" t="n">
        <f>AM527/SUM(AM1:AM$2180)</f>
        <v>2.7034046863182257E-4</v>
      </c>
      <c r="M527" t="s">
        <v>1571</v>
      </c>
      <c r="N527" t="s">
        <v>1810</v>
      </c>
      <c r="O527" t="s">
        <v>1811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 t="n">
        <v>6449110.1424990799</v>
      </c>
      <c r="AL527" s="6" t="n">
        <v>8225302.1026999997</v>
      </c>
      <c r="AM527" s="6" t="n">
        <v>15237324.320222201</v>
      </c>
    </row>
    <row r="528">
      <c r="A528" t="str">
        <f t="shared" si="88"/>
        <v>Electronics &amp; Communications</v>
      </c>
      <c r="B528" t="str">
        <f t="shared" si="89"/>
        <v>7K20</v>
      </c>
      <c r="C528" t="str">
        <f t="shared" si="90"/>
        <v>IT AND TELECOM - STORAGE PRODUCTS (HARDWARE AND PERPETUAL LICENSE SOFTWARE)</v>
      </c>
      <c r="D528" s="6" t="n">
        <f t="shared" si="91"/>
        <v>0</v>
      </c>
      <c r="E528" s="6" t="n">
        <f t="shared" si="92"/>
        <v>27347453.5607756</v>
      </c>
      <c r="F528" s="6" t="n">
        <f t="shared" si="93"/>
        <v>43334315.035700001</v>
      </c>
      <c r="G528" s="6" t="n">
        <f t="shared" si="94"/>
        <v>43901940.485634603</v>
      </c>
      <c r="H528" s="7" t="n">
        <f t="shared" si="95"/>
        <v>0.5845831839295752</v>
      </c>
      <c r="I528" s="7" t="e">
        <f t="shared" si="96"/>
        <v>#DIV/0!</v>
      </c>
      <c r="J528" s="7" t="n">
        <f t="shared" si="97"/>
        <v>1.0130987520967385</v>
      </c>
      <c r="K528" s="7" t="n">
        <f t="shared" si="98"/>
        <v>4.4148562450990064E-4</v>
      </c>
      <c r="L528" s="7" t="n">
        <f>AM528/SUM(AM1:AM$2180)</f>
        <v>7.7890782628952846E-4</v>
      </c>
      <c r="M528" t="s">
        <v>1571</v>
      </c>
      <c r="N528" t="s">
        <v>1812</v>
      </c>
      <c r="O528" t="s">
        <v>1813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 t="n">
        <v>27347453.5607756</v>
      </c>
      <c r="AL528" s="6" t="n">
        <v>43334315.035700001</v>
      </c>
      <c r="AM528" s="6" t="n">
        <v>43901940.485634603</v>
      </c>
    </row>
    <row r="529">
      <c r="A529" t="str">
        <f t="shared" si="88"/>
        <v>Engines &amp; Power Plants</v>
      </c>
      <c r="B529" t="str">
        <f t="shared" si="89"/>
        <v>2805</v>
      </c>
      <c r="C529" t="str">
        <f t="shared" si="90"/>
        <v>GAS RECIPROCATING ENG - EXCEPT AIR</v>
      </c>
      <c r="D529" s="6" t="n">
        <f t="shared" si="91"/>
        <v>8437334.2460617591</v>
      </c>
      <c r="E529" s="6" t="n">
        <f t="shared" si="92"/>
        <v>3061859.50635423</v>
      </c>
      <c r="F529" s="6" t="n">
        <f t="shared" si="93"/>
        <v>3273080.1970000002</v>
      </c>
      <c r="G529" s="6" t="n">
        <f t="shared" si="94"/>
        <v>752261.74758149602</v>
      </c>
      <c r="H529" s="7" t="n">
        <f t="shared" si="95"/>
        <v>6.8984448896961759E-2</v>
      </c>
      <c r="I529" s="7" t="n">
        <f t="shared" si="96"/>
        <v>-0.61207176324349666</v>
      </c>
      <c r="J529" s="7" t="n">
        <f t="shared" si="97"/>
        <v>0.22983297148386247</v>
      </c>
      <c r="K529" s="7" t="n">
        <f t="shared" si="98"/>
        <v>3.3345810442673163E-5</v>
      </c>
      <c r="L529" s="7" t="n">
        <f>AM529/SUM(AM1:AM$2180)</f>
        <v>1.334662104061652E-5</v>
      </c>
      <c r="M529" t="s">
        <v>1814</v>
      </c>
      <c r="N529" t="s">
        <v>1815</v>
      </c>
      <c r="O529" t="s">
        <v>1816</v>
      </c>
      <c r="P529" s="6" t="n">
        <v>539634.44786230603</v>
      </c>
      <c r="Q529" s="6" t="n">
        <v>1048691.0277681299</v>
      </c>
      <c r="R529" s="6" t="n">
        <v>3518944.4990616501</v>
      </c>
      <c r="S529" s="6" t="n">
        <v>3615914.4628825202</v>
      </c>
      <c r="T529" s="6" t="n">
        <v>1774766.62379008</v>
      </c>
      <c r="U529" s="6" t="n">
        <v>3779225.2754927399</v>
      </c>
      <c r="V529" s="6" t="n">
        <v>4276498.6300900597</v>
      </c>
      <c r="W529" s="6" t="n">
        <v>2256842.7781885699</v>
      </c>
      <c r="X529" s="6" t="n">
        <v>2412327.6890659598</v>
      </c>
      <c r="Y529" s="6" t="n">
        <v>4126913.8829997201</v>
      </c>
      <c r="Z529" s="6" t="n">
        <v>1920968.8443515501</v>
      </c>
      <c r="AA529" s="6" t="n">
        <v>2375311.3322056299</v>
      </c>
      <c r="AB529" s="6" t="n">
        <v>1317584.2403319799</v>
      </c>
      <c r="AC529" s="6" t="n">
        <v>4547785.3640176896</v>
      </c>
      <c r="AD529" s="6" t="n">
        <v>8584412.8625969607</v>
      </c>
      <c r="AE529" s="6" t="n">
        <v>8437334.2460617591</v>
      </c>
      <c r="AF529" s="6" t="n">
        <v>3495478.5074962</v>
      </c>
      <c r="AG529" s="6" t="n">
        <v>4913856.5144252898</v>
      </c>
      <c r="AH529" s="6" t="n">
        <v>8656475.4346191995</v>
      </c>
      <c r="AI529" s="6" t="n">
        <v>5378042.16850721</v>
      </c>
      <c r="AJ529" s="6" t="n">
        <v>3812972.6483421898</v>
      </c>
      <c r="AK529" s="6" t="n">
        <v>3061859.50635423</v>
      </c>
      <c r="AL529" s="6" t="n">
        <v>3273080.1970000002</v>
      </c>
      <c r="AM529" s="6" t="n">
        <v>752261.74758149602</v>
      </c>
    </row>
    <row r="530">
      <c r="A530" t="str">
        <f t="shared" si="88"/>
        <v>Engines &amp; Power Plants</v>
      </c>
      <c r="B530" t="str">
        <f t="shared" si="89"/>
        <v>2810</v>
      </c>
      <c r="C530" t="str">
        <f t="shared" si="90"/>
        <v>GAS RECIPROCATING ENG - AIRCRAFT</v>
      </c>
      <c r="D530" s="6" t="n">
        <f t="shared" si="91"/>
        <v>778015.59673816699</v>
      </c>
      <c r="E530" s="6" t="n">
        <f t="shared" si="92"/>
        <v>51982209.988331802</v>
      </c>
      <c r="F530" s="6" t="n">
        <f t="shared" si="93"/>
        <v>1300865.6671</v>
      </c>
      <c r="G530" s="6" t="n">
        <f t="shared" si="94"/>
        <v>751042.69825425895</v>
      </c>
      <c r="H530" s="7" t="n">
        <f t="shared" si="95"/>
        <v>-0.9749747910411658</v>
      </c>
      <c r="I530" s="7" t="n">
        <f t="shared" si="96"/>
        <v>0.67203031989832041</v>
      </c>
      <c r="J530" s="7" t="n">
        <f t="shared" si="97"/>
        <v>0.57734070261731718</v>
      </c>
      <c r="K530" s="7" t="n">
        <f t="shared" si="98"/>
        <v>1.3253088019736709E-5</v>
      </c>
      <c r="L530" s="7" t="n">
        <f>AM530/SUM(AM1:AM$2180)</f>
        <v>1.3324992678609865E-5</v>
      </c>
      <c r="M530" t="s">
        <v>1814</v>
      </c>
      <c r="N530" t="s">
        <v>1817</v>
      </c>
      <c r="O530" t="s">
        <v>1818</v>
      </c>
      <c r="P530" s="6" t="n">
        <v>599644.277640783</v>
      </c>
      <c r="Q530" s="6" t="n">
        <v>866514.50280110096</v>
      </c>
      <c r="R530" s="6" t="n">
        <v>108087.97545895301</v>
      </c>
      <c r="S530" s="6" t="n">
        <v>225432.071864606</v>
      </c>
      <c r="T530" s="6" t="n">
        <v>128243.03032263801</v>
      </c>
      <c r="U530" s="6" t="n">
        <v>586825.42687610094</v>
      </c>
      <c r="V530" s="6" t="n">
        <v>757642.24841744301</v>
      </c>
      <c r="W530" s="6" t="n">
        <v>232121.35020866801</v>
      </c>
      <c r="X530" s="6" t="n">
        <v>386255.98300968</v>
      </c>
      <c r="Y530" s="6" t="n">
        <v>1031681.82254606</v>
      </c>
      <c r="Z530" s="6" t="n">
        <v>1174965.3962322101</v>
      </c>
      <c r="AA530" s="6" t="n">
        <v>943704.27539569605</v>
      </c>
      <c r="AB530" s="6" t="n">
        <v>830622.20353230694</v>
      </c>
      <c r="AC530" s="6" t="n">
        <v>4383221.2070116801</v>
      </c>
      <c r="AD530" s="6" t="n">
        <v>861041.77667090902</v>
      </c>
      <c r="AE530" s="6" t="n">
        <v>778015.59673816699</v>
      </c>
      <c r="AF530" s="6" t="n">
        <v>1056992.95107479</v>
      </c>
      <c r="AG530" s="6" t="n">
        <v>1206634.6014253299</v>
      </c>
      <c r="AH530" s="6" t="n">
        <v>73882098.6939971</v>
      </c>
      <c r="AI530" s="6" t="n">
        <v>51960824.504275598</v>
      </c>
      <c r="AJ530" s="6" t="n">
        <v>16468115.649770699</v>
      </c>
      <c r="AK530" s="6" t="n">
        <v>51982209.988331802</v>
      </c>
      <c r="AL530" s="6" t="n">
        <v>1300865.6671</v>
      </c>
      <c r="AM530" s="6" t="n">
        <v>751042.69825425895</v>
      </c>
    </row>
    <row r="531">
      <c r="A531" t="str">
        <f t="shared" si="88"/>
        <v>Engines &amp; Power Plants</v>
      </c>
      <c r="B531" t="str">
        <f t="shared" si="89"/>
        <v>2815</v>
      </c>
      <c r="C531" t="str">
        <f t="shared" si="90"/>
        <v>DIESEL ENGINES AND COMPONENTS</v>
      </c>
      <c r="D531" s="6" t="n">
        <f t="shared" si="91"/>
        <v>52883563.749410003</v>
      </c>
      <c r="E531" s="6" t="n">
        <f t="shared" si="92"/>
        <v>138820654.79213801</v>
      </c>
      <c r="F531" s="6" t="n">
        <f t="shared" si="93"/>
        <v>84290635.682400003</v>
      </c>
      <c r="G531" s="6" t="n">
        <f t="shared" si="94"/>
        <v>58153186.843306303</v>
      </c>
      <c r="H531" s="7" t="n">
        <f t="shared" si="95"/>
        <v>-0.39280911901321958</v>
      </c>
      <c r="I531" s="7" t="n">
        <f t="shared" si="96"/>
        <v>0.59389098816814134</v>
      </c>
      <c r="J531" s="7" t="n">
        <f t="shared" si="97"/>
        <v>0.68991278061328898</v>
      </c>
      <c r="K531" s="7" t="n">
        <f t="shared" si="98"/>
        <v>8.5874448237900386E-4</v>
      </c>
      <c r="L531" s="7" t="n">
        <f>AM531/SUM(AM1:AM$2180)</f>
        <v>1.031753308734726E-3</v>
      </c>
      <c r="M531" t="s">
        <v>1814</v>
      </c>
      <c r="N531" t="s">
        <v>1819</v>
      </c>
      <c r="O531" t="s">
        <v>1820</v>
      </c>
      <c r="P531" s="6" t="n">
        <v>16736919.4170957</v>
      </c>
      <c r="Q531" s="6" t="n">
        <v>22274576.6552995</v>
      </c>
      <c r="R531" s="6" t="n">
        <v>26103009.246046498</v>
      </c>
      <c r="S531" s="6" t="n">
        <v>31917136.804317702</v>
      </c>
      <c r="T531" s="6" t="n">
        <v>43951975.242394097</v>
      </c>
      <c r="U531" s="6" t="n">
        <v>49434229.338637203</v>
      </c>
      <c r="V531" s="6" t="n">
        <v>45137074.357526504</v>
      </c>
      <c r="W531" s="6" t="n">
        <v>49469149.664792098</v>
      </c>
      <c r="X531" s="6" t="n">
        <v>43319765.338542901</v>
      </c>
      <c r="Y531" s="6" t="n">
        <v>151032922.227373</v>
      </c>
      <c r="Z531" s="6" t="n">
        <v>82538084.814174205</v>
      </c>
      <c r="AA531" s="6" t="n">
        <v>68756582.709584504</v>
      </c>
      <c r="AB531" s="6" t="n">
        <v>50541651.829426199</v>
      </c>
      <c r="AC531" s="6" t="n">
        <v>59384630.495911002</v>
      </c>
      <c r="AD531" s="6" t="n">
        <v>47779219.670023397</v>
      </c>
      <c r="AE531" s="6" t="n">
        <v>52883563.749410003</v>
      </c>
      <c r="AF531" s="6" t="n">
        <v>95503323.7335639</v>
      </c>
      <c r="AG531" s="6" t="n">
        <v>91908124.317563102</v>
      </c>
      <c r="AH531" s="6" t="n">
        <v>213231019.472013</v>
      </c>
      <c r="AI531" s="6" t="n">
        <v>201360610.05323601</v>
      </c>
      <c r="AJ531" s="6" t="n">
        <v>377689209.566369</v>
      </c>
      <c r="AK531" s="6" t="n">
        <v>138820654.79213801</v>
      </c>
      <c r="AL531" s="6" t="n">
        <v>84290635.682400003</v>
      </c>
      <c r="AM531" s="6" t="n">
        <v>58153186.843306303</v>
      </c>
    </row>
    <row r="532">
      <c r="A532" t="str">
        <f t="shared" si="88"/>
        <v>Engines &amp; Power Plants</v>
      </c>
      <c r="B532" t="str">
        <f t="shared" si="89"/>
        <v>2820</v>
      </c>
      <c r="C532" t="str">
        <f t="shared" si="90"/>
        <v>STEAM ENGINES RECIPROCATING &amp; COMPS</v>
      </c>
      <c r="D532" s="6" t="n">
        <f t="shared" si="91"/>
        <v>14153.4812914918</v>
      </c>
      <c r="E532" s="6" t="n">
        <f t="shared" si="92"/>
        <v>0</v>
      </c>
      <c r="F532" s="6" t="n">
        <f t="shared" si="93"/>
        <v>0</v>
      </c>
      <c r="G532" s="6" t="n">
        <f t="shared" si="94"/>
        <v>0</v>
      </c>
      <c r="H532" s="7" t="e">
        <f t="shared" si="95"/>
        <v>#DIV/0!</v>
      </c>
      <c r="I532" s="7" t="n">
        <f t="shared" si="96"/>
        <v>-1</v>
      </c>
      <c r="J532" s="7" t="e">
        <f t="shared" si="97"/>
        <v>#DIV/0!</v>
      </c>
      <c r="K532" s="7" t="n">
        <f t="shared" si="98"/>
        <v>0</v>
      </c>
      <c r="L532" s="7" t="n">
        <f>AM532/SUM(AM1:AM$2180)</f>
        <v>0</v>
      </c>
      <c r="M532" t="s">
        <v>1814</v>
      </c>
      <c r="N532" t="s">
        <v>1821</v>
      </c>
      <c r="O532" t="s">
        <v>1822</v>
      </c>
      <c r="P532" s="6"/>
      <c r="Q532" s="6"/>
      <c r="R532" s="6"/>
      <c r="S532" s="6"/>
      <c r="T532" s="6"/>
      <c r="U532" s="6" t="n">
        <v>16375.3753316365</v>
      </c>
      <c r="V532" s="6"/>
      <c r="W532" s="6"/>
      <c r="X532" s="6"/>
      <c r="Y532" s="6"/>
      <c r="Z532" s="6"/>
      <c r="AA532" s="6"/>
      <c r="AB532" s="6"/>
      <c r="AC532" s="6" t="n">
        <v>28169.265981781198</v>
      </c>
      <c r="AD532" s="6"/>
      <c r="AE532" s="6" t="n">
        <v>14153.4812914918</v>
      </c>
      <c r="AF532" s="6" t="n">
        <v>6804.4549442206899</v>
      </c>
      <c r="AG532" s="6"/>
      <c r="AH532" s="6"/>
      <c r="AI532" s="6"/>
      <c r="AJ532" s="6"/>
      <c r="AK532" s="6"/>
      <c r="AL532" s="6"/>
      <c r="AM532" s="6"/>
    </row>
    <row r="533">
      <c r="A533" t="str">
        <f t="shared" si="88"/>
        <v>Engines &amp; Power Plants</v>
      </c>
      <c r="B533" t="str">
        <f t="shared" si="89"/>
        <v>2825</v>
      </c>
      <c r="C533" t="str">
        <f t="shared" si="90"/>
        <v>STEAM TURBINES AND COMPONENTS</v>
      </c>
      <c r="D533" s="6" t="n">
        <f t="shared" si="91"/>
        <v>5122055.4711299101</v>
      </c>
      <c r="E533" s="6" t="n">
        <f t="shared" si="92"/>
        <v>3423755.0725078802</v>
      </c>
      <c r="F533" s="6" t="n">
        <f t="shared" si="93"/>
        <v>2875873.5274999999</v>
      </c>
      <c r="G533" s="6" t="n">
        <f t="shared" si="94"/>
        <v>-1716115.85374585</v>
      </c>
      <c r="H533" s="7" t="n">
        <f t="shared" si="95"/>
        <v>-0.16002358036860398</v>
      </c>
      <c r="I533" s="7" t="n">
        <f t="shared" si="96"/>
        <v>-0.43853135841467361</v>
      </c>
      <c r="J533" s="7" t="n">
        <f t="shared" si="97"/>
        <v>-0.59672855476286246</v>
      </c>
      <c r="K533" s="7" t="n">
        <f t="shared" si="98"/>
        <v>2.9299109014503867E-5</v>
      </c>
      <c r="L533" s="7" t="n">
        <f>AM533/SUM(AM1:AM$2180)</f>
        <v>-3.0447311770639526E-5</v>
      </c>
      <c r="M533" t="s">
        <v>1814</v>
      </c>
      <c r="N533" t="s">
        <v>1823</v>
      </c>
      <c r="O533" t="s">
        <v>1824</v>
      </c>
      <c r="P533" s="6" t="n">
        <v>1564530.7959520901</v>
      </c>
      <c r="Q533" s="6" t="n">
        <v>2551532.9916534699</v>
      </c>
      <c r="R533" s="6" t="n">
        <v>2662573.9100897098</v>
      </c>
      <c r="S533" s="6" t="n">
        <v>1813430.0968238299</v>
      </c>
      <c r="T533" s="6" t="n">
        <v>1223616.85804948</v>
      </c>
      <c r="U533" s="6" t="n">
        <v>1711062.86734687</v>
      </c>
      <c r="V533" s="6" t="n">
        <v>1879114.12082925</v>
      </c>
      <c r="W533" s="6" t="n">
        <v>1922726.83721637</v>
      </c>
      <c r="X533" s="6" t="n">
        <v>1306463.4304965499</v>
      </c>
      <c r="Y533" s="6" t="n">
        <v>5365352.8253707197</v>
      </c>
      <c r="Z533" s="6" t="n">
        <v>10489843.365463801</v>
      </c>
      <c r="AA533" s="6" t="n">
        <v>10939840.4515118</v>
      </c>
      <c r="AB533" s="6" t="n">
        <v>11581915.5183584</v>
      </c>
      <c r="AC533" s="6" t="n">
        <v>7797940.4485501396</v>
      </c>
      <c r="AD533" s="6" t="n">
        <v>15242100.570634</v>
      </c>
      <c r="AE533" s="6" t="n">
        <v>5122055.4711299101</v>
      </c>
      <c r="AF533" s="6" t="n">
        <v>4386993.2518983101</v>
      </c>
      <c r="AG533" s="6" t="n">
        <v>5862168.9315783903</v>
      </c>
      <c r="AH533" s="6" t="n">
        <v>18946366.3757792</v>
      </c>
      <c r="AI533" s="6" t="n">
        <v>14409016.2488731</v>
      </c>
      <c r="AJ533" s="6" t="n">
        <v>15009813.7891193</v>
      </c>
      <c r="AK533" s="6" t="n">
        <v>3423755.0725078802</v>
      </c>
      <c r="AL533" s="6" t="n">
        <v>2875873.5274999999</v>
      </c>
      <c r="AM533" s="6" t="n">
        <v>-1716115.85374585</v>
      </c>
    </row>
    <row r="534">
      <c r="A534" t="str">
        <f t="shared" si="88"/>
        <v>Engines &amp; Power Plants</v>
      </c>
      <c r="B534" t="str">
        <f t="shared" si="89"/>
        <v>2830</v>
      </c>
      <c r="C534" t="str">
        <f t="shared" si="90"/>
        <v>WATER TURBINES AND WATER WHEELS; AND COMPONENTS</v>
      </c>
      <c r="D534" s="6" t="n">
        <f t="shared" si="91"/>
        <v>0</v>
      </c>
      <c r="E534" s="6" t="n">
        <f t="shared" si="92"/>
        <v>0</v>
      </c>
      <c r="F534" s="6" t="n">
        <f t="shared" si="93"/>
        <v>0</v>
      </c>
      <c r="G534" s="6" t="n">
        <f t="shared" si="94"/>
        <v>0</v>
      </c>
      <c r="H534" s="7" t="e">
        <f t="shared" si="95"/>
        <v>#DIV/0!</v>
      </c>
      <c r="I534" s="7" t="e">
        <f t="shared" si="96"/>
        <v>#DIV/0!</v>
      </c>
      <c r="J534" s="7" t="e">
        <f t="shared" si="97"/>
        <v>#DIV/0!</v>
      </c>
      <c r="K534" s="7" t="n">
        <f t="shared" si="98"/>
        <v>0</v>
      </c>
      <c r="L534" s="7" t="n">
        <f>AM534/SUM(AM1:AM$2180)</f>
        <v>0</v>
      </c>
      <c r="M534" t="s">
        <v>1814</v>
      </c>
      <c r="N534" t="s">
        <v>1825</v>
      </c>
      <c r="O534" t="s">
        <v>1826</v>
      </c>
      <c r="P534" s="6"/>
      <c r="Q534" s="6"/>
      <c r="R534" s="6"/>
      <c r="S534" s="6"/>
      <c r="T534" s="6"/>
      <c r="U534" s="6" t="n">
        <v>11783.1097114359</v>
      </c>
      <c r="V534" s="6" t="n">
        <v>131217.74568592399</v>
      </c>
      <c r="W534" s="6"/>
      <c r="X534" s="6"/>
      <c r="Y534" s="6" t="n">
        <v>208643.64610577899</v>
      </c>
      <c r="Z534" s="6"/>
      <c r="AA534" s="6"/>
      <c r="AB534" s="6" t="n">
        <v>5345.7284989800301</v>
      </c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>
      <c r="A535" t="str">
        <f t="shared" si="88"/>
        <v>Engines &amp; Power Plants</v>
      </c>
      <c r="B535" t="str">
        <f t="shared" si="89"/>
        <v>2835</v>
      </c>
      <c r="C535" t="str">
        <f t="shared" si="90"/>
        <v>GAS TURBINES &amp; JET ENG EXCEPT AIR</v>
      </c>
      <c r="D535" s="6" t="n">
        <f t="shared" si="91"/>
        <v>73264393.895443305</v>
      </c>
      <c r="E535" s="6" t="n">
        <f t="shared" si="92"/>
        <v>62546066.837407902</v>
      </c>
      <c r="F535" s="6" t="n">
        <f t="shared" si="93"/>
        <v>98132170.072500005</v>
      </c>
      <c r="G535" s="6" t="n">
        <f t="shared" si="94"/>
        <v>34114504.401845798</v>
      </c>
      <c r="H535" s="7" t="n">
        <f t="shared" si="95"/>
        <v>0.56895829001686438</v>
      </c>
      <c r="I535" s="7" t="n">
        <f t="shared" si="96"/>
        <v>0.33942512665218882</v>
      </c>
      <c r="J535" s="7" t="n">
        <f t="shared" si="97"/>
        <v>0.34763833691481616</v>
      </c>
      <c r="K535" s="7" t="n">
        <f t="shared" si="98"/>
        <v>9.9976063665199255E-4</v>
      </c>
      <c r="L535" s="7" t="n">
        <f>AM535/SUM(AM1:AM$2180)</f>
        <v>6.0525922486913874E-4</v>
      </c>
      <c r="M535" t="s">
        <v>1814</v>
      </c>
      <c r="N535" t="s">
        <v>1827</v>
      </c>
      <c r="O535" t="s">
        <v>1828</v>
      </c>
      <c r="P535" s="6" t="n">
        <v>45550659.947362401</v>
      </c>
      <c r="Q535" s="6" t="n">
        <v>40607367.630959101</v>
      </c>
      <c r="R535" s="6" t="n">
        <v>55444831.2480307</v>
      </c>
      <c r="S535" s="6" t="n">
        <v>39242454.735814601</v>
      </c>
      <c r="T535" s="6" t="n">
        <v>61117339.434973501</v>
      </c>
      <c r="U535" s="6" t="n">
        <v>44894159.7761641</v>
      </c>
      <c r="V535" s="6" t="n">
        <v>41385819.482414</v>
      </c>
      <c r="W535" s="6" t="n">
        <v>43589350.429082498</v>
      </c>
      <c r="X535" s="6" t="n">
        <v>33400854.981119599</v>
      </c>
      <c r="Y535" s="6" t="n">
        <v>57483754.219751902</v>
      </c>
      <c r="Z535" s="6" t="n">
        <v>87448953.199549302</v>
      </c>
      <c r="AA535" s="6" t="n">
        <v>67298565.061377302</v>
      </c>
      <c r="AB535" s="6" t="n">
        <v>65427409.197556503</v>
      </c>
      <c r="AC535" s="6" t="n">
        <v>72093590.828083396</v>
      </c>
      <c r="AD535" s="6" t="n">
        <v>94327503.1951098</v>
      </c>
      <c r="AE535" s="6" t="n">
        <v>73264393.895443305</v>
      </c>
      <c r="AF535" s="6" t="n">
        <v>59105509.397532798</v>
      </c>
      <c r="AG535" s="6" t="n">
        <v>91746013.164538696</v>
      </c>
      <c r="AH535" s="6" t="n">
        <v>102078589.283198</v>
      </c>
      <c r="AI535" s="6" t="n">
        <v>127561898.19830699</v>
      </c>
      <c r="AJ535" s="6" t="n">
        <v>99291248.8870022</v>
      </c>
      <c r="AK535" s="6" t="n">
        <v>62546066.837407902</v>
      </c>
      <c r="AL535" s="6" t="n">
        <v>98132170.072500005</v>
      </c>
      <c r="AM535" s="6" t="n">
        <v>34114504.401845798</v>
      </c>
    </row>
    <row r="536">
      <c r="A536" t="str">
        <f t="shared" si="88"/>
        <v>Engines &amp; Power Plants</v>
      </c>
      <c r="B536" t="str">
        <f t="shared" si="89"/>
        <v>2840</v>
      </c>
      <c r="C536" t="str">
        <f t="shared" si="90"/>
        <v>GAS TURBINES &amp; JET ENGINES AIRCRAFT</v>
      </c>
      <c r="D536" s="6" t="n">
        <f t="shared" si="91"/>
        <v>503172371.02671403</v>
      </c>
      <c r="E536" s="6" t="n">
        <f t="shared" si="92"/>
        <v>837220618.27083397</v>
      </c>
      <c r="F536" s="6" t="n">
        <f t="shared" si="93"/>
        <v>1259674897.1559</v>
      </c>
      <c r="G536" s="6" t="n">
        <f t="shared" si="94"/>
        <v>333348443.96354699</v>
      </c>
      <c r="H536" s="7" t="n">
        <f t="shared" si="95"/>
        <v>0.50459134625421465</v>
      </c>
      <c r="I536" s="7" t="n">
        <f t="shared" si="96"/>
        <v>1.5034659486282136</v>
      </c>
      <c r="J536" s="7" t="n">
        <f t="shared" si="97"/>
        <v>0.2646305365901811</v>
      </c>
      <c r="K536" s="7" t="n">
        <f t="shared" si="98"/>
        <v>1.283344061610674E-2</v>
      </c>
      <c r="L536" s="7" t="n">
        <f>AM536/SUM(AM1:AM$2180)</f>
        <v>5.9142650418744893E-3</v>
      </c>
      <c r="M536" t="s">
        <v>1814</v>
      </c>
      <c r="N536" t="s">
        <v>1829</v>
      </c>
      <c r="O536" t="s">
        <v>1830</v>
      </c>
      <c r="P536" s="6" t="n">
        <v>467252675.79841697</v>
      </c>
      <c r="Q536" s="6" t="n">
        <v>522052608.269481</v>
      </c>
      <c r="R536" s="6" t="n">
        <v>628674867.89894104</v>
      </c>
      <c r="S536" s="6" t="n">
        <v>544060318.01969695</v>
      </c>
      <c r="T536" s="6" t="n">
        <v>330600799.594513</v>
      </c>
      <c r="U536" s="6" t="n">
        <v>579743895.597386</v>
      </c>
      <c r="V536" s="6" t="n">
        <v>441059172.27107197</v>
      </c>
      <c r="W536" s="6" t="n">
        <v>390787837.22595203</v>
      </c>
      <c r="X536" s="6" t="n">
        <v>415468309.10619199</v>
      </c>
      <c r="Y536" s="6" t="n">
        <v>938256426.98007095</v>
      </c>
      <c r="Z536" s="6" t="n">
        <v>1316473047.0722001</v>
      </c>
      <c r="AA536" s="6" t="n">
        <v>1108709425.87306</v>
      </c>
      <c r="AB536" s="6" t="n">
        <v>1178488181.8891001</v>
      </c>
      <c r="AC536" s="6" t="n">
        <v>839118487.13094902</v>
      </c>
      <c r="AD536" s="6" t="n">
        <v>726661630.66441596</v>
      </c>
      <c r="AE536" s="6" t="n">
        <v>503172371.02671403</v>
      </c>
      <c r="AF536" s="6" t="n">
        <v>613890619.90766299</v>
      </c>
      <c r="AG536" s="6" t="n">
        <v>856920657.54680896</v>
      </c>
      <c r="AH536" s="6" t="n">
        <v>1332613790.20297</v>
      </c>
      <c r="AI536" s="6" t="n">
        <v>1628024562.8787899</v>
      </c>
      <c r="AJ536" s="6" t="n">
        <v>1707649179.1393199</v>
      </c>
      <c r="AK536" s="6" t="n">
        <v>837220618.27083397</v>
      </c>
      <c r="AL536" s="6" t="n">
        <v>1259674897.1559</v>
      </c>
      <c r="AM536" s="6" t="n">
        <v>333348443.96354699</v>
      </c>
    </row>
    <row r="537">
      <c r="A537" t="str">
        <f t="shared" si="88"/>
        <v>Engines &amp; Power Plants</v>
      </c>
      <c r="B537" t="str">
        <f t="shared" si="89"/>
        <v>2845</v>
      </c>
      <c r="C537" t="str">
        <f t="shared" si="90"/>
        <v>ROCKET ENGINES AND COMPONENTS</v>
      </c>
      <c r="D537" s="6" t="n">
        <f t="shared" si="91"/>
        <v>318397.17991933197</v>
      </c>
      <c r="E537" s="6" t="n">
        <f t="shared" si="92"/>
        <v>0</v>
      </c>
      <c r="F537" s="6" t="n">
        <f t="shared" si="93"/>
        <v>200</v>
      </c>
      <c r="G537" s="6" t="n">
        <f t="shared" si="94"/>
        <v>0</v>
      </c>
      <c r="H537" s="7" t="e">
        <f t="shared" si="95"/>
        <v>#DIV/0!</v>
      </c>
      <c r="I537" s="7" t="n">
        <f t="shared" si="96"/>
        <v>-0.99937185373296755</v>
      </c>
      <c r="J537" s="7" t="n">
        <f t="shared" si="97"/>
        <v>0</v>
      </c>
      <c r="K537" s="7" t="n">
        <f t="shared" si="98"/>
        <v>2.0375797985785293E-9</v>
      </c>
      <c r="L537" s="7" t="n">
        <f>AM537/SUM(AM1:AM$2180)</f>
        <v>0</v>
      </c>
      <c r="M537" t="s">
        <v>1814</v>
      </c>
      <c r="N537" t="s">
        <v>1831</v>
      </c>
      <c r="O537" t="s">
        <v>1832</v>
      </c>
      <c r="P537" s="6"/>
      <c r="Q537" s="6"/>
      <c r="R537" s="6"/>
      <c r="S537" s="6"/>
      <c r="T537" s="6" t="n">
        <v>0</v>
      </c>
      <c r="U537" s="6" t="n">
        <v>23436.290499320101</v>
      </c>
      <c r="V537" s="6" t="n">
        <v>11551.389579946101</v>
      </c>
      <c r="W537" s="6"/>
      <c r="X537" s="6"/>
      <c r="Y537" s="6"/>
      <c r="Z537" s="6"/>
      <c r="AA537" s="6"/>
      <c r="AB537" s="6"/>
      <c r="AC537" s="6"/>
      <c r="AD537" s="6" t="n">
        <v>-16845.466844529601</v>
      </c>
      <c r="AE537" s="6" t="n">
        <v>318397.17991933197</v>
      </c>
      <c r="AF537" s="6"/>
      <c r="AG537" s="6" t="n">
        <v>65836.089030403993</v>
      </c>
      <c r="AH537" s="6" t="n">
        <v>-303124.04695709498</v>
      </c>
      <c r="AI537" s="6" t="n">
        <v>0</v>
      </c>
      <c r="AJ537" s="6" t="n">
        <v>0</v>
      </c>
      <c r="AK537" s="6"/>
      <c r="AL537" s="6" t="n">
        <v>200</v>
      </c>
      <c r="AM537" s="6"/>
    </row>
    <row r="538">
      <c r="A538" t="str">
        <f t="shared" si="88"/>
        <v>Engines &amp; Power Plants</v>
      </c>
      <c r="B538" t="str">
        <f t="shared" si="89"/>
        <v>2850</v>
      </c>
      <c r="C538" t="str">
        <f t="shared" si="90"/>
        <v>GASOLINE ROTARY ENGINES AND COMPONENTS</v>
      </c>
      <c r="D538" s="6" t="n">
        <f t="shared" si="91"/>
        <v>0</v>
      </c>
      <c r="E538" s="6" t="n">
        <f t="shared" si="92"/>
        <v>1974.7175588023899</v>
      </c>
      <c r="F538" s="6" t="n">
        <f t="shared" si="93"/>
        <v>0</v>
      </c>
      <c r="G538" s="6" t="n">
        <f t="shared" si="94"/>
        <v>1399.68004585374</v>
      </c>
      <c r="H538" s="7" t="n">
        <f t="shared" si="95"/>
        <v>-1</v>
      </c>
      <c r="I538" s="7" t="e">
        <f t="shared" si="96"/>
        <v>#DIV/0!</v>
      </c>
      <c r="J538" s="7" t="e">
        <f t="shared" si="97"/>
        <v>#DIV/0!</v>
      </c>
      <c r="K538" s="7" t="n">
        <f t="shared" si="98"/>
        <v>0</v>
      </c>
      <c r="L538" s="7" t="n">
        <f>AM538/SUM(AM1:AM$2180)</f>
        <v>2.4833110563153849E-8</v>
      </c>
      <c r="M538" t="s">
        <v>1814</v>
      </c>
      <c r="N538" t="s">
        <v>1833</v>
      </c>
      <c r="O538" t="s">
        <v>1834</v>
      </c>
      <c r="P538" s="6"/>
      <c r="Q538" s="6" t="n">
        <v>455121.08455818897</v>
      </c>
      <c r="R538" s="6" t="n">
        <v>39644.111974197898</v>
      </c>
      <c r="S538" s="6"/>
      <c r="T538" s="6" t="n">
        <v>1280356.7570421901</v>
      </c>
      <c r="U538" s="6"/>
      <c r="V538" s="6" t="n">
        <v>146844.69815930299</v>
      </c>
      <c r="W538" s="6"/>
      <c r="X538" s="6"/>
      <c r="Y538" s="6" t="n">
        <v>0</v>
      </c>
      <c r="Z538" s="6"/>
      <c r="AA538" s="6"/>
      <c r="AB538" s="6"/>
      <c r="AC538" s="6"/>
      <c r="AD538" s="6" t="n">
        <v>19653.815032972601</v>
      </c>
      <c r="AE538" s="6"/>
      <c r="AF538" s="6"/>
      <c r="AG538" s="6"/>
      <c r="AH538" s="6" t="n">
        <v>1460.3906146481299</v>
      </c>
      <c r="AI538" s="6"/>
      <c r="AJ538" s="6" t="n">
        <v>0</v>
      </c>
      <c r="AK538" s="6" t="n">
        <v>1974.7175588023899</v>
      </c>
      <c r="AL538" s="6" t="n">
        <v>0</v>
      </c>
      <c r="AM538" s="6" t="n">
        <v>1399.68004585374</v>
      </c>
    </row>
    <row r="539">
      <c r="A539" t="str">
        <f t="shared" si="88"/>
        <v>Engines &amp; Power Plants</v>
      </c>
      <c r="B539" t="str">
        <f t="shared" si="89"/>
        <v>2895</v>
      </c>
      <c r="C539" t="str">
        <f t="shared" si="90"/>
        <v>MISC ENGINES &amp; COMPONENTS</v>
      </c>
      <c r="D539" s="6" t="n">
        <f t="shared" si="91"/>
        <v>835892.48897585296</v>
      </c>
      <c r="E539" s="6" t="n">
        <f t="shared" si="92"/>
        <v>662814.83045350201</v>
      </c>
      <c r="F539" s="6" t="n">
        <f t="shared" si="93"/>
        <v>111803.6596</v>
      </c>
      <c r="G539" s="6" t="n">
        <f t="shared" si="94"/>
        <v>213821.26016187199</v>
      </c>
      <c r="H539" s="7" t="n">
        <f t="shared" si="95"/>
        <v>-0.83131991853063514</v>
      </c>
      <c r="I539" s="7" t="n">
        <f t="shared" si="96"/>
        <v>-0.86624636412634426</v>
      </c>
      <c r="J539" s="7" t="n">
        <f t="shared" si="97"/>
        <v>1.9124710311528299</v>
      </c>
      <c r="K539" s="7" t="n">
        <f t="shared" si="98"/>
        <v>1.1390443910405521E-6</v>
      </c>
      <c r="L539" s="7" t="n">
        <f>AM539/SUM(AM1:AM$2180)</f>
        <v>3.7936148408216317E-6</v>
      </c>
      <c r="M539" t="s">
        <v>1814</v>
      </c>
      <c r="N539" t="s">
        <v>1835</v>
      </c>
      <c r="O539" t="s">
        <v>1836</v>
      </c>
      <c r="P539" s="6"/>
      <c r="Q539" s="6"/>
      <c r="R539" s="6" t="n">
        <v>2225563.1107326401</v>
      </c>
      <c r="S539" s="6" t="n">
        <v>1611506.2789636699</v>
      </c>
      <c r="T539" s="6" t="n">
        <v>1951678.4902679799</v>
      </c>
      <c r="U539" s="6" t="n">
        <v>257010.960022974</v>
      </c>
      <c r="V539" s="6" t="n">
        <v>2300421.0657666898</v>
      </c>
      <c r="W539" s="6" t="n">
        <v>641475.63500263705</v>
      </c>
      <c r="X539" s="6" t="n">
        <v>352487.09797029098</v>
      </c>
      <c r="Y539" s="6" t="n">
        <v>314471.00308542</v>
      </c>
      <c r="Z539" s="6" t="n">
        <v>1869388.33448139</v>
      </c>
      <c r="AA539" s="6" t="n">
        <v>-1222.4970210597901</v>
      </c>
      <c r="AB539" s="6" t="n">
        <v>182038.39014835699</v>
      </c>
      <c r="AC539" s="6" t="n">
        <v>2836250.7378415298</v>
      </c>
      <c r="AD539" s="6" t="n">
        <v>-775888.10525030398</v>
      </c>
      <c r="AE539" s="6" t="n">
        <v>835892.48897585296</v>
      </c>
      <c r="AF539" s="6" t="n">
        <v>5022688.2463880396</v>
      </c>
      <c r="AG539" s="6" t="n">
        <v>365882.226042511</v>
      </c>
      <c r="AH539" s="6" t="n">
        <v>1965757.7405135999</v>
      </c>
      <c r="AI539" s="6" t="n">
        <v>295209.25175141299</v>
      </c>
      <c r="AJ539" s="6" t="n">
        <v>919671.47767528705</v>
      </c>
      <c r="AK539" s="6" t="n">
        <v>662814.83045350201</v>
      </c>
      <c r="AL539" s="6" t="n">
        <v>111803.6596</v>
      </c>
      <c r="AM539" s="6" t="n">
        <v>213821.26016187199</v>
      </c>
    </row>
    <row r="540">
      <c r="A540" t="str">
        <f t="shared" si="88"/>
        <v>Engines &amp; Power Plants</v>
      </c>
      <c r="B540" t="str">
        <f t="shared" si="89"/>
        <v>2910</v>
      </c>
      <c r="C540" t="str">
        <f t="shared" si="90"/>
        <v>ENGINE FUEL SYS COMPONENTS NONAIR</v>
      </c>
      <c r="D540" s="6" t="n">
        <f t="shared" si="91"/>
        <v>51542806.620035201</v>
      </c>
      <c r="E540" s="6" t="n">
        <f t="shared" si="92"/>
        <v>37126479.3261327</v>
      </c>
      <c r="F540" s="6" t="n">
        <f t="shared" si="93"/>
        <v>45432110.869000003</v>
      </c>
      <c r="G540" s="6" t="n">
        <f t="shared" si="94"/>
        <v>24109511.929170199</v>
      </c>
      <c r="H540" s="7" t="n">
        <f t="shared" si="95"/>
        <v>0.22371180067755869</v>
      </c>
      <c r="I540" s="7" t="n">
        <f t="shared" si="96"/>
        <v>-0.11855574330831864</v>
      </c>
      <c r="J540" s="7" t="n">
        <f t="shared" si="97"/>
        <v>0.5306711809778798</v>
      </c>
      <c r="K540" s="7" t="n">
        <f t="shared" si="98"/>
        <v>4.6285775656727216E-4</v>
      </c>
      <c r="L540" s="7" t="n">
        <f>AM540/SUM(AM1:AM$2180)</f>
        <v>4.2775073998827515E-4</v>
      </c>
      <c r="M540" t="s">
        <v>1814</v>
      </c>
      <c r="N540" t="s">
        <v>1837</v>
      </c>
      <c r="O540" t="s">
        <v>1838</v>
      </c>
      <c r="P540" s="6" t="n">
        <v>18470106.5785628</v>
      </c>
      <c r="Q540" s="6" t="n">
        <v>16646608.3086781</v>
      </c>
      <c r="R540" s="6" t="n">
        <v>20651153.389981501</v>
      </c>
      <c r="S540" s="6" t="n">
        <v>39336507.561730802</v>
      </c>
      <c r="T540" s="6" t="n">
        <v>50017179.642506696</v>
      </c>
      <c r="U540" s="6" t="n">
        <v>30563213.891132001</v>
      </c>
      <c r="V540" s="6" t="n">
        <v>31083017.922864601</v>
      </c>
      <c r="W540" s="6" t="n">
        <v>35761575.269501403</v>
      </c>
      <c r="X540" s="6" t="n">
        <v>41996091.355148599</v>
      </c>
      <c r="Y540" s="6" t="n">
        <v>42600399.140433498</v>
      </c>
      <c r="Z540" s="6" t="n">
        <v>49406791.958931804</v>
      </c>
      <c r="AA540" s="6" t="n">
        <v>49726957.660683602</v>
      </c>
      <c r="AB540" s="6" t="n">
        <v>45560725.315419301</v>
      </c>
      <c r="AC540" s="6" t="n">
        <v>44199846.859944001</v>
      </c>
      <c r="AD540" s="6" t="n">
        <v>36311785.673569903</v>
      </c>
      <c r="AE540" s="6" t="n">
        <v>51542806.620035201</v>
      </c>
      <c r="AF540" s="6" t="n">
        <v>41705848.828726798</v>
      </c>
      <c r="AG540" s="6" t="n">
        <v>49394583.625994503</v>
      </c>
      <c r="AH540" s="6" t="n">
        <v>83307163.817752197</v>
      </c>
      <c r="AI540" s="6" t="n">
        <v>78370628.947719693</v>
      </c>
      <c r="AJ540" s="6" t="n">
        <v>55679688.574336201</v>
      </c>
      <c r="AK540" s="6" t="n">
        <v>37126479.3261327</v>
      </c>
      <c r="AL540" s="6" t="n">
        <v>45432110.869000003</v>
      </c>
      <c r="AM540" s="6" t="n">
        <v>24109511.929170199</v>
      </c>
    </row>
    <row r="541">
      <c r="A541" t="str">
        <f t="shared" si="88"/>
        <v>Engines &amp; Power Plants</v>
      </c>
      <c r="B541" t="str">
        <f t="shared" si="89"/>
        <v>2915</v>
      </c>
      <c r="C541" t="str">
        <f t="shared" si="90"/>
        <v>ENGINE FUEL SYSTEM COMPONENTS AIR</v>
      </c>
      <c r="D541" s="6" t="n">
        <f t="shared" si="91"/>
        <v>90617971.981634095</v>
      </c>
      <c r="E541" s="6" t="n">
        <f t="shared" si="92"/>
        <v>87294841.242635503</v>
      </c>
      <c r="F541" s="6" t="n">
        <f t="shared" si="93"/>
        <v>76035084.173500001</v>
      </c>
      <c r="G541" s="6" t="n">
        <f t="shared" si="94"/>
        <v>71601862.1226089</v>
      </c>
      <c r="H541" s="7" t="n">
        <f t="shared" si="95"/>
        <v>-0.12898536624677592</v>
      </c>
      <c r="I541" s="7" t="n">
        <f t="shared" si="96"/>
        <v>-0.16092710407478183</v>
      </c>
      <c r="J541" s="7" t="n">
        <f t="shared" si="97"/>
        <v>0.9416950464501993</v>
      </c>
      <c r="K541" s="7" t="n">
        <f t="shared" si="98"/>
        <v>7.7463775747570814E-4</v>
      </c>
      <c r="L541" s="7" t="n">
        <f>AM541/SUM(AM1:AM$2180)</f>
        <v>1.2703595824529225E-3</v>
      </c>
      <c r="M541" t="s">
        <v>1814</v>
      </c>
      <c r="N541" t="s">
        <v>1839</v>
      </c>
      <c r="O541" t="s">
        <v>1840</v>
      </c>
      <c r="P541" s="6" t="n">
        <v>75107985.298213795</v>
      </c>
      <c r="Q541" s="6" t="n">
        <v>116584859.85901301</v>
      </c>
      <c r="R541" s="6" t="n">
        <v>110067090.65564001</v>
      </c>
      <c r="S541" s="6" t="n">
        <v>79043636.9881109</v>
      </c>
      <c r="T541" s="6" t="n">
        <v>64810938.030495599</v>
      </c>
      <c r="U541" s="6" t="n">
        <v>47587994.193846002</v>
      </c>
      <c r="V541" s="6" t="n">
        <v>52601936.871068701</v>
      </c>
      <c r="W541" s="6" t="n">
        <v>58691796.648181602</v>
      </c>
      <c r="X541" s="6" t="n">
        <v>86465301.368585601</v>
      </c>
      <c r="Y541" s="6" t="n">
        <v>115295713.71228699</v>
      </c>
      <c r="Z541" s="6" t="n">
        <v>131659463.159311</v>
      </c>
      <c r="AA541" s="6" t="n">
        <v>136701533.506291</v>
      </c>
      <c r="AB541" s="6" t="n">
        <v>114700805.86259</v>
      </c>
      <c r="AC541" s="6" t="n">
        <v>130834875.979955</v>
      </c>
      <c r="AD541" s="6" t="n">
        <v>88883146.826190904</v>
      </c>
      <c r="AE541" s="6" t="n">
        <v>90617971.981634095</v>
      </c>
      <c r="AF541" s="6" t="n">
        <v>139706655.75178999</v>
      </c>
      <c r="AG541" s="6" t="n">
        <v>112057757.85623699</v>
      </c>
      <c r="AH541" s="6" t="n">
        <v>126711810.08218101</v>
      </c>
      <c r="AI541" s="6" t="n">
        <v>232888958.11477399</v>
      </c>
      <c r="AJ541" s="6" t="n">
        <v>84364603.2742901</v>
      </c>
      <c r="AK541" s="6" t="n">
        <v>87294841.242635503</v>
      </c>
      <c r="AL541" s="6" t="n">
        <v>76035084.173500001</v>
      </c>
      <c r="AM541" s="6" t="n">
        <v>71601862.1226089</v>
      </c>
    </row>
    <row r="542">
      <c r="A542" t="str">
        <f t="shared" si="88"/>
        <v>Engines &amp; Power Plants</v>
      </c>
      <c r="B542" t="str">
        <f t="shared" si="89"/>
        <v>2920</v>
      </c>
      <c r="C542" t="str">
        <f t="shared" si="90"/>
        <v>ENGINE ELECT SYS COMPS NONAIRCRAFT</v>
      </c>
      <c r="D542" s="6" t="n">
        <f t="shared" si="91"/>
        <v>44481236.490442097</v>
      </c>
      <c r="E542" s="6" t="n">
        <f t="shared" si="92"/>
        <v>22963137.728895798</v>
      </c>
      <c r="F542" s="6" t="n">
        <f t="shared" si="93"/>
        <v>32712663.6151</v>
      </c>
      <c r="G542" s="6" t="n">
        <f t="shared" si="94"/>
        <v>18582010.003591899</v>
      </c>
      <c r="H542" s="7" t="n">
        <f t="shared" si="95"/>
        <v>0.42457289597387327</v>
      </c>
      <c r="I542" s="7" t="n">
        <f t="shared" si="96"/>
        <v>-0.26457386988041276</v>
      </c>
      <c r="J542" s="7" t="n">
        <f t="shared" si="97"/>
        <v>0.56803720486443476</v>
      </c>
      <c r="K542" s="7" t="n">
        <f t="shared" si="98"/>
        <v>3.3327331269911316E-4</v>
      </c>
      <c r="L542" s="7" t="n">
        <f>AM542/SUM(AM1:AM$2180)</f>
        <v>3.2968185141438226E-4</v>
      </c>
      <c r="M542" t="s">
        <v>1814</v>
      </c>
      <c r="N542" t="s">
        <v>1841</v>
      </c>
      <c r="O542" t="s">
        <v>1842</v>
      </c>
      <c r="P542" s="6" t="n">
        <v>21228986.643034399</v>
      </c>
      <c r="Q542" s="6" t="n">
        <v>24007504.702364702</v>
      </c>
      <c r="R542" s="6" t="n">
        <v>28321144.521164399</v>
      </c>
      <c r="S542" s="6" t="n">
        <v>31094261.055376999</v>
      </c>
      <c r="T542" s="6" t="n">
        <v>29390699.461123399</v>
      </c>
      <c r="U542" s="6" t="n">
        <v>18419360.854418799</v>
      </c>
      <c r="V542" s="6" t="n">
        <v>16599367.798404301</v>
      </c>
      <c r="W542" s="6" t="n">
        <v>18618868.8896094</v>
      </c>
      <c r="X542" s="6" t="n">
        <v>27880150.167585898</v>
      </c>
      <c r="Y542" s="6" t="n">
        <v>29445375.561073501</v>
      </c>
      <c r="Z542" s="6" t="n">
        <v>31146508.463787898</v>
      </c>
      <c r="AA542" s="6" t="n">
        <v>24501793.508780699</v>
      </c>
      <c r="AB542" s="6" t="n">
        <v>18928502.908043601</v>
      </c>
      <c r="AC542" s="6" t="n">
        <v>20589181.0091688</v>
      </c>
      <c r="AD542" s="6" t="n">
        <v>25218268.111400001</v>
      </c>
      <c r="AE542" s="6" t="n">
        <v>44481236.490442097</v>
      </c>
      <c r="AF542" s="6" t="n">
        <v>60698781.484974399</v>
      </c>
      <c r="AG542" s="6" t="n">
        <v>29457118.421330001</v>
      </c>
      <c r="AH542" s="6" t="n">
        <v>71096683.590514496</v>
      </c>
      <c r="AI542" s="6" t="n">
        <v>74237036.529427007</v>
      </c>
      <c r="AJ542" s="6" t="n">
        <v>34154712.145649202</v>
      </c>
      <c r="AK542" s="6" t="n">
        <v>22963137.728895798</v>
      </c>
      <c r="AL542" s="6" t="n">
        <v>32712663.6151</v>
      </c>
      <c r="AM542" s="6" t="n">
        <v>18582010.003591899</v>
      </c>
    </row>
    <row r="543">
      <c r="A543" t="str">
        <f t="shared" si="88"/>
        <v>Engines &amp; Power Plants</v>
      </c>
      <c r="B543" t="str">
        <f t="shared" si="89"/>
        <v>2925</v>
      </c>
      <c r="C543" t="str">
        <f t="shared" si="90"/>
        <v>ENGINE ELECT SYS COMPS - AIRCRAFT</v>
      </c>
      <c r="D543" s="6" t="n">
        <f t="shared" si="91"/>
        <v>19656026.139364101</v>
      </c>
      <c r="E543" s="6" t="n">
        <f t="shared" si="92"/>
        <v>26817664.607971501</v>
      </c>
      <c r="F543" s="6" t="n">
        <f t="shared" si="93"/>
        <v>25108498.341699999</v>
      </c>
      <c r="G543" s="6" t="n">
        <f t="shared" si="94"/>
        <v>13416424.894340299</v>
      </c>
      <c r="H543" s="7" t="n">
        <f t="shared" si="95"/>
        <v>-6.3732852627422898E-2</v>
      </c>
      <c r="I543" s="7" t="n">
        <f t="shared" si="96"/>
        <v>0.27739443179801815</v>
      </c>
      <c r="J543" s="7" t="n">
        <f t="shared" si="97"/>
        <v>0.53433800427875067</v>
      </c>
      <c r="K543" s="7" t="n">
        <f t="shared" si="98"/>
        <v>2.5580284496845205E-4</v>
      </c>
      <c r="L543" s="7" t="n">
        <f>AM543/SUM(AM1:AM$2180)</f>
        <v>2.3803408768336275E-4</v>
      </c>
      <c r="M543" t="s">
        <v>1814</v>
      </c>
      <c r="N543" t="s">
        <v>1843</v>
      </c>
      <c r="O543" t="s">
        <v>1844</v>
      </c>
      <c r="P543" s="6" t="n">
        <v>23806373.366745301</v>
      </c>
      <c r="Q543" s="6" t="n">
        <v>33690267.613444</v>
      </c>
      <c r="R543" s="6" t="n">
        <v>16133175.095017901</v>
      </c>
      <c r="S543" s="6" t="n">
        <v>27985441.894648399</v>
      </c>
      <c r="T543" s="6" t="n">
        <v>13267530.222790901</v>
      </c>
      <c r="U543" s="6" t="n">
        <v>18819494.298352901</v>
      </c>
      <c r="V543" s="6" t="n">
        <v>37731299.816197701</v>
      </c>
      <c r="W543" s="6" t="n">
        <v>13722313.4036103</v>
      </c>
      <c r="X543" s="6" t="n">
        <v>15492839.0391414</v>
      </c>
      <c r="Y543" s="6" t="n">
        <v>17293802.104782902</v>
      </c>
      <c r="Z543" s="6" t="n">
        <v>24781778.915279999</v>
      </c>
      <c r="AA543" s="6" t="n">
        <v>24982558.726682801</v>
      </c>
      <c r="AB543" s="6" t="n">
        <v>21431345.128371999</v>
      </c>
      <c r="AC543" s="6" t="n">
        <v>28475956.185605399</v>
      </c>
      <c r="AD543" s="6" t="n">
        <v>25453055.918804001</v>
      </c>
      <c r="AE543" s="6" t="n">
        <v>19656026.139364101</v>
      </c>
      <c r="AF543" s="6" t="n">
        <v>15257120.627155101</v>
      </c>
      <c r="AG543" s="6" t="n">
        <v>22187492.8549188</v>
      </c>
      <c r="AH543" s="6" t="n">
        <v>33798832.604120597</v>
      </c>
      <c r="AI543" s="6" t="n">
        <v>40447738.288743801</v>
      </c>
      <c r="AJ543" s="6" t="n">
        <v>30029477.742272601</v>
      </c>
      <c r="AK543" s="6" t="n">
        <v>26817664.607971501</v>
      </c>
      <c r="AL543" s="6" t="n">
        <v>25108498.341699999</v>
      </c>
      <c r="AM543" s="6" t="n">
        <v>13416424.894340299</v>
      </c>
    </row>
    <row r="544">
      <c r="A544" t="str">
        <f t="shared" si="88"/>
        <v>Engines &amp; Power Plants</v>
      </c>
      <c r="B544" t="str">
        <f t="shared" si="89"/>
        <v>2930</v>
      </c>
      <c r="C544" t="str">
        <f t="shared" si="90"/>
        <v>ENGINE COOLING SYS COMPS - NONAIR</v>
      </c>
      <c r="D544" s="6" t="n">
        <f t="shared" si="91"/>
        <v>26434063.587638099</v>
      </c>
      <c r="E544" s="6" t="n">
        <f t="shared" si="92"/>
        <v>10040083.5913011</v>
      </c>
      <c r="F544" s="6" t="n">
        <f t="shared" si="93"/>
        <v>14760813.812799999</v>
      </c>
      <c r="G544" s="6" t="n">
        <f t="shared" si="94"/>
        <v>9343185.4405454807</v>
      </c>
      <c r="H544" s="7" t="n">
        <f t="shared" si="95"/>
        <v>0.47018833843066998</v>
      </c>
      <c r="I544" s="7" t="n">
        <f t="shared" si="96"/>
        <v>-0.44159876275311294</v>
      </c>
      <c r="J544" s="7" t="n">
        <f t="shared" si="97"/>
        <v>0.63297224387746398</v>
      </c>
      <c r="K544" s="7" t="n">
        <f t="shared" si="98"/>
        <v>1.5038168017770097E-4</v>
      </c>
      <c r="L544" s="7" t="n">
        <f>AM544/SUM(AM1:AM$2180)</f>
        <v>1.6576671057391085E-4</v>
      </c>
      <c r="M544" t="s">
        <v>1814</v>
      </c>
      <c r="N544" t="s">
        <v>1845</v>
      </c>
      <c r="O544" t="s">
        <v>1846</v>
      </c>
      <c r="P544" s="6" t="n">
        <v>8389452.0812194496</v>
      </c>
      <c r="Q544" s="6" t="n">
        <v>6537443.8618477797</v>
      </c>
      <c r="R544" s="6" t="n">
        <v>6286522.1944512399</v>
      </c>
      <c r="S544" s="6" t="n">
        <v>19055534.386393402</v>
      </c>
      <c r="T544" s="6" t="n">
        <v>18130952.473919801</v>
      </c>
      <c r="U544" s="6" t="n">
        <v>19687520.5635079</v>
      </c>
      <c r="V544" s="6" t="n">
        <v>15222239.990185101</v>
      </c>
      <c r="W544" s="6" t="n">
        <v>13794397.2379466</v>
      </c>
      <c r="X544" s="6" t="n">
        <v>17781387.9755054</v>
      </c>
      <c r="Y544" s="6" t="n">
        <v>18335240.6492148</v>
      </c>
      <c r="Z544" s="6" t="n">
        <v>19605820.8609748</v>
      </c>
      <c r="AA544" s="6" t="n">
        <v>20755544.4104513</v>
      </c>
      <c r="AB544" s="6" t="n">
        <v>25336011.4869367</v>
      </c>
      <c r="AC544" s="6" t="n">
        <v>23486004.942899</v>
      </c>
      <c r="AD544" s="6" t="n">
        <v>17731729.780425001</v>
      </c>
      <c r="AE544" s="6" t="n">
        <v>26434063.587638099</v>
      </c>
      <c r="AF544" s="6" t="n">
        <v>18875816.623812601</v>
      </c>
      <c r="AG544" s="6" t="n">
        <v>23845462.199693002</v>
      </c>
      <c r="AH544" s="6" t="n">
        <v>42690237.092218101</v>
      </c>
      <c r="AI544" s="6" t="n">
        <v>40520725.191603802</v>
      </c>
      <c r="AJ544" s="6" t="n">
        <v>22361512.984471701</v>
      </c>
      <c r="AK544" s="6" t="n">
        <v>10040083.5913011</v>
      </c>
      <c r="AL544" s="6" t="n">
        <v>14760813.812799999</v>
      </c>
      <c r="AM544" s="6" t="n">
        <v>9343185.4405454807</v>
      </c>
    </row>
    <row r="545">
      <c r="A545" t="str">
        <f t="shared" si="88"/>
        <v>Engines &amp; Power Plants</v>
      </c>
      <c r="B545" t="str">
        <f t="shared" si="89"/>
        <v>2935</v>
      </c>
      <c r="C545" t="str">
        <f t="shared" si="90"/>
        <v>ENGINE COOLING SYS COMPONENTS - AIR</v>
      </c>
      <c r="D545" s="6" t="n">
        <f t="shared" si="91"/>
        <v>3751503.2663164199</v>
      </c>
      <c r="E545" s="6" t="n">
        <f t="shared" si="92"/>
        <v>10333721.4702949</v>
      </c>
      <c r="F545" s="6" t="n">
        <f t="shared" si="93"/>
        <v>3943798.9449</v>
      </c>
      <c r="G545" s="6" t="n">
        <f t="shared" si="94"/>
        <v>1300548.20820872</v>
      </c>
      <c r="H545" s="7" t="n">
        <f t="shared" si="95"/>
        <v>-0.61835637275140787</v>
      </c>
      <c r="I545" s="7" t="n">
        <f t="shared" si="96"/>
        <v>5.1258299655538853E-2</v>
      </c>
      <c r="J545" s="7" t="n">
        <f t="shared" si="97"/>
        <v>0.32977041334486612</v>
      </c>
      <c r="K545" s="7" t="n">
        <f t="shared" si="98"/>
        <v>4.0179025298917789E-5</v>
      </c>
      <c r="L545" s="7" t="n">
        <f>AM545/SUM(AM1:AM$2180)</f>
        <v>2.3074314406946702E-5</v>
      </c>
      <c r="M545" t="s">
        <v>1814</v>
      </c>
      <c r="N545" t="s">
        <v>1847</v>
      </c>
      <c r="O545" t="s">
        <v>1848</v>
      </c>
      <c r="P545" s="6" t="n">
        <v>4997800.4258967498</v>
      </c>
      <c r="Q545" s="6" t="n">
        <v>1647935.1562499299</v>
      </c>
      <c r="R545" s="6" t="n">
        <v>1810838.9241514199</v>
      </c>
      <c r="S545" s="6" t="n">
        <v>2628313.3136938601</v>
      </c>
      <c r="T545" s="6" t="n">
        <v>2271476.13358011</v>
      </c>
      <c r="U545" s="6" t="n">
        <v>1252867.0747869899</v>
      </c>
      <c r="V545" s="6" t="n">
        <v>1948520.3277437701</v>
      </c>
      <c r="W545" s="6" t="n">
        <v>2268920.0285658301</v>
      </c>
      <c r="X545" s="6" t="n">
        <v>1981389.31092057</v>
      </c>
      <c r="Y545" s="6" t="n">
        <v>4548465.1429764796</v>
      </c>
      <c r="Z545" s="6" t="n">
        <v>8060388.0002985401</v>
      </c>
      <c r="AA545" s="6" t="n">
        <v>22904146.9859525</v>
      </c>
      <c r="AB545" s="6" t="n">
        <v>7700100.92659848</v>
      </c>
      <c r="AC545" s="6" t="n">
        <v>14010683.6746375</v>
      </c>
      <c r="AD545" s="6" t="n">
        <v>2704418.0866295299</v>
      </c>
      <c r="AE545" s="6" t="n">
        <v>3751503.2663164199</v>
      </c>
      <c r="AF545" s="6" t="n">
        <v>8355869.8751914501</v>
      </c>
      <c r="AG545" s="6" t="n">
        <v>6674025.21689172</v>
      </c>
      <c r="AH545" s="6" t="n">
        <v>6465468.8039034</v>
      </c>
      <c r="AI545" s="6" t="n">
        <v>9292236.3173888307</v>
      </c>
      <c r="AJ545" s="6" t="n">
        <v>9524077.95261967</v>
      </c>
      <c r="AK545" s="6" t="n">
        <v>10333721.4702949</v>
      </c>
      <c r="AL545" s="6" t="n">
        <v>3943798.9449</v>
      </c>
      <c r="AM545" s="6" t="n">
        <v>1300548.20820872</v>
      </c>
    </row>
    <row r="546">
      <c r="A546" t="str">
        <f t="shared" si="88"/>
        <v>Engines &amp; Power Plants</v>
      </c>
      <c r="B546" t="str">
        <f t="shared" si="89"/>
        <v>2940</v>
      </c>
      <c r="C546" t="str">
        <f t="shared" si="90"/>
        <v>ENGINE AIR &amp; OIL FILTERS - NONAIR</v>
      </c>
      <c r="D546" s="6" t="n">
        <f t="shared" si="91"/>
        <v>26106303.548197199</v>
      </c>
      <c r="E546" s="6" t="n">
        <f t="shared" si="92"/>
        <v>16790310.792566899</v>
      </c>
      <c r="F546" s="6" t="n">
        <f t="shared" si="93"/>
        <v>22075227.964699998</v>
      </c>
      <c r="G546" s="6" t="n">
        <f t="shared" si="94"/>
        <v>11223208.617731599</v>
      </c>
      <c r="H546" s="7" t="n">
        <f t="shared" si="95"/>
        <v>0.31475993728911456</v>
      </c>
      <c r="I546" s="7" t="n">
        <f t="shared" si="96"/>
        <v>-0.15441004798151792</v>
      </c>
      <c r="J546" s="7" t="n">
        <f t="shared" si="97"/>
        <v>0.50840737117996604</v>
      </c>
      <c r="K546" s="7" t="n">
        <f t="shared" si="98"/>
        <v>2.2490019274944267E-4</v>
      </c>
      <c r="L546" s="7" t="n">
        <f>AM546/SUM(AM1:AM$2180)</f>
        <v>1.9912206457688793E-4</v>
      </c>
      <c r="M546" t="s">
        <v>1814</v>
      </c>
      <c r="N546" t="s">
        <v>1849</v>
      </c>
      <c r="O546" t="s">
        <v>1850</v>
      </c>
      <c r="P546" s="6" t="n">
        <v>6618586.0949916504</v>
      </c>
      <c r="Q546" s="6" t="n">
        <v>6585148.3480324997</v>
      </c>
      <c r="R546" s="6" t="n">
        <v>6651716.0885181604</v>
      </c>
      <c r="S546" s="6" t="n">
        <v>23703137.689192299</v>
      </c>
      <c r="T546" s="6" t="n">
        <v>19244470.574498001</v>
      </c>
      <c r="U546" s="6" t="n">
        <v>10181449.885028999</v>
      </c>
      <c r="V546" s="6" t="n">
        <v>12478972.315008899</v>
      </c>
      <c r="W546" s="6" t="n">
        <v>17254463.471411102</v>
      </c>
      <c r="X546" s="6" t="n">
        <v>29431977.812123101</v>
      </c>
      <c r="Y546" s="6" t="n">
        <v>12522575.867523501</v>
      </c>
      <c r="Z546" s="6" t="n">
        <v>16226901.77884</v>
      </c>
      <c r="AA546" s="6" t="n">
        <v>15147714.4521247</v>
      </c>
      <c r="AB546" s="6" t="n">
        <v>13064727.354573499</v>
      </c>
      <c r="AC546" s="6" t="n">
        <v>12740033.589338699</v>
      </c>
      <c r="AD546" s="6" t="n">
        <v>16560582.005148901</v>
      </c>
      <c r="AE546" s="6" t="n">
        <v>26106303.548197199</v>
      </c>
      <c r="AF546" s="6" t="n">
        <v>20709165.480423398</v>
      </c>
      <c r="AG546" s="6" t="n">
        <v>19709437.646734599</v>
      </c>
      <c r="AH546" s="6" t="n">
        <v>35902010.775513098</v>
      </c>
      <c r="AI546" s="6" t="n">
        <v>20638867.8064216</v>
      </c>
      <c r="AJ546" s="6" t="n">
        <v>23105785.626949299</v>
      </c>
      <c r="AK546" s="6" t="n">
        <v>16790310.792566899</v>
      </c>
      <c r="AL546" s="6" t="n">
        <v>22075227.964699998</v>
      </c>
      <c r="AM546" s="6" t="n">
        <v>11223208.617731599</v>
      </c>
    </row>
    <row r="547">
      <c r="A547" t="str">
        <f t="shared" si="88"/>
        <v>Engines &amp; Power Plants</v>
      </c>
      <c r="B547" t="str">
        <f t="shared" si="89"/>
        <v>2945</v>
      </c>
      <c r="C547" t="str">
        <f t="shared" si="90"/>
        <v>ENGINE AIR &amp; OIL FILTERS - AIR</v>
      </c>
      <c r="D547" s="6" t="n">
        <f t="shared" si="91"/>
        <v>3553465.6739648399</v>
      </c>
      <c r="E547" s="6" t="n">
        <f t="shared" si="92"/>
        <v>6903177.0395005597</v>
      </c>
      <c r="F547" s="6" t="n">
        <f t="shared" si="93"/>
        <v>5956233.4217999997</v>
      </c>
      <c r="G547" s="6" t="n">
        <f t="shared" si="94"/>
        <v>6474742.8001835402</v>
      </c>
      <c r="H547" s="7" t="n">
        <f t="shared" si="95"/>
        <v>-0.13717504451675933</v>
      </c>
      <c r="I547" s="7" t="n">
        <f t="shared" si="96"/>
        <v>0.67617587118950007</v>
      </c>
      <c r="J547" s="7" t="n">
        <f t="shared" si="97"/>
        <v>1.0870532334219443</v>
      </c>
      <c r="K547" s="7" t="n">
        <f t="shared" si="98"/>
        <v>6.0681504479389731E-5</v>
      </c>
      <c r="L547" s="7" t="n">
        <f>AM547/SUM(AM1:AM$2180)</f>
        <v>1.1487482750164446E-4</v>
      </c>
      <c r="M547" t="s">
        <v>1814</v>
      </c>
      <c r="N547" t="s">
        <v>1851</v>
      </c>
      <c r="O547" t="s">
        <v>1852</v>
      </c>
      <c r="P547" s="6" t="n">
        <v>2874227.03272453</v>
      </c>
      <c r="Q547" s="6" t="n">
        <v>2835794.3722455599</v>
      </c>
      <c r="R547" s="6" t="n">
        <v>5060371.8032856202</v>
      </c>
      <c r="S547" s="6" t="n">
        <v>3550144.0764764999</v>
      </c>
      <c r="T547" s="6" t="n">
        <v>2879333.0737681901</v>
      </c>
      <c r="U547" s="6" t="n">
        <v>3314775.57074589</v>
      </c>
      <c r="V547" s="6" t="n">
        <v>4453243.83872585</v>
      </c>
      <c r="W547" s="6" t="n">
        <v>5302189.1614588303</v>
      </c>
      <c r="X547" s="6" t="n">
        <v>12140213.1946244</v>
      </c>
      <c r="Y547" s="6" t="n">
        <v>6938524.9393781899</v>
      </c>
      <c r="Z547" s="6" t="n">
        <v>6140245.3814207697</v>
      </c>
      <c r="AA547" s="6" t="n">
        <v>29031617.187121801</v>
      </c>
      <c r="AB547" s="6" t="n">
        <v>7510106.7842827998</v>
      </c>
      <c r="AC547" s="6" t="n">
        <v>7077375.1328892</v>
      </c>
      <c r="AD547" s="6" t="n">
        <v>14649622.995545899</v>
      </c>
      <c r="AE547" s="6" t="n">
        <v>3553465.6739648399</v>
      </c>
      <c r="AF547" s="6" t="n">
        <v>5700952.43502321</v>
      </c>
      <c r="AG547" s="6" t="n">
        <v>7265445.83610918</v>
      </c>
      <c r="AH547" s="6" t="n">
        <v>12224083.1667664</v>
      </c>
      <c r="AI547" s="6" t="n">
        <v>20947319.700514901</v>
      </c>
      <c r="AJ547" s="6" t="n">
        <v>5087503.2994179502</v>
      </c>
      <c r="AK547" s="6" t="n">
        <v>6903177.0395005597</v>
      </c>
      <c r="AL547" s="6" t="n">
        <v>5956233.4217999997</v>
      </c>
      <c r="AM547" s="6" t="n">
        <v>6474742.8001835402</v>
      </c>
    </row>
    <row r="548">
      <c r="A548" t="str">
        <f t="shared" si="88"/>
        <v>Engines &amp; Power Plants</v>
      </c>
      <c r="B548" t="str">
        <f t="shared" si="89"/>
        <v>2950</v>
      </c>
      <c r="C548" t="str">
        <f t="shared" si="90"/>
        <v>TURBOSUPERCHARGER AND COMPONENTS</v>
      </c>
      <c r="D548" s="6" t="n">
        <f t="shared" si="91"/>
        <v>8108627.9504407104</v>
      </c>
      <c r="E548" s="6" t="n">
        <f t="shared" si="92"/>
        <v>2507591.79329299</v>
      </c>
      <c r="F548" s="6" t="n">
        <f t="shared" si="93"/>
        <v>2432728.3078000001</v>
      </c>
      <c r="G548" s="6" t="n">
        <f t="shared" si="94"/>
        <v>2156136.7147852601</v>
      </c>
      <c r="H548" s="7" t="n">
        <f t="shared" si="95"/>
        <v>-2.9854733810034784E-2</v>
      </c>
      <c r="I548" s="7" t="n">
        <f t="shared" si="96"/>
        <v>-0.69998274397732363</v>
      </c>
      <c r="J548" s="7" t="n">
        <f t="shared" si="97"/>
        <v>0.88630395259186534</v>
      </c>
      <c r="K548" s="7" t="n">
        <f t="shared" si="98"/>
        <v>2.4784390277017049E-5</v>
      </c>
      <c r="L548" s="7" t="n">
        <f>AM548/SUM(AM1:AM$2180)</f>
        <v>3.8254157859969044E-5</v>
      </c>
      <c r="M548" t="s">
        <v>1814</v>
      </c>
      <c r="N548" t="s">
        <v>1853</v>
      </c>
      <c r="O548" t="s">
        <v>1854</v>
      </c>
      <c r="P548" s="6"/>
      <c r="Q548" s="6" t="n">
        <v>218761.374793286</v>
      </c>
      <c r="R548" s="6" t="n">
        <v>283486.149339155</v>
      </c>
      <c r="S548" s="6" t="n">
        <v>243284.263575074</v>
      </c>
      <c r="T548" s="6" t="n">
        <v>401833.61576847098</v>
      </c>
      <c r="U548" s="6" t="n">
        <v>1321699.08752057</v>
      </c>
      <c r="V548" s="6" t="n">
        <v>1552455.3081847299</v>
      </c>
      <c r="W548" s="6" t="n">
        <v>6583915.4245955199</v>
      </c>
      <c r="X548" s="6" t="n">
        <v>1382078.7501435101</v>
      </c>
      <c r="Y548" s="6" t="n">
        <v>7309844.5396854198</v>
      </c>
      <c r="Z548" s="6" t="n">
        <v>3023132.7447007201</v>
      </c>
      <c r="AA548" s="6" t="n">
        <v>3420386.83757019</v>
      </c>
      <c r="AB548" s="6" t="n">
        <v>3653372.9558393899</v>
      </c>
      <c r="AC548" s="6" t="n">
        <v>2922860.7369810701</v>
      </c>
      <c r="AD548" s="6" t="n">
        <v>3504803.4712519599</v>
      </c>
      <c r="AE548" s="6" t="n">
        <v>8108627.9504407104</v>
      </c>
      <c r="AF548" s="6" t="n">
        <v>5404537.9658275098</v>
      </c>
      <c r="AG548" s="6" t="n">
        <v>5866107.7079442497</v>
      </c>
      <c r="AH548" s="6" t="n">
        <v>6757097.2433412597</v>
      </c>
      <c r="AI548" s="6" t="n">
        <v>15441964.4866088</v>
      </c>
      <c r="AJ548" s="6" t="n">
        <v>18197984.8772902</v>
      </c>
      <c r="AK548" s="6" t="n">
        <v>2507591.79329299</v>
      </c>
      <c r="AL548" s="6" t="n">
        <v>2432728.3078000001</v>
      </c>
      <c r="AM548" s="6" t="n">
        <v>2156136.7147852601</v>
      </c>
    </row>
    <row r="549">
      <c r="A549" t="str">
        <f t="shared" si="88"/>
        <v>Engines &amp; Power Plants</v>
      </c>
      <c r="B549" t="str">
        <f t="shared" si="89"/>
        <v>2990</v>
      </c>
      <c r="C549" t="str">
        <f t="shared" si="90"/>
        <v>MISC ENGINE ACCESSORIES - NONAIR</v>
      </c>
      <c r="D549" s="6" t="n">
        <f t="shared" si="91"/>
        <v>23950740.621210001</v>
      </c>
      <c r="E549" s="6" t="n">
        <f t="shared" si="92"/>
        <v>19137544.65484</v>
      </c>
      <c r="F549" s="6" t="n">
        <f t="shared" si="93"/>
        <v>27169067.7163</v>
      </c>
      <c r="G549" s="6" t="n">
        <f t="shared" si="94"/>
        <v>10908395.3060572</v>
      </c>
      <c r="H549" s="7" t="n">
        <f t="shared" si="95"/>
        <v>0.41967364185503175</v>
      </c>
      <c r="I549" s="7" t="n">
        <f t="shared" si="96"/>
        <v>0.13437275890499811</v>
      </c>
      <c r="J549" s="7" t="n">
        <f t="shared" si="97"/>
        <v>0.4015005380369655</v>
      </c>
      <c r="K549" s="7" t="n">
        <f t="shared" si="98"/>
        <v>2.7679571762472487E-4</v>
      </c>
      <c r="L549" s="7" t="n">
        <f>AM549/SUM(AM1:AM$2180)</f>
        <v>1.9353664968244717E-4</v>
      </c>
      <c r="M549" t="s">
        <v>1814</v>
      </c>
      <c r="N549" t="s">
        <v>1855</v>
      </c>
      <c r="O549" t="s">
        <v>1856</v>
      </c>
      <c r="P549" s="6" t="n">
        <v>8554439.1237915307</v>
      </c>
      <c r="Q549" s="6" t="n">
        <v>6620946.0367659898</v>
      </c>
      <c r="R549" s="6" t="n">
        <v>8711392.94114317</v>
      </c>
      <c r="S549" s="6" t="n">
        <v>10461374.1786374</v>
      </c>
      <c r="T549" s="6" t="n">
        <v>16188679.3154471</v>
      </c>
      <c r="U549" s="6" t="n">
        <v>17003658.1907086</v>
      </c>
      <c r="V549" s="6" t="n">
        <v>15508461.9486259</v>
      </c>
      <c r="W549" s="6" t="n">
        <v>63353060.080492601</v>
      </c>
      <c r="X549" s="6" t="n">
        <v>35645030.452352099</v>
      </c>
      <c r="Y549" s="6" t="n">
        <v>17182297.094449401</v>
      </c>
      <c r="Z549" s="6" t="n">
        <v>24273538.173954599</v>
      </c>
      <c r="AA549" s="6" t="n">
        <v>22389318.112530701</v>
      </c>
      <c r="AB549" s="6" t="n">
        <v>19746767.452458601</v>
      </c>
      <c r="AC549" s="6" t="n">
        <v>15518776.660750899</v>
      </c>
      <c r="AD549" s="6" t="n">
        <v>19739958.827319901</v>
      </c>
      <c r="AE549" s="6" t="n">
        <v>23950740.621210001</v>
      </c>
      <c r="AF549" s="6" t="n">
        <v>16535009.253059501</v>
      </c>
      <c r="AG549" s="6" t="n">
        <v>20184319.731667701</v>
      </c>
      <c r="AH549" s="6" t="n">
        <v>38490120.955136903</v>
      </c>
      <c r="AI549" s="6" t="n">
        <v>34933271.6958398</v>
      </c>
      <c r="AJ549" s="6" t="n">
        <v>32543902.487411901</v>
      </c>
      <c r="AK549" s="6" t="n">
        <v>19137544.65484</v>
      </c>
      <c r="AL549" s="6" t="n">
        <v>27169067.7163</v>
      </c>
      <c r="AM549" s="6" t="n">
        <v>10908395.3060572</v>
      </c>
    </row>
    <row r="550">
      <c r="A550" t="str">
        <f t="shared" si="88"/>
        <v>Engines &amp; Power Plants</v>
      </c>
      <c r="B550" t="str">
        <f t="shared" si="89"/>
        <v>2995</v>
      </c>
      <c r="C550" t="str">
        <f t="shared" si="90"/>
        <v>MISC ENGINE ACCESSORIES - AIRCRAFT</v>
      </c>
      <c r="D550" s="6" t="n">
        <f t="shared" si="91"/>
        <v>57172590.261020198</v>
      </c>
      <c r="E550" s="6" t="n">
        <f t="shared" si="92"/>
        <v>57848473.2263688</v>
      </c>
      <c r="F550" s="6" t="n">
        <f t="shared" si="93"/>
        <v>56764310.314400002</v>
      </c>
      <c r="G550" s="6" t="n">
        <f t="shared" si="94"/>
        <v>87051689.438127697</v>
      </c>
      <c r="H550" s="7" t="n">
        <f t="shared" si="95"/>
        <v>-1.8741426549432449E-2</v>
      </c>
      <c r="I550" s="7" t="n">
        <f t="shared" si="96"/>
        <v>-7.1411832970345035E-3</v>
      </c>
      <c r="J550" s="7" t="n">
        <f t="shared" si="97"/>
        <v>1.5335637649074787</v>
      </c>
      <c r="K550" s="7" t="n">
        <f t="shared" si="98"/>
        <v>5.783090598843214E-4</v>
      </c>
      <c r="L550" s="7" t="n">
        <f>AM550/SUM(AM1:AM$2180)</f>
        <v>1.5444702772823922E-3</v>
      </c>
      <c r="M550" t="s">
        <v>1814</v>
      </c>
      <c r="N550" t="s">
        <v>1857</v>
      </c>
      <c r="O550" t="s">
        <v>1858</v>
      </c>
      <c r="P550" s="6" t="n">
        <v>53520136.932475403</v>
      </c>
      <c r="Q550" s="6" t="n">
        <v>50685992.1203629</v>
      </c>
      <c r="R550" s="6" t="n">
        <v>41919615.360426702</v>
      </c>
      <c r="S550" s="6" t="n">
        <v>54533277.941200301</v>
      </c>
      <c r="T550" s="6" t="n">
        <v>44709912.896929197</v>
      </c>
      <c r="U550" s="6" t="n">
        <v>54572652.632642299</v>
      </c>
      <c r="V550" s="6" t="n">
        <v>32559677.548174899</v>
      </c>
      <c r="W550" s="6" t="n">
        <v>29846632.064339601</v>
      </c>
      <c r="X550" s="6" t="n">
        <v>89952503.888636902</v>
      </c>
      <c r="Y550" s="6" t="n">
        <v>109798447.12553801</v>
      </c>
      <c r="Z550" s="6" t="n">
        <v>92201549.183245495</v>
      </c>
      <c r="AA550" s="6" t="n">
        <v>57257636.017470598</v>
      </c>
      <c r="AB550" s="6" t="n">
        <v>85824200.299669102</v>
      </c>
      <c r="AC550" s="6" t="n">
        <v>55892995.532128997</v>
      </c>
      <c r="AD550" s="6" t="n">
        <v>57127377.365562603</v>
      </c>
      <c r="AE550" s="6" t="n">
        <v>57172590.261020198</v>
      </c>
      <c r="AF550" s="6" t="n">
        <v>91464699.470231801</v>
      </c>
      <c r="AG550" s="6" t="n">
        <v>70144318.432607695</v>
      </c>
      <c r="AH550" s="6" t="n">
        <v>76400899.709100202</v>
      </c>
      <c r="AI550" s="6" t="n">
        <v>100569277.859376</v>
      </c>
      <c r="AJ550" s="6" t="n">
        <v>99086504.843175605</v>
      </c>
      <c r="AK550" s="6" t="n">
        <v>57848473.2263688</v>
      </c>
      <c r="AL550" s="6" t="n">
        <v>56764310.314400002</v>
      </c>
      <c r="AM550" s="6" t="n">
        <v>87051689.438127697</v>
      </c>
    </row>
    <row r="551">
      <c r="A551" t="str">
        <f t="shared" si="88"/>
        <v>Engines &amp; Power Plants</v>
      </c>
      <c r="B551" t="str">
        <f t="shared" si="89"/>
        <v>4470</v>
      </c>
      <c r="C551" t="str">
        <f t="shared" si="90"/>
        <v>NUCLEAR REACTORS</v>
      </c>
      <c r="D551" s="6" t="n">
        <f t="shared" si="91"/>
        <v>-623788.20412022097</v>
      </c>
      <c r="E551" s="6" t="n">
        <f t="shared" si="92"/>
        <v>153136.95361948799</v>
      </c>
      <c r="F551" s="6" t="n">
        <f t="shared" si="93"/>
        <v>570738.9399</v>
      </c>
      <c r="G551" s="6" t="n">
        <f t="shared" si="94"/>
        <v>0</v>
      </c>
      <c r="H551" s="7" t="n">
        <f t="shared" si="95"/>
        <v>2.7269837645991188</v>
      </c>
      <c r="I551" s="7" t="n">
        <f t="shared" si="96"/>
        <v>-1.9149562882564592</v>
      </c>
      <c r="J551" s="7" t="n">
        <f t="shared" si="97"/>
        <v>0</v>
      </c>
      <c r="K551" s="7" t="n">
        <f t="shared" si="98"/>
        <v>5.8146306710118256E-6</v>
      </c>
      <c r="L551" s="7" t="n">
        <f>AM551/SUM(AM1:AM$2180)</f>
        <v>0</v>
      </c>
      <c r="M551" t="s">
        <v>1814</v>
      </c>
      <c r="N551" t="s">
        <v>1859</v>
      </c>
      <c r="O551" t="s">
        <v>1860</v>
      </c>
      <c r="P551" s="6"/>
      <c r="Q551" s="6"/>
      <c r="R551" s="6"/>
      <c r="S551" s="6"/>
      <c r="T551" s="6"/>
      <c r="U551" s="6"/>
      <c r="V551" s="6"/>
      <c r="W551" s="6" t="n">
        <v>408790.770769656</v>
      </c>
      <c r="X551" s="6"/>
      <c r="Y551" s="6"/>
      <c r="Z551" s="6" t="n">
        <v>4590.6364671351303</v>
      </c>
      <c r="AA551" s="6" t="n">
        <v>287601.816793392</v>
      </c>
      <c r="AB551" s="6" t="n">
        <v>128274.84176152499</v>
      </c>
      <c r="AC551" s="6" t="n">
        <v>7354.4702903570997</v>
      </c>
      <c r="AD551" s="6" t="n">
        <v>624921.21944157802</v>
      </c>
      <c r="AE551" s="6" t="n">
        <v>-623788.20412022097</v>
      </c>
      <c r="AF551" s="6" t="n">
        <v>-15010.604172027401</v>
      </c>
      <c r="AG551" s="6" t="n">
        <v>153584.34494899001</v>
      </c>
      <c r="AH551" s="6" t="n">
        <v>3828.0757050188099</v>
      </c>
      <c r="AI551" s="6" t="n">
        <v>722068.55144700001</v>
      </c>
      <c r="AJ551" s="6" t="n">
        <v>77842.954246447902</v>
      </c>
      <c r="AK551" s="6" t="n">
        <v>153136.95361948799</v>
      </c>
      <c r="AL551" s="6" t="n">
        <v>570738.9399</v>
      </c>
      <c r="AM551" s="6" t="n">
        <v>0</v>
      </c>
    </row>
    <row r="552">
      <c r="A552" t="str">
        <f t="shared" si="88"/>
        <v>Engines &amp; Power Plants</v>
      </c>
      <c r="B552" t="str">
        <f t="shared" si="89"/>
        <v>6105</v>
      </c>
      <c r="C552" t="str">
        <f t="shared" si="90"/>
        <v>MOTORS, ELECTRICAL</v>
      </c>
      <c r="D552" s="6" t="n">
        <f t="shared" si="91"/>
        <v>72086660.015833899</v>
      </c>
      <c r="E552" s="6" t="n">
        <f t="shared" si="92"/>
        <v>59292782.2778318</v>
      </c>
      <c r="F552" s="6" t="n">
        <f t="shared" si="93"/>
        <v>58643685.657099999</v>
      </c>
      <c r="G552" s="6" t="n">
        <f t="shared" si="94"/>
        <v>26438460.287415601</v>
      </c>
      <c r="H552" s="7" t="n">
        <f t="shared" si="95"/>
        <v>-1.0947312569855261E-2</v>
      </c>
      <c r="I552" s="7" t="n">
        <f t="shared" si="96"/>
        <v>-0.18648352352267583</v>
      </c>
      <c r="J552" s="7" t="n">
        <f t="shared" si="97"/>
        <v>0.45083217385083801</v>
      </c>
      <c r="K552" s="7" t="n">
        <f t="shared" si="98"/>
        <v>5.9745594604548196E-4</v>
      </c>
      <c r="L552" s="7" t="n">
        <f>AM552/SUM(AM1:AM$2180)</f>
        <v>4.6907092044487872E-4</v>
      </c>
      <c r="M552" t="s">
        <v>1814</v>
      </c>
      <c r="N552" t="s">
        <v>1861</v>
      </c>
      <c r="O552" t="s">
        <v>1862</v>
      </c>
      <c r="P552" s="6" t="n">
        <v>45031079.940877803</v>
      </c>
      <c r="Q552" s="6" t="n">
        <v>50427768.577440299</v>
      </c>
      <c r="R552" s="6" t="n">
        <v>41722172.8364418</v>
      </c>
      <c r="S552" s="6" t="n">
        <v>37961383.656911902</v>
      </c>
      <c r="T552" s="6" t="n">
        <v>40217624.175704002</v>
      </c>
      <c r="U552" s="6" t="n">
        <v>48840318.454463497</v>
      </c>
      <c r="V552" s="6" t="n">
        <v>38641310.7933034</v>
      </c>
      <c r="W552" s="6" t="n">
        <v>48113090.572372302</v>
      </c>
      <c r="X552" s="6" t="n">
        <v>35982802.936288796</v>
      </c>
      <c r="Y552" s="6" t="n">
        <v>28428592.3126936</v>
      </c>
      <c r="Z552" s="6" t="n">
        <v>43789011.428791098</v>
      </c>
      <c r="AA552" s="6" t="n">
        <v>61119210.132005699</v>
      </c>
      <c r="AB552" s="6" t="n">
        <v>55754981.161023103</v>
      </c>
      <c r="AC552" s="6" t="n">
        <v>60983694.009050898</v>
      </c>
      <c r="AD552" s="6" t="n">
        <v>69188633.372578293</v>
      </c>
      <c r="AE552" s="6" t="n">
        <v>72086660.015833899</v>
      </c>
      <c r="AF552" s="6" t="n">
        <v>59524945.647274897</v>
      </c>
      <c r="AG552" s="6" t="n">
        <v>66564916.5915296</v>
      </c>
      <c r="AH552" s="6" t="n">
        <v>107328803.068728</v>
      </c>
      <c r="AI552" s="6" t="n">
        <v>117641022.864521</v>
      </c>
      <c r="AJ552" s="6" t="n">
        <v>59576245.153654002</v>
      </c>
      <c r="AK552" s="6" t="n">
        <v>59292782.2778318</v>
      </c>
      <c r="AL552" s="6" t="n">
        <v>58643685.657099999</v>
      </c>
      <c r="AM552" s="6" t="n">
        <v>26438460.287415601</v>
      </c>
    </row>
    <row r="553">
      <c r="A553" t="str">
        <f t="shared" si="88"/>
        <v>Engines &amp; Power Plants</v>
      </c>
      <c r="B553" t="str">
        <f t="shared" si="89"/>
        <v>6110</v>
      </c>
      <c r="C553" t="str">
        <f t="shared" si="90"/>
        <v>ELECTRICAL CONTROL EQUIPMENT</v>
      </c>
      <c r="D553" s="6" t="n">
        <f t="shared" si="91"/>
        <v>58544218.623504803</v>
      </c>
      <c r="E553" s="6" t="n">
        <f t="shared" si="92"/>
        <v>43958879.397122301</v>
      </c>
      <c r="F553" s="6" t="n">
        <f t="shared" si="93"/>
        <v>54502423.754299998</v>
      </c>
      <c r="G553" s="6" t="n">
        <f t="shared" si="94"/>
        <v>27826661.442547601</v>
      </c>
      <c r="H553" s="7" t="n">
        <f t="shared" si="95"/>
        <v>0.23985016228297917</v>
      </c>
      <c r="I553" s="7" t="n">
        <f t="shared" si="96"/>
        <v>-6.9038326315317367E-2</v>
      </c>
      <c r="J553" s="7" t="n">
        <f t="shared" si="97"/>
        <v>0.51055823807014089</v>
      </c>
      <c r="K553" s="7" t="n">
        <f t="shared" si="98"/>
        <v>5.5526518807664117E-4</v>
      </c>
      <c r="L553" s="7" t="n">
        <f>AM553/SUM(AM1:AM$2180)</f>
        <v>4.937003726339065E-4</v>
      </c>
      <c r="M553" t="s">
        <v>1814</v>
      </c>
      <c r="N553" t="s">
        <v>1863</v>
      </c>
      <c r="O553" t="s">
        <v>1864</v>
      </c>
      <c r="P553" s="6" t="n">
        <v>25826005.230085898</v>
      </c>
      <c r="Q553" s="6" t="n">
        <v>16703459.0073194</v>
      </c>
      <c r="R553" s="6" t="n">
        <v>20656858.9864792</v>
      </c>
      <c r="S553" s="6" t="n">
        <v>27535546.912100699</v>
      </c>
      <c r="T553" s="6" t="n">
        <v>29761473.021029599</v>
      </c>
      <c r="U553" s="6" t="n">
        <v>35909511.913582198</v>
      </c>
      <c r="V553" s="6" t="n">
        <v>28606322.805902701</v>
      </c>
      <c r="W553" s="6" t="n">
        <v>26257556.977106102</v>
      </c>
      <c r="X553" s="6" t="n">
        <v>28254579.925666802</v>
      </c>
      <c r="Y553" s="6" t="n">
        <v>48714737.839162096</v>
      </c>
      <c r="Z553" s="6" t="n">
        <v>60786273.857767798</v>
      </c>
      <c r="AA553" s="6" t="n">
        <v>67948127.430582896</v>
      </c>
      <c r="AB553" s="6" t="n">
        <v>82548651.779945701</v>
      </c>
      <c r="AC553" s="6" t="n">
        <v>63281034.926673703</v>
      </c>
      <c r="AD553" s="6" t="n">
        <v>72944220.906818494</v>
      </c>
      <c r="AE553" s="6" t="n">
        <v>58544218.623504803</v>
      </c>
      <c r="AF553" s="6" t="n">
        <v>74844476.262435302</v>
      </c>
      <c r="AG553" s="6" t="n">
        <v>71822527.561729401</v>
      </c>
      <c r="AH553" s="6" t="n">
        <v>98700839.539157003</v>
      </c>
      <c r="AI553" s="6" t="n">
        <v>128289875.497688</v>
      </c>
      <c r="AJ553" s="6" t="n">
        <v>61695291.792288199</v>
      </c>
      <c r="AK553" s="6" t="n">
        <v>43958879.397122301</v>
      </c>
      <c r="AL553" s="6" t="n">
        <v>54502423.754299998</v>
      </c>
      <c r="AM553" s="6" t="n">
        <v>27826661.442547601</v>
      </c>
    </row>
    <row r="554">
      <c r="A554" t="str">
        <f t="shared" si="88"/>
        <v>Engines &amp; Power Plants</v>
      </c>
      <c r="B554" t="str">
        <f t="shared" si="89"/>
        <v>6115</v>
      </c>
      <c r="C554" t="str">
        <f t="shared" si="90"/>
        <v>GENERATORS &amp; GENERATOR SETS ELECT</v>
      </c>
      <c r="D554" s="6" t="n">
        <f t="shared" si="91"/>
        <v>38892957.407266699</v>
      </c>
      <c r="E554" s="6" t="n">
        <f t="shared" si="92"/>
        <v>11229900.5181015</v>
      </c>
      <c r="F554" s="6" t="n">
        <f t="shared" si="93"/>
        <v>33242051.0757</v>
      </c>
      <c r="G554" s="6" t="n">
        <f t="shared" si="94"/>
        <v>30378666.664338101</v>
      </c>
      <c r="H554" s="7" t="n">
        <f t="shared" si="95"/>
        <v>1.9601376274097055</v>
      </c>
      <c r="I554" s="7" t="n">
        <f t="shared" si="96"/>
        <v>-0.14529381945408171</v>
      </c>
      <c r="J554" s="7" t="n">
        <f t="shared" si="97"/>
        <v>0.91386258312276525</v>
      </c>
      <c r="K554" s="7" t="n">
        <f t="shared" si="98"/>
        <v>3.3866665867580991E-4</v>
      </c>
      <c r="L554" s="7" t="n">
        <f>AM554/SUM(AM1:AM$2180)</f>
        <v>5.3897802592202924E-4</v>
      </c>
      <c r="M554" t="s">
        <v>1814</v>
      </c>
      <c r="N554" t="s">
        <v>1865</v>
      </c>
      <c r="O554" t="s">
        <v>1866</v>
      </c>
      <c r="P554" s="6" t="n">
        <v>24350585.177838601</v>
      </c>
      <c r="Q554" s="6" t="n">
        <v>28669241.4837467</v>
      </c>
      <c r="R554" s="6" t="n">
        <v>20634328.558066402</v>
      </c>
      <c r="S554" s="6" t="n">
        <v>21655496.687851999</v>
      </c>
      <c r="T554" s="6" t="n">
        <v>29289507.729872301</v>
      </c>
      <c r="U554" s="6" t="n">
        <v>24674209.9732798</v>
      </c>
      <c r="V554" s="6" t="n">
        <v>17873899.078087401</v>
      </c>
      <c r="W554" s="6" t="n">
        <v>17790295.349205598</v>
      </c>
      <c r="X554" s="6" t="n">
        <v>12647107.1856161</v>
      </c>
      <c r="Y554" s="6" t="n">
        <v>38040240.212339498</v>
      </c>
      <c r="Z554" s="6" t="n">
        <v>28981349.2403148</v>
      </c>
      <c r="AA554" s="6" t="n">
        <v>49495150.081764497</v>
      </c>
      <c r="AB554" s="6" t="n">
        <v>36898076.4591702</v>
      </c>
      <c r="AC554" s="6" t="n">
        <v>56358975.347003102</v>
      </c>
      <c r="AD554" s="6" t="n">
        <v>35866610.155720703</v>
      </c>
      <c r="AE554" s="6" t="n">
        <v>38892957.407266699</v>
      </c>
      <c r="AF554" s="6" t="n">
        <v>25370222.45205</v>
      </c>
      <c r="AG554" s="6" t="n">
        <v>72212867.2261094</v>
      </c>
      <c r="AH554" s="6" t="n">
        <v>108386258.656459</v>
      </c>
      <c r="AI554" s="6" t="n">
        <v>178089440.07925799</v>
      </c>
      <c r="AJ554" s="6" t="n">
        <v>74530756.826126099</v>
      </c>
      <c r="AK554" s="6" t="n">
        <v>11229900.5181015</v>
      </c>
      <c r="AL554" s="6" t="n">
        <v>33242051.0757</v>
      </c>
      <c r="AM554" s="6" t="n">
        <v>30378666.664338101</v>
      </c>
    </row>
    <row r="555">
      <c r="A555" t="str">
        <f t="shared" si="88"/>
        <v>Engines &amp; Power Plants</v>
      </c>
      <c r="B555" t="str">
        <f t="shared" si="89"/>
        <v>6116</v>
      </c>
      <c r="C555" t="str">
        <f t="shared" si="90"/>
        <v>FUEL CELL POWER UNITS, COMP, ACC</v>
      </c>
      <c r="D555" s="6" t="n">
        <f t="shared" si="91"/>
        <v>642123.17745021696</v>
      </c>
      <c r="E555" s="6" t="n">
        <f t="shared" si="92"/>
        <v>219699.039254506</v>
      </c>
      <c r="F555" s="6" t="n">
        <f t="shared" si="93"/>
        <v>330726.0392</v>
      </c>
      <c r="G555" s="6" t="n">
        <f t="shared" si="94"/>
        <v>169261.40311434999</v>
      </c>
      <c r="H555" s="7" t="n">
        <f t="shared" si="95"/>
        <v>0.50535951509954935</v>
      </c>
      <c r="I555" s="7" t="n">
        <f t="shared" si="96"/>
        <v>-0.48494922654362405</v>
      </c>
      <c r="J555" s="7" t="n">
        <f t="shared" si="97"/>
        <v>0.51178734980704832</v>
      </c>
      <c r="K555" s="7" t="n">
        <f t="shared" si="98"/>
        <v>3.3694034816890534E-6</v>
      </c>
      <c r="L555" s="7" t="n">
        <f>AM555/SUM(AM1:AM$2180)</f>
        <v>3.00303426491259E-6</v>
      </c>
      <c r="M555" t="s">
        <v>1814</v>
      </c>
      <c r="N555" t="s">
        <v>1867</v>
      </c>
      <c r="O555" t="s">
        <v>1868</v>
      </c>
      <c r="P555" s="6"/>
      <c r="Q555" s="6"/>
      <c r="R555" s="6"/>
      <c r="S555" s="6" t="n">
        <v>109716.36016852901</v>
      </c>
      <c r="T555" s="6" t="n">
        <v>144838.83719278401</v>
      </c>
      <c r="U555" s="6" t="n">
        <v>306215.04337201401</v>
      </c>
      <c r="V555" s="6" t="n">
        <v>200956.70867886901</v>
      </c>
      <c r="W555" s="6" t="n">
        <v>417230.55745583097</v>
      </c>
      <c r="X555" s="6" t="n">
        <v>294984.393124661</v>
      </c>
      <c r="Y555" s="6" t="n">
        <v>207220.36856508299</v>
      </c>
      <c r="Z555" s="6" t="n">
        <v>285888.08862549899</v>
      </c>
      <c r="AA555" s="6"/>
      <c r="AB555" s="6"/>
      <c r="AC555" s="6" t="n">
        <v>298977.08716945199</v>
      </c>
      <c r="AD555" s="6" t="n">
        <v>99399.776128488404</v>
      </c>
      <c r="AE555" s="6" t="n">
        <v>642123.17745021696</v>
      </c>
      <c r="AF555" s="6" t="n">
        <v>360646.47265906201</v>
      </c>
      <c r="AG555" s="6" t="n">
        <v>308266.35900648899</v>
      </c>
      <c r="AH555" s="6" t="n">
        <v>1820192.94070106</v>
      </c>
      <c r="AI555" s="6" t="n">
        <v>1427901.90691384</v>
      </c>
      <c r="AJ555" s="6" t="n">
        <v>0</v>
      </c>
      <c r="AK555" s="6" t="n">
        <v>219699.039254506</v>
      </c>
      <c r="AL555" s="6" t="n">
        <v>330726.0392</v>
      </c>
      <c r="AM555" s="6" t="n">
        <v>169261.40311434999</v>
      </c>
    </row>
    <row r="556">
      <c r="A556" t="str">
        <f t="shared" si="88"/>
        <v>Engines &amp; Power Plants</v>
      </c>
      <c r="B556" t="str">
        <f t="shared" si="89"/>
        <v>6117</v>
      </c>
      <c r="C556" t="str">
        <f t="shared" si="90"/>
        <v>SOLAR ELECTRIC POWER SYSTEMS</v>
      </c>
      <c r="D556" s="6" t="n">
        <f t="shared" si="91"/>
        <v>70822.173473261297</v>
      </c>
      <c r="E556" s="6" t="n">
        <f t="shared" si="92"/>
        <v>33347.604794076498</v>
      </c>
      <c r="F556" s="6" t="n">
        <f t="shared" si="93"/>
        <v>54141.710099999997</v>
      </c>
      <c r="G556" s="6" t="n">
        <f t="shared" si="94"/>
        <v>191108.076974608</v>
      </c>
      <c r="H556" s="7" t="n">
        <f t="shared" si="95"/>
        <v>0.62355618744819519</v>
      </c>
      <c r="I556" s="7" t="n">
        <f t="shared" si="96"/>
        <v>-0.23552600203040874</v>
      </c>
      <c r="J556" s="7" t="n">
        <f t="shared" si="97"/>
        <v>3.5297754101529204</v>
      </c>
      <c r="K556" s="7" t="n">
        <f t="shared" si="98"/>
        <v>5.515902738012755E-7</v>
      </c>
      <c r="L556" s="7" t="n">
        <f>AM556/SUM(AM1:AM$2180)</f>
        <v>3.3906377525925461E-6</v>
      </c>
      <c r="M556" t="s">
        <v>1814</v>
      </c>
      <c r="N556" t="s">
        <v>1869</v>
      </c>
      <c r="O556" t="s">
        <v>1870</v>
      </c>
      <c r="P556" s="6"/>
      <c r="Q556" s="6" t="n">
        <v>315771.48645961098</v>
      </c>
      <c r="R556" s="6"/>
      <c r="S556" s="6" t="n">
        <v>186350.19006957501</v>
      </c>
      <c r="T556" s="6"/>
      <c r="U556" s="6"/>
      <c r="V556" s="6" t="n">
        <v>5131.1546548538299</v>
      </c>
      <c r="W556" s="6"/>
      <c r="X556" s="6"/>
      <c r="Y556" s="6" t="n">
        <v>13569.5084438506</v>
      </c>
      <c r="Z556" s="6" t="n">
        <v>4313.2267799388801</v>
      </c>
      <c r="AA556" s="6" t="n">
        <v>21287.6061395779</v>
      </c>
      <c r="AB556" s="6" t="n">
        <v>146986.75527195499</v>
      </c>
      <c r="AC556" s="6" t="n">
        <v>54517.314323205297</v>
      </c>
      <c r="AD556" s="6"/>
      <c r="AE556" s="6" t="n">
        <v>70822.173473261297</v>
      </c>
      <c r="AF556" s="6" t="n">
        <v>121753.96807738001</v>
      </c>
      <c r="AG556" s="6" t="n">
        <v>115581.17223292201</v>
      </c>
      <c r="AH556" s="6" t="n">
        <v>179422.17026357399</v>
      </c>
      <c r="AI556" s="6" t="n">
        <v>283928.36999904999</v>
      </c>
      <c r="AJ556" s="6" t="n">
        <v>57114.603574691799</v>
      </c>
      <c r="AK556" s="6" t="n">
        <v>33347.604794076498</v>
      </c>
      <c r="AL556" s="6" t="n">
        <v>54141.710099999997</v>
      </c>
      <c r="AM556" s="6" t="n">
        <v>191108.076974608</v>
      </c>
    </row>
    <row r="557">
      <c r="A557" t="str">
        <f t="shared" si="88"/>
        <v>Engines &amp; Power Plants</v>
      </c>
      <c r="B557" t="str">
        <f t="shared" si="89"/>
        <v>6120</v>
      </c>
      <c r="C557" t="str">
        <f t="shared" si="90"/>
        <v>TRANSFORMERS - DISTRIB &amp; POWER STA</v>
      </c>
      <c r="D557" s="6" t="n">
        <f t="shared" si="91"/>
        <v>6350408.7917616302</v>
      </c>
      <c r="E557" s="6" t="n">
        <f t="shared" si="92"/>
        <v>3255462.1024929802</v>
      </c>
      <c r="F557" s="6" t="n">
        <f t="shared" si="93"/>
        <v>10362670.853700001</v>
      </c>
      <c r="G557" s="6" t="n">
        <f t="shared" si="94"/>
        <v>5564806.5001710597</v>
      </c>
      <c r="H557" s="7" t="n">
        <f t="shared" si="95"/>
        <v>2.1831643334949087</v>
      </c>
      <c r="I557" s="7" t="n">
        <f t="shared" si="96"/>
        <v>0.63181161929976359</v>
      </c>
      <c r="J557" s="7" t="n">
        <f t="shared" si="97"/>
        <v>0.53700504230375523</v>
      </c>
      <c r="K557" s="7" t="n">
        <f t="shared" si="98"/>
        <v>1.055738439540882E-4</v>
      </c>
      <c r="L557" s="7" t="n">
        <f>AM557/SUM(AM1:AM$2180)</f>
        <v>9.8730745994892526E-5</v>
      </c>
      <c r="M557" t="s">
        <v>1814</v>
      </c>
      <c r="N557" t="s">
        <v>1871</v>
      </c>
      <c r="O557" t="s">
        <v>1872</v>
      </c>
      <c r="P557" s="6" t="n">
        <v>377434.53962607798</v>
      </c>
      <c r="Q557" s="6" t="n">
        <v>128081.678888981</v>
      </c>
      <c r="R557" s="6" t="n">
        <v>196032.43100184001</v>
      </c>
      <c r="S557" s="6" t="n">
        <v>62955.857000035998</v>
      </c>
      <c r="T557" s="6" t="n">
        <v>38832.135354669001</v>
      </c>
      <c r="U557" s="6" t="n">
        <v>27246.095268798101</v>
      </c>
      <c r="V557" s="6" t="n">
        <v>409138.97791803401</v>
      </c>
      <c r="W557" s="6" t="n">
        <v>928195.54682561802</v>
      </c>
      <c r="X557" s="6" t="n">
        <v>2435420.6479432099</v>
      </c>
      <c r="Y557" s="6" t="n">
        <v>2340573.2737666899</v>
      </c>
      <c r="Z557" s="6" t="n">
        <v>2352697.8860009499</v>
      </c>
      <c r="AA557" s="6" t="n">
        <v>22285082.847724698</v>
      </c>
      <c r="AB557" s="6" t="n">
        <v>6291242.2279970804</v>
      </c>
      <c r="AC557" s="6" t="n">
        <v>4987635.2458117399</v>
      </c>
      <c r="AD557" s="6" t="n">
        <v>4268904.1281443303</v>
      </c>
      <c r="AE557" s="6" t="n">
        <v>6350408.7917616302</v>
      </c>
      <c r="AF557" s="6" t="n">
        <v>13049482.977409299</v>
      </c>
      <c r="AG557" s="6" t="n">
        <v>8009321.5778424302</v>
      </c>
      <c r="AH557" s="6" t="n">
        <v>15870383.5955579</v>
      </c>
      <c r="AI557" s="6" t="n">
        <v>21545885.592785399</v>
      </c>
      <c r="AJ557" s="6" t="n">
        <v>14038586.6432453</v>
      </c>
      <c r="AK557" s="6" t="n">
        <v>3255462.1024929802</v>
      </c>
      <c r="AL557" s="6" t="n">
        <v>10362670.853700001</v>
      </c>
      <c r="AM557" s="6" t="n">
        <v>5564806.5001710597</v>
      </c>
    </row>
    <row r="558">
      <c r="A558" t="str">
        <f t="shared" si="88"/>
        <v>Engines &amp; Power Plants</v>
      </c>
      <c r="B558" t="str">
        <f t="shared" si="89"/>
        <v>6125</v>
      </c>
      <c r="C558" t="str">
        <f t="shared" si="90"/>
        <v>CONVERTERS, ELECTRICAL, ROTATING</v>
      </c>
      <c r="D558" s="6" t="n">
        <f t="shared" si="91"/>
        <v>579486.87186885998</v>
      </c>
      <c r="E558" s="6" t="n">
        <f t="shared" si="92"/>
        <v>1072576.2895424501</v>
      </c>
      <c r="F558" s="6" t="n">
        <f t="shared" si="93"/>
        <v>922745.63069999998</v>
      </c>
      <c r="G558" s="6" t="n">
        <f t="shared" si="94"/>
        <v>412915.529691706</v>
      </c>
      <c r="H558" s="7" t="n">
        <f t="shared" si="95"/>
        <v>-0.13969230935206145</v>
      </c>
      <c r="I558" s="7" t="n">
        <f t="shared" si="96"/>
        <v>0.59234950003978826</v>
      </c>
      <c r="J558" s="7" t="n">
        <f t="shared" si="97"/>
        <v>0.44748575983878242</v>
      </c>
      <c r="K558" s="7" t="n">
        <f t="shared" si="98"/>
        <v>9.4008392817046183E-6</v>
      </c>
      <c r="L558" s="7" t="n">
        <f>AM558/SUM(AM1:AM$2180)</f>
        <v>7.3259435486364449E-6</v>
      </c>
      <c r="M558" t="s">
        <v>1814</v>
      </c>
      <c r="N558" t="s">
        <v>1873</v>
      </c>
      <c r="O558" t="s">
        <v>1874</v>
      </c>
      <c r="P558" s="6" t="n">
        <v>148668.169069411</v>
      </c>
      <c r="Q558" s="6" t="n">
        <v>1220134.39827595</v>
      </c>
      <c r="R558" s="6" t="n">
        <v>2000996.4853789599</v>
      </c>
      <c r="S558" s="6" t="n">
        <v>1661165.12264662</v>
      </c>
      <c r="T558" s="6" t="n">
        <v>863606.69856566098</v>
      </c>
      <c r="U558" s="6" t="n">
        <v>1299251.7004949499</v>
      </c>
      <c r="V558" s="6" t="n">
        <v>586432.01924392697</v>
      </c>
      <c r="W558" s="6" t="n">
        <v>247146.72884591299</v>
      </c>
      <c r="X558" s="6" t="n">
        <v>1310867.1280791501</v>
      </c>
      <c r="Y558" s="6" t="n">
        <v>1127362.4037493099</v>
      </c>
      <c r="Z558" s="6" t="n">
        <v>438174.87793388299</v>
      </c>
      <c r="AA558" s="6" t="n">
        <v>1586786.94158889</v>
      </c>
      <c r="AB558" s="6" t="n">
        <v>1325270.9924189199</v>
      </c>
      <c r="AC558" s="6" t="n">
        <v>176179.26052758901</v>
      </c>
      <c r="AD558" s="6" t="n">
        <v>1115038.6200498401</v>
      </c>
      <c r="AE558" s="6" t="n">
        <v>579486.87186885998</v>
      </c>
      <c r="AF558" s="6" t="n">
        <v>1315352.9357054799</v>
      </c>
      <c r="AG558" s="6" t="n">
        <v>207567.960342187</v>
      </c>
      <c r="AH558" s="6" t="n">
        <v>1147991.6633243801</v>
      </c>
      <c r="AI558" s="6" t="n">
        <v>1579165.2516481299</v>
      </c>
      <c r="AJ558" s="6" t="n">
        <v>2349309.1898415601</v>
      </c>
      <c r="AK558" s="6" t="n">
        <v>1072576.2895424501</v>
      </c>
      <c r="AL558" s="6" t="n">
        <v>922745.63069999998</v>
      </c>
      <c r="AM558" s="6" t="n">
        <v>412915.529691706</v>
      </c>
    </row>
    <row r="559">
      <c r="A559" t="str">
        <f t="shared" si="88"/>
        <v>Engines &amp; Power Plants</v>
      </c>
      <c r="B559" t="str">
        <f t="shared" si="89"/>
        <v>6130</v>
      </c>
      <c r="C559" t="str">
        <f t="shared" si="90"/>
        <v>CONVERTERS, ELECTRICAL, NONROTATING</v>
      </c>
      <c r="D559" s="6" t="n">
        <f t="shared" si="91"/>
        <v>123935602.835462</v>
      </c>
      <c r="E559" s="6" t="n">
        <f t="shared" si="92"/>
        <v>103520672.242484</v>
      </c>
      <c r="F559" s="6" t="n">
        <f t="shared" si="93"/>
        <v>80865660.341700003</v>
      </c>
      <c r="G559" s="6" t="n">
        <f t="shared" si="94"/>
        <v>23950377.531568401</v>
      </c>
      <c r="H559" s="7" t="n">
        <f t="shared" si="95"/>
        <v>-0.21884529350541226</v>
      </c>
      <c r="I559" s="7" t="n">
        <f t="shared" si="96"/>
        <v>-0.34751872350144641</v>
      </c>
      <c r="J559" s="7" t="n">
        <f t="shared" si="97"/>
        <v>0.29617488350883975</v>
      </c>
      <c r="K559" s="7" t="n">
        <f t="shared" si="98"/>
        <v>8.238511795548042E-4</v>
      </c>
      <c r="L559" s="7" t="n">
        <f>AM559/SUM(AM1:AM$2180)</f>
        <v>4.2492737896248018E-4</v>
      </c>
      <c r="M559" t="s">
        <v>1814</v>
      </c>
      <c r="N559" t="s">
        <v>1875</v>
      </c>
      <c r="O559" t="s">
        <v>1876</v>
      </c>
      <c r="P559" s="6" t="n">
        <v>24246244.562684599</v>
      </c>
      <c r="Q559" s="6" t="n">
        <v>31181280.7577281</v>
      </c>
      <c r="R559" s="6" t="n">
        <v>33663819.113818802</v>
      </c>
      <c r="S559" s="6" t="n">
        <v>35527859.549990498</v>
      </c>
      <c r="T559" s="6" t="n">
        <v>104603757.44715799</v>
      </c>
      <c r="U559" s="6" t="n">
        <v>39427533.855785303</v>
      </c>
      <c r="V559" s="6" t="n">
        <v>44059415.834820203</v>
      </c>
      <c r="W559" s="6" t="n">
        <v>42007410.693366997</v>
      </c>
      <c r="X559" s="6" t="n">
        <v>54308678.0707739</v>
      </c>
      <c r="Y559" s="6" t="n">
        <v>54490561.239817798</v>
      </c>
      <c r="Z559" s="6" t="n">
        <v>63047768.566646703</v>
      </c>
      <c r="AA559" s="6" t="n">
        <v>104837055.85285699</v>
      </c>
      <c r="AB559" s="6" t="n">
        <v>78317278.009173006</v>
      </c>
      <c r="AC559" s="6" t="n">
        <v>99044498.105255604</v>
      </c>
      <c r="AD559" s="6" t="n">
        <v>93331331.475966901</v>
      </c>
      <c r="AE559" s="6" t="n">
        <v>123935602.835462</v>
      </c>
      <c r="AF559" s="6" t="n">
        <v>81762103.927785501</v>
      </c>
      <c r="AG559" s="6" t="n">
        <v>105565617.159813</v>
      </c>
      <c r="AH559" s="6" t="n">
        <v>148759499.38424101</v>
      </c>
      <c r="AI559" s="6" t="n">
        <v>175010157.248032</v>
      </c>
      <c r="AJ559" s="6" t="n">
        <v>122973003.091328</v>
      </c>
      <c r="AK559" s="6" t="n">
        <v>103520672.242484</v>
      </c>
      <c r="AL559" s="6" t="n">
        <v>80865660.341700003</v>
      </c>
      <c r="AM559" s="6" t="n">
        <v>23950377.531568401</v>
      </c>
    </row>
    <row r="560">
      <c r="A560" t="str">
        <f t="shared" si="88"/>
        <v>Engines &amp; Power Plants</v>
      </c>
      <c r="B560" t="str">
        <f t="shared" si="89"/>
        <v>6135</v>
      </c>
      <c r="C560" t="str">
        <f t="shared" si="90"/>
        <v>BATTERIES, NONRECHARGEABLE</v>
      </c>
      <c r="D560" s="6" t="n">
        <f t="shared" si="91"/>
        <v>43183136.223116897</v>
      </c>
      <c r="E560" s="6" t="n">
        <f t="shared" si="92"/>
        <v>24743625.434624799</v>
      </c>
      <c r="F560" s="6" t="n">
        <f t="shared" si="93"/>
        <v>32796588.552099999</v>
      </c>
      <c r="G560" s="6" t="n">
        <f t="shared" si="94"/>
        <v>13756738.463703001</v>
      </c>
      <c r="H560" s="7" t="n">
        <f t="shared" si="95"/>
        <v>0.32545607104957019</v>
      </c>
      <c r="I560" s="7" t="n">
        <f t="shared" si="96"/>
        <v>-0.24052323613903581</v>
      </c>
      <c r="J560" s="7" t="n">
        <f t="shared" si="97"/>
        <v>0.41945638467395241</v>
      </c>
      <c r="K560" s="7" t="n">
        <f t="shared" si="98"/>
        <v>3.3412833148025405E-4</v>
      </c>
      <c r="L560" s="7" t="n">
        <f>AM560/SUM(AM1:AM$2180)</f>
        <v>2.4407192791632166E-4</v>
      </c>
      <c r="M560" t="s">
        <v>1814</v>
      </c>
      <c r="N560" t="s">
        <v>1877</v>
      </c>
      <c r="O560" t="s">
        <v>1878</v>
      </c>
      <c r="P560" s="6" t="n">
        <v>10283934.342095001</v>
      </c>
      <c r="Q560" s="6" t="n">
        <v>4936916.6260802802</v>
      </c>
      <c r="R560" s="6" t="n">
        <v>8457318.4118556902</v>
      </c>
      <c r="S560" s="6" t="n">
        <v>18463756.340249401</v>
      </c>
      <c r="T560" s="6" t="n">
        <v>17602995.485872101</v>
      </c>
      <c r="U560" s="6" t="n">
        <v>113994036.14402901</v>
      </c>
      <c r="V560" s="6" t="n">
        <v>76612627.009622097</v>
      </c>
      <c r="W560" s="6" t="n">
        <v>68285513.191204205</v>
      </c>
      <c r="X560" s="6" t="n">
        <v>73639565.131411195</v>
      </c>
      <c r="Y560" s="6" t="n">
        <v>29935337.502488598</v>
      </c>
      <c r="Z560" s="6" t="n">
        <v>29508660.569914699</v>
      </c>
      <c r="AA560" s="6" t="n">
        <v>22828740.747923199</v>
      </c>
      <c r="AB560" s="6" t="n">
        <v>22619275.576820001</v>
      </c>
      <c r="AC560" s="6" t="n">
        <v>24859352.9654769</v>
      </c>
      <c r="AD560" s="6" t="n">
        <v>21679352.436760701</v>
      </c>
      <c r="AE560" s="6" t="n">
        <v>43183136.223116897</v>
      </c>
      <c r="AF560" s="6" t="n">
        <v>46739321.708186902</v>
      </c>
      <c r="AG560" s="6" t="n">
        <v>53059770.1021685</v>
      </c>
      <c r="AH560" s="6" t="n">
        <v>61744963.869001001</v>
      </c>
      <c r="AI560" s="6" t="n">
        <v>50305940.925155103</v>
      </c>
      <c r="AJ560" s="6" t="n">
        <v>31085041.445061699</v>
      </c>
      <c r="AK560" s="6" t="n">
        <v>24743625.434624799</v>
      </c>
      <c r="AL560" s="6" t="n">
        <v>32796588.552099999</v>
      </c>
      <c r="AM560" s="6" t="n">
        <v>13756738.463703001</v>
      </c>
    </row>
    <row r="561">
      <c r="A561" t="str">
        <f t="shared" si="88"/>
        <v>Engines &amp; Power Plants</v>
      </c>
      <c r="B561" t="str">
        <f t="shared" si="89"/>
        <v>6140</v>
      </c>
      <c r="C561" t="str">
        <f t="shared" si="90"/>
        <v>BATTERIES, RECHARGEABLE</v>
      </c>
      <c r="D561" s="6" t="n">
        <f t="shared" si="91"/>
        <v>150328237.010681</v>
      </c>
      <c r="E561" s="6" t="n">
        <f t="shared" si="92"/>
        <v>144313572.774221</v>
      </c>
      <c r="F561" s="6" t="n">
        <f t="shared" si="93"/>
        <v>177864428.78920001</v>
      </c>
      <c r="G561" s="6" t="n">
        <f t="shared" si="94"/>
        <v>99630565.372888297</v>
      </c>
      <c r="H561" s="7" t="n">
        <f t="shared" si="95"/>
        <v>0.23248579721236218</v>
      </c>
      <c r="I561" s="7" t="n">
        <f t="shared" si="96"/>
        <v>0.18317378242493798</v>
      </c>
      <c r="J561" s="7" t="n">
        <f t="shared" si="97"/>
        <v>0.56014890695748776</v>
      </c>
      <c r="K561" s="7" t="n">
        <f t="shared" si="98"/>
        <v>1.8120648349329164E-3</v>
      </c>
      <c r="L561" s="7" t="n">
        <f>AM561/SUM(AM1:AM$2180)</f>
        <v>1.7676445789904459E-3</v>
      </c>
      <c r="M561" t="s">
        <v>1814</v>
      </c>
      <c r="N561" t="s">
        <v>1879</v>
      </c>
      <c r="O561" t="s">
        <v>1880</v>
      </c>
      <c r="P561" s="6" t="n">
        <v>29515864.102044199</v>
      </c>
      <c r="Q561" s="6" t="n">
        <v>48083700.646782003</v>
      </c>
      <c r="R561" s="6" t="n">
        <v>48500758.469292901</v>
      </c>
      <c r="S561" s="6" t="n">
        <v>69498629.087984294</v>
      </c>
      <c r="T561" s="6" t="n">
        <v>72925244.866987705</v>
      </c>
      <c r="U561" s="6" t="n">
        <v>112415757.74924301</v>
      </c>
      <c r="V561" s="6" t="n">
        <v>80444286.6882364</v>
      </c>
      <c r="W561" s="6" t="n">
        <v>120089307.23266999</v>
      </c>
      <c r="X561" s="6" t="n">
        <v>117700422.383643</v>
      </c>
      <c r="Y561" s="6" t="n">
        <v>57407084.319826201</v>
      </c>
      <c r="Z561" s="6" t="n">
        <v>219938618.26090199</v>
      </c>
      <c r="AA561" s="6" t="n">
        <v>128419424.316494</v>
      </c>
      <c r="AB561" s="6" t="n">
        <v>99364910.400376901</v>
      </c>
      <c r="AC561" s="6" t="n">
        <v>147734392.50694701</v>
      </c>
      <c r="AD561" s="6" t="n">
        <v>130305352.85968199</v>
      </c>
      <c r="AE561" s="6" t="n">
        <v>150328237.010681</v>
      </c>
      <c r="AF561" s="6" t="n">
        <v>110654049.578215</v>
      </c>
      <c r="AG561" s="6" t="n">
        <v>196941404.285833</v>
      </c>
      <c r="AH561" s="6" t="n">
        <v>182300716.176631</v>
      </c>
      <c r="AI561" s="6" t="n">
        <v>189375111.810334</v>
      </c>
      <c r="AJ561" s="6" t="n">
        <v>127265940.39458799</v>
      </c>
      <c r="AK561" s="6" t="n">
        <v>144313572.774221</v>
      </c>
      <c r="AL561" s="6" t="n">
        <v>177864428.78920001</v>
      </c>
      <c r="AM561" s="6" t="n">
        <v>99630565.372888297</v>
      </c>
    </row>
    <row r="562">
      <c r="A562" t="str">
        <f t="shared" si="88"/>
        <v>Engines &amp; Power Plants</v>
      </c>
      <c r="B562" t="str">
        <f t="shared" si="89"/>
        <v>6620</v>
      </c>
      <c r="C562" t="str">
        <f t="shared" si="90"/>
        <v>ENGINE INSTRUMENTS</v>
      </c>
      <c r="D562" s="6" t="n">
        <f t="shared" si="91"/>
        <v>26413657.725623101</v>
      </c>
      <c r="E562" s="6" t="n">
        <f t="shared" si="92"/>
        <v>26439423.611920599</v>
      </c>
      <c r="F562" s="6" t="n">
        <f t="shared" si="93"/>
        <v>16128882.5165</v>
      </c>
      <c r="G562" s="6" t="n">
        <f t="shared" si="94"/>
        <v>10259504.4218708</v>
      </c>
      <c r="H562" s="7" t="n">
        <f t="shared" si="95"/>
        <v>-0.38996845191329899</v>
      </c>
      <c r="I562" s="7" t="n">
        <f t="shared" si="96"/>
        <v>-0.38937338084555206</v>
      </c>
      <c r="J562" s="7" t="n">
        <f t="shared" si="97"/>
        <v>0.6360951796490073</v>
      </c>
      <c r="K562" s="7" t="n">
        <f t="shared" si="98"/>
        <v>1.6431942594633415E-4</v>
      </c>
      <c r="L562" s="7" t="n">
        <f>AM562/SUM(AM1:AM$2180)</f>
        <v>1.8202403355409855E-4</v>
      </c>
      <c r="M562" t="s">
        <v>1814</v>
      </c>
      <c r="N562" t="s">
        <v>1881</v>
      </c>
      <c r="O562" t="s">
        <v>1882</v>
      </c>
      <c r="P562" s="6" t="n">
        <v>25534868.448148001</v>
      </c>
      <c r="Q562" s="6" t="n">
        <v>31117965.557767998</v>
      </c>
      <c r="R562" s="6" t="n">
        <v>39485839.907605901</v>
      </c>
      <c r="S562" s="6" t="n">
        <v>20763554.490185302</v>
      </c>
      <c r="T562" s="6" t="n">
        <v>15098242.431612199</v>
      </c>
      <c r="U562" s="6" t="n">
        <v>30736373.0548588</v>
      </c>
      <c r="V562" s="6" t="n">
        <v>24192449.058522299</v>
      </c>
      <c r="W562" s="6" t="n">
        <v>28206872.088552602</v>
      </c>
      <c r="X562" s="6" t="n">
        <v>26601836.978780199</v>
      </c>
      <c r="Y562" s="6" t="n">
        <v>26223293.084598299</v>
      </c>
      <c r="Z562" s="6" t="n">
        <v>39587188.749683298</v>
      </c>
      <c r="AA562" s="6" t="n">
        <v>35055099.596453197</v>
      </c>
      <c r="AB562" s="6" t="n">
        <v>24422907.644338399</v>
      </c>
      <c r="AC562" s="6" t="n">
        <v>15691839.144504899</v>
      </c>
      <c r="AD562" s="6" t="n">
        <v>17002844.731282301</v>
      </c>
      <c r="AE562" s="6" t="n">
        <v>26413657.725623101</v>
      </c>
      <c r="AF562" s="6" t="n">
        <v>11870259.2082405</v>
      </c>
      <c r="AG562" s="6" t="n">
        <v>18373838.5128983</v>
      </c>
      <c r="AH562" s="6" t="n">
        <v>24946123.601512302</v>
      </c>
      <c r="AI562" s="6" t="n">
        <v>32065128.1130835</v>
      </c>
      <c r="AJ562" s="6" t="n">
        <v>46369119.523301899</v>
      </c>
      <c r="AK562" s="6" t="n">
        <v>26439423.611920599</v>
      </c>
      <c r="AL562" s="6" t="n">
        <v>16128882.5165</v>
      </c>
      <c r="AM562" s="6" t="n">
        <v>10259504.4218708</v>
      </c>
    </row>
    <row r="563">
      <c r="A563" t="str">
        <f t="shared" si="88"/>
        <v>FRS</v>
      </c>
      <c r="B563" t="str">
        <f t="shared" si="89"/>
        <v>E111</v>
      </c>
      <c r="C563" t="str">
        <f t="shared" si="90"/>
        <v>PURCHASE OF OFFICE BUILDINGS</v>
      </c>
      <c r="D563" s="6" t="n">
        <f t="shared" si="91"/>
        <v>0</v>
      </c>
      <c r="E563" s="6" t="n">
        <f t="shared" si="92"/>
        <v>0</v>
      </c>
      <c r="F563" s="6" t="n">
        <f t="shared" si="93"/>
        <v>0</v>
      </c>
      <c r="G563" s="6" t="n">
        <f t="shared" si="94"/>
        <v>0</v>
      </c>
      <c r="H563" s="7" t="e">
        <f t="shared" si="95"/>
        <v>#DIV/0!</v>
      </c>
      <c r="I563" s="7" t="e">
        <f t="shared" si="96"/>
        <v>#DIV/0!</v>
      </c>
      <c r="J563" s="7" t="e">
        <f t="shared" si="97"/>
        <v>#DIV/0!</v>
      </c>
      <c r="K563" s="7" t="n">
        <f t="shared" si="98"/>
        <v>0</v>
      </c>
      <c r="L563" s="7" t="n">
        <f>AM563/SUM(AM1:AM$2180)</f>
        <v>0</v>
      </c>
      <c r="M563" t="s">
        <v>1883</v>
      </c>
      <c r="N563" t="s">
        <v>1884</v>
      </c>
      <c r="O563" t="s">
        <v>1885</v>
      </c>
      <c r="P563" s="6"/>
      <c r="Q563" s="6"/>
      <c r="R563" s="6" t="n">
        <v>2552672.0705291498</v>
      </c>
      <c r="S563" s="6"/>
      <c r="T563" s="6"/>
      <c r="U563" s="6" t="n">
        <v>37893.048726509398</v>
      </c>
      <c r="V563" s="6" t="n">
        <v>-8766.3050915350104</v>
      </c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>
      <c r="A564" t="str">
        <f t="shared" si="88"/>
        <v>FRS</v>
      </c>
      <c r="B564" t="str">
        <f t="shared" si="89"/>
        <v>E112</v>
      </c>
      <c r="C564" t="str">
        <f t="shared" si="90"/>
        <v>PURCH OF GOVT CONF SPACE &amp; FAC</v>
      </c>
      <c r="D564" s="6" t="n">
        <f t="shared" si="91"/>
        <v>0</v>
      </c>
      <c r="E564" s="6" t="n">
        <f t="shared" si="92"/>
        <v>0</v>
      </c>
      <c r="F564" s="6" t="n">
        <f t="shared" si="93"/>
        <v>0</v>
      </c>
      <c r="G564" s="6" t="n">
        <f t="shared" si="94"/>
        <v>0</v>
      </c>
      <c r="H564" s="7" t="e">
        <f t="shared" si="95"/>
        <v>#DIV/0!</v>
      </c>
      <c r="I564" s="7" t="e">
        <f t="shared" si="96"/>
        <v>#DIV/0!</v>
      </c>
      <c r="J564" s="7" t="e">
        <f t="shared" si="97"/>
        <v>#DIV/0!</v>
      </c>
      <c r="K564" s="7" t="n">
        <f t="shared" si="98"/>
        <v>0</v>
      </c>
      <c r="L564" s="7" t="n">
        <f>AM564/SUM(AM1:AM$2180)</f>
        <v>0</v>
      </c>
      <c r="M564" t="s">
        <v>1883</v>
      </c>
      <c r="N564" t="s">
        <v>1886</v>
      </c>
      <c r="O564" t="s">
        <v>1887</v>
      </c>
      <c r="P564" s="6"/>
      <c r="Q564" s="6" t="n">
        <v>75829.326110221198</v>
      </c>
      <c r="R564" s="6"/>
      <c r="S564" s="6"/>
      <c r="T564" s="6" t="n">
        <v>304974.91180177301</v>
      </c>
      <c r="U564" s="6" t="n">
        <v>451251.81342339999</v>
      </c>
      <c r="V564" s="6" t="n">
        <v>593759.87978837104</v>
      </c>
      <c r="W564" s="6" t="n">
        <v>137245.19287876401</v>
      </c>
      <c r="X564" s="6" t="n">
        <v>147937.93010945301</v>
      </c>
      <c r="Y564" s="6" t="n">
        <v>43324.274726433701</v>
      </c>
      <c r="Z564" s="6" t="n">
        <v>44444.634224678397</v>
      </c>
      <c r="AA564" s="6" t="n">
        <v>15580.952131364</v>
      </c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>
      <c r="A565" t="str">
        <f t="shared" si="88"/>
        <v>FRS</v>
      </c>
      <c r="B565" t="str">
        <f t="shared" si="89"/>
        <v>E119</v>
      </c>
      <c r="C565" t="str">
        <f t="shared" si="90"/>
        <v>PURCH OF GOVT OTHER ADMIN-SVC BLDGS</v>
      </c>
      <c r="D565" s="6" t="n">
        <f t="shared" si="91"/>
        <v>0</v>
      </c>
      <c r="E565" s="6" t="n">
        <f t="shared" si="92"/>
        <v>0</v>
      </c>
      <c r="F565" s="6" t="n">
        <f t="shared" si="93"/>
        <v>0</v>
      </c>
      <c r="G565" s="6" t="n">
        <f t="shared" si="94"/>
        <v>0</v>
      </c>
      <c r="H565" s="7" t="e">
        <f t="shared" si="95"/>
        <v>#DIV/0!</v>
      </c>
      <c r="I565" s="7" t="e">
        <f t="shared" si="96"/>
        <v>#DIV/0!</v>
      </c>
      <c r="J565" s="7" t="e">
        <f t="shared" si="97"/>
        <v>#DIV/0!</v>
      </c>
      <c r="K565" s="7" t="n">
        <f t="shared" si="98"/>
        <v>0</v>
      </c>
      <c r="L565" s="7" t="n">
        <f>AM565/SUM(AM1:AM$2180)</f>
        <v>0</v>
      </c>
      <c r="M565" t="s">
        <v>1883</v>
      </c>
      <c r="N565" t="s">
        <v>1888</v>
      </c>
      <c r="O565" t="s">
        <v>1889</v>
      </c>
      <c r="P565" s="6"/>
      <c r="Q565" s="6"/>
      <c r="R565" s="6"/>
      <c r="S565" s="6"/>
      <c r="T565" s="6"/>
      <c r="U565" s="6" t="n">
        <v>404223.31771649799</v>
      </c>
      <c r="V565" s="6" t="n">
        <v>652928.94381927396</v>
      </c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>
      <c r="A566" t="str">
        <f t="shared" si="88"/>
        <v>FRS</v>
      </c>
      <c r="B566" t="str">
        <f t="shared" si="89"/>
        <v>E127</v>
      </c>
      <c r="C566" t="str">
        <f t="shared" si="90"/>
        <v>PURCH OF GOVT ELCT &amp; COMM SYS FAC</v>
      </c>
      <c r="D566" s="6" t="n">
        <f t="shared" si="91"/>
        <v>0</v>
      </c>
      <c r="E566" s="6" t="n">
        <f t="shared" si="92"/>
        <v>0</v>
      </c>
      <c r="F566" s="6" t="n">
        <f t="shared" si="93"/>
        <v>0</v>
      </c>
      <c r="G566" s="6" t="n">
        <f t="shared" si="94"/>
        <v>0</v>
      </c>
      <c r="H566" s="7" t="e">
        <f t="shared" si="95"/>
        <v>#DIV/0!</v>
      </c>
      <c r="I566" s="7" t="e">
        <f t="shared" si="96"/>
        <v>#DIV/0!</v>
      </c>
      <c r="J566" s="7" t="e">
        <f t="shared" si="97"/>
        <v>#DIV/0!</v>
      </c>
      <c r="K566" s="7" t="n">
        <f t="shared" si="98"/>
        <v>0</v>
      </c>
      <c r="L566" s="7" t="n">
        <f>AM566/SUM(AM1:AM$2180)</f>
        <v>0</v>
      </c>
      <c r="M566" t="s">
        <v>1883</v>
      </c>
      <c r="N566" t="s">
        <v>1890</v>
      </c>
      <c r="O566" t="s">
        <v>1891</v>
      </c>
      <c r="P566" s="6"/>
      <c r="Q566" s="6"/>
      <c r="R566" s="6"/>
      <c r="S566" s="6"/>
      <c r="T566" s="6" t="n">
        <v>66853.270948450299</v>
      </c>
      <c r="U566" s="6" t="n">
        <v>-1413.33795730161</v>
      </c>
      <c r="V566" s="6" t="n">
        <v>74938.626252182599</v>
      </c>
      <c r="W566" s="6"/>
      <c r="X566" s="6" t="n">
        <v>0</v>
      </c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>
      <c r="A567" t="str">
        <f t="shared" si="88"/>
        <v>FRS</v>
      </c>
      <c r="B567" t="str">
        <f t="shared" si="89"/>
        <v>E139</v>
      </c>
      <c r="C567" t="str">
        <f t="shared" si="90"/>
        <v>PURCH OF GOVT OTHER EDUCATIONAL BLD</v>
      </c>
      <c r="D567" s="6" t="n">
        <f t="shared" si="91"/>
        <v>0</v>
      </c>
      <c r="E567" s="6" t="n">
        <f t="shared" si="92"/>
        <v>0</v>
      </c>
      <c r="F567" s="6" t="n">
        <f t="shared" si="93"/>
        <v>0</v>
      </c>
      <c r="G567" s="6" t="n">
        <f t="shared" si="94"/>
        <v>0</v>
      </c>
      <c r="H567" s="7" t="e">
        <f t="shared" si="95"/>
        <v>#DIV/0!</v>
      </c>
      <c r="I567" s="7" t="e">
        <f t="shared" si="96"/>
        <v>#DIV/0!</v>
      </c>
      <c r="J567" s="7" t="e">
        <f t="shared" si="97"/>
        <v>#DIV/0!</v>
      </c>
      <c r="K567" s="7" t="n">
        <f t="shared" si="98"/>
        <v>0</v>
      </c>
      <c r="L567" s="7" t="n">
        <f>AM567/SUM(AM1:AM$2180)</f>
        <v>0</v>
      </c>
      <c r="M567" t="s">
        <v>1883</v>
      </c>
      <c r="N567" t="s">
        <v>1892</v>
      </c>
      <c r="O567" t="s">
        <v>1893</v>
      </c>
      <c r="P567" s="6"/>
      <c r="Q567" s="6"/>
      <c r="R567" s="6"/>
      <c r="S567" s="6"/>
      <c r="T567" s="6"/>
      <c r="U567" s="6" t="n">
        <v>15701.1885838737</v>
      </c>
      <c r="V567" s="6"/>
      <c r="W567" s="6"/>
      <c r="X567" s="6"/>
      <c r="Y567" s="6"/>
      <c r="Z567" s="6"/>
      <c r="AA567" s="6" t="n">
        <v>263091.18939719303</v>
      </c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>
      <c r="A568" t="str">
        <f t="shared" si="88"/>
        <v>FRS</v>
      </c>
      <c r="B568" t="str">
        <f t="shared" si="89"/>
        <v>E142</v>
      </c>
      <c r="C568" t="str">
        <f t="shared" si="90"/>
        <v>PURCH OF GOVT LABS &amp; CLINICS</v>
      </c>
      <c r="D568" s="6" t="n">
        <f t="shared" si="91"/>
        <v>0</v>
      </c>
      <c r="E568" s="6" t="n">
        <f t="shared" si="92"/>
        <v>0</v>
      </c>
      <c r="F568" s="6" t="n">
        <f t="shared" si="93"/>
        <v>0</v>
      </c>
      <c r="G568" s="6" t="n">
        <f t="shared" si="94"/>
        <v>0</v>
      </c>
      <c r="H568" s="7" t="e">
        <f t="shared" si="95"/>
        <v>#DIV/0!</v>
      </c>
      <c r="I568" s="7" t="e">
        <f t="shared" si="96"/>
        <v>#DIV/0!</v>
      </c>
      <c r="J568" s="7" t="e">
        <f t="shared" si="97"/>
        <v>#DIV/0!</v>
      </c>
      <c r="K568" s="7" t="n">
        <f t="shared" si="98"/>
        <v>0</v>
      </c>
      <c r="L568" s="7" t="n">
        <f>AM568/SUM(AM1:AM$2180)</f>
        <v>0</v>
      </c>
      <c r="M568" t="s">
        <v>1883</v>
      </c>
      <c r="N568" t="s">
        <v>1894</v>
      </c>
      <c r="O568" t="s">
        <v>1895</v>
      </c>
      <c r="P568" s="6"/>
      <c r="Q568" s="6"/>
      <c r="R568" s="6" t="n">
        <v>41914.548032889499</v>
      </c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>
      <c r="A569" t="str">
        <f t="shared" si="88"/>
        <v>FRS</v>
      </c>
      <c r="B569" t="str">
        <f t="shared" si="89"/>
        <v>E152</v>
      </c>
      <c r="C569" t="str">
        <f t="shared" si="90"/>
        <v>PURCHASE OF MAINTENANCE BUILDINGS</v>
      </c>
      <c r="D569" s="6" t="n">
        <f t="shared" si="91"/>
        <v>0</v>
      </c>
      <c r="E569" s="6" t="n">
        <f t="shared" si="92"/>
        <v>0</v>
      </c>
      <c r="F569" s="6" t="n">
        <f t="shared" si="93"/>
        <v>0</v>
      </c>
      <c r="G569" s="6" t="n">
        <f t="shared" si="94"/>
        <v>0</v>
      </c>
      <c r="H569" s="7" t="e">
        <f t="shared" si="95"/>
        <v>#DIV/0!</v>
      </c>
      <c r="I569" s="7" t="e">
        <f t="shared" si="96"/>
        <v>#DIV/0!</v>
      </c>
      <c r="J569" s="7" t="e">
        <f t="shared" si="97"/>
        <v>#DIV/0!</v>
      </c>
      <c r="K569" s="7" t="n">
        <f t="shared" si="98"/>
        <v>0</v>
      </c>
      <c r="L569" s="7" t="n">
        <f>AM569/SUM(AM1:AM$2180)</f>
        <v>0</v>
      </c>
      <c r="M569" t="s">
        <v>1883</v>
      </c>
      <c r="N569" t="s">
        <v>1896</v>
      </c>
      <c r="O569" t="s">
        <v>1897</v>
      </c>
      <c r="P569" s="6"/>
      <c r="Q569" s="6" t="n">
        <v>62714.181169917902</v>
      </c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>
      <c r="A570" t="str">
        <f t="shared" si="88"/>
        <v>FRS</v>
      </c>
      <c r="B570" t="str">
        <f t="shared" si="89"/>
        <v>E153</v>
      </c>
      <c r="C570" t="str">
        <f t="shared" si="90"/>
        <v>PURCHASE OF PRODUCTION BUILDINGS</v>
      </c>
      <c r="D570" s="6" t="n">
        <f t="shared" si="91"/>
        <v>0</v>
      </c>
      <c r="E570" s="6" t="n">
        <f t="shared" si="92"/>
        <v>0</v>
      </c>
      <c r="F570" s="6" t="n">
        <f t="shared" si="93"/>
        <v>0</v>
      </c>
      <c r="G570" s="6" t="n">
        <f t="shared" si="94"/>
        <v>0</v>
      </c>
      <c r="H570" s="7" t="e">
        <f t="shared" si="95"/>
        <v>#DIV/0!</v>
      </c>
      <c r="I570" s="7" t="e">
        <f t="shared" si="96"/>
        <v>#DIV/0!</v>
      </c>
      <c r="J570" s="7" t="e">
        <f t="shared" si="97"/>
        <v>#DIV/0!</v>
      </c>
      <c r="K570" s="7" t="n">
        <f t="shared" si="98"/>
        <v>0</v>
      </c>
      <c r="L570" s="7" t="n">
        <f>AM570/SUM(AM1:AM$2180)</f>
        <v>0</v>
      </c>
      <c r="M570" t="s">
        <v>1883</v>
      </c>
      <c r="N570" t="s">
        <v>1898</v>
      </c>
      <c r="O570" t="s">
        <v>1899</v>
      </c>
      <c r="P570" s="6"/>
      <c r="Q570" s="6"/>
      <c r="R570" s="6"/>
      <c r="S570" s="6"/>
      <c r="T570" s="6"/>
      <c r="U570" s="6" t="n">
        <v>69119.3000201088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 t="n">
        <v>0</v>
      </c>
      <c r="AH570" s="6"/>
      <c r="AI570" s="6"/>
      <c r="AJ570" s="6"/>
      <c r="AK570" s="6"/>
      <c r="AL570" s="6"/>
      <c r="AM570" s="6"/>
    </row>
    <row r="571">
      <c r="A571" t="str">
        <f t="shared" si="88"/>
        <v>FRS</v>
      </c>
      <c r="B571" t="str">
        <f t="shared" si="89"/>
        <v>E159</v>
      </c>
      <c r="C571" t="str">
        <f t="shared" si="90"/>
        <v>PURCH OF GOVT OTHER INDUSTRIAL BLDG</v>
      </c>
      <c r="D571" s="6" t="n">
        <f t="shared" si="91"/>
        <v>0</v>
      </c>
      <c r="E571" s="6" t="n">
        <f t="shared" si="92"/>
        <v>0</v>
      </c>
      <c r="F571" s="6" t="n">
        <f t="shared" si="93"/>
        <v>0</v>
      </c>
      <c r="G571" s="6" t="n">
        <f t="shared" si="94"/>
        <v>0</v>
      </c>
      <c r="H571" s="7" t="e">
        <f t="shared" si="95"/>
        <v>#DIV/0!</v>
      </c>
      <c r="I571" s="7" t="e">
        <f t="shared" si="96"/>
        <v>#DIV/0!</v>
      </c>
      <c r="J571" s="7" t="e">
        <f t="shared" si="97"/>
        <v>#DIV/0!</v>
      </c>
      <c r="K571" s="7" t="n">
        <f t="shared" si="98"/>
        <v>0</v>
      </c>
      <c r="L571" s="7" t="n">
        <f>AM571/SUM(AM1:AM$2180)</f>
        <v>0</v>
      </c>
      <c r="M571" t="s">
        <v>1883</v>
      </c>
      <c r="N571" t="s">
        <v>1900</v>
      </c>
      <c r="O571" t="s">
        <v>1901</v>
      </c>
      <c r="P571" s="6" t="n">
        <v>16157300.4976917</v>
      </c>
      <c r="Q571" s="6" t="n">
        <v>5034070.2881663302</v>
      </c>
      <c r="R571" s="6" t="n">
        <v>13141560.3356262</v>
      </c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>
      <c r="A572" t="str">
        <f t="shared" si="88"/>
        <v>FRS</v>
      </c>
      <c r="B572" t="str">
        <f t="shared" si="89"/>
        <v>E171</v>
      </c>
      <c r="C572" t="str">
        <f t="shared" si="90"/>
        <v>PURCH OF GOVT AMMO STORAGE BLDGS</v>
      </c>
      <c r="D572" s="6" t="n">
        <f t="shared" si="91"/>
        <v>0</v>
      </c>
      <c r="E572" s="6" t="n">
        <f t="shared" si="92"/>
        <v>0</v>
      </c>
      <c r="F572" s="6" t="n">
        <f t="shared" si="93"/>
        <v>0</v>
      </c>
      <c r="G572" s="6" t="n">
        <f t="shared" si="94"/>
        <v>0</v>
      </c>
      <c r="H572" s="7" t="e">
        <f t="shared" si="95"/>
        <v>#DIV/0!</v>
      </c>
      <c r="I572" s="7" t="e">
        <f t="shared" si="96"/>
        <v>#DIV/0!</v>
      </c>
      <c r="J572" s="7" t="e">
        <f t="shared" si="97"/>
        <v>#DIV/0!</v>
      </c>
      <c r="K572" s="7" t="n">
        <f t="shared" si="98"/>
        <v>0</v>
      </c>
      <c r="L572" s="7" t="n">
        <f>AM572/SUM(AM1:AM$2180)</f>
        <v>0</v>
      </c>
      <c r="M572" t="s">
        <v>1883</v>
      </c>
      <c r="N572" t="s">
        <v>1902</v>
      </c>
      <c r="O572" t="s">
        <v>1903</v>
      </c>
      <c r="P572" s="6"/>
      <c r="Q572" s="6"/>
      <c r="R572" s="6" t="n">
        <v>6857108.2446402097</v>
      </c>
      <c r="S572" s="6" t="n">
        <v>12593531.8255892</v>
      </c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>
      <c r="A573" t="str">
        <f t="shared" si="88"/>
        <v>FRS</v>
      </c>
      <c r="B573" t="str">
        <f t="shared" si="89"/>
        <v>E174</v>
      </c>
      <c r="C573" t="str">
        <f t="shared" si="90"/>
        <v>PURCHASE OF OPEN STORAGE FACILITIES</v>
      </c>
      <c r="D573" s="6" t="n">
        <f t="shared" si="91"/>
        <v>0</v>
      </c>
      <c r="E573" s="6" t="n">
        <f t="shared" si="92"/>
        <v>0</v>
      </c>
      <c r="F573" s="6" t="n">
        <f t="shared" si="93"/>
        <v>0</v>
      </c>
      <c r="G573" s="6" t="n">
        <f t="shared" si="94"/>
        <v>0</v>
      </c>
      <c r="H573" s="7" t="e">
        <f t="shared" si="95"/>
        <v>#DIV/0!</v>
      </c>
      <c r="I573" s="7" t="e">
        <f t="shared" si="96"/>
        <v>#DIV/0!</v>
      </c>
      <c r="J573" s="7" t="e">
        <f t="shared" si="97"/>
        <v>#DIV/0!</v>
      </c>
      <c r="K573" s="7" t="n">
        <f t="shared" si="98"/>
        <v>0</v>
      </c>
      <c r="L573" s="7" t="n">
        <f>AM573/SUM(AM1:AM$2180)</f>
        <v>0</v>
      </c>
      <c r="M573" t="s">
        <v>1883</v>
      </c>
      <c r="N573" t="s">
        <v>1904</v>
      </c>
      <c r="O573" t="s">
        <v>1905</v>
      </c>
      <c r="P573" s="6"/>
      <c r="Q573" s="6"/>
      <c r="R573" s="6"/>
      <c r="S573" s="6"/>
      <c r="T573" s="6"/>
      <c r="U573" s="6" t="n">
        <v>5774.6188245213898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>
      <c r="A574" t="str">
        <f t="shared" si="88"/>
        <v>FRS</v>
      </c>
      <c r="B574" t="str">
        <f t="shared" si="89"/>
        <v>E179</v>
      </c>
      <c r="C574" t="str">
        <f t="shared" si="90"/>
        <v>PURCH OF GOVT OTHER WAREHOUSE BLDGS</v>
      </c>
      <c r="D574" s="6" t="n">
        <f t="shared" si="91"/>
        <v>0</v>
      </c>
      <c r="E574" s="6" t="n">
        <f t="shared" si="92"/>
        <v>0</v>
      </c>
      <c r="F574" s="6" t="n">
        <f t="shared" si="93"/>
        <v>0</v>
      </c>
      <c r="G574" s="6" t="n">
        <f t="shared" si="94"/>
        <v>0</v>
      </c>
      <c r="H574" s="7" t="e">
        <f t="shared" si="95"/>
        <v>#DIV/0!</v>
      </c>
      <c r="I574" s="7" t="e">
        <f t="shared" si="96"/>
        <v>#DIV/0!</v>
      </c>
      <c r="J574" s="7" t="e">
        <f t="shared" si="97"/>
        <v>#DIV/0!</v>
      </c>
      <c r="K574" s="7" t="n">
        <f t="shared" si="98"/>
        <v>0</v>
      </c>
      <c r="L574" s="7" t="n">
        <f>AM574/SUM(AM1:AM$2180)</f>
        <v>0</v>
      </c>
      <c r="M574" t="s">
        <v>1883</v>
      </c>
      <c r="N574" t="s">
        <v>1906</v>
      </c>
      <c r="O574" t="s">
        <v>1907</v>
      </c>
      <c r="P574" s="6"/>
      <c r="Q574" s="6"/>
      <c r="R574" s="6"/>
      <c r="S574" s="6"/>
      <c r="T574" s="6"/>
      <c r="U574" s="6"/>
      <c r="V574" s="6"/>
      <c r="W574" s="6"/>
      <c r="X574" s="6" t="n">
        <v>39990.473149562502</v>
      </c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>
      <c r="A575" t="str">
        <f t="shared" si="88"/>
        <v>FRS</v>
      </c>
      <c r="B575" t="str">
        <f t="shared" si="89"/>
        <v>E192</v>
      </c>
      <c r="C575" t="str">
        <f t="shared" si="90"/>
        <v>PURCH OF GOVT TEST BUILDINGS</v>
      </c>
      <c r="D575" s="6" t="n">
        <f t="shared" si="91"/>
        <v>0</v>
      </c>
      <c r="E575" s="6" t="n">
        <f t="shared" si="92"/>
        <v>0</v>
      </c>
      <c r="F575" s="6" t="n">
        <f t="shared" si="93"/>
        <v>0</v>
      </c>
      <c r="G575" s="6" t="n">
        <f t="shared" si="94"/>
        <v>0</v>
      </c>
      <c r="H575" s="7" t="e">
        <f t="shared" si="95"/>
        <v>#DIV/0!</v>
      </c>
      <c r="I575" s="7" t="e">
        <f t="shared" si="96"/>
        <v>#DIV/0!</v>
      </c>
      <c r="J575" s="7" t="e">
        <f t="shared" si="97"/>
        <v>#DIV/0!</v>
      </c>
      <c r="K575" s="7" t="n">
        <f t="shared" si="98"/>
        <v>0</v>
      </c>
      <c r="L575" s="7" t="n">
        <f>AM575/SUM(AM1:AM$2180)</f>
        <v>0</v>
      </c>
      <c r="M575" t="s">
        <v>1883</v>
      </c>
      <c r="N575" t="s">
        <v>1908</v>
      </c>
      <c r="O575" t="s">
        <v>1909</v>
      </c>
      <c r="P575" s="6"/>
      <c r="Q575" s="6"/>
      <c r="R575" s="6"/>
      <c r="S575" s="6"/>
      <c r="T575" s="6"/>
      <c r="U575" s="6" t="n">
        <v>58046.468424088998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>
      <c r="A576" t="str">
        <f t="shared" si="88"/>
        <v>FRS</v>
      </c>
      <c r="B576" t="str">
        <f t="shared" si="89"/>
        <v>E199</v>
      </c>
      <c r="C576" t="str">
        <f t="shared" si="90"/>
        <v>PURCHASE OF MISCELLANEOUS BUILDINGS</v>
      </c>
      <c r="D576" s="6" t="n">
        <f t="shared" si="91"/>
        <v>4085.6182753511898</v>
      </c>
      <c r="E576" s="6" t="n">
        <f t="shared" si="92"/>
        <v>0</v>
      </c>
      <c r="F576" s="6" t="n">
        <f t="shared" si="93"/>
        <v>0</v>
      </c>
      <c r="G576" s="6" t="n">
        <f t="shared" si="94"/>
        <v>0</v>
      </c>
      <c r="H576" s="7" t="e">
        <f t="shared" si="95"/>
        <v>#DIV/0!</v>
      </c>
      <c r="I576" s="7" t="n">
        <f t="shared" si="96"/>
        <v>-1</v>
      </c>
      <c r="J576" s="7" t="e">
        <f t="shared" si="97"/>
        <v>#DIV/0!</v>
      </c>
      <c r="K576" s="7" t="n">
        <f t="shared" si="98"/>
        <v>0</v>
      </c>
      <c r="L576" s="7" t="n">
        <f>AM576/SUM(AM1:AM$2180)</f>
        <v>0</v>
      </c>
      <c r="M576" t="s">
        <v>1883</v>
      </c>
      <c r="N576" t="s">
        <v>1910</v>
      </c>
      <c r="O576" t="s">
        <v>1911</v>
      </c>
      <c r="P576" s="6" t="n">
        <v>204861.64447033301</v>
      </c>
      <c r="Q576" s="6"/>
      <c r="R576" s="6"/>
      <c r="S576" s="6" t="n">
        <v>62894.903466609103</v>
      </c>
      <c r="T576" s="6" t="n">
        <v>86932.754406378604</v>
      </c>
      <c r="U576" s="6" t="n">
        <v>102588.99072703499</v>
      </c>
      <c r="V576" s="6" t="n">
        <v>-33795.713982868299</v>
      </c>
      <c r="W576" s="6" t="n">
        <v>0</v>
      </c>
      <c r="X576" s="6" t="n">
        <v>10662.793157444999</v>
      </c>
      <c r="Y576" s="6" t="n">
        <v>7494.2007968142598</v>
      </c>
      <c r="Z576" s="6" t="n">
        <v>-436675.22785274597</v>
      </c>
      <c r="AA576" s="6" t="n">
        <v>8691.1705133350897</v>
      </c>
      <c r="AB576" s="6" t="n">
        <v>7493.2253815702898</v>
      </c>
      <c r="AC576" s="6" t="n">
        <v>4482.92497100126</v>
      </c>
      <c r="AD576" s="6" t="n">
        <v>5253.1493267142796</v>
      </c>
      <c r="AE576" s="6" t="n">
        <v>4085.6182753511898</v>
      </c>
      <c r="AF576" s="6"/>
      <c r="AG576" s="6"/>
      <c r="AH576" s="6"/>
      <c r="AI576" s="6"/>
      <c r="AJ576" s="6" t="n">
        <v>-1007.14158822735</v>
      </c>
      <c r="AK576" s="6"/>
      <c r="AL576" s="6"/>
      <c r="AM576" s="6"/>
    </row>
    <row r="577">
      <c r="A577" t="str">
        <f t="shared" ref="A577:A640" si="99">M577</f>
        <v>FRS</v>
      </c>
      <c r="B577" t="str">
        <f t="shared" ref="B577:B640" si="100">N577</f>
        <v>E1AB</v>
      </c>
      <c r="C577" t="str">
        <f t="shared" ref="C577:C640" si="101">O577</f>
        <v>PURCHASE OF CONFERENCE SPACE AND FACILITIES</v>
      </c>
      <c r="D577" s="6" t="n">
        <f t="shared" ref="D577:D640" si="102">AE577</f>
        <v>317479.39058813499</v>
      </c>
      <c r="E577" s="6" t="n">
        <f t="shared" ref="E577:E640" si="103">AK577</f>
        <v>-8377.9753419201097</v>
      </c>
      <c r="F577" s="6" t="n">
        <f t="shared" ref="F577:F640" si="104">AL577</f>
        <v>1000</v>
      </c>
      <c r="G577" s="6" t="n">
        <f t="shared" ref="G577:G640" si="105">AM577</f>
        <v>-301.867649107484</v>
      </c>
      <c r="H577" s="7" t="n">
        <f t="shared" si="95"/>
        <v>-1.1193605804729923</v>
      </c>
      <c r="I577" s="7" t="n">
        <f t="shared" si="96"/>
        <v>-0.99685018924174107</v>
      </c>
      <c r="J577" s="7" t="n">
        <f t="shared" si="97"/>
        <v>-0.30186764910748398</v>
      </c>
      <c r="K577" s="7" t="n">
        <f t="shared" si="98"/>
        <v>1.0187898992892645E-8</v>
      </c>
      <c r="L577" s="7" t="n">
        <f>AM577/SUM(AM1:AM$2180)</f>
        <v>-5.3557330676619574E-9</v>
      </c>
      <c r="M577" t="s">
        <v>1883</v>
      </c>
      <c r="N577" t="s">
        <v>1912</v>
      </c>
      <c r="O577" t="s">
        <v>1913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 t="n">
        <v>5339.4319989812402</v>
      </c>
      <c r="AC577" s="6"/>
      <c r="AD577" s="6" t="n">
        <v>20574.753983066999</v>
      </c>
      <c r="AE577" s="6" t="n">
        <v>317479.39058813499</v>
      </c>
      <c r="AF577" s="6" t="n">
        <v>677356.52989947004</v>
      </c>
      <c r="AG577" s="6" t="n">
        <v>63764.897925138997</v>
      </c>
      <c r="AH577" s="6" t="n">
        <v>14187.8968254505</v>
      </c>
      <c r="AI577" s="6" t="n">
        <v>31382.857165000602</v>
      </c>
      <c r="AJ577" s="6"/>
      <c r="AK577" s="6" t="n">
        <v>-8377.9753419201097</v>
      </c>
      <c r="AL577" s="6" t="n">
        <v>1000</v>
      </c>
      <c r="AM577" s="6" t="n">
        <v>-301.867649107484</v>
      </c>
    </row>
    <row r="578">
      <c r="A578" t="str">
        <f t="shared" si="99"/>
        <v>FRS</v>
      </c>
      <c r="B578" t="str">
        <f t="shared" si="100"/>
        <v>E1BG</v>
      </c>
      <c r="C578" t="str">
        <f t="shared" si="101"/>
        <v>PURCHASE OF ELECTRONIC AND COMMUNICATIONS FACILITIES</v>
      </c>
      <c r="D578" s="6" t="n">
        <f t="shared" si="102"/>
        <v>0</v>
      </c>
      <c r="E578" s="6" t="n">
        <f t="shared" si="103"/>
        <v>0</v>
      </c>
      <c r="F578" s="6" t="n">
        <f t="shared" si="104"/>
        <v>0</v>
      </c>
      <c r="G578" s="6" t="n">
        <f t="shared" si="105"/>
        <v>0</v>
      </c>
      <c r="H578" s="7" t="e">
        <f t="shared" ref="H578:H641" si="106">AL578/AK578-1</f>
        <v>#DIV/0!</v>
      </c>
      <c r="I578" s="7" t="e">
        <f t="shared" ref="I578:I641" si="107">AL578/AE578-1</f>
        <v>#DIV/0!</v>
      </c>
      <c r="J578" s="7" t="e">
        <f t="shared" ref="J578:J641" si="108">AM578/AL578</f>
        <v>#DIV/0!</v>
      </c>
      <c r="K578" s="7" t="n">
        <f t="shared" ref="K578:K641" si="109">AL578/SUM(AL$1:AL$2180)</f>
        <v>0</v>
      </c>
      <c r="L578" s="7" t="n">
        <f>AM578/SUM(AM1:AM$2180)</f>
        <v>0</v>
      </c>
      <c r="M578" t="s">
        <v>1883</v>
      </c>
      <c r="N578" t="s">
        <v>1914</v>
      </c>
      <c r="O578" t="s">
        <v>1915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 t="n">
        <v>247403.92211290199</v>
      </c>
      <c r="AE578" s="6"/>
      <c r="AF578" s="6"/>
      <c r="AG578" s="6"/>
      <c r="AH578" s="6"/>
      <c r="AI578" s="6"/>
      <c r="AJ578" s="6"/>
      <c r="AK578" s="6"/>
      <c r="AL578" s="6"/>
      <c r="AM578" s="6"/>
    </row>
    <row r="579">
      <c r="A579" t="str">
        <f t="shared" si="99"/>
        <v>FRS</v>
      </c>
      <c r="B579" t="str">
        <f t="shared" si="100"/>
        <v>E1EA</v>
      </c>
      <c r="C579" t="str">
        <f t="shared" si="101"/>
        <v>PURCHASE OF AMMUNITION FACILITIES</v>
      </c>
      <c r="D579" s="6" t="n">
        <f t="shared" si="102"/>
        <v>0</v>
      </c>
      <c r="E579" s="6" t="n">
        <f t="shared" si="103"/>
        <v>17240.2303940089</v>
      </c>
      <c r="F579" s="6" t="n">
        <f t="shared" si="104"/>
        <v>0</v>
      </c>
      <c r="G579" s="6" t="n">
        <f t="shared" si="105"/>
        <v>0</v>
      </c>
      <c r="H579" s="7" t="n">
        <f t="shared" si="106"/>
        <v>-1</v>
      </c>
      <c r="I579" s="7" t="e">
        <f t="shared" si="107"/>
        <v>#DIV/0!</v>
      </c>
      <c r="J579" s="7" t="e">
        <f t="shared" si="108"/>
        <v>#DIV/0!</v>
      </c>
      <c r="K579" s="7" t="n">
        <f t="shared" si="109"/>
        <v>0</v>
      </c>
      <c r="L579" s="7" t="n">
        <f>AM579/SUM(AM1:AM$2180)</f>
        <v>0</v>
      </c>
      <c r="M579" t="s">
        <v>1883</v>
      </c>
      <c r="N579" t="s">
        <v>1916</v>
      </c>
      <c r="O579" t="s">
        <v>1917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 t="n">
        <v>17240.2303940089</v>
      </c>
      <c r="AL579" s="6"/>
      <c r="AM579" s="6"/>
    </row>
    <row r="580">
      <c r="A580" t="str">
        <f t="shared" si="99"/>
        <v>FRS</v>
      </c>
      <c r="B580" t="str">
        <f t="shared" si="100"/>
        <v>E1JZ</v>
      </c>
      <c r="C580" t="str">
        <f t="shared" si="101"/>
        <v>PURCHASE OF MISCELLANEOUS BUILDINGS</v>
      </c>
      <c r="D580" s="6" t="n">
        <f t="shared" si="102"/>
        <v>0</v>
      </c>
      <c r="E580" s="6" t="n">
        <f t="shared" si="103"/>
        <v>0</v>
      </c>
      <c r="F580" s="6" t="n">
        <f t="shared" si="104"/>
        <v>0</v>
      </c>
      <c r="G580" s="6" t="n">
        <f t="shared" si="105"/>
        <v>0</v>
      </c>
      <c r="H580" s="7" t="e">
        <f t="shared" si="106"/>
        <v>#DIV/0!</v>
      </c>
      <c r="I580" s="7" t="e">
        <f t="shared" si="107"/>
        <v>#DIV/0!</v>
      </c>
      <c r="J580" s="7" t="e">
        <f t="shared" si="108"/>
        <v>#DIV/0!</v>
      </c>
      <c r="K580" s="7" t="n">
        <f t="shared" si="109"/>
        <v>0</v>
      </c>
      <c r="L580" s="7" t="n">
        <f>AM580/SUM(AM1:AM$2180)</f>
        <v>0</v>
      </c>
      <c r="M580" t="s">
        <v>1883</v>
      </c>
      <c r="N580" t="s">
        <v>1918</v>
      </c>
      <c r="O580" t="s">
        <v>1911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 t="n">
        <v>21807.420396865102</v>
      </c>
      <c r="AD580" s="6" t="n">
        <v>0</v>
      </c>
      <c r="AE580" s="6"/>
      <c r="AF580" s="6"/>
      <c r="AG580" s="6"/>
      <c r="AH580" s="6" t="n">
        <v>0</v>
      </c>
      <c r="AI580" s="6"/>
      <c r="AJ580" s="6"/>
      <c r="AK580" s="6"/>
      <c r="AL580" s="6"/>
      <c r="AM580" s="6"/>
    </row>
    <row r="581">
      <c r="A581" t="str">
        <f t="shared" si="99"/>
        <v>FRS</v>
      </c>
      <c r="B581" t="str">
        <f t="shared" si="100"/>
        <v>E1NZ</v>
      </c>
      <c r="C581" t="str">
        <f t="shared" si="101"/>
        <v>PURCHASE OF OTHER UTILITIES</v>
      </c>
      <c r="D581" s="6" t="n">
        <f t="shared" si="102"/>
        <v>3043611.9201358301</v>
      </c>
      <c r="E581" s="6" t="n">
        <f t="shared" si="103"/>
        <v>0</v>
      </c>
      <c r="F581" s="6" t="n">
        <f t="shared" si="104"/>
        <v>0</v>
      </c>
      <c r="G581" s="6" t="n">
        <f t="shared" si="105"/>
        <v>0</v>
      </c>
      <c r="H581" s="7" t="e">
        <f t="shared" si="106"/>
        <v>#DIV/0!</v>
      </c>
      <c r="I581" s="7" t="n">
        <f t="shared" si="107"/>
        <v>-1</v>
      </c>
      <c r="J581" s="7" t="e">
        <f t="shared" si="108"/>
        <v>#DIV/0!</v>
      </c>
      <c r="K581" s="7" t="n">
        <f t="shared" si="109"/>
        <v>0</v>
      </c>
      <c r="L581" s="7" t="n">
        <f>AM581/SUM(AM1:AM$2180)</f>
        <v>0</v>
      </c>
      <c r="M581" t="s">
        <v>1883</v>
      </c>
      <c r="N581" t="s">
        <v>1919</v>
      </c>
      <c r="O581" t="s">
        <v>1920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 t="n">
        <v>2728955.3109502099</v>
      </c>
      <c r="AD581" s="6" t="n">
        <v>2476285.2275678199</v>
      </c>
      <c r="AE581" s="6" t="n">
        <v>3043611.9201358301</v>
      </c>
      <c r="AF581" s="6" t="n">
        <v>3027318.47313018</v>
      </c>
      <c r="AG581" s="6"/>
      <c r="AH581" s="6" t="n">
        <v>-64980.955559740403</v>
      </c>
      <c r="AI581" s="6" t="n">
        <v>-26304.933861578498</v>
      </c>
      <c r="AJ581" s="6" t="n">
        <v>-361230.36136624799</v>
      </c>
      <c r="AK581" s="6"/>
      <c r="AL581" s="6"/>
      <c r="AM581" s="6"/>
    </row>
    <row r="582">
      <c r="A582" t="str">
        <f t="shared" si="99"/>
        <v>FRS</v>
      </c>
      <c r="B582" t="str">
        <f t="shared" si="100"/>
        <v>E1PB</v>
      </c>
      <c r="C582" t="str">
        <f t="shared" si="101"/>
        <v>PURCHASE OF EXHIBIT DESIGN (NON-BUILDING)</v>
      </c>
      <c r="D582" s="6" t="n">
        <f t="shared" si="102"/>
        <v>0</v>
      </c>
      <c r="E582" s="6" t="n">
        <f t="shared" si="103"/>
        <v>80196.569619322196</v>
      </c>
      <c r="F582" s="6" t="n">
        <f t="shared" si="104"/>
        <v>75000</v>
      </c>
      <c r="G582" s="6" t="n">
        <f t="shared" si="105"/>
        <v>0</v>
      </c>
      <c r="H582" s="7" t="n">
        <f t="shared" si="106"/>
        <v>-6.4797904000000517E-2</v>
      </c>
      <c r="I582" s="7" t="e">
        <f t="shared" si="107"/>
        <v>#DIV/0!</v>
      </c>
      <c r="J582" s="7" t="n">
        <f t="shared" si="108"/>
        <v>0</v>
      </c>
      <c r="K582" s="7" t="n">
        <f t="shared" si="109"/>
        <v>7.6409242446694837E-7</v>
      </c>
      <c r="L582" s="7" t="n">
        <f>AM582/SUM(AM1:AM$2180)</f>
        <v>0</v>
      </c>
      <c r="M582" t="s">
        <v>1883</v>
      </c>
      <c r="N582" t="s">
        <v>1921</v>
      </c>
      <c r="O582" t="s">
        <v>1922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 t="n">
        <v>6605.53120299487</v>
      </c>
      <c r="AD582" s="6"/>
      <c r="AE582" s="6"/>
      <c r="AF582" s="6"/>
      <c r="AG582" s="6"/>
      <c r="AH582" s="6" t="n">
        <v>154066.467372735</v>
      </c>
      <c r="AI582" s="6"/>
      <c r="AJ582" s="6" t="n">
        <v>82892.311788259103</v>
      </c>
      <c r="AK582" s="6" t="n">
        <v>80196.569619322196</v>
      </c>
      <c r="AL582" s="6" t="n">
        <v>75000</v>
      </c>
      <c r="AM582" s="6"/>
    </row>
    <row r="583">
      <c r="A583" t="str">
        <f t="shared" si="99"/>
        <v>FRS</v>
      </c>
      <c r="B583" t="str">
        <f t="shared" si="100"/>
        <v>E215</v>
      </c>
      <c r="C583" t="str">
        <f t="shared" si="101"/>
        <v>PURCH OF GOVT SURFACE MINE RECLAM</v>
      </c>
      <c r="D583" s="6" t="n">
        <f t="shared" si="102"/>
        <v>0</v>
      </c>
      <c r="E583" s="6" t="n">
        <f t="shared" si="103"/>
        <v>0</v>
      </c>
      <c r="F583" s="6" t="n">
        <f t="shared" si="104"/>
        <v>0</v>
      </c>
      <c r="G583" s="6" t="n">
        <f t="shared" si="105"/>
        <v>0</v>
      </c>
      <c r="H583" s="7" t="e">
        <f t="shared" si="106"/>
        <v>#DIV/0!</v>
      </c>
      <c r="I583" s="7" t="e">
        <f t="shared" si="107"/>
        <v>#DIV/0!</v>
      </c>
      <c r="J583" s="7" t="e">
        <f t="shared" si="108"/>
        <v>#DIV/0!</v>
      </c>
      <c r="K583" s="7" t="n">
        <f t="shared" si="109"/>
        <v>0</v>
      </c>
      <c r="L583" s="7" t="n">
        <f>AM583/SUM(AM1:AM$2180)</f>
        <v>0</v>
      </c>
      <c r="M583" t="s">
        <v>1883</v>
      </c>
      <c r="N583" t="s">
        <v>1923</v>
      </c>
      <c r="O583" t="s">
        <v>1924</v>
      </c>
      <c r="P583" s="6"/>
      <c r="Q583" s="6"/>
      <c r="R583" s="6"/>
      <c r="S583" s="6"/>
      <c r="T583" s="6" t="n">
        <v>45784.613736945998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>
      <c r="A584" t="str">
        <f t="shared" si="99"/>
        <v>FRS</v>
      </c>
      <c r="B584" t="str">
        <f t="shared" si="100"/>
        <v>E222</v>
      </c>
      <c r="C584" t="str">
        <f t="shared" si="101"/>
        <v>PURCH OF GOVT HWYS-RDS-STS-BRDGS-RA</v>
      </c>
      <c r="D584" s="6" t="n">
        <f t="shared" si="102"/>
        <v>0</v>
      </c>
      <c r="E584" s="6" t="n">
        <f t="shared" si="103"/>
        <v>0</v>
      </c>
      <c r="F584" s="6" t="n">
        <f t="shared" si="104"/>
        <v>0</v>
      </c>
      <c r="G584" s="6" t="n">
        <f t="shared" si="105"/>
        <v>0</v>
      </c>
      <c r="H584" s="7" t="e">
        <f t="shared" si="106"/>
        <v>#DIV/0!</v>
      </c>
      <c r="I584" s="7" t="e">
        <f t="shared" si="107"/>
        <v>#DIV/0!</v>
      </c>
      <c r="J584" s="7" t="e">
        <f t="shared" si="108"/>
        <v>#DIV/0!</v>
      </c>
      <c r="K584" s="7" t="n">
        <f t="shared" si="109"/>
        <v>0</v>
      </c>
      <c r="L584" s="7" t="n">
        <f>AM584/SUM(AM1:AM$2180)</f>
        <v>0</v>
      </c>
      <c r="M584" t="s">
        <v>1883</v>
      </c>
      <c r="N584" t="s">
        <v>1925</v>
      </c>
      <c r="O584" t="s">
        <v>1926</v>
      </c>
      <c r="P584" s="6"/>
      <c r="Q584" s="6"/>
      <c r="R584" s="6"/>
      <c r="S584" s="6"/>
      <c r="T584" s="6"/>
      <c r="U584" s="6"/>
      <c r="V584" s="6" t="n">
        <v>15565.4345429122</v>
      </c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>
      <c r="A585" t="str">
        <f t="shared" si="99"/>
        <v>FRS</v>
      </c>
      <c r="B585" t="str">
        <f t="shared" si="100"/>
        <v>E232</v>
      </c>
      <c r="C585" t="str">
        <f t="shared" si="101"/>
        <v>PURCHASE OF EPG FACILITIES - GAS</v>
      </c>
      <c r="D585" s="6" t="n">
        <f t="shared" si="102"/>
        <v>0</v>
      </c>
      <c r="E585" s="6" t="n">
        <f t="shared" si="103"/>
        <v>0</v>
      </c>
      <c r="F585" s="6" t="n">
        <f t="shared" si="104"/>
        <v>0</v>
      </c>
      <c r="G585" s="6" t="n">
        <f t="shared" si="105"/>
        <v>0</v>
      </c>
      <c r="H585" s="7" t="e">
        <f t="shared" si="106"/>
        <v>#DIV/0!</v>
      </c>
      <c r="I585" s="7" t="e">
        <f t="shared" si="107"/>
        <v>#DIV/0!</v>
      </c>
      <c r="J585" s="7" t="e">
        <f t="shared" si="108"/>
        <v>#DIV/0!</v>
      </c>
      <c r="K585" s="7" t="n">
        <f t="shared" si="109"/>
        <v>0</v>
      </c>
      <c r="L585" s="7" t="n">
        <f>AM585/SUM(AM1:AM$2180)</f>
        <v>0</v>
      </c>
      <c r="M585" t="s">
        <v>1883</v>
      </c>
      <c r="N585" t="s">
        <v>1927</v>
      </c>
      <c r="O585" t="s">
        <v>1928</v>
      </c>
      <c r="P585" s="6"/>
      <c r="Q585" s="6"/>
      <c r="R585" s="6" t="n">
        <v>0</v>
      </c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>
      <c r="A586" t="str">
        <f t="shared" si="99"/>
        <v>FRS</v>
      </c>
      <c r="B586" t="str">
        <f t="shared" si="100"/>
        <v>E249</v>
      </c>
      <c r="C586" t="str">
        <f t="shared" si="101"/>
        <v>PURCHASE OF OTHER UTILITIES</v>
      </c>
      <c r="D586" s="6" t="n">
        <f t="shared" si="102"/>
        <v>0</v>
      </c>
      <c r="E586" s="6" t="n">
        <f t="shared" si="103"/>
        <v>0</v>
      </c>
      <c r="F586" s="6" t="n">
        <f t="shared" si="104"/>
        <v>0</v>
      </c>
      <c r="G586" s="6" t="n">
        <f t="shared" si="105"/>
        <v>0</v>
      </c>
      <c r="H586" s="7" t="e">
        <f t="shared" si="106"/>
        <v>#DIV/0!</v>
      </c>
      <c r="I586" s="7" t="e">
        <f t="shared" si="107"/>
        <v>#DIV/0!</v>
      </c>
      <c r="J586" s="7" t="e">
        <f t="shared" si="108"/>
        <v>#DIV/0!</v>
      </c>
      <c r="K586" s="7" t="n">
        <f t="shared" si="109"/>
        <v>0</v>
      </c>
      <c r="L586" s="7" t="n">
        <f>AM586/SUM(AM1:AM$2180)</f>
        <v>0</v>
      </c>
      <c r="M586" t="s">
        <v>1883</v>
      </c>
      <c r="N586" t="s">
        <v>1929</v>
      </c>
      <c r="O586" t="s">
        <v>1920</v>
      </c>
      <c r="P586" s="6"/>
      <c r="Q586" s="6"/>
      <c r="R586" s="6"/>
      <c r="S586" s="6"/>
      <c r="T586" s="6"/>
      <c r="U586" s="6"/>
      <c r="V586" s="6" t="n">
        <v>0</v>
      </c>
      <c r="W586" s="6" t="n">
        <v>1730925.13223902</v>
      </c>
      <c r="X586" s="6"/>
      <c r="Y586" s="6"/>
      <c r="Z586" s="6"/>
      <c r="AA586" s="6"/>
      <c r="AB586" s="6"/>
      <c r="AC586" s="6"/>
      <c r="AD586" s="6"/>
      <c r="AE586" s="6"/>
      <c r="AF586" s="6" t="n">
        <v>-518474.485359087</v>
      </c>
      <c r="AG586" s="6"/>
      <c r="AH586" s="6"/>
      <c r="AI586" s="6"/>
      <c r="AJ586" s="6"/>
      <c r="AK586" s="6"/>
      <c r="AL586" s="6"/>
      <c r="AM586" s="6"/>
    </row>
    <row r="587">
      <c r="A587" t="str">
        <f t="shared" si="99"/>
        <v>FRS</v>
      </c>
      <c r="B587" t="str">
        <f t="shared" si="100"/>
        <v>E291</v>
      </c>
      <c r="C587" t="str">
        <f t="shared" si="101"/>
        <v>PURCH OF GOVT RECREA NON-BLDG STRUC</v>
      </c>
      <c r="D587" s="6" t="n">
        <f t="shared" si="102"/>
        <v>0</v>
      </c>
      <c r="E587" s="6" t="n">
        <f t="shared" si="103"/>
        <v>0</v>
      </c>
      <c r="F587" s="6" t="n">
        <f t="shared" si="104"/>
        <v>0</v>
      </c>
      <c r="G587" s="6" t="n">
        <f t="shared" si="105"/>
        <v>0</v>
      </c>
      <c r="H587" s="7" t="e">
        <f t="shared" si="106"/>
        <v>#DIV/0!</v>
      </c>
      <c r="I587" s="7" t="e">
        <f t="shared" si="107"/>
        <v>#DIV/0!</v>
      </c>
      <c r="J587" s="7" t="e">
        <f t="shared" si="108"/>
        <v>#DIV/0!</v>
      </c>
      <c r="K587" s="7" t="n">
        <f t="shared" si="109"/>
        <v>0</v>
      </c>
      <c r="L587" s="7" t="n">
        <f>AM587/SUM(AM1:AM$2180)</f>
        <v>0</v>
      </c>
      <c r="M587" t="s">
        <v>1883</v>
      </c>
      <c r="N587" t="s">
        <v>1930</v>
      </c>
      <c r="O587" t="s">
        <v>1931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 t="n">
        <v>27436.581963006902</v>
      </c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>
      <c r="A588" t="str">
        <f t="shared" si="99"/>
        <v>FRS</v>
      </c>
      <c r="B588" t="str">
        <f t="shared" si="100"/>
        <v>E292</v>
      </c>
      <c r="C588" t="str">
        <f t="shared" si="101"/>
        <v>PURCH OF GOVT EXHIBIT (NON BLDG)</v>
      </c>
      <c r="D588" s="6" t="n">
        <f t="shared" si="102"/>
        <v>0</v>
      </c>
      <c r="E588" s="6" t="n">
        <f t="shared" si="103"/>
        <v>0</v>
      </c>
      <c r="F588" s="6" t="n">
        <f t="shared" si="104"/>
        <v>0</v>
      </c>
      <c r="G588" s="6" t="n">
        <f t="shared" si="105"/>
        <v>0</v>
      </c>
      <c r="H588" s="7" t="e">
        <f t="shared" si="106"/>
        <v>#DIV/0!</v>
      </c>
      <c r="I588" s="7" t="e">
        <f t="shared" si="107"/>
        <v>#DIV/0!</v>
      </c>
      <c r="J588" s="7" t="e">
        <f t="shared" si="108"/>
        <v>#DIV/0!</v>
      </c>
      <c r="K588" s="7" t="n">
        <f t="shared" si="109"/>
        <v>0</v>
      </c>
      <c r="L588" s="7" t="n">
        <f>AM588/SUM(AM1:AM$2180)</f>
        <v>0</v>
      </c>
      <c r="M588" t="s">
        <v>1883</v>
      </c>
      <c r="N588" t="s">
        <v>1932</v>
      </c>
      <c r="O588" t="s">
        <v>1933</v>
      </c>
      <c r="P588" s="6"/>
      <c r="Q588" s="6"/>
      <c r="R588" s="6"/>
      <c r="S588" s="6"/>
      <c r="T588" s="6"/>
      <c r="U588" s="6" t="n">
        <v>34416.728194147501</v>
      </c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>
      <c r="A589" t="str">
        <f t="shared" si="99"/>
        <v>FRS</v>
      </c>
      <c r="B589" t="str">
        <f t="shared" si="100"/>
        <v>E294</v>
      </c>
      <c r="C589" t="str">
        <f t="shared" si="101"/>
        <v>PURCH OF GOVT WASTE TRMT-STORE FAC</v>
      </c>
      <c r="D589" s="6" t="n">
        <f t="shared" si="102"/>
        <v>0</v>
      </c>
      <c r="E589" s="6" t="n">
        <f t="shared" si="103"/>
        <v>0</v>
      </c>
      <c r="F589" s="6" t="n">
        <f t="shared" si="104"/>
        <v>0</v>
      </c>
      <c r="G589" s="6" t="n">
        <f t="shared" si="105"/>
        <v>0</v>
      </c>
      <c r="H589" s="7" t="e">
        <f t="shared" si="106"/>
        <v>#DIV/0!</v>
      </c>
      <c r="I589" s="7" t="e">
        <f t="shared" si="107"/>
        <v>#DIV/0!</v>
      </c>
      <c r="J589" s="7" t="e">
        <f t="shared" si="108"/>
        <v>#DIV/0!</v>
      </c>
      <c r="K589" s="7" t="n">
        <f t="shared" si="109"/>
        <v>0</v>
      </c>
      <c r="L589" s="7" t="n">
        <f>AM589/SUM(AM1:AM$2180)</f>
        <v>0</v>
      </c>
      <c r="M589" t="s">
        <v>1883</v>
      </c>
      <c r="N589" t="s">
        <v>1934</v>
      </c>
      <c r="O589" t="s">
        <v>1935</v>
      </c>
      <c r="P589" s="6"/>
      <c r="Q589" s="6"/>
      <c r="R589" s="6"/>
      <c r="S589" s="6"/>
      <c r="T589" s="6"/>
      <c r="U589" s="6" t="n">
        <v>3409.91241587988</v>
      </c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>
      <c r="A590" t="str">
        <f t="shared" si="99"/>
        <v>FRS</v>
      </c>
      <c r="B590" t="str">
        <f t="shared" si="100"/>
        <v>E299</v>
      </c>
      <c r="C590" t="str">
        <f t="shared" si="101"/>
        <v>PURCH OF GOVT ALL OTHR NON-BLDG FAC</v>
      </c>
      <c r="D590" s="6" t="n">
        <f t="shared" si="102"/>
        <v>0</v>
      </c>
      <c r="E590" s="6" t="n">
        <f t="shared" si="103"/>
        <v>0</v>
      </c>
      <c r="F590" s="6" t="n">
        <f t="shared" si="104"/>
        <v>0</v>
      </c>
      <c r="G590" s="6" t="n">
        <f t="shared" si="105"/>
        <v>0</v>
      </c>
      <c r="H590" s="7" t="e">
        <f t="shared" si="106"/>
        <v>#DIV/0!</v>
      </c>
      <c r="I590" s="7" t="e">
        <f t="shared" si="107"/>
        <v>#DIV/0!</v>
      </c>
      <c r="J590" s="7" t="e">
        <f t="shared" si="108"/>
        <v>#DIV/0!</v>
      </c>
      <c r="K590" s="7" t="n">
        <f t="shared" si="109"/>
        <v>0</v>
      </c>
      <c r="L590" s="7" t="n">
        <f>AM590/SUM(AM1:AM$2180)</f>
        <v>0</v>
      </c>
      <c r="M590" t="s">
        <v>1883</v>
      </c>
      <c r="N590" t="s">
        <v>1936</v>
      </c>
      <c r="O590" t="s">
        <v>1937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 t="n">
        <v>0</v>
      </c>
      <c r="AE590" s="6"/>
      <c r="AF590" s="6"/>
      <c r="AG590" s="6"/>
      <c r="AH590" s="6"/>
      <c r="AI590" s="6"/>
      <c r="AJ590" s="6"/>
      <c r="AK590" s="6"/>
      <c r="AL590" s="6"/>
      <c r="AM590" s="6"/>
    </row>
    <row r="591">
      <c r="A591" t="str">
        <f t="shared" si="99"/>
        <v>FRS</v>
      </c>
      <c r="B591" t="str">
        <f t="shared" si="100"/>
        <v>F007</v>
      </c>
      <c r="C591" t="str">
        <f t="shared" si="101"/>
        <v>NATURAL RESOURCES/CONSERVATION- RANGE SEEDING (GROUND EQUIPMENT)</v>
      </c>
      <c r="D591" s="6" t="n">
        <f t="shared" si="102"/>
        <v>0</v>
      </c>
      <c r="E591" s="6" t="n">
        <f t="shared" si="103"/>
        <v>0</v>
      </c>
      <c r="F591" s="6" t="n">
        <f t="shared" si="104"/>
        <v>0</v>
      </c>
      <c r="G591" s="6" t="n">
        <f t="shared" si="105"/>
        <v>0</v>
      </c>
      <c r="H591" s="7" t="e">
        <f t="shared" si="106"/>
        <v>#DIV/0!</v>
      </c>
      <c r="I591" s="7" t="e">
        <f t="shared" si="107"/>
        <v>#DIV/0!</v>
      </c>
      <c r="J591" s="7" t="e">
        <f t="shared" si="108"/>
        <v>#DIV/0!</v>
      </c>
      <c r="K591" s="7" t="n">
        <f t="shared" si="109"/>
        <v>0</v>
      </c>
      <c r="L591" s="7" t="n">
        <f>AM591/SUM(AM1:AM$2180)</f>
        <v>0</v>
      </c>
      <c r="M591" t="s">
        <v>1883</v>
      </c>
      <c r="N591" t="s">
        <v>1938</v>
      </c>
      <c r="O591" t="s">
        <v>1939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 t="n">
        <v>7014.3009986616698</v>
      </c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>
      <c r="A592" t="str">
        <f t="shared" si="99"/>
        <v>FRS</v>
      </c>
      <c r="B592" t="str">
        <f t="shared" si="100"/>
        <v>F010</v>
      </c>
      <c r="C592" t="str">
        <f t="shared" si="101"/>
        <v>NATURAL RESOURCES/CONSERVATION- SEEDLING PRODUCTION/TRANSPLANTING</v>
      </c>
      <c r="D592" s="6" t="n">
        <f t="shared" si="102"/>
        <v>15832.7078853976</v>
      </c>
      <c r="E592" s="6" t="n">
        <f t="shared" si="103"/>
        <v>0</v>
      </c>
      <c r="F592" s="6" t="n">
        <f t="shared" si="104"/>
        <v>0</v>
      </c>
      <c r="G592" s="6" t="n">
        <f t="shared" si="105"/>
        <v>0</v>
      </c>
      <c r="H592" s="7" t="e">
        <f t="shared" si="106"/>
        <v>#DIV/0!</v>
      </c>
      <c r="I592" s="7" t="n">
        <f t="shared" si="107"/>
        <v>-1</v>
      </c>
      <c r="J592" s="7" t="e">
        <f t="shared" si="108"/>
        <v>#DIV/0!</v>
      </c>
      <c r="K592" s="7" t="n">
        <f t="shared" si="109"/>
        <v>0</v>
      </c>
      <c r="L592" s="7" t="n">
        <f>AM592/SUM(AM1:AM$2180)</f>
        <v>0</v>
      </c>
      <c r="M592" t="s">
        <v>1883</v>
      </c>
      <c r="N592" t="s">
        <v>1940</v>
      </c>
      <c r="O592" t="s">
        <v>1941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 t="n">
        <v>15832.7078853976</v>
      </c>
      <c r="AF592" s="6" t="n">
        <v>16015.1647699241</v>
      </c>
      <c r="AG592" s="6"/>
      <c r="AH592" s="6"/>
      <c r="AI592" s="6"/>
      <c r="AJ592" s="6"/>
      <c r="AK592" s="6"/>
      <c r="AL592" s="6"/>
      <c r="AM592" s="6"/>
    </row>
    <row r="593">
      <c r="A593" t="str">
        <f t="shared" si="99"/>
        <v>FRS</v>
      </c>
      <c r="B593" t="str">
        <f t="shared" si="100"/>
        <v>F011</v>
      </c>
      <c r="C593" t="str">
        <f t="shared" si="101"/>
        <v>NATURAL RESOURCES/CONSERVATION- SURFACE MINING RECLAMATION (NON-CONSTRUCTION)</v>
      </c>
      <c r="D593" s="6" t="n">
        <f t="shared" si="102"/>
        <v>0</v>
      </c>
      <c r="E593" s="6" t="n">
        <f t="shared" si="103"/>
        <v>0</v>
      </c>
      <c r="F593" s="6" t="n">
        <f t="shared" si="104"/>
        <v>0</v>
      </c>
      <c r="G593" s="6" t="n">
        <f t="shared" si="105"/>
        <v>0</v>
      </c>
      <c r="H593" s="7" t="e">
        <f t="shared" si="106"/>
        <v>#DIV/0!</v>
      </c>
      <c r="I593" s="7" t="e">
        <f t="shared" si="107"/>
        <v>#DIV/0!</v>
      </c>
      <c r="J593" s="7" t="e">
        <f t="shared" si="108"/>
        <v>#DIV/0!</v>
      </c>
      <c r="K593" s="7" t="n">
        <f t="shared" si="109"/>
        <v>0</v>
      </c>
      <c r="L593" s="7" t="n">
        <f>AM593/SUM(AM1:AM$2180)</f>
        <v>0</v>
      </c>
      <c r="M593" t="s">
        <v>1883</v>
      </c>
      <c r="N593" t="s">
        <v>1942</v>
      </c>
      <c r="O593" t="s">
        <v>1943</v>
      </c>
      <c r="P593" s="6"/>
      <c r="Q593" s="6" t="n">
        <v>185770.01789149299</v>
      </c>
      <c r="R593" s="6" t="n">
        <v>620116.34270326502</v>
      </c>
      <c r="S593" s="6" t="n">
        <v>225773.41165179701</v>
      </c>
      <c r="T593" s="6" t="n">
        <v>187422.39541439901</v>
      </c>
      <c r="U593" s="6" t="n">
        <v>198371.14951466501</v>
      </c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>
      <c r="A594" t="str">
        <f t="shared" si="99"/>
        <v>FRS</v>
      </c>
      <c r="B594" t="str">
        <f t="shared" si="100"/>
        <v>F012</v>
      </c>
      <c r="C594" t="str">
        <f t="shared" si="101"/>
        <v>NATURAL RESOURCES/CONSERVATION- SURVEY LINE CLEARING</v>
      </c>
      <c r="D594" s="6" t="n">
        <f t="shared" si="102"/>
        <v>0</v>
      </c>
      <c r="E594" s="6" t="n">
        <f t="shared" si="103"/>
        <v>0</v>
      </c>
      <c r="F594" s="6" t="n">
        <f t="shared" si="104"/>
        <v>0</v>
      </c>
      <c r="G594" s="6" t="n">
        <f t="shared" si="105"/>
        <v>0</v>
      </c>
      <c r="H594" s="7" t="e">
        <f t="shared" si="106"/>
        <v>#DIV/0!</v>
      </c>
      <c r="I594" s="7" t="e">
        <f t="shared" si="107"/>
        <v>#DIV/0!</v>
      </c>
      <c r="J594" s="7" t="e">
        <f t="shared" si="108"/>
        <v>#DIV/0!</v>
      </c>
      <c r="K594" s="7" t="n">
        <f t="shared" si="109"/>
        <v>0</v>
      </c>
      <c r="L594" s="7" t="n">
        <f>AM594/SUM(AM1:AM$2180)</f>
        <v>0</v>
      </c>
      <c r="M594" t="s">
        <v>1883</v>
      </c>
      <c r="N594" t="s">
        <v>1944</v>
      </c>
      <c r="O594" t="s">
        <v>1945</v>
      </c>
      <c r="P594" s="6"/>
      <c r="Q594" s="6"/>
      <c r="R594" s="6"/>
      <c r="S594" s="6"/>
      <c r="T594" s="6"/>
      <c r="U594" s="6" t="n">
        <v>94082.977198514796</v>
      </c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>
      <c r="A595" t="str">
        <f t="shared" si="99"/>
        <v>FRS</v>
      </c>
      <c r="B595" t="str">
        <f t="shared" si="100"/>
        <v>F014</v>
      </c>
      <c r="C595" t="str">
        <f t="shared" si="101"/>
        <v>NATURAL RESOURCES/CONSERVATION- TREE THINNING</v>
      </c>
      <c r="D595" s="6" t="n">
        <f t="shared" si="102"/>
        <v>0</v>
      </c>
      <c r="E595" s="6" t="n">
        <f t="shared" si="103"/>
        <v>0</v>
      </c>
      <c r="F595" s="6" t="n">
        <f t="shared" si="104"/>
        <v>0</v>
      </c>
      <c r="G595" s="6" t="n">
        <f t="shared" si="105"/>
        <v>0</v>
      </c>
      <c r="H595" s="7" t="e">
        <f t="shared" si="106"/>
        <v>#DIV/0!</v>
      </c>
      <c r="I595" s="7" t="e">
        <f t="shared" si="107"/>
        <v>#DIV/0!</v>
      </c>
      <c r="J595" s="7" t="e">
        <f t="shared" si="108"/>
        <v>#DIV/0!</v>
      </c>
      <c r="K595" s="7" t="n">
        <f t="shared" si="109"/>
        <v>0</v>
      </c>
      <c r="L595" s="7" t="n">
        <f>AM595/SUM(AM1:AM$2180)</f>
        <v>0</v>
      </c>
      <c r="M595" t="s">
        <v>1883</v>
      </c>
      <c r="N595" t="s">
        <v>1946</v>
      </c>
      <c r="O595" t="s">
        <v>1947</v>
      </c>
      <c r="P595" s="6"/>
      <c r="Q595" s="6"/>
      <c r="R595" s="6"/>
      <c r="S595" s="6"/>
      <c r="T595" s="6"/>
      <c r="U595" s="6" t="n">
        <v>12868.7380504459</v>
      </c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>
      <c r="A596" t="str">
        <f t="shared" si="99"/>
        <v>FRS</v>
      </c>
      <c r="B596" t="str">
        <f t="shared" si="100"/>
        <v>F015</v>
      </c>
      <c r="C596" t="str">
        <f t="shared" si="101"/>
        <v>NATURAL RESOURCES/CONSERVATION- WELL DRILLING/EXPLORATORY</v>
      </c>
      <c r="D596" s="6" t="n">
        <f t="shared" si="102"/>
        <v>0</v>
      </c>
      <c r="E596" s="6" t="n">
        <f t="shared" si="103"/>
        <v>0</v>
      </c>
      <c r="F596" s="6" t="n">
        <f t="shared" si="104"/>
        <v>0</v>
      </c>
      <c r="G596" s="6" t="n">
        <f t="shared" si="105"/>
        <v>0</v>
      </c>
      <c r="H596" s="7" t="e">
        <f t="shared" si="106"/>
        <v>#DIV/0!</v>
      </c>
      <c r="I596" s="7" t="e">
        <f t="shared" si="107"/>
        <v>#DIV/0!</v>
      </c>
      <c r="J596" s="7" t="e">
        <f t="shared" si="108"/>
        <v>#DIV/0!</v>
      </c>
      <c r="K596" s="7" t="n">
        <f t="shared" si="109"/>
        <v>0</v>
      </c>
      <c r="L596" s="7" t="n">
        <f>AM596/SUM(AM1:AM$2180)</f>
        <v>0</v>
      </c>
      <c r="M596" t="s">
        <v>1883</v>
      </c>
      <c r="N596" t="s">
        <v>1948</v>
      </c>
      <c r="O596" t="s">
        <v>1949</v>
      </c>
      <c r="P596" s="6"/>
      <c r="Q596" s="6" t="n">
        <v>77876.891437682498</v>
      </c>
      <c r="R596" s="6" t="n">
        <v>146281.61733820001</v>
      </c>
      <c r="S596" s="6"/>
      <c r="T596" s="6" t="n">
        <v>77750.5445104018</v>
      </c>
      <c r="U596" s="6" t="n">
        <v>852473.77300585201</v>
      </c>
      <c r="V596" s="6" t="n">
        <v>-489.347174168621</v>
      </c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>
      <c r="A597" t="str">
        <f t="shared" si="99"/>
        <v>FRS</v>
      </c>
      <c r="B597" t="str">
        <f t="shared" si="100"/>
        <v>F016</v>
      </c>
      <c r="C597" t="str">
        <f t="shared" si="101"/>
        <v>NATURAL RESOURCES/CONSERVATION- WILDHORSE/BURRO CONTROL</v>
      </c>
      <c r="D597" s="6" t="n">
        <f t="shared" si="102"/>
        <v>0</v>
      </c>
      <c r="E597" s="6" t="n">
        <f t="shared" si="103"/>
        <v>0</v>
      </c>
      <c r="F597" s="6" t="n">
        <f t="shared" si="104"/>
        <v>0</v>
      </c>
      <c r="G597" s="6" t="n">
        <f t="shared" si="105"/>
        <v>0</v>
      </c>
      <c r="H597" s="7" t="e">
        <f t="shared" si="106"/>
        <v>#DIV/0!</v>
      </c>
      <c r="I597" s="7" t="e">
        <f t="shared" si="107"/>
        <v>#DIV/0!</v>
      </c>
      <c r="J597" s="7" t="e">
        <f t="shared" si="108"/>
        <v>#DIV/0!</v>
      </c>
      <c r="K597" s="7" t="n">
        <f t="shared" si="109"/>
        <v>0</v>
      </c>
      <c r="L597" s="7" t="n">
        <f>AM597/SUM(AM1:AM$2180)</f>
        <v>0</v>
      </c>
      <c r="M597" t="s">
        <v>1883</v>
      </c>
      <c r="N597" t="s">
        <v>1950</v>
      </c>
      <c r="O597" t="s">
        <v>1951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 t="n">
        <v>-4708.7654560231204</v>
      </c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>
      <c r="A598" t="str">
        <f t="shared" si="99"/>
        <v>FRS</v>
      </c>
      <c r="B598" t="str">
        <f t="shared" si="100"/>
        <v>F021</v>
      </c>
      <c r="C598" t="str">
        <f t="shared" si="101"/>
        <v>NATURAL RESOURCES/CONSERVATION- SITE PREPARATION</v>
      </c>
      <c r="D598" s="6" t="n">
        <f t="shared" si="102"/>
        <v>0</v>
      </c>
      <c r="E598" s="6" t="n">
        <f t="shared" si="103"/>
        <v>0</v>
      </c>
      <c r="F598" s="6" t="n">
        <f t="shared" si="104"/>
        <v>0</v>
      </c>
      <c r="G598" s="6" t="n">
        <f t="shared" si="105"/>
        <v>0</v>
      </c>
      <c r="H598" s="7" t="e">
        <f t="shared" si="106"/>
        <v>#DIV/0!</v>
      </c>
      <c r="I598" s="7" t="e">
        <f t="shared" si="107"/>
        <v>#DIV/0!</v>
      </c>
      <c r="J598" s="7" t="e">
        <f t="shared" si="108"/>
        <v>#DIV/0!</v>
      </c>
      <c r="K598" s="7" t="n">
        <f t="shared" si="109"/>
        <v>0</v>
      </c>
      <c r="L598" s="7" t="n">
        <f>AM598/SUM(AM1:AM$2180)</f>
        <v>0</v>
      </c>
      <c r="M598" t="s">
        <v>1883</v>
      </c>
      <c r="N598" t="s">
        <v>1952</v>
      </c>
      <c r="O598" t="s">
        <v>1953</v>
      </c>
      <c r="P598" s="6"/>
      <c r="Q598" s="6"/>
      <c r="R598" s="6" t="n">
        <v>5612587.8205482801</v>
      </c>
      <c r="S598" s="6" t="n">
        <v>4126343.9233149001</v>
      </c>
      <c r="T598" s="6" t="n">
        <v>71593.867568971604</v>
      </c>
      <c r="U598" s="6" t="n">
        <v>14290.7379359843</v>
      </c>
      <c r="V598" s="6" t="n">
        <v>28242.3226234461</v>
      </c>
      <c r="W598" s="6"/>
      <c r="X598" s="6"/>
      <c r="Y598" s="6"/>
      <c r="Z598" s="6" t="n">
        <v>0</v>
      </c>
      <c r="AA598" s="6"/>
      <c r="AB598" s="6" t="n">
        <v>15111.5999971167</v>
      </c>
      <c r="AC598" s="6" t="n">
        <v>61771.614428003501</v>
      </c>
      <c r="AD598" s="6" t="n">
        <v>0</v>
      </c>
      <c r="AE598" s="6"/>
      <c r="AF598" s="6"/>
      <c r="AG598" s="6"/>
      <c r="AH598" s="6" t="n">
        <v>23877.369420824401</v>
      </c>
      <c r="AI598" s="6" t="n">
        <v>81030.198342157993</v>
      </c>
      <c r="AJ598" s="6"/>
      <c r="AK598" s="6"/>
      <c r="AL598" s="6"/>
      <c r="AM598" s="6"/>
    </row>
    <row r="599">
      <c r="A599" t="str">
        <f t="shared" si="99"/>
        <v>FRS</v>
      </c>
      <c r="B599" t="str">
        <f t="shared" si="100"/>
        <v>F099</v>
      </c>
      <c r="C599" t="str">
        <f t="shared" si="101"/>
        <v>NATURAL RESOURCES/CONSERVATION- OTHER</v>
      </c>
      <c r="D599" s="6" t="n">
        <f t="shared" si="102"/>
        <v>0</v>
      </c>
      <c r="E599" s="6" t="n">
        <f t="shared" si="103"/>
        <v>0</v>
      </c>
      <c r="F599" s="6" t="n">
        <f t="shared" si="104"/>
        <v>0</v>
      </c>
      <c r="G599" s="6" t="n">
        <f t="shared" si="105"/>
        <v>0</v>
      </c>
      <c r="H599" s="7" t="e">
        <f t="shared" si="106"/>
        <v>#DIV/0!</v>
      </c>
      <c r="I599" s="7" t="e">
        <f t="shared" si="107"/>
        <v>#DIV/0!</v>
      </c>
      <c r="J599" s="7" t="e">
        <f t="shared" si="108"/>
        <v>#DIV/0!</v>
      </c>
      <c r="K599" s="7" t="n">
        <f t="shared" si="109"/>
        <v>0</v>
      </c>
      <c r="L599" s="7" t="n">
        <f>AM599/SUM(AM1:AM$2180)</f>
        <v>0</v>
      </c>
      <c r="M599" t="s">
        <v>1883</v>
      </c>
      <c r="N599" t="s">
        <v>1954</v>
      </c>
      <c r="O599" t="s">
        <v>1955</v>
      </c>
      <c r="P599" s="6"/>
      <c r="Q599" s="6"/>
      <c r="R599" s="6"/>
      <c r="S599" s="6"/>
      <c r="T599" s="6"/>
      <c r="U599" s="6" t="n">
        <v>2154939.0488766502</v>
      </c>
      <c r="V599" s="6" t="n">
        <v>1255232.8252686299</v>
      </c>
      <c r="W599" s="6" t="n">
        <v>-4617.3881084869799</v>
      </c>
      <c r="X599" s="6"/>
      <c r="Y599" s="6" t="n">
        <v>-4877.3297368369304</v>
      </c>
      <c r="Z599" s="6" t="n">
        <v>-3126.1803280157801</v>
      </c>
      <c r="AA599" s="6" t="n">
        <v>-12223.994701932501</v>
      </c>
      <c r="AB599" s="6" t="n">
        <v>37247.020797173303</v>
      </c>
      <c r="AC599" s="6" t="n">
        <v>-99161.174989796404</v>
      </c>
      <c r="AD599" s="6"/>
      <c r="AE599" s="6"/>
      <c r="AF599" s="6" t="n">
        <v>0</v>
      </c>
      <c r="AG599" s="6"/>
      <c r="AH599" s="6"/>
      <c r="AI599" s="6" t="n">
        <v>0</v>
      </c>
      <c r="AJ599" s="6"/>
      <c r="AK599" s="6"/>
      <c r="AL599" s="6"/>
      <c r="AM599" s="6" t="n">
        <v>0</v>
      </c>
    </row>
    <row r="600">
      <c r="A600" t="str">
        <f t="shared" si="99"/>
        <v>FRS</v>
      </c>
      <c r="B600" t="str">
        <f t="shared" si="100"/>
        <v>F101</v>
      </c>
      <c r="C600" t="str">
        <f t="shared" si="101"/>
        <v>AIR QUALITY SUPPORT SERVICES</v>
      </c>
      <c r="D600" s="6" t="n">
        <f t="shared" si="102"/>
        <v>0</v>
      </c>
      <c r="E600" s="6" t="n">
        <f t="shared" si="103"/>
        <v>-180.52782465106901</v>
      </c>
      <c r="F600" s="6" t="n">
        <f t="shared" si="104"/>
        <v>0</v>
      </c>
      <c r="G600" s="6" t="n">
        <f t="shared" si="105"/>
        <v>0</v>
      </c>
      <c r="H600" s="7" t="n">
        <f t="shared" si="106"/>
        <v>-1</v>
      </c>
      <c r="I600" s="7" t="e">
        <f t="shared" si="107"/>
        <v>#DIV/0!</v>
      </c>
      <c r="J600" s="7" t="e">
        <f t="shared" si="108"/>
        <v>#DIV/0!</v>
      </c>
      <c r="K600" s="7" t="n">
        <f t="shared" si="109"/>
        <v>0</v>
      </c>
      <c r="L600" s="7" t="n">
        <f>AM600/SUM(AM1:AM$2180)</f>
        <v>0</v>
      </c>
      <c r="M600" t="s">
        <v>1883</v>
      </c>
      <c r="N600" t="s">
        <v>1956</v>
      </c>
      <c r="O600" t="s">
        <v>1957</v>
      </c>
      <c r="P600" s="6"/>
      <c r="Q600" s="6"/>
      <c r="R600" s="6" t="n">
        <v>1697.39166357718</v>
      </c>
      <c r="S600" s="6" t="n">
        <v>185.90827695222899</v>
      </c>
      <c r="T600" s="6"/>
      <c r="U600" s="6" t="n">
        <v>71242.916092826505</v>
      </c>
      <c r="V600" s="6" t="n">
        <v>1480.6247355559101</v>
      </c>
      <c r="W600" s="6" t="n">
        <v>630863.84866443998</v>
      </c>
      <c r="X600" s="6" t="n">
        <v>55014.998020384897</v>
      </c>
      <c r="Y600" s="6" t="n">
        <v>10632.0654995726</v>
      </c>
      <c r="Z600" s="6" t="n">
        <v>16483.669222696401</v>
      </c>
      <c r="AA600" s="6" t="n">
        <v>12823.828914702901</v>
      </c>
      <c r="AB600" s="6"/>
      <c r="AC600" s="6"/>
      <c r="AD600" s="6"/>
      <c r="AE600" s="6"/>
      <c r="AF600" s="6"/>
      <c r="AG600" s="6"/>
      <c r="AH600" s="6"/>
      <c r="AI600" s="6"/>
      <c r="AJ600" s="6"/>
      <c r="AK600" s="6" t="n">
        <v>-180.52782465106901</v>
      </c>
      <c r="AL600" s="6"/>
      <c r="AM600" s="6"/>
    </row>
    <row r="601">
      <c r="A601" t="str">
        <f t="shared" si="99"/>
        <v>FRS</v>
      </c>
      <c r="B601" t="str">
        <f t="shared" si="100"/>
        <v>F102</v>
      </c>
      <c r="C601" t="str">
        <f t="shared" si="101"/>
        <v>IND INVEST SURV/TCH SUP</v>
      </c>
      <c r="D601" s="6" t="n">
        <f t="shared" si="102"/>
        <v>0</v>
      </c>
      <c r="E601" s="6" t="n">
        <f t="shared" si="103"/>
        <v>0</v>
      </c>
      <c r="F601" s="6" t="n">
        <f t="shared" si="104"/>
        <v>0</v>
      </c>
      <c r="G601" s="6" t="n">
        <f t="shared" si="105"/>
        <v>0</v>
      </c>
      <c r="H601" s="7" t="e">
        <f t="shared" si="106"/>
        <v>#DIV/0!</v>
      </c>
      <c r="I601" s="7" t="e">
        <f t="shared" si="107"/>
        <v>#DIV/0!</v>
      </c>
      <c r="J601" s="7" t="e">
        <f t="shared" si="108"/>
        <v>#DIV/0!</v>
      </c>
      <c r="K601" s="7" t="n">
        <f t="shared" si="109"/>
        <v>0</v>
      </c>
      <c r="L601" s="7" t="n">
        <f>AM601/SUM(AM1:AM$2180)</f>
        <v>0</v>
      </c>
      <c r="M601" t="s">
        <v>1883</v>
      </c>
      <c r="N601" t="s">
        <v>1958</v>
      </c>
      <c r="O601" t="s">
        <v>1959</v>
      </c>
      <c r="P601" s="6"/>
      <c r="Q601" s="6"/>
      <c r="R601" s="6"/>
      <c r="S601" s="6" t="n">
        <v>152383.83356740099</v>
      </c>
      <c r="T601" s="6"/>
      <c r="U601" s="6"/>
      <c r="V601" s="6"/>
      <c r="W601" s="6" t="n">
        <v>7070.8048405935197</v>
      </c>
      <c r="X601" s="6" t="n">
        <v>5274.7434084273</v>
      </c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>
      <c r="A602" t="str">
        <f t="shared" si="99"/>
        <v>FRS</v>
      </c>
      <c r="B602" t="str">
        <f t="shared" si="100"/>
        <v>F103</v>
      </c>
      <c r="C602" t="str">
        <f t="shared" si="101"/>
        <v>ENVIRONMENTAL SYSTEMS PROTECTION- WATER QUALITY SUPPORT</v>
      </c>
      <c r="D602" s="6" t="n">
        <f t="shared" si="102"/>
        <v>65046.135239363597</v>
      </c>
      <c r="E602" s="6" t="n">
        <f t="shared" si="103"/>
        <v>54287.814705667603</v>
      </c>
      <c r="F602" s="6" t="n">
        <f t="shared" si="104"/>
        <v>65950.203099999999</v>
      </c>
      <c r="G602" s="6" t="n">
        <f t="shared" si="105"/>
        <v>62903.196840210199</v>
      </c>
      <c r="H602" s="7" t="n">
        <f t="shared" si="106"/>
        <v>0.21482515841837446</v>
      </c>
      <c r="I602" s="7" t="n">
        <f t="shared" si="107"/>
        <v>1.3898871275126679E-2</v>
      </c>
      <c r="J602" s="7" t="n">
        <f t="shared" si="108"/>
        <v>0.95379837943531975</v>
      </c>
      <c r="K602" s="7" t="n">
        <f t="shared" si="109"/>
        <v>6.7189400774355543E-7</v>
      </c>
      <c r="L602" s="7" t="n">
        <f>AM602/SUM(AM1:AM$2180)</f>
        <v>1.1160279426259676E-6</v>
      </c>
      <c r="M602" t="s">
        <v>1883</v>
      </c>
      <c r="N602" t="s">
        <v>1960</v>
      </c>
      <c r="O602" t="s">
        <v>1961</v>
      </c>
      <c r="P602" s="6"/>
      <c r="Q602" s="6"/>
      <c r="R602" s="6"/>
      <c r="S602" s="6"/>
      <c r="T602" s="6"/>
      <c r="U602" s="6"/>
      <c r="V602" s="6" t="n">
        <v>5368.8375680214403</v>
      </c>
      <c r="W602" s="6" t="n">
        <v>31629.848984047301</v>
      </c>
      <c r="X602" s="6" t="n">
        <v>34890.887746927197</v>
      </c>
      <c r="Y602" s="6" t="n">
        <v>35447.2562305471</v>
      </c>
      <c r="Z602" s="6" t="n">
        <v>110194.636981441</v>
      </c>
      <c r="AA602" s="6" t="n">
        <v>98072.155199527697</v>
      </c>
      <c r="AB602" s="6" t="n">
        <v>83172.634480130699</v>
      </c>
      <c r="AC602" s="6" t="n">
        <v>70596.743809330103</v>
      </c>
      <c r="AD602" s="6" t="n">
        <v>124869.810156885</v>
      </c>
      <c r="AE602" s="6" t="n">
        <v>65046.135239363597</v>
      </c>
      <c r="AF602" s="6" t="n">
        <v>65082.5631864065</v>
      </c>
      <c r="AG602" s="6" t="n">
        <v>63824.103374133701</v>
      </c>
      <c r="AH602" s="6" t="n">
        <v>65203.235712655398</v>
      </c>
      <c r="AI602" s="6" t="n">
        <v>60064.351977172402</v>
      </c>
      <c r="AJ602" s="6" t="n">
        <v>60356.741608618402</v>
      </c>
      <c r="AK602" s="6" t="n">
        <v>54287.814705667603</v>
      </c>
      <c r="AL602" s="6" t="n">
        <v>65950.203099999999</v>
      </c>
      <c r="AM602" s="6" t="n">
        <v>62903.196840210199</v>
      </c>
    </row>
    <row r="603">
      <c r="A603" t="str">
        <f t="shared" si="99"/>
        <v>FRS</v>
      </c>
      <c r="B603" t="str">
        <f t="shared" si="100"/>
        <v>F104</v>
      </c>
      <c r="C603" t="str">
        <f t="shared" si="101"/>
        <v>Surveys &amp; Technical Support Rel to Water Pollution</v>
      </c>
      <c r="D603" s="6" t="n">
        <f t="shared" si="102"/>
        <v>0</v>
      </c>
      <c r="E603" s="6" t="n">
        <f t="shared" si="103"/>
        <v>0</v>
      </c>
      <c r="F603" s="6" t="n">
        <f t="shared" si="104"/>
        <v>0</v>
      </c>
      <c r="G603" s="6" t="n">
        <f t="shared" si="105"/>
        <v>0</v>
      </c>
      <c r="H603" s="7" t="e">
        <f t="shared" si="106"/>
        <v>#DIV/0!</v>
      </c>
      <c r="I603" s="7" t="e">
        <f t="shared" si="107"/>
        <v>#DIV/0!</v>
      </c>
      <c r="J603" s="7" t="e">
        <f t="shared" si="108"/>
        <v>#DIV/0!</v>
      </c>
      <c r="K603" s="7" t="n">
        <f t="shared" si="109"/>
        <v>0</v>
      </c>
      <c r="L603" s="7" t="n">
        <f>AM603/SUM(AM1:AM$2180)</f>
        <v>0</v>
      </c>
      <c r="M603" t="s">
        <v>1883</v>
      </c>
      <c r="N603" t="s">
        <v>1962</v>
      </c>
      <c r="O603" t="s">
        <v>1963</v>
      </c>
      <c r="P603" s="6"/>
      <c r="Q603" s="6"/>
      <c r="R603" s="6"/>
      <c r="S603" s="6"/>
      <c r="T603" s="6"/>
      <c r="U603" s="6" t="n">
        <v>748153.84028616699</v>
      </c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>
      <c r="A604" t="str">
        <f t="shared" si="99"/>
        <v>FRS</v>
      </c>
      <c r="B604" t="str">
        <f t="shared" si="100"/>
        <v>F105</v>
      </c>
      <c r="C604" t="str">
        <f t="shared" si="101"/>
        <v>ENVIRONMENTAL SYSTEMS PROTECTION- PESTICIDES SUPPORT</v>
      </c>
      <c r="D604" s="6" t="n">
        <f t="shared" si="102"/>
        <v>-266401.15487417602</v>
      </c>
      <c r="E604" s="6" t="n">
        <f t="shared" si="103"/>
        <v>9313.4949517906098</v>
      </c>
      <c r="F604" s="6" t="n">
        <f t="shared" si="104"/>
        <v>8890</v>
      </c>
      <c r="G604" s="6" t="n">
        <f t="shared" si="105"/>
        <v>3786.5795663582198</v>
      </c>
      <c r="H604" s="7" t="n">
        <f t="shared" si="106"/>
        <v>-4.5471109823191469E-2</v>
      </c>
      <c r="I604" s="7" t="n">
        <f t="shared" si="107"/>
        <v>-1.0333707262049927</v>
      </c>
      <c r="J604" s="7" t="n">
        <f t="shared" si="108"/>
        <v>0.42593695909541279</v>
      </c>
      <c r="K604" s="7" t="n">
        <f t="shared" si="109"/>
        <v>9.0570422046815622E-8</v>
      </c>
      <c r="L604" s="7" t="n">
        <f>AM604/SUM(AM1:AM$2180)</f>
        <v>6.7181460010167769E-8</v>
      </c>
      <c r="M604" t="s">
        <v>1883</v>
      </c>
      <c r="N604" t="s">
        <v>1964</v>
      </c>
      <c r="O604" t="s">
        <v>1965</v>
      </c>
      <c r="P604" s="6"/>
      <c r="Q604" s="6"/>
      <c r="R604" s="6"/>
      <c r="S604" s="6" t="n">
        <v>3200.0605049154201</v>
      </c>
      <c r="T604" s="6"/>
      <c r="U604" s="6" t="n">
        <v>3464.7712947128398</v>
      </c>
      <c r="V604" s="6"/>
      <c r="W604" s="6"/>
      <c r="X604" s="6"/>
      <c r="Y604" s="6" t="n">
        <v>7714.4166452154795</v>
      </c>
      <c r="Z604" s="6" t="n">
        <v>8131.9434831968802</v>
      </c>
      <c r="AA604" s="6" t="n">
        <v>56912.806738726104</v>
      </c>
      <c r="AB604" s="6" t="n">
        <v>113217.99612839799</v>
      </c>
      <c r="AC604" s="6" t="n">
        <v>-685537.62981504202</v>
      </c>
      <c r="AD604" s="6" t="n">
        <v>31948.295422802399</v>
      </c>
      <c r="AE604" s="6" t="n">
        <v>-266401.15487417602</v>
      </c>
      <c r="AF604" s="6" t="n">
        <v>-8883.9773862552593</v>
      </c>
      <c r="AG604" s="6"/>
      <c r="AH604" s="6"/>
      <c r="AI604" s="6" t="n">
        <v>4446.3011391619502</v>
      </c>
      <c r="AJ604" s="6" t="n">
        <v>9626.5604756764897</v>
      </c>
      <c r="AK604" s="6" t="n">
        <v>9313.4949517906098</v>
      </c>
      <c r="AL604" s="6" t="n">
        <v>8890</v>
      </c>
      <c r="AM604" s="6" t="n">
        <v>3786.5795663582198</v>
      </c>
    </row>
    <row r="605">
      <c r="A605" t="str">
        <f t="shared" si="99"/>
        <v>FRS</v>
      </c>
      <c r="B605" t="str">
        <f t="shared" si="100"/>
        <v>F106</v>
      </c>
      <c r="C605" t="str">
        <f t="shared" si="101"/>
        <v>TOXIC SUBSTANCES SUPPORT SERVICES</v>
      </c>
      <c r="D605" s="6" t="n">
        <f t="shared" si="102"/>
        <v>0</v>
      </c>
      <c r="E605" s="6" t="n">
        <f t="shared" si="103"/>
        <v>0</v>
      </c>
      <c r="F605" s="6" t="n">
        <f t="shared" si="104"/>
        <v>0</v>
      </c>
      <c r="G605" s="6" t="n">
        <f t="shared" si="105"/>
        <v>0</v>
      </c>
      <c r="H605" s="7" t="e">
        <f t="shared" si="106"/>
        <v>#DIV/0!</v>
      </c>
      <c r="I605" s="7" t="e">
        <f t="shared" si="107"/>
        <v>#DIV/0!</v>
      </c>
      <c r="J605" s="7" t="e">
        <f t="shared" si="108"/>
        <v>#DIV/0!</v>
      </c>
      <c r="K605" s="7" t="n">
        <f t="shared" si="109"/>
        <v>0</v>
      </c>
      <c r="L605" s="7" t="n">
        <f>AM605/SUM(AM1:AM$2180)</f>
        <v>0</v>
      </c>
      <c r="M605" t="s">
        <v>1883</v>
      </c>
      <c r="N605" t="s">
        <v>1966</v>
      </c>
      <c r="O605" t="s">
        <v>1967</v>
      </c>
      <c r="P605" s="6" t="n">
        <v>58974.146816574699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>
      <c r="A606" t="str">
        <f t="shared" si="99"/>
        <v>FRS</v>
      </c>
      <c r="B606" t="str">
        <f t="shared" si="100"/>
        <v>F107</v>
      </c>
      <c r="C606" t="str">
        <f t="shared" si="101"/>
        <v>ENVIRONMENTAL SYSTEMS PROTECTION- TOXIC AND HAZARDOUS SUBSTANCE ANALYSIS</v>
      </c>
      <c r="D606" s="6" t="n">
        <f t="shared" si="102"/>
        <v>30760.432581436799</v>
      </c>
      <c r="E606" s="6" t="n">
        <f t="shared" si="103"/>
        <v>2500161.3707888899</v>
      </c>
      <c r="F606" s="6" t="n">
        <f t="shared" si="104"/>
        <v>2117905.3672000002</v>
      </c>
      <c r="G606" s="6" t="n">
        <f t="shared" si="105"/>
        <v>1201107.3753700601</v>
      </c>
      <c r="H606" s="7" t="n">
        <f t="shared" si="106"/>
        <v>-0.15289253248012324</v>
      </c>
      <c r="I606" s="7" t="n">
        <f t="shared" si="107"/>
        <v>67.851611939882361</v>
      </c>
      <c r="J606" s="7" t="n">
        <f t="shared" si="108"/>
        <v>0.56712041716859007</v>
      </c>
      <c r="K606" s="7" t="n">
        <f t="shared" si="109"/>
        <v>2.1577005957538811E-5</v>
      </c>
      <c r="L606" s="7" t="n">
        <f>AM606/SUM(AM1:AM$2180)</f>
        <v>2.1310036060842034E-5</v>
      </c>
      <c r="M606" t="s">
        <v>1883</v>
      </c>
      <c r="N606" t="s">
        <v>1968</v>
      </c>
      <c r="O606" t="s">
        <v>1969</v>
      </c>
      <c r="P606" s="6"/>
      <c r="Q606" s="6"/>
      <c r="R606" s="6" t="n">
        <v>509042.01393318799</v>
      </c>
      <c r="S606" s="6" t="n">
        <v>49491.221466020499</v>
      </c>
      <c r="T606" s="6"/>
      <c r="U606" s="6" t="n">
        <v>36076.9311061974</v>
      </c>
      <c r="V606" s="6"/>
      <c r="W606" s="6" t="n">
        <v>25175.1134624673</v>
      </c>
      <c r="X606" s="6"/>
      <c r="Y606" s="6"/>
      <c r="Z606" s="6"/>
      <c r="AA606" s="6"/>
      <c r="AB606" s="6"/>
      <c r="AC606" s="6" t="n">
        <v>5286.7597933876896</v>
      </c>
      <c r="AD606" s="6"/>
      <c r="AE606" s="6" t="n">
        <v>30760.432581436799</v>
      </c>
      <c r="AF606" s="6"/>
      <c r="AG606" s="6" t="n">
        <v>61035.436874988802</v>
      </c>
      <c r="AH606" s="6" t="n">
        <v>1477849.01406145</v>
      </c>
      <c r="AI606" s="6" t="n">
        <v>2226958.3426774298</v>
      </c>
      <c r="AJ606" s="6" t="n">
        <v>1981523.13968614</v>
      </c>
      <c r="AK606" s="6" t="n">
        <v>2500161.3707888899</v>
      </c>
      <c r="AL606" s="6" t="n">
        <v>2117905.3672000002</v>
      </c>
      <c r="AM606" s="6" t="n">
        <v>1201107.3753700601</v>
      </c>
    </row>
    <row r="607">
      <c r="A607" t="str">
        <f t="shared" si="99"/>
        <v>FRS</v>
      </c>
      <c r="B607" t="str">
        <f t="shared" si="100"/>
        <v>F108</v>
      </c>
      <c r="C607" t="str">
        <f t="shared" si="101"/>
        <v>ENVIRONMENTAL SYSTEMS PROTECTION- ENVIRONMENTAL REMEDIATION</v>
      </c>
      <c r="D607" s="6" t="n">
        <f t="shared" si="102"/>
        <v>217827.96792289501</v>
      </c>
      <c r="E607" s="6" t="n">
        <f t="shared" si="103"/>
        <v>71013.8915257521</v>
      </c>
      <c r="F607" s="6" t="n">
        <f t="shared" si="104"/>
        <v>343195.95</v>
      </c>
      <c r="G607" s="6" t="n">
        <f t="shared" si="105"/>
        <v>-15381.065787261799</v>
      </c>
      <c r="H607" s="7" t="n">
        <f t="shared" si="106"/>
        <v>3.8328002117099196</v>
      </c>
      <c r="I607" s="7" t="n">
        <f t="shared" si="107"/>
        <v>0.57553666442631357</v>
      </c>
      <c r="J607" s="7" t="n">
        <f t="shared" si="108"/>
        <v>-4.4817154128018698E-2</v>
      </c>
      <c r="K607" s="7" t="n">
        <f t="shared" si="109"/>
        <v>3.4964456733698346E-6</v>
      </c>
      <c r="L607" s="7" t="n">
        <f>AM607/SUM(AM1:AM$2180)</f>
        <v>-2.7289072842446467E-7</v>
      </c>
      <c r="M607" t="s">
        <v>1883</v>
      </c>
      <c r="N607" t="s">
        <v>1970</v>
      </c>
      <c r="O607" t="s">
        <v>1971</v>
      </c>
      <c r="P607" s="6" t="n">
        <v>30433627.853454001</v>
      </c>
      <c r="Q607" s="6" t="n">
        <v>44401238.640098102</v>
      </c>
      <c r="R607" s="6" t="n">
        <v>54020586.087227203</v>
      </c>
      <c r="S607" s="6" t="n">
        <v>45914193.833626002</v>
      </c>
      <c r="T607" s="6" t="n">
        <v>4550217.1162015097</v>
      </c>
      <c r="U607" s="6" t="n">
        <v>12932743.9254969</v>
      </c>
      <c r="V607" s="6" t="n">
        <v>20785116.295977399</v>
      </c>
      <c r="W607" s="6" t="n">
        <v>293954.79009033903</v>
      </c>
      <c r="X607" s="6" t="n">
        <v>174500.56267995399</v>
      </c>
      <c r="Y607" s="6" t="n">
        <v>76517.538217534806</v>
      </c>
      <c r="Z607" s="6" t="n">
        <v>-208965.99032719701</v>
      </c>
      <c r="AA607" s="6" t="n">
        <v>537918.894619392</v>
      </c>
      <c r="AB607" s="6" t="n">
        <v>122955.83661598001</v>
      </c>
      <c r="AC607" s="6" t="n">
        <v>271571.43953555898</v>
      </c>
      <c r="AD607" s="6" t="n">
        <v>4513391.3755783997</v>
      </c>
      <c r="AE607" s="6" t="n">
        <v>217827.96792289501</v>
      </c>
      <c r="AF607" s="6" t="n">
        <v>309937.55765823898</v>
      </c>
      <c r="AG607" s="6" t="n">
        <v>166238.246690131</v>
      </c>
      <c r="AH607" s="6" t="n">
        <v>140623.85495895101</v>
      </c>
      <c r="AI607" s="6" t="n">
        <v>252824.45517593401</v>
      </c>
      <c r="AJ607" s="6" t="n">
        <v>240453.796878694</v>
      </c>
      <c r="AK607" s="6" t="n">
        <v>71013.8915257521</v>
      </c>
      <c r="AL607" s="6" t="n">
        <v>343195.95</v>
      </c>
      <c r="AM607" s="6" t="n">
        <v>-15381.065787261799</v>
      </c>
    </row>
    <row r="608">
      <c r="A608" t="str">
        <f t="shared" si="99"/>
        <v>FRS</v>
      </c>
      <c r="B608" t="str">
        <f t="shared" si="100"/>
        <v>F110</v>
      </c>
      <c r="C608" t="str">
        <f t="shared" si="101"/>
        <v>DEV ENVIR IMPACT STMT/ASSESS</v>
      </c>
      <c r="D608" s="6" t="n">
        <f t="shared" si="102"/>
        <v>0</v>
      </c>
      <c r="E608" s="6" t="n">
        <f t="shared" si="103"/>
        <v>121888.66105792001</v>
      </c>
      <c r="F608" s="6" t="n">
        <f t="shared" si="104"/>
        <v>0</v>
      </c>
      <c r="G608" s="6" t="n">
        <f t="shared" si="105"/>
        <v>263477.89269758499</v>
      </c>
      <c r="H608" s="7" t="n">
        <f t="shared" si="106"/>
        <v>-1</v>
      </c>
      <c r="I608" s="7" t="e">
        <f t="shared" si="107"/>
        <v>#DIV/0!</v>
      </c>
      <c r="J608" s="7" t="e">
        <f t="shared" si="108"/>
        <v>#DIV/0!</v>
      </c>
      <c r="K608" s="7" t="n">
        <f t="shared" si="109"/>
        <v>0</v>
      </c>
      <c r="L608" s="7" t="n">
        <f>AM608/SUM(AM1:AM$2180)</f>
        <v>4.6746223607946066E-6</v>
      </c>
      <c r="M608" t="s">
        <v>1883</v>
      </c>
      <c r="N608" t="s">
        <v>1972</v>
      </c>
      <c r="O608" t="s">
        <v>1973</v>
      </c>
      <c r="P608" s="6"/>
      <c r="Q608" s="6"/>
      <c r="R608" s="6"/>
      <c r="S608" s="6"/>
      <c r="T608" s="6"/>
      <c r="U608" s="6"/>
      <c r="V608" s="6"/>
      <c r="W608" s="6" t="n">
        <v>3576590.7770446599</v>
      </c>
      <c r="X608" s="6" t="n">
        <v>3589229.9449286801</v>
      </c>
      <c r="Y608" s="6"/>
      <c r="Z608" s="6" t="n">
        <v>134640.18008424301</v>
      </c>
      <c r="AA608" s="6"/>
      <c r="AB608" s="6"/>
      <c r="AC608" s="6" t="n">
        <v>-26998.956680523999</v>
      </c>
      <c r="AD608" s="6" t="n">
        <v>77351.107337794296</v>
      </c>
      <c r="AE608" s="6" t="n">
        <v>0</v>
      </c>
      <c r="AF608" s="6"/>
      <c r="AG608" s="6"/>
      <c r="AH608" s="6" t="n">
        <v>13851.386469373499</v>
      </c>
      <c r="AI608" s="6" t="n">
        <v>0</v>
      </c>
      <c r="AJ608" s="6" t="n">
        <v>41263.028651603803</v>
      </c>
      <c r="AK608" s="6" t="n">
        <v>121888.66105792001</v>
      </c>
      <c r="AL608" s="6"/>
      <c r="AM608" s="6" t="n">
        <v>263477.89269758499</v>
      </c>
    </row>
    <row r="609">
      <c r="A609" t="str">
        <f t="shared" si="99"/>
        <v>FRS</v>
      </c>
      <c r="B609" t="str">
        <f t="shared" si="100"/>
        <v>F111</v>
      </c>
      <c r="C609" t="str">
        <f t="shared" si="101"/>
        <v>ENVIRONMENTAL SYSTEMS PROTECTION- MULTIPLE POLLUTANT SUPPORT</v>
      </c>
      <c r="D609" s="6" t="n">
        <f t="shared" si="102"/>
        <v>0</v>
      </c>
      <c r="E609" s="6" t="n">
        <f t="shared" si="103"/>
        <v>0</v>
      </c>
      <c r="F609" s="6" t="n">
        <f t="shared" si="104"/>
        <v>0</v>
      </c>
      <c r="G609" s="6" t="n">
        <f t="shared" si="105"/>
        <v>0</v>
      </c>
      <c r="H609" s="7" t="e">
        <f t="shared" si="106"/>
        <v>#DIV/0!</v>
      </c>
      <c r="I609" s="7" t="e">
        <f t="shared" si="107"/>
        <v>#DIV/0!</v>
      </c>
      <c r="J609" s="7" t="e">
        <f t="shared" si="108"/>
        <v>#DIV/0!</v>
      </c>
      <c r="K609" s="7" t="n">
        <f t="shared" si="109"/>
        <v>0</v>
      </c>
      <c r="L609" s="7" t="n">
        <f>AM609/SUM(AM1:AM$2180)</f>
        <v>0</v>
      </c>
      <c r="M609" t="s">
        <v>1883</v>
      </c>
      <c r="N609" t="s">
        <v>1974</v>
      </c>
      <c r="O609" t="s">
        <v>1975</v>
      </c>
      <c r="P609" s="6"/>
      <c r="Q609" s="6"/>
      <c r="R609" s="6"/>
      <c r="S609" s="6"/>
      <c r="T609" s="6"/>
      <c r="U609" s="6"/>
      <c r="V609" s="6"/>
      <c r="W609" s="6" t="n">
        <v>13413.572616191401</v>
      </c>
      <c r="X609" s="6" t="n">
        <v>2945.0050839955202</v>
      </c>
      <c r="Y609" s="6"/>
      <c r="Z609" s="6" t="n">
        <v>-1282.06316176527</v>
      </c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>
      <c r="A610" t="str">
        <f t="shared" si="99"/>
        <v>FRS</v>
      </c>
      <c r="B610" t="str">
        <f t="shared" si="100"/>
        <v>F112</v>
      </c>
      <c r="C610" t="str">
        <f t="shared" si="101"/>
        <v>ENVIRONMENTAL SYSTEMS PROTECTION- OIL SPILL RESPONSE</v>
      </c>
      <c r="D610" s="6" t="n">
        <f t="shared" si="102"/>
        <v>40451385.851194598</v>
      </c>
      <c r="E610" s="6" t="n">
        <f t="shared" si="103"/>
        <v>14654280.135189099</v>
      </c>
      <c r="F610" s="6" t="n">
        <f t="shared" si="104"/>
        <v>11910969.8749</v>
      </c>
      <c r="G610" s="6" t="n">
        <f t="shared" si="105"/>
        <v>2615898.0734387701</v>
      </c>
      <c r="H610" s="7" t="n">
        <f t="shared" si="106"/>
        <v>-0.18720198023931789</v>
      </c>
      <c r="I610" s="7" t="n">
        <f t="shared" si="107"/>
        <v>-0.70554853377048765</v>
      </c>
      <c r="J610" s="7" t="n">
        <f t="shared" si="108"/>
        <v>0.2196209125632376</v>
      </c>
      <c r="K610" s="7" t="n">
        <f t="shared" si="109"/>
        <v>1.2134775799286834E-4</v>
      </c>
      <c r="L610" s="7" t="n">
        <f>AM610/SUM(AM1:AM$2180)</f>
        <v>4.641123967729567E-5</v>
      </c>
      <c r="M610" t="s">
        <v>1883</v>
      </c>
      <c r="N610" t="s">
        <v>1976</v>
      </c>
      <c r="O610" t="s">
        <v>1977</v>
      </c>
      <c r="P610" s="6"/>
      <c r="Q610" s="6"/>
      <c r="R610" s="6"/>
      <c r="S610" s="6"/>
      <c r="T610" s="6"/>
      <c r="U610" s="6" t="n">
        <v>-102.499484135255</v>
      </c>
      <c r="V610" s="6"/>
      <c r="W610" s="6"/>
      <c r="X610" s="6"/>
      <c r="Y610" s="6" t="n">
        <v>0</v>
      </c>
      <c r="Z610" s="6" t="n">
        <v>0</v>
      </c>
      <c r="AA610" s="6" t="n">
        <v>0</v>
      </c>
      <c r="AB610" s="6" t="n">
        <v>0</v>
      </c>
      <c r="AC610" s="6" t="n">
        <v>867600.50280931697</v>
      </c>
      <c r="AD610" s="6" t="n">
        <v>29470903.797790401</v>
      </c>
      <c r="AE610" s="6" t="n">
        <v>40451385.851194598</v>
      </c>
      <c r="AF610" s="6" t="n">
        <v>13060070.9128413</v>
      </c>
      <c r="AG610" s="6" t="n">
        <v>50277085.753931001</v>
      </c>
      <c r="AH610" s="6" t="n">
        <v>15685997.3778583</v>
      </c>
      <c r="AI610" s="6" t="n">
        <v>20948980.414037898</v>
      </c>
      <c r="AJ610" s="6" t="n">
        <v>5719416.0943098096</v>
      </c>
      <c r="AK610" s="6" t="n">
        <v>14654280.135189099</v>
      </c>
      <c r="AL610" s="6" t="n">
        <v>11910969.8749</v>
      </c>
      <c r="AM610" s="6" t="n">
        <v>2615898.0734387701</v>
      </c>
    </row>
    <row r="611">
      <c r="A611" t="str">
        <f t="shared" si="99"/>
        <v>FRS</v>
      </c>
      <c r="B611" t="str">
        <f t="shared" si="100"/>
        <v>F114</v>
      </c>
      <c r="C611" t="str">
        <f t="shared" si="101"/>
        <v>ENVIRONMENTAL SYSTEMS PROTECTION- ENVIRONMENTAL LICENSING AND PERMITTING</v>
      </c>
      <c r="D611" s="6" t="n">
        <f t="shared" si="102"/>
        <v>48318.449836267297</v>
      </c>
      <c r="E611" s="6" t="n">
        <f t="shared" si="103"/>
        <v>0</v>
      </c>
      <c r="F611" s="6" t="n">
        <f t="shared" si="104"/>
        <v>0</v>
      </c>
      <c r="G611" s="6" t="n">
        <f t="shared" si="105"/>
        <v>0</v>
      </c>
      <c r="H611" s="7" t="e">
        <f t="shared" si="106"/>
        <v>#DIV/0!</v>
      </c>
      <c r="I611" s="7" t="n">
        <f t="shared" si="107"/>
        <v>-1</v>
      </c>
      <c r="J611" s="7" t="e">
        <f t="shared" si="108"/>
        <v>#DIV/0!</v>
      </c>
      <c r="K611" s="7" t="n">
        <f t="shared" si="109"/>
        <v>0</v>
      </c>
      <c r="L611" s="7" t="n">
        <f>AM611/SUM(AM1:AM$2180)</f>
        <v>0</v>
      </c>
      <c r="M611" t="s">
        <v>1883</v>
      </c>
      <c r="N611" t="s">
        <v>1978</v>
      </c>
      <c r="O611" t="s">
        <v>1979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 t="n">
        <v>35045.663880091299</v>
      </c>
      <c r="AE611" s="6" t="n">
        <v>48318.449836267297</v>
      </c>
      <c r="AF611" s="6"/>
      <c r="AG611" s="6"/>
      <c r="AH611" s="6"/>
      <c r="AI611" s="6"/>
      <c r="AJ611" s="6"/>
      <c r="AK611" s="6"/>
      <c r="AL611" s="6"/>
      <c r="AM611" s="6"/>
    </row>
    <row r="612">
      <c r="A612" t="str">
        <f t="shared" si="99"/>
        <v>FRS</v>
      </c>
      <c r="B612" t="str">
        <f t="shared" si="100"/>
        <v>F999</v>
      </c>
      <c r="C612" t="str">
        <f t="shared" si="101"/>
        <v>OTHER ENVIR SVC/STUD/SUP</v>
      </c>
      <c r="D612" s="6" t="n">
        <f t="shared" si="102"/>
        <v>2606724.22060689</v>
      </c>
      <c r="E612" s="6" t="n">
        <f t="shared" si="103"/>
        <v>1269551.92934041</v>
      </c>
      <c r="F612" s="6" t="n">
        <f t="shared" si="104"/>
        <v>221816.32310000001</v>
      </c>
      <c r="G612" s="6" t="n">
        <f t="shared" si="105"/>
        <v>397912.29148421099</v>
      </c>
      <c r="H612" s="7" t="n">
        <f t="shared" si="106"/>
        <v>-0.82527983458286447</v>
      </c>
      <c r="I612" s="7" t="n">
        <f t="shared" si="107"/>
        <v>-0.9149061027068075</v>
      </c>
      <c r="J612" s="7" t="n">
        <f t="shared" si="108"/>
        <v>1.7938819196133857</v>
      </c>
      <c r="K612" s="7" t="n">
        <f t="shared" si="109"/>
        <v>2.2598422947176396E-6</v>
      </c>
      <c r="L612" s="7" t="n">
        <f>AM612/SUM(AM1:AM$2180)</f>
        <v>7.0597562336741871E-6</v>
      </c>
      <c r="M612" t="s">
        <v>1883</v>
      </c>
      <c r="N612" t="s">
        <v>1980</v>
      </c>
      <c r="O612" t="s">
        <v>1981</v>
      </c>
      <c r="P612" s="6" t="n">
        <v>2719244.5906206202</v>
      </c>
      <c r="Q612" s="6" t="n">
        <v>1939200.5353427399</v>
      </c>
      <c r="R612" s="6" t="n">
        <v>17607119.821612298</v>
      </c>
      <c r="S612" s="6" t="n">
        <v>26865816.915895302</v>
      </c>
      <c r="T612" s="6" t="n">
        <v>23018909.2090961</v>
      </c>
      <c r="U612" s="6" t="n">
        <v>7822567.1794720199</v>
      </c>
      <c r="V612" s="6" t="n">
        <v>13697334.9279061</v>
      </c>
      <c r="W612" s="6" t="n">
        <v>8028612.8133086404</v>
      </c>
      <c r="X612" s="6" t="n">
        <v>2764211.0713915499</v>
      </c>
      <c r="Y612" s="6" t="n">
        <v>5095907.3289693696</v>
      </c>
      <c r="Z612" s="6" t="n">
        <v>2057361.70472652</v>
      </c>
      <c r="AA612" s="6" t="n">
        <v>223800.05672774601</v>
      </c>
      <c r="AB612" s="6" t="n">
        <v>-629166.34632173495</v>
      </c>
      <c r="AC612" s="6" t="n">
        <v>6876830.6557432599</v>
      </c>
      <c r="AD612" s="6" t="n">
        <v>-345825.60878753598</v>
      </c>
      <c r="AE612" s="6" t="n">
        <v>2606724.22060689</v>
      </c>
      <c r="AF612" s="6" t="n">
        <v>732313.71462732705</v>
      </c>
      <c r="AG612" s="6" t="n">
        <v>5053158.7512195399</v>
      </c>
      <c r="AH612" s="6" t="n">
        <v>1582584.07432741</v>
      </c>
      <c r="AI612" s="6" t="n">
        <v>1017681.49239863</v>
      </c>
      <c r="AJ612" s="6" t="n">
        <v>1429588.2969645699</v>
      </c>
      <c r="AK612" s="6" t="n">
        <v>1269551.92934041</v>
      </c>
      <c r="AL612" s="6" t="n">
        <v>221816.32310000001</v>
      </c>
      <c r="AM612" s="6" t="n">
        <v>397912.29148421099</v>
      </c>
    </row>
    <row r="613">
      <c r="A613" t="str">
        <f t="shared" si="99"/>
        <v>FRS</v>
      </c>
      <c r="B613" t="str">
        <f t="shared" si="100"/>
        <v>M111</v>
      </c>
      <c r="C613" t="str">
        <f t="shared" si="101"/>
        <v>OPERATION OF OFFICE BUILDINGS</v>
      </c>
      <c r="D613" s="6" t="n">
        <f t="shared" si="102"/>
        <v>0</v>
      </c>
      <c r="E613" s="6" t="n">
        <f t="shared" si="103"/>
        <v>0</v>
      </c>
      <c r="F613" s="6" t="n">
        <f t="shared" si="104"/>
        <v>0</v>
      </c>
      <c r="G613" s="6" t="n">
        <f t="shared" si="105"/>
        <v>0</v>
      </c>
      <c r="H613" s="7" t="e">
        <f t="shared" si="106"/>
        <v>#DIV/0!</v>
      </c>
      <c r="I613" s="7" t="e">
        <f t="shared" si="107"/>
        <v>#DIV/0!</v>
      </c>
      <c r="J613" s="7" t="e">
        <f t="shared" si="108"/>
        <v>#DIV/0!</v>
      </c>
      <c r="K613" s="7" t="n">
        <f t="shared" si="109"/>
        <v>0</v>
      </c>
      <c r="L613" s="7" t="n">
        <f>AM613/SUM(AM1:AM$2180)</f>
        <v>0</v>
      </c>
      <c r="M613" t="s">
        <v>1883</v>
      </c>
      <c r="N613" t="s">
        <v>1982</v>
      </c>
      <c r="O613" t="s">
        <v>1983</v>
      </c>
      <c r="P613" s="6" t="n">
        <v>743062.93977849302</v>
      </c>
      <c r="Q613" s="6" t="n">
        <v>4021407.2607941101</v>
      </c>
      <c r="R613" s="6" t="n">
        <v>4243429.4640360698</v>
      </c>
      <c r="S613" s="6" t="n">
        <v>9791354.6531482507</v>
      </c>
      <c r="T613" s="6" t="n">
        <v>2485548.20864724</v>
      </c>
      <c r="U613" s="6" t="n">
        <v>5278892.3405662403</v>
      </c>
      <c r="V613" s="6" t="n">
        <v>3895158.7660691598</v>
      </c>
      <c r="W613" s="6" t="n">
        <v>0</v>
      </c>
      <c r="X613" s="6"/>
      <c r="Y613" s="6"/>
      <c r="Z613" s="6"/>
      <c r="AA613" s="6" t="n">
        <v>8621472.6825879607</v>
      </c>
      <c r="AB613" s="6" t="n">
        <v>30139826.828821301</v>
      </c>
      <c r="AC613" s="6" t="n">
        <v>19989849.2727964</v>
      </c>
      <c r="AD613" s="6" t="n">
        <v>8576326.3731935509</v>
      </c>
      <c r="AE613" s="6"/>
      <c r="AF613" s="6" t="n">
        <v>-21992.877843626899</v>
      </c>
      <c r="AG613" s="6" t="n">
        <v>-30833.438212668101</v>
      </c>
      <c r="AH613" s="6" t="n">
        <v>-3777945.3905925401</v>
      </c>
      <c r="AI613" s="6" t="n">
        <v>-1014587.33137144</v>
      </c>
      <c r="AJ613" s="6"/>
      <c r="AK613" s="6"/>
      <c r="AL613" s="6"/>
      <c r="AM613" s="6"/>
    </row>
    <row r="614">
      <c r="A614" t="str">
        <f t="shared" si="99"/>
        <v>FRS</v>
      </c>
      <c r="B614" t="str">
        <f t="shared" si="100"/>
        <v>M112</v>
      </c>
      <c r="C614" t="str">
        <f t="shared" si="101"/>
        <v>OPER OF GOVT CONF SPACE &amp; FAC</v>
      </c>
      <c r="D614" s="6" t="n">
        <f t="shared" si="102"/>
        <v>0</v>
      </c>
      <c r="E614" s="6" t="n">
        <f t="shared" si="103"/>
        <v>0</v>
      </c>
      <c r="F614" s="6" t="n">
        <f t="shared" si="104"/>
        <v>0</v>
      </c>
      <c r="G614" s="6" t="n">
        <f t="shared" si="105"/>
        <v>0</v>
      </c>
      <c r="H614" s="7" t="e">
        <f t="shared" si="106"/>
        <v>#DIV/0!</v>
      </c>
      <c r="I614" s="7" t="e">
        <f t="shared" si="107"/>
        <v>#DIV/0!</v>
      </c>
      <c r="J614" s="7" t="e">
        <f t="shared" si="108"/>
        <v>#DIV/0!</v>
      </c>
      <c r="K614" s="7" t="n">
        <f t="shared" si="109"/>
        <v>0</v>
      </c>
      <c r="L614" s="7" t="n">
        <f>AM614/SUM(AM1:AM$2180)</f>
        <v>0</v>
      </c>
      <c r="M614" t="s">
        <v>1883</v>
      </c>
      <c r="N614" t="s">
        <v>1984</v>
      </c>
      <c r="O614" t="s">
        <v>1985</v>
      </c>
      <c r="P614" s="6"/>
      <c r="Q614" s="6"/>
      <c r="R614" s="6"/>
      <c r="S614" s="6" t="n">
        <v>91430.300140440595</v>
      </c>
      <c r="T614" s="6"/>
      <c r="U614" s="6" t="n">
        <v>123783.28546773399</v>
      </c>
      <c r="V614" s="6" t="n">
        <v>-25952.177848337</v>
      </c>
      <c r="W614" s="6"/>
      <c r="X614" s="6"/>
      <c r="Y614" s="6" t="n">
        <v>22036.231938821598</v>
      </c>
      <c r="Z614" s="6"/>
      <c r="AA614" s="6"/>
      <c r="AB614" s="6" t="n">
        <v>-1259.2999997597301</v>
      </c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>
      <c r="A615" t="str">
        <f t="shared" si="99"/>
        <v>FRS</v>
      </c>
      <c r="B615" t="str">
        <f t="shared" si="100"/>
        <v>M119</v>
      </c>
      <c r="C615" t="str">
        <f t="shared" si="101"/>
        <v>OPER OF GOVT OTHER ADMIN-SVC BLDGS</v>
      </c>
      <c r="D615" s="6" t="n">
        <f t="shared" si="102"/>
        <v>0</v>
      </c>
      <c r="E615" s="6" t="n">
        <f t="shared" si="103"/>
        <v>0</v>
      </c>
      <c r="F615" s="6" t="n">
        <f t="shared" si="104"/>
        <v>0</v>
      </c>
      <c r="G615" s="6" t="n">
        <f t="shared" si="105"/>
        <v>0</v>
      </c>
      <c r="H615" s="7" t="e">
        <f t="shared" si="106"/>
        <v>#DIV/0!</v>
      </c>
      <c r="I615" s="7" t="e">
        <f t="shared" si="107"/>
        <v>#DIV/0!</v>
      </c>
      <c r="J615" s="7" t="e">
        <f t="shared" si="108"/>
        <v>#DIV/0!</v>
      </c>
      <c r="K615" s="7" t="n">
        <f t="shared" si="109"/>
        <v>0</v>
      </c>
      <c r="L615" s="7" t="n">
        <f>AM615/SUM(AM1:AM$2180)</f>
        <v>0</v>
      </c>
      <c r="M615" t="s">
        <v>1883</v>
      </c>
      <c r="N615" t="s">
        <v>1986</v>
      </c>
      <c r="O615" t="s">
        <v>1987</v>
      </c>
      <c r="P615" s="6"/>
      <c r="Q615" s="6"/>
      <c r="R615" s="6"/>
      <c r="S615" s="6" t="n">
        <v>1370404.57749333</v>
      </c>
      <c r="T615" s="6" t="n">
        <v>44624.379860571098</v>
      </c>
      <c r="U615" s="6" t="n">
        <v>3920251.5727704898</v>
      </c>
      <c r="V615" s="6" t="n">
        <v>5937747.0001707496</v>
      </c>
      <c r="W615" s="6" t="n">
        <v>4219444.2734955996</v>
      </c>
      <c r="X615" s="6"/>
      <c r="Y615" s="6" t="n">
        <v>133161.440928617</v>
      </c>
      <c r="Z615" s="6"/>
      <c r="AA615" s="6"/>
      <c r="AB615" s="6"/>
      <c r="AC615" s="6"/>
      <c r="AD615" s="6"/>
      <c r="AE615" s="6"/>
      <c r="AF615" s="6"/>
      <c r="AG615" s="6" t="n">
        <v>0</v>
      </c>
      <c r="AH615" s="6" t="n">
        <v>0</v>
      </c>
      <c r="AI615" s="6"/>
      <c r="AJ615" s="6"/>
      <c r="AK615" s="6"/>
      <c r="AL615" s="6"/>
      <c r="AM615" s="6"/>
    </row>
    <row r="616">
      <c r="A616" t="str">
        <f t="shared" si="99"/>
        <v>FRS</v>
      </c>
      <c r="B616" t="str">
        <f t="shared" si="100"/>
        <v>M123</v>
      </c>
      <c r="C616" t="str">
        <f t="shared" si="101"/>
        <v>OPER OF GOVT RADAR &amp; NAV FACILITY</v>
      </c>
      <c r="D616" s="6" t="n">
        <f t="shared" si="102"/>
        <v>0</v>
      </c>
      <c r="E616" s="6" t="n">
        <f t="shared" si="103"/>
        <v>-17187.418707410601</v>
      </c>
      <c r="F616" s="6" t="n">
        <f t="shared" si="104"/>
        <v>0</v>
      </c>
      <c r="G616" s="6" t="n">
        <f t="shared" si="105"/>
        <v>-25224.133343478101</v>
      </c>
      <c r="H616" s="7" t="n">
        <f t="shared" si="106"/>
        <v>-1</v>
      </c>
      <c r="I616" s="7" t="e">
        <f t="shared" si="107"/>
        <v>#DIV/0!</v>
      </c>
      <c r="J616" s="7" t="e">
        <f t="shared" si="108"/>
        <v>#DIV/0!</v>
      </c>
      <c r="K616" s="7" t="n">
        <f t="shared" si="109"/>
        <v>0</v>
      </c>
      <c r="L616" s="7" t="n">
        <f>AM616/SUM(AM1:AM$2180)</f>
        <v>-4.475263429195035E-7</v>
      </c>
      <c r="M616" t="s">
        <v>1883</v>
      </c>
      <c r="N616" t="s">
        <v>1988</v>
      </c>
      <c r="O616" t="s">
        <v>1989</v>
      </c>
      <c r="P616" s="6"/>
      <c r="Q616" s="6"/>
      <c r="R616" s="6" t="n">
        <v>1663383.26463786</v>
      </c>
      <c r="S616" s="6"/>
      <c r="T616" s="6"/>
      <c r="U616" s="6"/>
      <c r="V616" s="6"/>
      <c r="W616" s="6"/>
      <c r="X616" s="6"/>
      <c r="Y616" s="6" t="n">
        <v>-37525.357367349003</v>
      </c>
      <c r="Z616" s="6"/>
      <c r="AA616" s="6" t="n">
        <v>-570661.29835027701</v>
      </c>
      <c r="AB616" s="6" t="n">
        <v>-36879.065930243501</v>
      </c>
      <c r="AC616" s="6" t="n">
        <v>-30423.293023890201</v>
      </c>
      <c r="AD616" s="6"/>
      <c r="AE616" s="6" t="n">
        <v>0</v>
      </c>
      <c r="AF616" s="6" t="n">
        <v>-25695.727086845</v>
      </c>
      <c r="AG616" s="6"/>
      <c r="AH616" s="6"/>
      <c r="AI616" s="6"/>
      <c r="AJ616" s="6"/>
      <c r="AK616" s="6" t="n">
        <v>-17187.418707410601</v>
      </c>
      <c r="AL616" s="6"/>
      <c r="AM616" s="6" t="n">
        <v>-25224.133343478101</v>
      </c>
    </row>
    <row r="617">
      <c r="A617" t="str">
        <f t="shared" si="99"/>
        <v>FRS</v>
      </c>
      <c r="B617" t="str">
        <f t="shared" si="100"/>
        <v>M126</v>
      </c>
      <c r="C617" t="str">
        <f t="shared" si="101"/>
        <v>OPER OF GOVT MISSILE SYSTEMS FAC</v>
      </c>
      <c r="D617" s="6" t="n">
        <f t="shared" si="102"/>
        <v>0</v>
      </c>
      <c r="E617" s="6" t="n">
        <f t="shared" si="103"/>
        <v>0</v>
      </c>
      <c r="F617" s="6" t="n">
        <f t="shared" si="104"/>
        <v>0</v>
      </c>
      <c r="G617" s="6" t="n">
        <f t="shared" si="105"/>
        <v>0</v>
      </c>
      <c r="H617" s="7" t="e">
        <f t="shared" si="106"/>
        <v>#DIV/0!</v>
      </c>
      <c r="I617" s="7" t="e">
        <f t="shared" si="107"/>
        <v>#DIV/0!</v>
      </c>
      <c r="J617" s="7" t="e">
        <f t="shared" si="108"/>
        <v>#DIV/0!</v>
      </c>
      <c r="K617" s="7" t="n">
        <f t="shared" si="109"/>
        <v>0</v>
      </c>
      <c r="L617" s="7" t="n">
        <f>AM617/SUM(AM1:AM$2180)</f>
        <v>0</v>
      </c>
      <c r="M617" t="s">
        <v>1883</v>
      </c>
      <c r="N617" t="s">
        <v>1990</v>
      </c>
      <c r="O617" t="s">
        <v>1991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 t="n">
        <v>-78263.918017949094</v>
      </c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>
      <c r="A618" t="str">
        <f t="shared" si="99"/>
        <v>FRS</v>
      </c>
      <c r="B618" t="str">
        <f t="shared" si="100"/>
        <v>M127</v>
      </c>
      <c r="C618" t="str">
        <f t="shared" si="101"/>
        <v>OPER OF GOVT ELCT &amp; COMM SYS FAC</v>
      </c>
      <c r="D618" s="6" t="n">
        <f t="shared" si="102"/>
        <v>-5305.4324621157102</v>
      </c>
      <c r="E618" s="6" t="n">
        <f t="shared" si="103"/>
        <v>0</v>
      </c>
      <c r="F618" s="6" t="n">
        <f t="shared" si="104"/>
        <v>-171580.01560000001</v>
      </c>
      <c r="G618" s="6" t="n">
        <f t="shared" si="105"/>
        <v>0</v>
      </c>
      <c r="H618" s="7" t="e">
        <f t="shared" si="106"/>
        <v>#DIV/0!</v>
      </c>
      <c r="I618" s="7" t="n">
        <f t="shared" si="107"/>
        <v>31.340439130117019</v>
      </c>
      <c r="J618" s="7" t="n">
        <f t="shared" si="108"/>
        <v>0</v>
      </c>
      <c r="K618" s="7" t="n">
        <f t="shared" si="109"/>
        <v>-1.7480398681317446E-6</v>
      </c>
      <c r="L618" s="7" t="n">
        <f>AM618/SUM(AM1:AM$2180)</f>
        <v>0</v>
      </c>
      <c r="M618" t="s">
        <v>1883</v>
      </c>
      <c r="N618" t="s">
        <v>1992</v>
      </c>
      <c r="O618" t="s">
        <v>1993</v>
      </c>
      <c r="P618" s="6"/>
      <c r="Q618" s="6"/>
      <c r="R618" s="6"/>
      <c r="S618" s="6"/>
      <c r="T618" s="6"/>
      <c r="U618" s="6"/>
      <c r="V618" s="6" t="n">
        <v>18363.102244373302</v>
      </c>
      <c r="W618" s="6"/>
      <c r="X618" s="6"/>
      <c r="Y618" s="6" t="n">
        <v>-963186.21971141803</v>
      </c>
      <c r="Z618" s="6" t="n">
        <v>-216102.620035136</v>
      </c>
      <c r="AA618" s="6" t="n">
        <v>-65048.769579199201</v>
      </c>
      <c r="AB618" s="6" t="n">
        <v>-48712.203300545698</v>
      </c>
      <c r="AC618" s="6" t="n">
        <v>-1971462.50594277</v>
      </c>
      <c r="AD618" s="6" t="n">
        <v>-87275.022203048298</v>
      </c>
      <c r="AE618" s="6" t="n">
        <v>-5305.4324621157102</v>
      </c>
      <c r="AF618" s="6" t="n">
        <v>-340238.51915246597</v>
      </c>
      <c r="AG618" s="6"/>
      <c r="AH618" s="6" t="n">
        <v>0</v>
      </c>
      <c r="AI618" s="6" t="n">
        <v>0</v>
      </c>
      <c r="AJ618" s="6"/>
      <c r="AK618" s="6"/>
      <c r="AL618" s="6" t="n">
        <v>-171580.01560000001</v>
      </c>
      <c r="AM618" s="6"/>
    </row>
    <row r="619">
      <c r="A619" t="str">
        <f t="shared" si="99"/>
        <v>FRS</v>
      </c>
      <c r="B619" t="str">
        <f t="shared" si="100"/>
        <v>M131</v>
      </c>
      <c r="C619" t="str">
        <f t="shared" si="101"/>
        <v>OPERATION OF SCHOOLS</v>
      </c>
      <c r="D619" s="6" t="n">
        <f t="shared" si="102"/>
        <v>0</v>
      </c>
      <c r="E619" s="6" t="n">
        <f t="shared" si="103"/>
        <v>0</v>
      </c>
      <c r="F619" s="6" t="n">
        <f t="shared" si="104"/>
        <v>0</v>
      </c>
      <c r="G619" s="6" t="n">
        <f t="shared" si="105"/>
        <v>0</v>
      </c>
      <c r="H619" s="7" t="e">
        <f t="shared" si="106"/>
        <v>#DIV/0!</v>
      </c>
      <c r="I619" s="7" t="e">
        <f t="shared" si="107"/>
        <v>#DIV/0!</v>
      </c>
      <c r="J619" s="7" t="e">
        <f t="shared" si="108"/>
        <v>#DIV/0!</v>
      </c>
      <c r="K619" s="7" t="n">
        <f t="shared" si="109"/>
        <v>0</v>
      </c>
      <c r="L619" s="7" t="n">
        <f>AM619/SUM(AM1:AM$2180)</f>
        <v>0</v>
      </c>
      <c r="M619" t="s">
        <v>1883</v>
      </c>
      <c r="N619" t="s">
        <v>1994</v>
      </c>
      <c r="O619" t="s">
        <v>1995</v>
      </c>
      <c r="P619" s="6"/>
      <c r="Q619" s="6"/>
      <c r="R619" s="6"/>
      <c r="S619" s="6"/>
      <c r="T619" s="6" t="n">
        <v>168159.53810791901</v>
      </c>
      <c r="U619" s="6" t="n">
        <v>146040.110072146</v>
      </c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>
      <c r="A620" t="str">
        <f t="shared" si="99"/>
        <v>FRS</v>
      </c>
      <c r="B620" t="str">
        <f t="shared" si="100"/>
        <v>M139</v>
      </c>
      <c r="C620" t="str">
        <f t="shared" si="101"/>
        <v>OPER OF GOVT OTHER EDUCATIONAL BLDG</v>
      </c>
      <c r="D620" s="6" t="n">
        <f t="shared" si="102"/>
        <v>0</v>
      </c>
      <c r="E620" s="6" t="n">
        <f t="shared" si="103"/>
        <v>0</v>
      </c>
      <c r="F620" s="6" t="n">
        <f t="shared" si="104"/>
        <v>0</v>
      </c>
      <c r="G620" s="6" t="n">
        <f t="shared" si="105"/>
        <v>0</v>
      </c>
      <c r="H620" s="7" t="e">
        <f t="shared" si="106"/>
        <v>#DIV/0!</v>
      </c>
      <c r="I620" s="7" t="e">
        <f t="shared" si="107"/>
        <v>#DIV/0!</v>
      </c>
      <c r="J620" s="7" t="e">
        <f t="shared" si="108"/>
        <v>#DIV/0!</v>
      </c>
      <c r="K620" s="7" t="n">
        <f t="shared" si="109"/>
        <v>0</v>
      </c>
      <c r="L620" s="7" t="n">
        <f>AM620/SUM(AM1:AM$2180)</f>
        <v>0</v>
      </c>
      <c r="M620" t="s">
        <v>1883</v>
      </c>
      <c r="N620" t="s">
        <v>1996</v>
      </c>
      <c r="O620" t="s">
        <v>1997</v>
      </c>
      <c r="P620" s="6"/>
      <c r="Q620" s="6"/>
      <c r="R620" s="6"/>
      <c r="S620" s="6"/>
      <c r="T620" s="6"/>
      <c r="U620" s="6"/>
      <c r="V620" s="6" t="n">
        <v>963491.03070321504</v>
      </c>
      <c r="W620" s="6"/>
      <c r="X620" s="6"/>
      <c r="Y620" s="6"/>
      <c r="Z620" s="6" t="n">
        <v>738591.35458210902</v>
      </c>
      <c r="AA620" s="6" t="n">
        <v>324182.51780725498</v>
      </c>
      <c r="AB620" s="6"/>
      <c r="AC620" s="6" t="n">
        <v>-42218.097406351597</v>
      </c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>
      <c r="A621" t="str">
        <f t="shared" si="99"/>
        <v>FRS</v>
      </c>
      <c r="B621" t="str">
        <f t="shared" si="100"/>
        <v>M141</v>
      </c>
      <c r="C621" t="str">
        <f t="shared" si="101"/>
        <v>OPER OF GOVT HOSPITALS &amp; INFIRMARY</v>
      </c>
      <c r="D621" s="6" t="n">
        <f t="shared" si="102"/>
        <v>0</v>
      </c>
      <c r="E621" s="6" t="n">
        <f t="shared" si="103"/>
        <v>0</v>
      </c>
      <c r="F621" s="6" t="n">
        <f t="shared" si="104"/>
        <v>0</v>
      </c>
      <c r="G621" s="6" t="n">
        <f t="shared" si="105"/>
        <v>0</v>
      </c>
      <c r="H621" s="7" t="e">
        <f t="shared" si="106"/>
        <v>#DIV/0!</v>
      </c>
      <c r="I621" s="7" t="e">
        <f t="shared" si="107"/>
        <v>#DIV/0!</v>
      </c>
      <c r="J621" s="7" t="e">
        <f t="shared" si="108"/>
        <v>#DIV/0!</v>
      </c>
      <c r="K621" s="7" t="n">
        <f t="shared" si="109"/>
        <v>0</v>
      </c>
      <c r="L621" s="7" t="n">
        <f>AM621/SUM(AM1:AM$2180)</f>
        <v>0</v>
      </c>
      <c r="M621" t="s">
        <v>1883</v>
      </c>
      <c r="N621" t="s">
        <v>1998</v>
      </c>
      <c r="O621" t="s">
        <v>1999</v>
      </c>
      <c r="P621" s="6"/>
      <c r="Q621" s="6"/>
      <c r="R621" s="6"/>
      <c r="S621" s="6"/>
      <c r="T621" s="6"/>
      <c r="U621" s="6"/>
      <c r="V621" s="6"/>
      <c r="W621" s="6"/>
      <c r="X621" s="6"/>
      <c r="Y621" s="6" t="n">
        <v>-1280.5984415297501</v>
      </c>
      <c r="Z621" s="6" t="n">
        <v>-12739.678617404001</v>
      </c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>
      <c r="A622" t="str">
        <f t="shared" si="99"/>
        <v>FRS</v>
      </c>
      <c r="B622" t="str">
        <f t="shared" si="100"/>
        <v>M152</v>
      </c>
      <c r="C622" t="str">
        <f t="shared" si="101"/>
        <v>OPERATION OF MAINTENANCE BUILDINGS</v>
      </c>
      <c r="D622" s="6" t="n">
        <f t="shared" si="102"/>
        <v>0</v>
      </c>
      <c r="E622" s="6" t="n">
        <f t="shared" si="103"/>
        <v>0</v>
      </c>
      <c r="F622" s="6" t="n">
        <f t="shared" si="104"/>
        <v>0</v>
      </c>
      <c r="G622" s="6" t="n">
        <f t="shared" si="105"/>
        <v>0</v>
      </c>
      <c r="H622" s="7" t="e">
        <f t="shared" si="106"/>
        <v>#DIV/0!</v>
      </c>
      <c r="I622" s="7" t="e">
        <f t="shared" si="107"/>
        <v>#DIV/0!</v>
      </c>
      <c r="J622" s="7" t="e">
        <f t="shared" si="108"/>
        <v>#DIV/0!</v>
      </c>
      <c r="K622" s="7" t="n">
        <f t="shared" si="109"/>
        <v>0</v>
      </c>
      <c r="L622" s="7" t="n">
        <f>AM622/SUM(AM1:AM$2180)</f>
        <v>0</v>
      </c>
      <c r="M622" t="s">
        <v>1883</v>
      </c>
      <c r="N622" t="s">
        <v>2000</v>
      </c>
      <c r="O622" t="s">
        <v>2001</v>
      </c>
      <c r="P622" s="6"/>
      <c r="Q622" s="6"/>
      <c r="R622" s="6"/>
      <c r="S622" s="6" t="n">
        <v>134544.25817166499</v>
      </c>
      <c r="T622" s="6" t="n">
        <v>3574891.7951755798</v>
      </c>
      <c r="U622" s="6" t="n">
        <v>12370535.698669801</v>
      </c>
      <c r="V622" s="6" t="n">
        <v>7398019.7867529904</v>
      </c>
      <c r="W622" s="6" t="n">
        <v>770095.83428132394</v>
      </c>
      <c r="X622" s="6" t="n">
        <v>7733544.9030648302</v>
      </c>
      <c r="Y622" s="6" t="n">
        <v>9971463.4807757009</v>
      </c>
      <c r="Z622" s="6" t="n">
        <v>7373730.4299223404</v>
      </c>
      <c r="AA622" s="6" t="n">
        <v>7394647.72750255</v>
      </c>
      <c r="AB622" s="6" t="n">
        <v>3729471.1778946701</v>
      </c>
      <c r="AC622" s="6" t="n">
        <v>-749621.92649380898</v>
      </c>
      <c r="AD622" s="6" t="n">
        <v>303730.846098557</v>
      </c>
      <c r="AE622" s="6"/>
      <c r="AF622" s="6"/>
      <c r="AG622" s="6"/>
      <c r="AH622" s="6"/>
      <c r="AI622" s="6"/>
      <c r="AJ622" s="6"/>
      <c r="AK622" s="6"/>
      <c r="AL622" s="6"/>
      <c r="AM622" s="6"/>
    </row>
    <row r="623">
      <c r="A623" t="str">
        <f t="shared" si="99"/>
        <v>FRS</v>
      </c>
      <c r="B623" t="str">
        <f t="shared" si="100"/>
        <v>M153</v>
      </c>
      <c r="C623" t="str">
        <f t="shared" si="101"/>
        <v>OPERATION OF PRODUCTION BUILDINGS</v>
      </c>
      <c r="D623" s="6" t="n">
        <f t="shared" si="102"/>
        <v>0</v>
      </c>
      <c r="E623" s="6" t="n">
        <f t="shared" si="103"/>
        <v>0</v>
      </c>
      <c r="F623" s="6" t="n">
        <f t="shared" si="104"/>
        <v>0</v>
      </c>
      <c r="G623" s="6" t="n">
        <f t="shared" si="105"/>
        <v>0</v>
      </c>
      <c r="H623" s="7" t="e">
        <f t="shared" si="106"/>
        <v>#DIV/0!</v>
      </c>
      <c r="I623" s="7" t="e">
        <f t="shared" si="107"/>
        <v>#DIV/0!</v>
      </c>
      <c r="J623" s="7" t="e">
        <f t="shared" si="108"/>
        <v>#DIV/0!</v>
      </c>
      <c r="K623" s="7" t="n">
        <f t="shared" si="109"/>
        <v>0</v>
      </c>
      <c r="L623" s="7" t="n">
        <f>AM623/SUM(AM1:AM$2180)</f>
        <v>0</v>
      </c>
      <c r="M623" t="s">
        <v>1883</v>
      </c>
      <c r="N623" t="s">
        <v>2002</v>
      </c>
      <c r="O623" t="s">
        <v>2003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 t="n">
        <v>2624867.8631065702</v>
      </c>
      <c r="AB623" s="6" t="n">
        <v>32741.799993752898</v>
      </c>
      <c r="AC623" s="6" t="n">
        <v>-21009.843119403798</v>
      </c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>
      <c r="A624" t="str">
        <f t="shared" si="99"/>
        <v>FRS</v>
      </c>
      <c r="B624" t="str">
        <f t="shared" si="100"/>
        <v>M154</v>
      </c>
      <c r="C624" t="str">
        <f t="shared" si="101"/>
        <v>OPER OF GOVT SHIP CONST-REP FAC</v>
      </c>
      <c r="D624" s="6" t="n">
        <f t="shared" si="102"/>
        <v>0</v>
      </c>
      <c r="E624" s="6" t="n">
        <f t="shared" si="103"/>
        <v>0</v>
      </c>
      <c r="F624" s="6" t="n">
        <f t="shared" si="104"/>
        <v>0</v>
      </c>
      <c r="G624" s="6" t="n">
        <f t="shared" si="105"/>
        <v>0</v>
      </c>
      <c r="H624" s="7" t="e">
        <f t="shared" si="106"/>
        <v>#DIV/0!</v>
      </c>
      <c r="I624" s="7" t="e">
        <f t="shared" si="107"/>
        <v>#DIV/0!</v>
      </c>
      <c r="J624" s="7" t="e">
        <f t="shared" si="108"/>
        <v>#DIV/0!</v>
      </c>
      <c r="K624" s="7" t="n">
        <f t="shared" si="109"/>
        <v>0</v>
      </c>
      <c r="L624" s="7" t="n">
        <f>AM624/SUM(AM1:AM$2180)</f>
        <v>0</v>
      </c>
      <c r="M624" t="s">
        <v>1883</v>
      </c>
      <c r="N624" t="s">
        <v>2004</v>
      </c>
      <c r="O624" t="s">
        <v>2005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 t="n">
        <v>-31.371300631766601</v>
      </c>
      <c r="AA624" s="6" t="n">
        <v>-43626.627496332498</v>
      </c>
      <c r="AB624" s="6" t="n">
        <v>-68.115536987003594</v>
      </c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>
      <c r="A625" t="str">
        <f t="shared" si="99"/>
        <v>FRS</v>
      </c>
      <c r="B625" t="str">
        <f t="shared" si="100"/>
        <v>M159</v>
      </c>
      <c r="C625" t="str">
        <f t="shared" si="101"/>
        <v>OPER OF GOVT OTHER INDUSTRIAL BLDG</v>
      </c>
      <c r="D625" s="6" t="n">
        <f t="shared" si="102"/>
        <v>0</v>
      </c>
      <c r="E625" s="6" t="n">
        <f t="shared" si="103"/>
        <v>0</v>
      </c>
      <c r="F625" s="6" t="n">
        <f t="shared" si="104"/>
        <v>0</v>
      </c>
      <c r="G625" s="6" t="n">
        <f t="shared" si="105"/>
        <v>0</v>
      </c>
      <c r="H625" s="7" t="e">
        <f t="shared" si="106"/>
        <v>#DIV/0!</v>
      </c>
      <c r="I625" s="7" t="e">
        <f t="shared" si="107"/>
        <v>#DIV/0!</v>
      </c>
      <c r="J625" s="7" t="e">
        <f t="shared" si="108"/>
        <v>#DIV/0!</v>
      </c>
      <c r="K625" s="7" t="n">
        <f t="shared" si="109"/>
        <v>0</v>
      </c>
      <c r="L625" s="7" t="n">
        <f>AM625/SUM(AM1:AM$2180)</f>
        <v>0</v>
      </c>
      <c r="M625" t="s">
        <v>1883</v>
      </c>
      <c r="N625" t="s">
        <v>2006</v>
      </c>
      <c r="O625" t="s">
        <v>2007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 t="n">
        <v>0</v>
      </c>
      <c r="AF625" s="6"/>
      <c r="AG625" s="6"/>
      <c r="AH625" s="6"/>
      <c r="AI625" s="6"/>
      <c r="AJ625" s="6"/>
      <c r="AK625" s="6"/>
      <c r="AL625" s="6"/>
      <c r="AM625" s="6" t="n">
        <v>0</v>
      </c>
    </row>
    <row r="626">
      <c r="A626" t="str">
        <f t="shared" si="99"/>
        <v>FRS</v>
      </c>
      <c r="B626" t="str">
        <f t="shared" si="100"/>
        <v>M162</v>
      </c>
      <c r="C626" t="str">
        <f t="shared" si="101"/>
        <v>OPERATION OF RECREATIONAL BUILDINGS</v>
      </c>
      <c r="D626" s="6" t="n">
        <f t="shared" si="102"/>
        <v>0</v>
      </c>
      <c r="E626" s="6" t="n">
        <f t="shared" si="103"/>
        <v>0</v>
      </c>
      <c r="F626" s="6" t="n">
        <f t="shared" si="104"/>
        <v>0</v>
      </c>
      <c r="G626" s="6" t="n">
        <f t="shared" si="105"/>
        <v>0</v>
      </c>
      <c r="H626" s="7" t="e">
        <f t="shared" si="106"/>
        <v>#DIV/0!</v>
      </c>
      <c r="I626" s="7" t="e">
        <f t="shared" si="107"/>
        <v>#DIV/0!</v>
      </c>
      <c r="J626" s="7" t="e">
        <f t="shared" si="108"/>
        <v>#DIV/0!</v>
      </c>
      <c r="K626" s="7" t="n">
        <f t="shared" si="109"/>
        <v>0</v>
      </c>
      <c r="L626" s="7" t="n">
        <f>AM626/SUM(AM1:AM$2180)</f>
        <v>0</v>
      </c>
      <c r="M626" t="s">
        <v>1883</v>
      </c>
      <c r="N626" t="s">
        <v>2008</v>
      </c>
      <c r="O626" t="s">
        <v>2009</v>
      </c>
      <c r="P626" s="6"/>
      <c r="Q626" s="6"/>
      <c r="R626" s="6"/>
      <c r="S626" s="6"/>
      <c r="T626" s="6"/>
      <c r="U626" s="6"/>
      <c r="V626" s="6"/>
      <c r="W626" s="6" t="n">
        <v>216231.558603413</v>
      </c>
      <c r="X626" s="6" t="n">
        <v>255215.992137958</v>
      </c>
      <c r="Y626" s="6" t="n">
        <v>278581.38233117003</v>
      </c>
      <c r="Z626" s="6" t="n">
        <v>284464.77533229202</v>
      </c>
      <c r="AA626" s="6" t="n">
        <v>292143.31335148698</v>
      </c>
      <c r="AB626" s="6"/>
      <c r="AC626" s="6" t="n">
        <v>-2470.9140438784402</v>
      </c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>
      <c r="A627" t="str">
        <f t="shared" si="99"/>
        <v>FRS</v>
      </c>
      <c r="B627" t="str">
        <f t="shared" si="100"/>
        <v>M164</v>
      </c>
      <c r="C627" t="str">
        <f t="shared" si="101"/>
        <v>OPERATION OF DINING FACILITIES</v>
      </c>
      <c r="D627" s="6" t="n">
        <f t="shared" si="102"/>
        <v>-9628.3731931989605</v>
      </c>
      <c r="E627" s="6" t="n">
        <f t="shared" si="103"/>
        <v>0</v>
      </c>
      <c r="F627" s="6" t="n">
        <f t="shared" si="104"/>
        <v>0</v>
      </c>
      <c r="G627" s="6" t="n">
        <f t="shared" si="105"/>
        <v>0</v>
      </c>
      <c r="H627" s="7" t="e">
        <f t="shared" si="106"/>
        <v>#DIV/0!</v>
      </c>
      <c r="I627" s="7" t="n">
        <f t="shared" si="107"/>
        <v>-1</v>
      </c>
      <c r="J627" s="7" t="e">
        <f t="shared" si="108"/>
        <v>#DIV/0!</v>
      </c>
      <c r="K627" s="7" t="n">
        <f t="shared" si="109"/>
        <v>0</v>
      </c>
      <c r="L627" s="7" t="n">
        <f>AM627/SUM(AM1:AM$2180)</f>
        <v>0</v>
      </c>
      <c r="M627" t="s">
        <v>1883</v>
      </c>
      <c r="N627" t="s">
        <v>2010</v>
      </c>
      <c r="O627" t="s">
        <v>2011</v>
      </c>
      <c r="P627" s="6"/>
      <c r="Q627" s="6"/>
      <c r="R627" s="6"/>
      <c r="S627" s="6"/>
      <c r="T627" s="6"/>
      <c r="U627" s="6" t="n">
        <v>0</v>
      </c>
      <c r="V627" s="6"/>
      <c r="W627" s="6"/>
      <c r="X627" s="6" t="n">
        <v>0</v>
      </c>
      <c r="Y627" s="6" t="n">
        <v>0</v>
      </c>
      <c r="Z627" s="6" t="n">
        <v>0</v>
      </c>
      <c r="AA627" s="6" t="n">
        <v>194569.32376671099</v>
      </c>
      <c r="AB627" s="6" t="n">
        <v>215708.20923918299</v>
      </c>
      <c r="AC627" s="6" t="n">
        <v>0</v>
      </c>
      <c r="AD627" s="6" t="n">
        <v>0</v>
      </c>
      <c r="AE627" s="6" t="n">
        <v>-9628.3731931989605</v>
      </c>
      <c r="AF627" s="6"/>
      <c r="AG627" s="6"/>
      <c r="AH627" s="6"/>
      <c r="AI627" s="6"/>
      <c r="AJ627" s="6"/>
      <c r="AK627" s="6"/>
      <c r="AL627" s="6"/>
      <c r="AM627" s="6"/>
    </row>
    <row r="628">
      <c r="A628" t="str">
        <f t="shared" si="99"/>
        <v>FRS</v>
      </c>
      <c r="B628" t="str">
        <f t="shared" si="100"/>
        <v>M172</v>
      </c>
      <c r="C628" t="str">
        <f t="shared" si="101"/>
        <v>OPER OF GOVT FOOD STORAGE BLDGS</v>
      </c>
      <c r="D628" s="6" t="n">
        <f t="shared" si="102"/>
        <v>0</v>
      </c>
      <c r="E628" s="6" t="n">
        <f t="shared" si="103"/>
        <v>0</v>
      </c>
      <c r="F628" s="6" t="n">
        <f t="shared" si="104"/>
        <v>0</v>
      </c>
      <c r="G628" s="6" t="n">
        <f t="shared" si="105"/>
        <v>0</v>
      </c>
      <c r="H628" s="7" t="e">
        <f t="shared" si="106"/>
        <v>#DIV/0!</v>
      </c>
      <c r="I628" s="7" t="e">
        <f t="shared" si="107"/>
        <v>#DIV/0!</v>
      </c>
      <c r="J628" s="7" t="e">
        <f t="shared" si="108"/>
        <v>#DIV/0!</v>
      </c>
      <c r="K628" s="7" t="n">
        <f t="shared" si="109"/>
        <v>0</v>
      </c>
      <c r="L628" s="7" t="n">
        <f>AM628/SUM(AM1:AM$2180)</f>
        <v>0</v>
      </c>
      <c r="M628" t="s">
        <v>1883</v>
      </c>
      <c r="N628" t="s">
        <v>2012</v>
      </c>
      <c r="O628" t="s">
        <v>2013</v>
      </c>
      <c r="P628" s="6"/>
      <c r="Q628" s="6"/>
      <c r="R628" s="6"/>
      <c r="S628" s="6"/>
      <c r="T628" s="6"/>
      <c r="U628" s="6"/>
      <c r="V628" s="6"/>
      <c r="W628" s="6" t="n">
        <v>4082.4508317514601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>
      <c r="A629" t="str">
        <f t="shared" si="99"/>
        <v>FRS</v>
      </c>
      <c r="B629" t="str">
        <f t="shared" si="100"/>
        <v>M173</v>
      </c>
      <c r="C629" t="str">
        <f t="shared" si="101"/>
        <v>OPERATION OF FUEL STORAGE BUILDINGS</v>
      </c>
      <c r="D629" s="6" t="n">
        <f t="shared" si="102"/>
        <v>63394420.132854998</v>
      </c>
      <c r="E629" s="6" t="n">
        <f t="shared" si="103"/>
        <v>0</v>
      </c>
      <c r="F629" s="6" t="n">
        <f t="shared" si="104"/>
        <v>1573500.655</v>
      </c>
      <c r="G629" s="6" t="n">
        <f t="shared" si="105"/>
        <v>0</v>
      </c>
      <c r="H629" s="7" t="e">
        <f t="shared" si="106"/>
        <v>#DIV/0!</v>
      </c>
      <c r="I629" s="7" t="n">
        <f t="shared" si="107"/>
        <v>-0.97517919318920443</v>
      </c>
      <c r="J629" s="7" t="n">
        <f t="shared" si="108"/>
        <v>0</v>
      </c>
      <c r="K629" s="7" t="n">
        <f t="shared" si="109"/>
        <v>1.6030665738390418E-5</v>
      </c>
      <c r="L629" s="7" t="n">
        <f>AM629/SUM(AM1:AM$2180)</f>
        <v>0</v>
      </c>
      <c r="M629" t="s">
        <v>1883</v>
      </c>
      <c r="N629" t="s">
        <v>2014</v>
      </c>
      <c r="O629" t="s">
        <v>2015</v>
      </c>
      <c r="P629" s="6" t="n">
        <v>40852498.274925403</v>
      </c>
      <c r="Q629" s="6" t="n">
        <v>59544539.000667699</v>
      </c>
      <c r="R629" s="6" t="n">
        <v>56800255.174650297</v>
      </c>
      <c r="S629" s="6" t="n">
        <v>67762396.641245797</v>
      </c>
      <c r="T629" s="6" t="n">
        <v>59539917.024684303</v>
      </c>
      <c r="U629" s="6" t="n">
        <v>78693794.807405904</v>
      </c>
      <c r="V629" s="6" t="n">
        <v>54053622.942692697</v>
      </c>
      <c r="W629" s="6" t="n">
        <v>91155592.233412698</v>
      </c>
      <c r="X629" s="6" t="n">
        <v>228468970.32040501</v>
      </c>
      <c r="Y629" s="6" t="n">
        <v>70082043.172037095</v>
      </c>
      <c r="Z629" s="6" t="n">
        <v>321515052.32589698</v>
      </c>
      <c r="AA629" s="6" t="n">
        <v>47497048.290311702</v>
      </c>
      <c r="AB629" s="6" t="n">
        <v>33625254.909143001</v>
      </c>
      <c r="AC629" s="6" t="n">
        <v>83482344.279983595</v>
      </c>
      <c r="AD629" s="6" t="n">
        <v>18616877.773470201</v>
      </c>
      <c r="AE629" s="6" t="n">
        <v>63394420.132854998</v>
      </c>
      <c r="AF629" s="6" t="n">
        <v>13557395.0503472</v>
      </c>
      <c r="AG629" s="6" t="n">
        <v>62335803.972450897</v>
      </c>
      <c r="AH629" s="6" t="n">
        <v>3870389.4402035698</v>
      </c>
      <c r="AI629" s="6" t="n">
        <v>70205595.200714096</v>
      </c>
      <c r="AJ629" s="6" t="n">
        <v>895313.38153555896</v>
      </c>
      <c r="AK629" s="6" t="n">
        <v>0</v>
      </c>
      <c r="AL629" s="6" t="n">
        <v>1573500.655</v>
      </c>
      <c r="AM629" s="6" t="n">
        <v>0</v>
      </c>
    </row>
    <row r="630">
      <c r="A630" t="str">
        <f t="shared" si="99"/>
        <v>FRS</v>
      </c>
      <c r="B630" t="str">
        <f t="shared" si="100"/>
        <v>M179</v>
      </c>
      <c r="C630" t="str">
        <f t="shared" si="101"/>
        <v>OPER OF GOVT OTHER WAREHOUSE BLDGS</v>
      </c>
      <c r="D630" s="6" t="n">
        <f t="shared" si="102"/>
        <v>-3123.9473948013501</v>
      </c>
      <c r="E630" s="6" t="n">
        <f t="shared" si="103"/>
        <v>0</v>
      </c>
      <c r="F630" s="6" t="n">
        <f t="shared" si="104"/>
        <v>0</v>
      </c>
      <c r="G630" s="6" t="n">
        <f t="shared" si="105"/>
        <v>0</v>
      </c>
      <c r="H630" s="7" t="e">
        <f t="shared" si="106"/>
        <v>#DIV/0!</v>
      </c>
      <c r="I630" s="7" t="n">
        <f t="shared" si="107"/>
        <v>-1</v>
      </c>
      <c r="J630" s="7" t="e">
        <f t="shared" si="108"/>
        <v>#DIV/0!</v>
      </c>
      <c r="K630" s="7" t="n">
        <f t="shared" si="109"/>
        <v>0</v>
      </c>
      <c r="L630" s="7" t="n">
        <f>AM630/SUM(AM1:AM$2180)</f>
        <v>0</v>
      </c>
      <c r="M630" t="s">
        <v>1883</v>
      </c>
      <c r="N630" t="s">
        <v>2016</v>
      </c>
      <c r="O630" t="s">
        <v>2017</v>
      </c>
      <c r="P630" s="6" t="n">
        <v>-1924751.3476279201</v>
      </c>
      <c r="Q630" s="6" t="n">
        <v>1404743.39299255</v>
      </c>
      <c r="R630" s="6"/>
      <c r="S630" s="6" t="n">
        <v>8609701.8349415101</v>
      </c>
      <c r="T630" s="6" t="n">
        <v>46222365.516064197</v>
      </c>
      <c r="U630" s="6" t="n">
        <v>84212150.0800969</v>
      </c>
      <c r="V630" s="6" t="n">
        <v>79178938.7947274</v>
      </c>
      <c r="W630" s="6" t="n">
        <v>148912442.02048901</v>
      </c>
      <c r="X630" s="6" t="n">
        <v>129259446.05241901</v>
      </c>
      <c r="Y630" s="6" t="n">
        <v>139823475.23429999</v>
      </c>
      <c r="Z630" s="6" t="n">
        <v>74306204.3429427</v>
      </c>
      <c r="AA630" s="6" t="n">
        <v>125467026.98176301</v>
      </c>
      <c r="AB630" s="6" t="n">
        <v>65083631.972844198</v>
      </c>
      <c r="AC630" s="6" t="n">
        <v>-18191797.706819799</v>
      </c>
      <c r="AD630" s="6" t="n">
        <v>-12820309.9734194</v>
      </c>
      <c r="AE630" s="6" t="n">
        <v>-3123.9473948013501</v>
      </c>
      <c r="AF630" s="6" t="n">
        <v>242218.63505051099</v>
      </c>
      <c r="AG630" s="6"/>
      <c r="AH630" s="6" t="n">
        <v>0</v>
      </c>
      <c r="AI630" s="6" t="n">
        <v>186251.85880167101</v>
      </c>
      <c r="AJ630" s="6" t="n">
        <v>0</v>
      </c>
      <c r="AK630" s="6"/>
      <c r="AL630" s="6"/>
      <c r="AM630" s="6"/>
    </row>
    <row r="631">
      <c r="A631" t="str">
        <f t="shared" si="99"/>
        <v>FRS</v>
      </c>
      <c r="B631" t="str">
        <f t="shared" si="100"/>
        <v>M192</v>
      </c>
      <c r="C631" t="str">
        <f t="shared" si="101"/>
        <v>OPER OF GOVT TEST BUILDINGS</v>
      </c>
      <c r="D631" s="6" t="n">
        <f t="shared" si="102"/>
        <v>0</v>
      </c>
      <c r="E631" s="6" t="n">
        <f t="shared" si="103"/>
        <v>0</v>
      </c>
      <c r="F631" s="6" t="n">
        <f t="shared" si="104"/>
        <v>0</v>
      </c>
      <c r="G631" s="6" t="n">
        <f t="shared" si="105"/>
        <v>0</v>
      </c>
      <c r="H631" s="7" t="e">
        <f t="shared" si="106"/>
        <v>#DIV/0!</v>
      </c>
      <c r="I631" s="7" t="e">
        <f t="shared" si="107"/>
        <v>#DIV/0!</v>
      </c>
      <c r="J631" s="7" t="e">
        <f t="shared" si="108"/>
        <v>#DIV/0!</v>
      </c>
      <c r="K631" s="7" t="n">
        <f t="shared" si="109"/>
        <v>0</v>
      </c>
      <c r="L631" s="7" t="n">
        <f>AM631/SUM(AM1:AM$2180)</f>
        <v>0</v>
      </c>
      <c r="M631" t="s">
        <v>1883</v>
      </c>
      <c r="N631" t="s">
        <v>2018</v>
      </c>
      <c r="O631" t="s">
        <v>2019</v>
      </c>
      <c r="P631" s="6"/>
      <c r="Q631" s="6"/>
      <c r="R631" s="6"/>
      <c r="S631" s="6"/>
      <c r="T631" s="6"/>
      <c r="U631" s="6" t="n">
        <v>19383.9517392122</v>
      </c>
      <c r="V631" s="6"/>
      <c r="W631" s="6"/>
      <c r="X631" s="6"/>
      <c r="Y631" s="6"/>
      <c r="Z631" s="6"/>
      <c r="AA631" s="6" t="n">
        <v>-9652.52167175471</v>
      </c>
      <c r="AB631" s="6" t="n">
        <v>-22975.261948126299</v>
      </c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>
      <c r="A632" t="str">
        <f t="shared" si="99"/>
        <v>FRS</v>
      </c>
      <c r="B632" t="str">
        <f t="shared" si="100"/>
        <v>M199</v>
      </c>
      <c r="C632" t="str">
        <f t="shared" si="101"/>
        <v>OPER OF GOVT MISC BLDGS</v>
      </c>
      <c r="D632" s="6" t="n">
        <f t="shared" si="102"/>
        <v>7054602.9450487103</v>
      </c>
      <c r="E632" s="6" t="n">
        <f t="shared" si="103"/>
        <v>0</v>
      </c>
      <c r="F632" s="6" t="n">
        <f t="shared" si="104"/>
        <v>0</v>
      </c>
      <c r="G632" s="6" t="n">
        <f t="shared" si="105"/>
        <v>0</v>
      </c>
      <c r="H632" s="7" t="e">
        <f t="shared" si="106"/>
        <v>#DIV/0!</v>
      </c>
      <c r="I632" s="7" t="n">
        <f t="shared" si="107"/>
        <v>-1</v>
      </c>
      <c r="J632" s="7" t="e">
        <f t="shared" si="108"/>
        <v>#DIV/0!</v>
      </c>
      <c r="K632" s="7" t="n">
        <f t="shared" si="109"/>
        <v>0</v>
      </c>
      <c r="L632" s="7" t="n">
        <f>AM632/SUM(AM1:AM$2180)</f>
        <v>0</v>
      </c>
      <c r="M632" t="s">
        <v>1883</v>
      </c>
      <c r="N632" t="s">
        <v>2020</v>
      </c>
      <c r="O632" t="s">
        <v>2021</v>
      </c>
      <c r="P632" s="6" t="n">
        <v>26673447.562539499</v>
      </c>
      <c r="Q632" s="6"/>
      <c r="R632" s="6"/>
      <c r="S632" s="6"/>
      <c r="T632" s="6"/>
      <c r="U632" s="6" t="n">
        <v>81443.780246343595</v>
      </c>
      <c r="V632" s="6" t="n">
        <v>53129.121766878903</v>
      </c>
      <c r="W632" s="6" t="n">
        <v>126700.22238034999</v>
      </c>
      <c r="X632" s="6" t="n">
        <v>475242.78386208601</v>
      </c>
      <c r="Y632" s="6" t="n">
        <v>338325.69352061301</v>
      </c>
      <c r="Z632" s="6" t="n">
        <v>2171582.2336694901</v>
      </c>
      <c r="AA632" s="6" t="n">
        <v>5953128.59446715</v>
      </c>
      <c r="AB632" s="6" t="n">
        <v>6813013.4539481504</v>
      </c>
      <c r="AC632" s="6" t="n">
        <v>11099211.570486501</v>
      </c>
      <c r="AD632" s="6" t="n">
        <v>8036495.13273877</v>
      </c>
      <c r="AE632" s="6" t="n">
        <v>7054602.9450487103</v>
      </c>
      <c r="AF632" s="6"/>
      <c r="AG632" s="6"/>
      <c r="AH632" s="6" t="n">
        <v>-62553.911854268801</v>
      </c>
      <c r="AI632" s="6" t="n">
        <v>-45507.668164303002</v>
      </c>
      <c r="AJ632" s="6"/>
      <c r="AK632" s="6" t="n">
        <v>0</v>
      </c>
      <c r="AL632" s="6"/>
      <c r="AM632" s="6"/>
    </row>
    <row r="633">
      <c r="A633" t="str">
        <f t="shared" si="99"/>
        <v>FRS</v>
      </c>
      <c r="B633" t="str">
        <f t="shared" si="100"/>
        <v>M1AA</v>
      </c>
      <c r="C633" t="str">
        <f t="shared" si="101"/>
        <v>OPERATION OF OFFICE BUILDINGS</v>
      </c>
      <c r="D633" s="6" t="n">
        <f t="shared" si="102"/>
        <v>9146.7112735779392</v>
      </c>
      <c r="E633" s="6" t="n">
        <f t="shared" si="103"/>
        <v>1791354.0335991699</v>
      </c>
      <c r="F633" s="6" t="n">
        <f t="shared" si="104"/>
        <v>1458318.3594</v>
      </c>
      <c r="G633" s="6" t="n">
        <f t="shared" si="105"/>
        <v>-2819.0107228198299</v>
      </c>
      <c r="H633" s="7" t="n">
        <f t="shared" si="106"/>
        <v>-0.18591281675908478</v>
      </c>
      <c r="I633" s="7" t="n">
        <f t="shared" si="107"/>
        <v>158.4363608713262</v>
      </c>
      <c r="J633" s="7" t="n">
        <f t="shared" si="108"/>
        <v>-1.9330557725266953E-3</v>
      </c>
      <c r="K633" s="7" t="n">
        <f t="shared" si="109"/>
        <v>1.4857200145048115E-5</v>
      </c>
      <c r="L633" s="7" t="n">
        <f>AM633/SUM(AM1:AM$2180)</f>
        <v>-5.001486244365325E-8</v>
      </c>
      <c r="M633" t="s">
        <v>1883</v>
      </c>
      <c r="N633" t="s">
        <v>2022</v>
      </c>
      <c r="O633" t="s">
        <v>1983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 t="n">
        <v>9146.7112735779392</v>
      </c>
      <c r="AF633" s="6" t="n">
        <v>761717.16970400105</v>
      </c>
      <c r="AG633" s="6" t="n">
        <v>839886.37364728097</v>
      </c>
      <c r="AH633" s="6" t="n">
        <v>294897.45776916901</v>
      </c>
      <c r="AI633" s="6" t="n">
        <v>2128235.3224925501</v>
      </c>
      <c r="AJ633" s="6" t="n">
        <v>2016736.49533432</v>
      </c>
      <c r="AK633" s="6" t="n">
        <v>1791354.0335991699</v>
      </c>
      <c r="AL633" s="6" t="n">
        <v>1458318.3594</v>
      </c>
      <c r="AM633" s="6" t="n">
        <v>-2819.0107228198299</v>
      </c>
    </row>
    <row r="634">
      <c r="A634" t="str">
        <f t="shared" si="99"/>
        <v>FRS</v>
      </c>
      <c r="B634" t="str">
        <f t="shared" si="100"/>
        <v>M1AB</v>
      </c>
      <c r="C634" t="str">
        <f t="shared" si="101"/>
        <v>OPERATION OF CONFERENCE SPACE AND FACILITIES</v>
      </c>
      <c r="D634" s="6" t="n">
        <f t="shared" si="102"/>
        <v>12219.5758757241</v>
      </c>
      <c r="E634" s="6" t="n">
        <f t="shared" si="103"/>
        <v>0</v>
      </c>
      <c r="F634" s="6" t="n">
        <f t="shared" si="104"/>
        <v>0</v>
      </c>
      <c r="G634" s="6" t="n">
        <f t="shared" si="105"/>
        <v>0</v>
      </c>
      <c r="H634" s="7" t="e">
        <f t="shared" si="106"/>
        <v>#DIV/0!</v>
      </c>
      <c r="I634" s="7" t="n">
        <f t="shared" si="107"/>
        <v>-1</v>
      </c>
      <c r="J634" s="7" t="e">
        <f t="shared" si="108"/>
        <v>#DIV/0!</v>
      </c>
      <c r="K634" s="7" t="n">
        <f t="shared" si="109"/>
        <v>0</v>
      </c>
      <c r="L634" s="7" t="n">
        <f>AM634/SUM(AM1:AM$2180)</f>
        <v>0</v>
      </c>
      <c r="M634" t="s">
        <v>1883</v>
      </c>
      <c r="N634" t="s">
        <v>2023</v>
      </c>
      <c r="O634" t="s">
        <v>2024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 t="n">
        <v>14381.2059972561</v>
      </c>
      <c r="AC634" s="6"/>
      <c r="AD634" s="6" t="n">
        <v>18020.243308164099</v>
      </c>
      <c r="AE634" s="6" t="n">
        <v>12219.5758757241</v>
      </c>
      <c r="AF634" s="6"/>
      <c r="AG634" s="6" t="n">
        <v>40049.585121598699</v>
      </c>
      <c r="AH634" s="6" t="n">
        <v>12807.5656259193</v>
      </c>
      <c r="AI634" s="6" t="n">
        <v>12637.283817576699</v>
      </c>
      <c r="AJ634" s="6"/>
      <c r="AK634" s="6"/>
      <c r="AL634" s="6"/>
      <c r="AM634" s="6"/>
    </row>
    <row r="635">
      <c r="A635" t="str">
        <f t="shared" si="99"/>
        <v>FRS</v>
      </c>
      <c r="B635" t="str">
        <f t="shared" si="100"/>
        <v>M1AZ</v>
      </c>
      <c r="C635" t="str">
        <f t="shared" si="101"/>
        <v>OPERATION OF OTHER ADMINISTRATIVE FACILITIES AND SERVICE BUILDINGS</v>
      </c>
      <c r="D635" s="6" t="n">
        <f t="shared" si="102"/>
        <v>0</v>
      </c>
      <c r="E635" s="6" t="n">
        <f t="shared" si="103"/>
        <v>0</v>
      </c>
      <c r="F635" s="6" t="n">
        <f t="shared" si="104"/>
        <v>0</v>
      </c>
      <c r="G635" s="6" t="n">
        <f t="shared" si="105"/>
        <v>0</v>
      </c>
      <c r="H635" s="7" t="e">
        <f t="shared" si="106"/>
        <v>#DIV/0!</v>
      </c>
      <c r="I635" s="7" t="e">
        <f t="shared" si="107"/>
        <v>#DIV/0!</v>
      </c>
      <c r="J635" s="7" t="e">
        <f t="shared" si="108"/>
        <v>#DIV/0!</v>
      </c>
      <c r="K635" s="7" t="n">
        <f t="shared" si="109"/>
        <v>0</v>
      </c>
      <c r="L635" s="7" t="n">
        <f>AM635/SUM(AM1:AM$2180)</f>
        <v>0</v>
      </c>
      <c r="M635" t="s">
        <v>1883</v>
      </c>
      <c r="N635" t="s">
        <v>2025</v>
      </c>
      <c r="O635" t="s">
        <v>2026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 t="n">
        <v>0</v>
      </c>
      <c r="AF635" s="6" t="n">
        <v>410412.12746870099</v>
      </c>
      <c r="AG635" s="6"/>
      <c r="AH635" s="6"/>
      <c r="AI635" s="6" t="n">
        <v>0</v>
      </c>
      <c r="AJ635" s="6"/>
      <c r="AK635" s="6"/>
      <c r="AL635" s="6"/>
      <c r="AM635" s="6"/>
    </row>
    <row r="636">
      <c r="A636" t="str">
        <f t="shared" si="99"/>
        <v>FRS</v>
      </c>
      <c r="B636" t="str">
        <f t="shared" si="100"/>
        <v>M1BC</v>
      </c>
      <c r="C636" t="str">
        <f t="shared" si="101"/>
        <v>OPERATION OF RADAR AND NAVIGATIONAL FACILITIES</v>
      </c>
      <c r="D636" s="6" t="n">
        <f t="shared" si="102"/>
        <v>0</v>
      </c>
      <c r="E636" s="6" t="n">
        <f t="shared" si="103"/>
        <v>0</v>
      </c>
      <c r="F636" s="6" t="n">
        <f t="shared" si="104"/>
        <v>0</v>
      </c>
      <c r="G636" s="6" t="n">
        <f t="shared" si="105"/>
        <v>0</v>
      </c>
      <c r="H636" s="7" t="e">
        <f t="shared" si="106"/>
        <v>#DIV/0!</v>
      </c>
      <c r="I636" s="7" t="e">
        <f t="shared" si="107"/>
        <v>#DIV/0!</v>
      </c>
      <c r="J636" s="7" t="e">
        <f t="shared" si="108"/>
        <v>#DIV/0!</v>
      </c>
      <c r="K636" s="7" t="n">
        <f t="shared" si="109"/>
        <v>0</v>
      </c>
      <c r="L636" s="7" t="n">
        <f>AM636/SUM(AM1:AM$2180)</f>
        <v>0</v>
      </c>
      <c r="M636" t="s">
        <v>1883</v>
      </c>
      <c r="N636" t="s">
        <v>2027</v>
      </c>
      <c r="O636" t="s">
        <v>2028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 t="n">
        <v>0</v>
      </c>
      <c r="AG636" s="6"/>
      <c r="AH636" s="6" t="n">
        <v>-1296102.3800577</v>
      </c>
      <c r="AI636" s="6"/>
      <c r="AJ636" s="6"/>
      <c r="AK636" s="6"/>
      <c r="AL636" s="6"/>
      <c r="AM636" s="6"/>
    </row>
    <row r="637">
      <c r="A637" t="str">
        <f t="shared" si="99"/>
        <v>FRS</v>
      </c>
      <c r="B637" t="str">
        <f t="shared" si="100"/>
        <v>M1BD</v>
      </c>
      <c r="C637" t="str">
        <f t="shared" si="101"/>
        <v>OPERATION OF AIRPORT RUNWAYS AND TAXIWAYS</v>
      </c>
      <c r="D637" s="6" t="n">
        <f t="shared" si="102"/>
        <v>0</v>
      </c>
      <c r="E637" s="6" t="n">
        <f t="shared" si="103"/>
        <v>4273779.28353146</v>
      </c>
      <c r="F637" s="6" t="n">
        <f t="shared" si="104"/>
        <v>501133.25</v>
      </c>
      <c r="G637" s="6" t="n">
        <f t="shared" si="105"/>
        <v>0</v>
      </c>
      <c r="H637" s="7" t="n">
        <f t="shared" si="106"/>
        <v>-0.88274236530392147</v>
      </c>
      <c r="I637" s="7" t="e">
        <f t="shared" si="107"/>
        <v>#DIV/0!</v>
      </c>
      <c r="J637" s="7" t="n">
        <f t="shared" si="108"/>
        <v>0</v>
      </c>
      <c r="K637" s="7" t="n">
        <f t="shared" si="109"/>
        <v>5.1054949329800183E-6</v>
      </c>
      <c r="L637" s="7" t="n">
        <f>AM637/SUM(AM1:AM$2180)</f>
        <v>0</v>
      </c>
      <c r="M637" t="s">
        <v>1883</v>
      </c>
      <c r="N637" t="s">
        <v>2029</v>
      </c>
      <c r="O637" t="s">
        <v>2030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 t="n">
        <v>4273779.28353146</v>
      </c>
      <c r="AL637" s="6" t="n">
        <v>501133.25</v>
      </c>
      <c r="AM637" s="6" t="n">
        <v>0</v>
      </c>
    </row>
    <row r="638">
      <c r="A638" t="str">
        <f t="shared" si="99"/>
        <v>FRS</v>
      </c>
      <c r="B638" t="str">
        <f t="shared" si="100"/>
        <v>M1BF</v>
      </c>
      <c r="C638" t="str">
        <f t="shared" si="101"/>
        <v>Operation of Missile system facilities</v>
      </c>
      <c r="D638" s="6" t="n">
        <f t="shared" si="102"/>
        <v>0</v>
      </c>
      <c r="E638" s="6" t="n">
        <f t="shared" si="103"/>
        <v>0</v>
      </c>
      <c r="F638" s="6" t="n">
        <f t="shared" si="104"/>
        <v>0</v>
      </c>
      <c r="G638" s="6" t="n">
        <f t="shared" si="105"/>
        <v>2628311.61312983</v>
      </c>
      <c r="H638" s="7" t="e">
        <f t="shared" si="106"/>
        <v>#DIV/0!</v>
      </c>
      <c r="I638" s="7" t="e">
        <f t="shared" si="107"/>
        <v>#DIV/0!</v>
      </c>
      <c r="J638" s="7" t="e">
        <f t="shared" si="108"/>
        <v>#DIV/0!</v>
      </c>
      <c r="K638" s="7" t="n">
        <f t="shared" si="109"/>
        <v>0</v>
      </c>
      <c r="L638" s="7" t="n">
        <f>AM638/SUM(AM1:AM$2180)</f>
        <v>4.6631480584881205E-5</v>
      </c>
      <c r="M638" t="s">
        <v>1883</v>
      </c>
      <c r="N638" t="s">
        <v>2031</v>
      </c>
      <c r="O638" t="s">
        <v>2032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 t="n">
        <v>0</v>
      </c>
      <c r="AG638" s="6" t="n">
        <v>4671963.2657175995</v>
      </c>
      <c r="AH638" s="6" t="n">
        <v>20637893.2534943</v>
      </c>
      <c r="AI638" s="6" t="n">
        <v>5630258.17458764</v>
      </c>
      <c r="AJ638" s="6" t="n">
        <v>71928.918485418093</v>
      </c>
      <c r="AK638" s="6" t="n">
        <v>0</v>
      </c>
      <c r="AL638" s="6" t="n">
        <v>0</v>
      </c>
      <c r="AM638" s="6" t="n">
        <v>2628311.61312983</v>
      </c>
    </row>
    <row r="639">
      <c r="A639" t="str">
        <f t="shared" si="99"/>
        <v>FRS</v>
      </c>
      <c r="B639" t="str">
        <f t="shared" si="100"/>
        <v>M1BG</v>
      </c>
      <c r="C639" t="str">
        <f t="shared" si="101"/>
        <v>OPERATION OF ELECTRONIC AND COMMUNICATIONS FACILITIES</v>
      </c>
      <c r="D639" s="6" t="n">
        <f t="shared" si="102"/>
        <v>0</v>
      </c>
      <c r="E639" s="6" t="n">
        <f t="shared" si="103"/>
        <v>19539586.567072898</v>
      </c>
      <c r="F639" s="6" t="n">
        <f t="shared" si="104"/>
        <v>20433634</v>
      </c>
      <c r="G639" s="6" t="n">
        <f t="shared" si="105"/>
        <v>7025418.4759629797</v>
      </c>
      <c r="H639" s="7" t="n">
        <f t="shared" si="106"/>
        <v>4.575569855882744E-2</v>
      </c>
      <c r="I639" s="7" t="e">
        <f t="shared" si="107"/>
        <v>#DIV/0!</v>
      </c>
      <c r="J639" s="7" t="n">
        <f t="shared" si="108"/>
        <v>0.34381639976339889</v>
      </c>
      <c r="K639" s="7" t="n">
        <f t="shared" si="109"/>
        <v>2.0817579924973693E-4</v>
      </c>
      <c r="L639" s="7" t="n">
        <f>AM639/SUM(AM1:AM$2180)</f>
        <v>1.2464491030133828E-4</v>
      </c>
      <c r="M639" t="s">
        <v>1883</v>
      </c>
      <c r="N639" t="s">
        <v>2033</v>
      </c>
      <c r="O639" t="s">
        <v>2034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 t="n">
        <v>1382564.9997892401</v>
      </c>
      <c r="AH639" s="6" t="n">
        <v>18090254.4443627</v>
      </c>
      <c r="AI639" s="6" t="n">
        <v>27496181.463270899</v>
      </c>
      <c r="AJ639" s="6" t="n">
        <v>27463202.9588833</v>
      </c>
      <c r="AK639" s="6" t="n">
        <v>19539586.567072898</v>
      </c>
      <c r="AL639" s="6" t="n">
        <v>20433634</v>
      </c>
      <c r="AM639" s="6" t="n">
        <v>7025418.4759629797</v>
      </c>
    </row>
    <row r="640">
      <c r="A640" t="str">
        <f t="shared" si="99"/>
        <v>FRS</v>
      </c>
      <c r="B640" t="str">
        <f t="shared" si="100"/>
        <v>M1CA</v>
      </c>
      <c r="C640" t="str">
        <f t="shared" si="101"/>
        <v>OPERATION OF SCHOOLS</v>
      </c>
      <c r="D640" s="6" t="n">
        <f t="shared" si="102"/>
        <v>0</v>
      </c>
      <c r="E640" s="6" t="n">
        <f t="shared" si="103"/>
        <v>0</v>
      </c>
      <c r="F640" s="6" t="n">
        <f t="shared" si="104"/>
        <v>0</v>
      </c>
      <c r="G640" s="6" t="n">
        <f t="shared" si="105"/>
        <v>0</v>
      </c>
      <c r="H640" s="7" t="e">
        <f t="shared" si="106"/>
        <v>#DIV/0!</v>
      </c>
      <c r="I640" s="7" t="e">
        <f t="shared" si="107"/>
        <v>#DIV/0!</v>
      </c>
      <c r="J640" s="7" t="e">
        <f t="shared" si="108"/>
        <v>#DIV/0!</v>
      </c>
      <c r="K640" s="7" t="n">
        <f t="shared" si="109"/>
        <v>0</v>
      </c>
      <c r="L640" s="7" t="n">
        <f>AM640/SUM(AM1:AM$2180)</f>
        <v>0</v>
      </c>
      <c r="M640" t="s">
        <v>1883</v>
      </c>
      <c r="N640" t="s">
        <v>2035</v>
      </c>
      <c r="O640" t="s">
        <v>1995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 t="n">
        <v>27784928.903374001</v>
      </c>
      <c r="AI640" s="6" t="n">
        <v>29109253.733208802</v>
      </c>
      <c r="AJ640" s="6" t="n">
        <v>0</v>
      </c>
      <c r="AK640" s="6"/>
      <c r="AL640" s="6"/>
      <c r="AM640" s="6"/>
    </row>
    <row r="641">
      <c r="A641" t="str">
        <f t="shared" ref="A641:A704" si="110">M641</f>
        <v>FRS</v>
      </c>
      <c r="B641" t="str">
        <f t="shared" ref="B641:B704" si="111">N641</f>
        <v>M1CZ</v>
      </c>
      <c r="C641" t="str">
        <f t="shared" ref="C641:C704" si="112">O641</f>
        <v>OPERATION OF OTHER EDUCATIONAL BUILDINGS</v>
      </c>
      <c r="D641" s="6" t="n">
        <f t="shared" ref="D641:D704" si="113">AE641</f>
        <v>0</v>
      </c>
      <c r="E641" s="6" t="n">
        <f t="shared" ref="E641:E704" si="114">AK641</f>
        <v>0</v>
      </c>
      <c r="F641" s="6" t="n">
        <f t="shared" ref="F641:F704" si="115">AL641</f>
        <v>0</v>
      </c>
      <c r="G641" s="6" t="n">
        <f t="shared" ref="G641:G704" si="116">AM641</f>
        <v>0</v>
      </c>
      <c r="H641" s="7" t="e">
        <f t="shared" si="106"/>
        <v>#DIV/0!</v>
      </c>
      <c r="I641" s="7" t="e">
        <f t="shared" si="107"/>
        <v>#DIV/0!</v>
      </c>
      <c r="J641" s="7" t="e">
        <f t="shared" si="108"/>
        <v>#DIV/0!</v>
      </c>
      <c r="K641" s="7" t="n">
        <f t="shared" si="109"/>
        <v>0</v>
      </c>
      <c r="L641" s="7" t="n">
        <f>AM641/SUM(AM1:AM$2180)</f>
        <v>0</v>
      </c>
      <c r="M641" t="s">
        <v>1883</v>
      </c>
      <c r="N641" t="s">
        <v>2036</v>
      </c>
      <c r="O641" t="s">
        <v>2037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 t="n">
        <v>0</v>
      </c>
      <c r="AM641" s="6"/>
    </row>
    <row r="642">
      <c r="A642" t="str">
        <f t="shared" si="110"/>
        <v>FRS</v>
      </c>
      <c r="B642" t="str">
        <f t="shared" si="111"/>
        <v>M1DA</v>
      </c>
      <c r="C642" t="str">
        <f t="shared" si="112"/>
        <v>OPERATION OF HOSPITALS AND INFIRMARIES</v>
      </c>
      <c r="D642" s="6" t="n">
        <f t="shared" si="113"/>
        <v>0</v>
      </c>
      <c r="E642" s="6" t="n">
        <f t="shared" si="114"/>
        <v>0</v>
      </c>
      <c r="F642" s="6" t="n">
        <f t="shared" si="115"/>
        <v>418218.34379999997</v>
      </c>
      <c r="G642" s="6" t="n">
        <f t="shared" si="116"/>
        <v>0</v>
      </c>
      <c r="H642" s="7" t="e">
        <f t="shared" ref="H642:H705" si="117">AL642/AK642-1</f>
        <v>#DIV/0!</v>
      </c>
      <c r="I642" s="7" t="e">
        <f t="shared" ref="I642:I705" si="118">AL642/AE642-1</f>
        <v>#DIV/0!</v>
      </c>
      <c r="J642" s="7" t="n">
        <f t="shared" ref="J642:J705" si="119">AM642/AL642</f>
        <v>0</v>
      </c>
      <c r="K642" s="7" t="n">
        <f t="shared" ref="K642:K705" si="120">AL642/SUM(AL$1:AL$2180)</f>
        <v>4.26076624360925E-6</v>
      </c>
      <c r="L642" s="7" t="n">
        <f>AM642/SUM(AM1:AM$2180)</f>
        <v>0</v>
      </c>
      <c r="M642" t="s">
        <v>1883</v>
      </c>
      <c r="N642" t="s">
        <v>2038</v>
      </c>
      <c r="O642" t="s">
        <v>2039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 t="n">
        <v>418218.34379999997</v>
      </c>
      <c r="AM642" s="6"/>
    </row>
    <row r="643">
      <c r="A643" t="str">
        <f t="shared" si="110"/>
        <v>FRS</v>
      </c>
      <c r="B643" t="str">
        <f t="shared" si="111"/>
        <v>M1EA</v>
      </c>
      <c r="C643" t="str">
        <f t="shared" si="112"/>
        <v>OPERATION OF AMMUNITION FACILITIES</v>
      </c>
      <c r="D643" s="6" t="n">
        <f t="shared" si="113"/>
        <v>0</v>
      </c>
      <c r="E643" s="6" t="n">
        <f t="shared" si="114"/>
        <v>0</v>
      </c>
      <c r="F643" s="6" t="n">
        <f t="shared" si="115"/>
        <v>0</v>
      </c>
      <c r="G643" s="6" t="n">
        <f t="shared" si="116"/>
        <v>0</v>
      </c>
      <c r="H643" s="7" t="e">
        <f t="shared" si="117"/>
        <v>#DIV/0!</v>
      </c>
      <c r="I643" s="7" t="e">
        <f t="shared" si="118"/>
        <v>#DIV/0!</v>
      </c>
      <c r="J643" s="7" t="e">
        <f t="shared" si="119"/>
        <v>#DIV/0!</v>
      </c>
      <c r="K643" s="7" t="n">
        <f t="shared" si="120"/>
        <v>0</v>
      </c>
      <c r="L643" s="7" t="n">
        <f>AM643/SUM(AM1:AM$2180)</f>
        <v>0</v>
      </c>
      <c r="M643" t="s">
        <v>1883</v>
      </c>
      <c r="N643" t="s">
        <v>2040</v>
      </c>
      <c r="O643" t="s">
        <v>2041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 t="n">
        <v>0</v>
      </c>
      <c r="AL643" s="6"/>
      <c r="AM643" s="6" t="n">
        <v>0</v>
      </c>
    </row>
    <row r="644">
      <c r="A644" t="str">
        <f t="shared" si="110"/>
        <v>FRS</v>
      </c>
      <c r="B644" t="str">
        <f t="shared" si="111"/>
        <v>M1EB</v>
      </c>
      <c r="C644" t="str">
        <f t="shared" si="112"/>
        <v>OPERATION OF MAINTENANCE BUILDINGS</v>
      </c>
      <c r="D644" s="6" t="n">
        <f t="shared" si="113"/>
        <v>0</v>
      </c>
      <c r="E644" s="6" t="n">
        <f t="shared" si="114"/>
        <v>0</v>
      </c>
      <c r="F644" s="6" t="n">
        <f t="shared" si="115"/>
        <v>0</v>
      </c>
      <c r="G644" s="6" t="n">
        <f t="shared" si="116"/>
        <v>0</v>
      </c>
      <c r="H644" s="7" t="e">
        <f t="shared" si="117"/>
        <v>#DIV/0!</v>
      </c>
      <c r="I644" s="7" t="e">
        <f t="shared" si="118"/>
        <v>#DIV/0!</v>
      </c>
      <c r="J644" s="7" t="e">
        <f t="shared" si="119"/>
        <v>#DIV/0!</v>
      </c>
      <c r="K644" s="7" t="n">
        <f t="shared" si="120"/>
        <v>0</v>
      </c>
      <c r="L644" s="7" t="n">
        <f>AM644/SUM(AM1:AM$2180)</f>
        <v>0</v>
      </c>
      <c r="M644" t="s">
        <v>1883</v>
      </c>
      <c r="N644" t="s">
        <v>2042</v>
      </c>
      <c r="O644" t="s">
        <v>2001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 t="n">
        <v>3154320.8457400599</v>
      </c>
      <c r="AE644" s="6" t="n">
        <v>0</v>
      </c>
      <c r="AF644" s="6" t="n">
        <v>0</v>
      </c>
      <c r="AG644" s="6"/>
      <c r="AH644" s="6"/>
      <c r="AI644" s="6"/>
      <c r="AJ644" s="6"/>
      <c r="AK644" s="6"/>
      <c r="AL644" s="6"/>
      <c r="AM644" s="6"/>
    </row>
    <row r="645">
      <c r="A645" t="str">
        <f t="shared" si="110"/>
        <v>FRS</v>
      </c>
      <c r="B645" t="str">
        <f t="shared" si="111"/>
        <v>M1EC</v>
      </c>
      <c r="C645" t="str">
        <f t="shared" si="112"/>
        <v>OPERATION OF PRODUCTION BUILDINGS</v>
      </c>
      <c r="D645" s="6" t="n">
        <f t="shared" si="113"/>
        <v>0</v>
      </c>
      <c r="E645" s="6" t="n">
        <f t="shared" si="114"/>
        <v>0</v>
      </c>
      <c r="F645" s="6" t="n">
        <f t="shared" si="115"/>
        <v>0</v>
      </c>
      <c r="G645" s="6" t="n">
        <f t="shared" si="116"/>
        <v>0</v>
      </c>
      <c r="H645" s="7" t="e">
        <f t="shared" si="117"/>
        <v>#DIV/0!</v>
      </c>
      <c r="I645" s="7" t="e">
        <f t="shared" si="118"/>
        <v>#DIV/0!</v>
      </c>
      <c r="J645" s="7" t="e">
        <f t="shared" si="119"/>
        <v>#DIV/0!</v>
      </c>
      <c r="K645" s="7" t="n">
        <f t="shared" si="120"/>
        <v>0</v>
      </c>
      <c r="L645" s="7" t="n">
        <f>AM645/SUM(AM1:AM$2180)</f>
        <v>0</v>
      </c>
      <c r="M645" t="s">
        <v>1883</v>
      </c>
      <c r="N645" t="s">
        <v>2043</v>
      </c>
      <c r="O645" t="s">
        <v>2003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 t="n">
        <v>3163008.6805715002</v>
      </c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>
      <c r="A646" t="str">
        <f t="shared" si="110"/>
        <v>FRS</v>
      </c>
      <c r="B646" t="str">
        <f t="shared" si="111"/>
        <v>M1EZ</v>
      </c>
      <c r="C646" t="str">
        <f t="shared" si="112"/>
        <v>OPERATION OF OTHER INDUSTRIAL BUILDINGS</v>
      </c>
      <c r="D646" s="6" t="n">
        <f t="shared" si="113"/>
        <v>0</v>
      </c>
      <c r="E646" s="6" t="n">
        <f t="shared" si="114"/>
        <v>304998.44762965501</v>
      </c>
      <c r="F646" s="6" t="n">
        <f t="shared" si="115"/>
        <v>6028.8008</v>
      </c>
      <c r="G646" s="6" t="n">
        <f t="shared" si="116"/>
        <v>0</v>
      </c>
      <c r="H646" s="7" t="n">
        <f t="shared" si="117"/>
        <v>-0.98023333939285984</v>
      </c>
      <c r="I646" s="7" t="e">
        <f t="shared" si="118"/>
        <v>#DIV/0!</v>
      </c>
      <c r="J646" s="7" t="n">
        <f t="shared" si="119"/>
        <v>0</v>
      </c>
      <c r="K646" s="7" t="n">
        <f t="shared" si="120"/>
        <v>6.1420813598670368E-8</v>
      </c>
      <c r="L646" s="7" t="n">
        <f>AM646/SUM(AM1:AM$2180)</f>
        <v>0</v>
      </c>
      <c r="M646" t="s">
        <v>1883</v>
      </c>
      <c r="N646" t="s">
        <v>2044</v>
      </c>
      <c r="O646" t="s">
        <v>2045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 t="n">
        <v>325713.34020830301</v>
      </c>
      <c r="AI646" s="6" t="n">
        <v>319456.30708068598</v>
      </c>
      <c r="AJ646" s="6" t="n">
        <v>315250.72126976697</v>
      </c>
      <c r="AK646" s="6" t="n">
        <v>304998.44762965501</v>
      </c>
      <c r="AL646" s="6" t="n">
        <v>6028.8008</v>
      </c>
      <c r="AM646" s="6"/>
    </row>
    <row r="647">
      <c r="A647" t="str">
        <f t="shared" si="110"/>
        <v>FRS</v>
      </c>
      <c r="B647" t="str">
        <f t="shared" si="111"/>
        <v>M1FB</v>
      </c>
      <c r="C647" t="str">
        <f t="shared" si="112"/>
        <v>OPERATION OF RECREATIONAL BUILDINGS</v>
      </c>
      <c r="D647" s="6" t="n">
        <f t="shared" si="113"/>
        <v>0</v>
      </c>
      <c r="E647" s="6" t="n">
        <f t="shared" si="114"/>
        <v>0</v>
      </c>
      <c r="F647" s="6" t="n">
        <f t="shared" si="115"/>
        <v>0</v>
      </c>
      <c r="G647" s="6" t="n">
        <f t="shared" si="116"/>
        <v>0</v>
      </c>
      <c r="H647" s="7" t="e">
        <f t="shared" si="117"/>
        <v>#DIV/0!</v>
      </c>
      <c r="I647" s="7" t="e">
        <f t="shared" si="118"/>
        <v>#DIV/0!</v>
      </c>
      <c r="J647" s="7" t="e">
        <f t="shared" si="119"/>
        <v>#DIV/0!</v>
      </c>
      <c r="K647" s="7" t="n">
        <f t="shared" si="120"/>
        <v>0</v>
      </c>
      <c r="L647" s="7" t="n">
        <f>AM647/SUM(AM1:AM$2180)</f>
        <v>0</v>
      </c>
      <c r="M647" t="s">
        <v>1883</v>
      </c>
      <c r="N647" t="s">
        <v>2046</v>
      </c>
      <c r="O647" t="s">
        <v>2009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 t="n">
        <v>293172.497392733</v>
      </c>
      <c r="AC647" s="6"/>
      <c r="AD647" s="6" t="n">
        <v>-876.59654642434305</v>
      </c>
      <c r="AE647" s="6"/>
      <c r="AF647" s="6"/>
      <c r="AG647" s="6"/>
      <c r="AH647" s="6"/>
      <c r="AI647" s="6"/>
      <c r="AJ647" s="6"/>
      <c r="AK647" s="6"/>
      <c r="AL647" s="6"/>
      <c r="AM647" s="6"/>
    </row>
    <row r="648">
      <c r="A648" t="str">
        <f t="shared" si="110"/>
        <v>FRS</v>
      </c>
      <c r="B648" t="str">
        <f t="shared" si="111"/>
        <v>M1FC</v>
      </c>
      <c r="C648" t="str">
        <f t="shared" si="112"/>
        <v>OPERATION OF TROOP HOUSING FACILITIES</v>
      </c>
      <c r="D648" s="6" t="n">
        <f t="shared" si="113"/>
        <v>0</v>
      </c>
      <c r="E648" s="6" t="n">
        <f t="shared" si="114"/>
        <v>0</v>
      </c>
      <c r="F648" s="6" t="n">
        <f t="shared" si="115"/>
        <v>0</v>
      </c>
      <c r="G648" s="6" t="n">
        <f t="shared" si="116"/>
        <v>0</v>
      </c>
      <c r="H648" s="7" t="e">
        <f t="shared" si="117"/>
        <v>#DIV/0!</v>
      </c>
      <c r="I648" s="7" t="e">
        <f t="shared" si="118"/>
        <v>#DIV/0!</v>
      </c>
      <c r="J648" s="7" t="e">
        <f t="shared" si="119"/>
        <v>#DIV/0!</v>
      </c>
      <c r="K648" s="7" t="n">
        <f t="shared" si="120"/>
        <v>0</v>
      </c>
      <c r="L648" s="7" t="n">
        <f>AM648/SUM(AM1:AM$2180)</f>
        <v>0</v>
      </c>
      <c r="M648" t="s">
        <v>1883</v>
      </c>
      <c r="N648" t="s">
        <v>2047</v>
      </c>
      <c r="O648" t="s">
        <v>2048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 t="n">
        <v>11197.4689238635</v>
      </c>
      <c r="AC648" s="6" t="n">
        <v>11538.0471735016</v>
      </c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>
      <c r="A649" t="str">
        <f t="shared" si="110"/>
        <v>FRS</v>
      </c>
      <c r="B649" t="str">
        <f t="shared" si="111"/>
        <v>M1FD</v>
      </c>
      <c r="C649" t="str">
        <f t="shared" si="112"/>
        <v>OPERATION OF DINING FACILITIES</v>
      </c>
      <c r="D649" s="6" t="n">
        <f t="shared" si="113"/>
        <v>2511309.02808927</v>
      </c>
      <c r="E649" s="6" t="n">
        <f t="shared" si="114"/>
        <v>-1146729.1032461501</v>
      </c>
      <c r="F649" s="6" t="n">
        <f t="shared" si="115"/>
        <v>-116554.5781</v>
      </c>
      <c r="G649" s="6" t="n">
        <f t="shared" si="116"/>
        <v>0</v>
      </c>
      <c r="H649" s="7" t="n">
        <f t="shared" si="117"/>
        <v>-0.89835910000883523</v>
      </c>
      <c r="I649" s="7" t="n">
        <f t="shared" si="118"/>
        <v>-1.0464118819294337</v>
      </c>
      <c r="J649" s="7" t="n">
        <f t="shared" si="119"/>
        <v>0</v>
      </c>
      <c r="K649" s="7" t="n">
        <f t="shared" si="120"/>
        <v>-1.1874462688420172E-6</v>
      </c>
      <c r="L649" s="7" t="n">
        <f>AM649/SUM(AM1:AM$2180)</f>
        <v>0</v>
      </c>
      <c r="M649" t="s">
        <v>1883</v>
      </c>
      <c r="N649" t="s">
        <v>2049</v>
      </c>
      <c r="O649" t="s">
        <v>2011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 t="n">
        <v>456120.28614983201</v>
      </c>
      <c r="AC649" s="6" t="n">
        <v>310762.15834888298</v>
      </c>
      <c r="AD649" s="6" t="n">
        <v>217663.81773294599</v>
      </c>
      <c r="AE649" s="6" t="n">
        <v>2511309.02808927</v>
      </c>
      <c r="AF649" s="6" t="n">
        <v>2711191.8011875702</v>
      </c>
      <c r="AG649" s="6" t="n">
        <v>2716411.7803339199</v>
      </c>
      <c r="AH649" s="6" t="n">
        <v>2745608.29430797</v>
      </c>
      <c r="AI649" s="6" t="n">
        <v>1448260.7966621399</v>
      </c>
      <c r="AJ649" s="6"/>
      <c r="AK649" s="6" t="n">
        <v>-1146729.1032461501</v>
      </c>
      <c r="AL649" s="6" t="n">
        <v>-116554.5781</v>
      </c>
      <c r="AM649" s="6"/>
    </row>
    <row r="650">
      <c r="A650" t="str">
        <f t="shared" si="110"/>
        <v>FRS</v>
      </c>
      <c r="B650" t="str">
        <f t="shared" si="111"/>
        <v>M1GC</v>
      </c>
      <c r="C650" t="str">
        <f t="shared" si="112"/>
        <v>OPERATION OF FUEL STORAGE BUILDINGS</v>
      </c>
      <c r="D650" s="6" t="n">
        <f t="shared" si="113"/>
        <v>54390045.6968413</v>
      </c>
      <c r="E650" s="6" t="n">
        <f t="shared" si="114"/>
        <v>46892887.348917998</v>
      </c>
      <c r="F650" s="6" t="n">
        <f t="shared" si="115"/>
        <v>97247327.715900004</v>
      </c>
      <c r="G650" s="6" t="n">
        <f t="shared" si="116"/>
        <v>13363995.937032601</v>
      </c>
      <c r="H650" s="7" t="n">
        <f t="shared" si="117"/>
        <v>1.0738182955617015</v>
      </c>
      <c r="I650" s="7" t="n">
        <f t="shared" si="118"/>
        <v>0.78796186820537351</v>
      </c>
      <c r="J650" s="7" t="n">
        <f t="shared" si="119"/>
        <v>0.13742275752886912</v>
      </c>
      <c r="K650" s="7" t="n">
        <f t="shared" si="120"/>
        <v>9.9074595209831871E-4</v>
      </c>
      <c r="L650" s="7" t="n">
        <f>AM650/SUM(AM1:AM$2180)</f>
        <v>2.3710389360265854E-4</v>
      </c>
      <c r="M650" t="s">
        <v>1883</v>
      </c>
      <c r="N650" t="s">
        <v>2050</v>
      </c>
      <c r="O650" t="s">
        <v>2015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 t="n">
        <v>42223724.275831804</v>
      </c>
      <c r="AC650" s="6" t="n">
        <v>136948563.83030799</v>
      </c>
      <c r="AD650" s="6" t="n">
        <v>22002160.5487394</v>
      </c>
      <c r="AE650" s="6" t="n">
        <v>54390045.6968413</v>
      </c>
      <c r="AF650" s="6" t="n">
        <v>13357030.5025062</v>
      </c>
      <c r="AG650" s="6" t="n">
        <v>62944004.578466497</v>
      </c>
      <c r="AH650" s="6" t="n">
        <v>124908959.37994599</v>
      </c>
      <c r="AI650" s="6" t="n">
        <v>57445062.935012698</v>
      </c>
      <c r="AJ650" s="6" t="n">
        <v>11696024.565629501</v>
      </c>
      <c r="AK650" s="6" t="n">
        <v>46892887.348917998</v>
      </c>
      <c r="AL650" s="6" t="n">
        <v>97247327.715900004</v>
      </c>
      <c r="AM650" s="6" t="n">
        <v>13363995.937032601</v>
      </c>
    </row>
    <row r="651">
      <c r="A651" t="str">
        <f t="shared" si="110"/>
        <v>FRS</v>
      </c>
      <c r="B651" t="str">
        <f t="shared" si="111"/>
        <v>M1GZ</v>
      </c>
      <c r="C651" t="str">
        <f t="shared" si="112"/>
        <v>OPERATION OF OTHER WAREHOUSE BUILDINGS</v>
      </c>
      <c r="D651" s="6" t="n">
        <f t="shared" si="113"/>
        <v>0</v>
      </c>
      <c r="E651" s="6" t="n">
        <f t="shared" si="114"/>
        <v>-762071.82912472798</v>
      </c>
      <c r="F651" s="6" t="n">
        <f t="shared" si="115"/>
        <v>138030.1875</v>
      </c>
      <c r="G651" s="6" t="n">
        <f t="shared" si="116"/>
        <v>696657.72032082803</v>
      </c>
      <c r="H651" s="7" t="n">
        <f t="shared" si="117"/>
        <v>-1.1811249047987165</v>
      </c>
      <c r="I651" s="7" t="e">
        <f t="shared" si="118"/>
        <v>#DIV/0!</v>
      </c>
      <c r="J651" s="7" t="n">
        <f t="shared" si="119"/>
        <v>5.0471402882128809</v>
      </c>
      <c r="K651" s="7" t="n">
        <f t="shared" si="120"/>
        <v>1.4062376082200329E-6</v>
      </c>
      <c r="L651" s="7" t="n">
        <f>AM651/SUM(AM1:AM$2180)</f>
        <v>1.2360094897866123E-5</v>
      </c>
      <c r="M651" t="s">
        <v>1883</v>
      </c>
      <c r="N651" t="s">
        <v>2051</v>
      </c>
      <c r="O651" t="s">
        <v>2052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 t="n">
        <v>74563.167719583304</v>
      </c>
      <c r="AC651" s="6"/>
      <c r="AD651" s="6"/>
      <c r="AE651" s="6"/>
      <c r="AF651" s="6" t="n">
        <v>307307.78333146102</v>
      </c>
      <c r="AG651" s="6" t="n">
        <v>1043967.4135140399</v>
      </c>
      <c r="AH651" s="6" t="n">
        <v>317217.956929654</v>
      </c>
      <c r="AI651" s="6" t="n">
        <v>316148.81062088499</v>
      </c>
      <c r="AJ651" s="6" t="n">
        <v>-16652.163348862799</v>
      </c>
      <c r="AK651" s="6" t="n">
        <v>-762071.82912472798</v>
      </c>
      <c r="AL651" s="6" t="n">
        <v>138030.1875</v>
      </c>
      <c r="AM651" s="6" t="n">
        <v>696657.72032082803</v>
      </c>
    </row>
    <row r="652">
      <c r="A652" t="str">
        <f t="shared" si="110"/>
        <v>FRS</v>
      </c>
      <c r="B652" t="str">
        <f t="shared" si="111"/>
        <v>M1JZ</v>
      </c>
      <c r="C652" t="str">
        <f t="shared" si="112"/>
        <v>OPERATION OF MISCELLANEOUS BUILDINGS</v>
      </c>
      <c r="D652" s="6" t="n">
        <f t="shared" si="113"/>
        <v>402744.61934298399</v>
      </c>
      <c r="E652" s="6" t="n">
        <f t="shared" si="114"/>
        <v>409586.13559394801</v>
      </c>
      <c r="F652" s="6" t="n">
        <f t="shared" si="115"/>
        <v>197397.834</v>
      </c>
      <c r="G652" s="6" t="n">
        <f t="shared" si="116"/>
        <v>0</v>
      </c>
      <c r="H652" s="7" t="n">
        <f t="shared" si="117"/>
        <v>-0.51805538116237759</v>
      </c>
      <c r="I652" s="7" t="n">
        <f t="shared" si="118"/>
        <v>-0.50986847615239594</v>
      </c>
      <c r="J652" s="7" t="n">
        <f t="shared" si="119"/>
        <v>0</v>
      </c>
      <c r="K652" s="7" t="n">
        <f t="shared" si="120"/>
        <v>2.0110691942077894E-6</v>
      </c>
      <c r="L652" s="7" t="n">
        <f>AM652/SUM(AM1:AM$2180)</f>
        <v>0</v>
      </c>
      <c r="M652" t="s">
        <v>1883</v>
      </c>
      <c r="N652" t="s">
        <v>2053</v>
      </c>
      <c r="O652" t="s">
        <v>2054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 t="n">
        <v>435550.60216323897</v>
      </c>
      <c r="AD652" s="6" t="n">
        <v>386644.94151746499</v>
      </c>
      <c r="AE652" s="6" t="n">
        <v>402744.61934298399</v>
      </c>
      <c r="AF652" s="6" t="n">
        <v>426853.41409196699</v>
      </c>
      <c r="AG652" s="6" t="n">
        <v>209683.07384464401</v>
      </c>
      <c r="AH652" s="6" t="n">
        <v>417575.90941469098</v>
      </c>
      <c r="AI652" s="6" t="n">
        <v>423325.358606647</v>
      </c>
      <c r="AJ652" s="6" t="n">
        <v>424187.52111419197</v>
      </c>
      <c r="AK652" s="6" t="n">
        <v>409586.13559394801</v>
      </c>
      <c r="AL652" s="6" t="n">
        <v>197397.834</v>
      </c>
      <c r="AM652" s="6"/>
    </row>
    <row r="653">
      <c r="A653" t="str">
        <f t="shared" si="110"/>
        <v>FRS</v>
      </c>
      <c r="B653" t="str">
        <f t="shared" si="111"/>
        <v>M1NA</v>
      </c>
      <c r="C653" t="str">
        <f t="shared" si="112"/>
        <v>OPERATION OF FUEL SUPPLY FACILITIES</v>
      </c>
      <c r="D653" s="6" t="n">
        <f t="shared" si="113"/>
        <v>81558194.679513499</v>
      </c>
      <c r="E653" s="6" t="n">
        <f t="shared" si="114"/>
        <v>221563791.990796</v>
      </c>
      <c r="F653" s="6" t="n">
        <f t="shared" si="115"/>
        <v>305906832.52380002</v>
      </c>
      <c r="G653" s="6" t="n">
        <f t="shared" si="116"/>
        <v>354548230.28972399</v>
      </c>
      <c r="H653" s="7" t="n">
        <f t="shared" si="117"/>
        <v>0.38067158796644773</v>
      </c>
      <c r="I653" s="7" t="n">
        <f t="shared" si="118"/>
        <v>2.7507798416317861</v>
      </c>
      <c r="J653" s="7" t="n">
        <f t="shared" si="119"/>
        <v>1.1590072289808682</v>
      </c>
      <c r="K653" s="7" t="n">
        <f t="shared" si="120"/>
        <v>3.1165479109882014E-3</v>
      </c>
      <c r="L653" s="7" t="n">
        <f>AM653/SUM(AM1:AM$2180)</f>
        <v>6.2903914568453317E-3</v>
      </c>
      <c r="M653" t="s">
        <v>1883</v>
      </c>
      <c r="N653" t="s">
        <v>2055</v>
      </c>
      <c r="O653" t="s">
        <v>2056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 t="n">
        <v>11540358.3097119</v>
      </c>
      <c r="AC653" s="6" t="n">
        <v>18108158.379807599</v>
      </c>
      <c r="AD653" s="6" t="n">
        <v>134422069.25143</v>
      </c>
      <c r="AE653" s="6" t="n">
        <v>81558194.679513499</v>
      </c>
      <c r="AF653" s="6" t="n">
        <v>17716497.805234998</v>
      </c>
      <c r="AG653" s="6" t="n">
        <v>126386264.73343299</v>
      </c>
      <c r="AH653" s="6" t="n">
        <v>121613525.800552</v>
      </c>
      <c r="AI653" s="6" t="n">
        <v>274611532.12162203</v>
      </c>
      <c r="AJ653" s="6" t="n">
        <v>301540214.80740201</v>
      </c>
      <c r="AK653" s="6" t="n">
        <v>221563791.990796</v>
      </c>
      <c r="AL653" s="6" t="n">
        <v>305906832.52380002</v>
      </c>
      <c r="AM653" s="6" t="n">
        <v>354548230.28972399</v>
      </c>
    </row>
    <row r="654">
      <c r="A654" t="str">
        <f t="shared" si="110"/>
        <v>FRS</v>
      </c>
      <c r="B654" t="str">
        <f t="shared" si="111"/>
        <v>M1NC</v>
      </c>
      <c r="C654" t="str">
        <f t="shared" si="112"/>
        <v>OPERATION OF POLLUTION ABATEMENT AND CONTROL FACILITIES</v>
      </c>
      <c r="D654" s="6" t="n">
        <f t="shared" si="113"/>
        <v>277379.44657163002</v>
      </c>
      <c r="E654" s="6" t="n">
        <f t="shared" si="114"/>
        <v>0</v>
      </c>
      <c r="F654" s="6" t="n">
        <f t="shared" si="115"/>
        <v>0</v>
      </c>
      <c r="G654" s="6" t="n">
        <f t="shared" si="116"/>
        <v>0</v>
      </c>
      <c r="H654" s="7" t="e">
        <f t="shared" si="117"/>
        <v>#DIV/0!</v>
      </c>
      <c r="I654" s="7" t="n">
        <f t="shared" si="118"/>
        <v>-1</v>
      </c>
      <c r="J654" s="7" t="e">
        <f t="shared" si="119"/>
        <v>#DIV/0!</v>
      </c>
      <c r="K654" s="7" t="n">
        <f t="shared" si="120"/>
        <v>0</v>
      </c>
      <c r="L654" s="7" t="n">
        <f>AM654/SUM(AM1:AM$2180)</f>
        <v>0</v>
      </c>
      <c r="M654" t="s">
        <v>1883</v>
      </c>
      <c r="N654" t="s">
        <v>2057</v>
      </c>
      <c r="O654" t="s">
        <v>2058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 t="n">
        <v>277379.44657163002</v>
      </c>
      <c r="AF654" s="6"/>
      <c r="AG654" s="6"/>
      <c r="AH654" s="6"/>
      <c r="AI654" s="6"/>
      <c r="AJ654" s="6"/>
      <c r="AK654" s="6"/>
      <c r="AL654" s="6"/>
      <c r="AM654" s="6"/>
    </row>
    <row r="655">
      <c r="A655" t="str">
        <f t="shared" si="110"/>
        <v>FRS</v>
      </c>
      <c r="B655" t="str">
        <f t="shared" si="111"/>
        <v>M1ND</v>
      </c>
      <c r="C655" t="str">
        <f t="shared" si="112"/>
        <v>OPERATION OF SEWAGE AND WASTE FACILITIES</v>
      </c>
      <c r="D655" s="6" t="n">
        <f t="shared" si="113"/>
        <v>0</v>
      </c>
      <c r="E655" s="6" t="n">
        <f t="shared" si="114"/>
        <v>10479.0184302581</v>
      </c>
      <c r="F655" s="6" t="n">
        <f t="shared" si="115"/>
        <v>0</v>
      </c>
      <c r="G655" s="6" t="n">
        <f t="shared" si="116"/>
        <v>0</v>
      </c>
      <c r="H655" s="7" t="n">
        <f t="shared" si="117"/>
        <v>-1</v>
      </c>
      <c r="I655" s="7" t="e">
        <f t="shared" si="118"/>
        <v>#DIV/0!</v>
      </c>
      <c r="J655" s="7" t="e">
        <f t="shared" si="119"/>
        <v>#DIV/0!</v>
      </c>
      <c r="K655" s="7" t="n">
        <f t="shared" si="120"/>
        <v>0</v>
      </c>
      <c r="L655" s="7" t="n">
        <f>AM655/SUM(AM1:AM$2180)</f>
        <v>0</v>
      </c>
      <c r="M655" t="s">
        <v>1883</v>
      </c>
      <c r="N655" t="s">
        <v>2059</v>
      </c>
      <c r="O655" t="s">
        <v>2060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 t="n">
        <v>13959.8680616728</v>
      </c>
      <c r="AI655" s="6"/>
      <c r="AJ655" s="6"/>
      <c r="AK655" s="6" t="n">
        <v>10479.0184302581</v>
      </c>
      <c r="AL655" s="6"/>
      <c r="AM655" s="6"/>
    </row>
    <row r="656">
      <c r="A656" t="str">
        <f t="shared" si="110"/>
        <v>FRS</v>
      </c>
      <c r="B656" t="str">
        <f t="shared" si="111"/>
        <v>M219</v>
      </c>
      <c r="C656" t="str">
        <f t="shared" si="112"/>
        <v>OPER OF GOVT OTHER CONSV STRUCTURE</v>
      </c>
      <c r="D656" s="6" t="n">
        <f t="shared" si="113"/>
        <v>0</v>
      </c>
      <c r="E656" s="6" t="n">
        <f t="shared" si="114"/>
        <v>0</v>
      </c>
      <c r="F656" s="6" t="n">
        <f t="shared" si="115"/>
        <v>0</v>
      </c>
      <c r="G656" s="6" t="n">
        <f t="shared" si="116"/>
        <v>0</v>
      </c>
      <c r="H656" s="7" t="e">
        <f t="shared" si="117"/>
        <v>#DIV/0!</v>
      </c>
      <c r="I656" s="7" t="e">
        <f t="shared" si="118"/>
        <v>#DIV/0!</v>
      </c>
      <c r="J656" s="7" t="e">
        <f t="shared" si="119"/>
        <v>#DIV/0!</v>
      </c>
      <c r="K656" s="7" t="n">
        <f t="shared" si="120"/>
        <v>0</v>
      </c>
      <c r="L656" s="7" t="n">
        <f>AM656/SUM(AM1:AM$2180)</f>
        <v>0</v>
      </c>
      <c r="M656" t="s">
        <v>1883</v>
      </c>
      <c r="N656" t="s">
        <v>2061</v>
      </c>
      <c r="O656" t="s">
        <v>2062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 t="n">
        <v>-700.92540958641496</v>
      </c>
      <c r="AE656" s="6"/>
      <c r="AF656" s="6"/>
      <c r="AG656" s="6"/>
      <c r="AH656" s="6"/>
      <c r="AI656" s="6"/>
      <c r="AJ656" s="6"/>
      <c r="AK656" s="6"/>
      <c r="AL656" s="6"/>
      <c r="AM656" s="6"/>
    </row>
    <row r="657">
      <c r="A657" t="str">
        <f t="shared" si="110"/>
        <v>FRS</v>
      </c>
      <c r="B657" t="str">
        <f t="shared" si="111"/>
        <v>M224</v>
      </c>
      <c r="C657" t="str">
        <f t="shared" si="112"/>
        <v>OPER OF GOVT PARKING FACILITIES</v>
      </c>
      <c r="D657" s="6" t="n">
        <f t="shared" si="113"/>
        <v>0</v>
      </c>
      <c r="E657" s="6" t="n">
        <f t="shared" si="114"/>
        <v>0</v>
      </c>
      <c r="F657" s="6" t="n">
        <f t="shared" si="115"/>
        <v>0</v>
      </c>
      <c r="G657" s="6" t="n">
        <f t="shared" si="116"/>
        <v>0</v>
      </c>
      <c r="H657" s="7" t="e">
        <f t="shared" si="117"/>
        <v>#DIV/0!</v>
      </c>
      <c r="I657" s="7" t="e">
        <f t="shared" si="118"/>
        <v>#DIV/0!</v>
      </c>
      <c r="J657" s="7" t="e">
        <f t="shared" si="119"/>
        <v>#DIV/0!</v>
      </c>
      <c r="K657" s="7" t="n">
        <f t="shared" si="120"/>
        <v>0</v>
      </c>
      <c r="L657" s="7" t="n">
        <f>AM657/SUM(AM1:AM$2180)</f>
        <v>0</v>
      </c>
      <c r="M657" t="s">
        <v>1883</v>
      </c>
      <c r="N657" t="s">
        <v>2063</v>
      </c>
      <c r="O657" t="s">
        <v>2064</v>
      </c>
      <c r="P657" s="6"/>
      <c r="Q657" s="6"/>
      <c r="R657" s="6"/>
      <c r="S657" s="6"/>
      <c r="T657" s="6" t="n">
        <v>32129.5534996112</v>
      </c>
      <c r="U657" s="6"/>
      <c r="V657" s="6" t="n">
        <v>1286.2840006718</v>
      </c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>
      <c r="A658" t="str">
        <f t="shared" si="110"/>
        <v>FRS</v>
      </c>
      <c r="B658" t="str">
        <f t="shared" si="111"/>
        <v>M241</v>
      </c>
      <c r="C658" t="str">
        <f t="shared" si="112"/>
        <v>OPERATION OF FUEL SUPPLY FACILITIES</v>
      </c>
      <c r="D658" s="6" t="n">
        <f t="shared" si="113"/>
        <v>0</v>
      </c>
      <c r="E658" s="6" t="n">
        <f t="shared" si="114"/>
        <v>0</v>
      </c>
      <c r="F658" s="6" t="n">
        <f t="shared" si="115"/>
        <v>0</v>
      </c>
      <c r="G658" s="6" t="n">
        <f t="shared" si="116"/>
        <v>0</v>
      </c>
      <c r="H658" s="7" t="e">
        <f t="shared" si="117"/>
        <v>#DIV/0!</v>
      </c>
      <c r="I658" s="7" t="e">
        <f t="shared" si="118"/>
        <v>#DIV/0!</v>
      </c>
      <c r="J658" s="7" t="e">
        <f t="shared" si="119"/>
        <v>#DIV/0!</v>
      </c>
      <c r="K658" s="7" t="n">
        <f t="shared" si="120"/>
        <v>0</v>
      </c>
      <c r="L658" s="7" t="n">
        <f>AM658/SUM(AM1:AM$2180)</f>
        <v>0</v>
      </c>
      <c r="M658" t="s">
        <v>1883</v>
      </c>
      <c r="N658" t="s">
        <v>2065</v>
      </c>
      <c r="O658" t="s">
        <v>2056</v>
      </c>
      <c r="P658" s="6"/>
      <c r="Q658" s="6"/>
      <c r="R658" s="6"/>
      <c r="S658" s="6"/>
      <c r="T658" s="6"/>
      <c r="U658" s="6"/>
      <c r="V658" s="6"/>
      <c r="W658" s="6"/>
      <c r="X658" s="6"/>
      <c r="Y658" s="6" t="n">
        <v>8065.1412625747098</v>
      </c>
      <c r="Z658" s="6" t="n">
        <v>0</v>
      </c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>
      <c r="A659" t="str">
        <f t="shared" si="110"/>
        <v>FRS</v>
      </c>
      <c r="B659" t="str">
        <f t="shared" si="111"/>
        <v>M243</v>
      </c>
      <c r="C659" t="str">
        <f t="shared" si="112"/>
        <v>OPER OF GOVT POLLUTION ABATEMENT</v>
      </c>
      <c r="D659" s="6" t="n">
        <f t="shared" si="113"/>
        <v>0</v>
      </c>
      <c r="E659" s="6" t="n">
        <f t="shared" si="114"/>
        <v>0</v>
      </c>
      <c r="F659" s="6" t="n">
        <f t="shared" si="115"/>
        <v>0</v>
      </c>
      <c r="G659" s="6" t="n">
        <f t="shared" si="116"/>
        <v>0</v>
      </c>
      <c r="H659" s="7" t="e">
        <f t="shared" si="117"/>
        <v>#DIV/0!</v>
      </c>
      <c r="I659" s="7" t="e">
        <f t="shared" si="118"/>
        <v>#DIV/0!</v>
      </c>
      <c r="J659" s="7" t="e">
        <f t="shared" si="119"/>
        <v>#DIV/0!</v>
      </c>
      <c r="K659" s="7" t="n">
        <f t="shared" si="120"/>
        <v>0</v>
      </c>
      <c r="L659" s="7" t="n">
        <f>AM659/SUM(AM1:AM$2180)</f>
        <v>0</v>
      </c>
      <c r="M659" t="s">
        <v>1883</v>
      </c>
      <c r="N659" t="s">
        <v>2066</v>
      </c>
      <c r="O659" t="s">
        <v>2067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 t="n">
        <v>0</v>
      </c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>
      <c r="A660" t="str">
        <f t="shared" si="110"/>
        <v>FRS</v>
      </c>
      <c r="B660" t="str">
        <f t="shared" si="111"/>
        <v>M244</v>
      </c>
      <c r="C660" t="str">
        <f t="shared" si="112"/>
        <v>OPER OF GOVT SEWAGE &amp; WASTE</v>
      </c>
      <c r="D660" s="6" t="n">
        <f t="shared" si="113"/>
        <v>0</v>
      </c>
      <c r="E660" s="6" t="n">
        <f t="shared" si="114"/>
        <v>0</v>
      </c>
      <c r="F660" s="6" t="n">
        <f t="shared" si="115"/>
        <v>0</v>
      </c>
      <c r="G660" s="6" t="n">
        <f t="shared" si="116"/>
        <v>0</v>
      </c>
      <c r="H660" s="7" t="e">
        <f t="shared" si="117"/>
        <v>#DIV/0!</v>
      </c>
      <c r="I660" s="7" t="e">
        <f t="shared" si="118"/>
        <v>#DIV/0!</v>
      </c>
      <c r="J660" s="7" t="e">
        <f t="shared" si="119"/>
        <v>#DIV/0!</v>
      </c>
      <c r="K660" s="7" t="n">
        <f t="shared" si="120"/>
        <v>0</v>
      </c>
      <c r="L660" s="7" t="n">
        <f>AM660/SUM(AM1:AM$2180)</f>
        <v>0</v>
      </c>
      <c r="M660" t="s">
        <v>1883</v>
      </c>
      <c r="N660" t="s">
        <v>2068</v>
      </c>
      <c r="O660" t="s">
        <v>2069</v>
      </c>
      <c r="P660" s="6"/>
      <c r="Q660" s="6"/>
      <c r="R660" s="6"/>
      <c r="S660" s="6"/>
      <c r="T660" s="6" t="n">
        <v>5218.0774850294501</v>
      </c>
      <c r="U660" s="6" t="n">
        <v>5316.9802826780697</v>
      </c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>
      <c r="A661" t="str">
        <f t="shared" si="110"/>
        <v>FRS</v>
      </c>
      <c r="B661" t="str">
        <f t="shared" si="111"/>
        <v>M245</v>
      </c>
      <c r="C661" t="str">
        <f t="shared" si="112"/>
        <v>OPER OF GOVT WATER SUPPLY</v>
      </c>
      <c r="D661" s="6" t="n">
        <f t="shared" si="113"/>
        <v>0</v>
      </c>
      <c r="E661" s="6" t="n">
        <f t="shared" si="114"/>
        <v>0</v>
      </c>
      <c r="F661" s="6" t="n">
        <f t="shared" si="115"/>
        <v>0</v>
      </c>
      <c r="G661" s="6" t="n">
        <f t="shared" si="116"/>
        <v>0</v>
      </c>
      <c r="H661" s="7" t="e">
        <f t="shared" si="117"/>
        <v>#DIV/0!</v>
      </c>
      <c r="I661" s="7" t="e">
        <f t="shared" si="118"/>
        <v>#DIV/0!</v>
      </c>
      <c r="J661" s="7" t="e">
        <f t="shared" si="119"/>
        <v>#DIV/0!</v>
      </c>
      <c r="K661" s="7" t="n">
        <f t="shared" si="120"/>
        <v>0</v>
      </c>
      <c r="L661" s="7" t="n">
        <f>AM661/SUM(AM1:AM$2180)</f>
        <v>0</v>
      </c>
      <c r="M661" t="s">
        <v>1883</v>
      </c>
      <c r="N661" t="s">
        <v>2070</v>
      </c>
      <c r="O661" t="s">
        <v>2071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 t="n">
        <v>4472.9771731062001</v>
      </c>
      <c r="AB661" s="6" t="n">
        <v>62964.999987986303</v>
      </c>
      <c r="AC661" s="6" t="n">
        <v>14297.451351789799</v>
      </c>
      <c r="AD661" s="6"/>
      <c r="AE661" s="6"/>
      <c r="AF661" s="6"/>
      <c r="AG661" s="6"/>
      <c r="AH661" s="6" t="n">
        <v>-74280.522245778295</v>
      </c>
      <c r="AI661" s="6"/>
      <c r="AJ661" s="6"/>
      <c r="AK661" s="6"/>
      <c r="AL661" s="6"/>
      <c r="AM661" s="6"/>
    </row>
    <row r="662">
      <c r="A662" t="str">
        <f t="shared" si="110"/>
        <v>FRS</v>
      </c>
      <c r="B662" t="str">
        <f t="shared" si="111"/>
        <v>M291</v>
      </c>
      <c r="C662" t="str">
        <f t="shared" si="112"/>
        <v>OPER OF GOVT RECREA NON-BLDG STRUC</v>
      </c>
      <c r="D662" s="6" t="n">
        <f t="shared" si="113"/>
        <v>0</v>
      </c>
      <c r="E662" s="6" t="n">
        <f t="shared" si="114"/>
        <v>0</v>
      </c>
      <c r="F662" s="6" t="n">
        <f t="shared" si="115"/>
        <v>0</v>
      </c>
      <c r="G662" s="6" t="n">
        <f t="shared" si="116"/>
        <v>0</v>
      </c>
      <c r="H662" s="7" t="e">
        <f t="shared" si="117"/>
        <v>#DIV/0!</v>
      </c>
      <c r="I662" s="7" t="e">
        <f t="shared" si="118"/>
        <v>#DIV/0!</v>
      </c>
      <c r="J662" s="7" t="e">
        <f t="shared" si="119"/>
        <v>#DIV/0!</v>
      </c>
      <c r="K662" s="7" t="n">
        <f t="shared" si="120"/>
        <v>0</v>
      </c>
      <c r="L662" s="7" t="n">
        <f>AM662/SUM(AM1:AM$2180)</f>
        <v>0</v>
      </c>
      <c r="M662" t="s">
        <v>1883</v>
      </c>
      <c r="N662" t="s">
        <v>2072</v>
      </c>
      <c r="O662" t="s">
        <v>2073</v>
      </c>
      <c r="P662" s="6" t="n">
        <v>287410.90844308899</v>
      </c>
      <c r="Q662" s="6"/>
      <c r="R662" s="6"/>
      <c r="S662" s="6"/>
      <c r="T662" s="6"/>
      <c r="U662" s="6"/>
      <c r="V662" s="6"/>
      <c r="W662" s="6"/>
      <c r="X662" s="6"/>
      <c r="Y662" s="6"/>
      <c r="Z662" s="6" t="n">
        <v>-128.66419587715799</v>
      </c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>
      <c r="A663" t="str">
        <f t="shared" si="110"/>
        <v>FRS</v>
      </c>
      <c r="B663" t="str">
        <f t="shared" si="111"/>
        <v>M294</v>
      </c>
      <c r="C663" t="str">
        <f t="shared" si="112"/>
        <v>OPER OF GOVT WASTE TRMT-STORE FAC</v>
      </c>
      <c r="D663" s="6" t="n">
        <f t="shared" si="113"/>
        <v>0</v>
      </c>
      <c r="E663" s="6" t="n">
        <f t="shared" si="114"/>
        <v>0</v>
      </c>
      <c r="F663" s="6" t="n">
        <f t="shared" si="115"/>
        <v>0</v>
      </c>
      <c r="G663" s="6" t="n">
        <f t="shared" si="116"/>
        <v>0</v>
      </c>
      <c r="H663" s="7" t="e">
        <f t="shared" si="117"/>
        <v>#DIV/0!</v>
      </c>
      <c r="I663" s="7" t="e">
        <f t="shared" si="118"/>
        <v>#DIV/0!</v>
      </c>
      <c r="J663" s="7" t="e">
        <f t="shared" si="119"/>
        <v>#DIV/0!</v>
      </c>
      <c r="K663" s="7" t="n">
        <f t="shared" si="120"/>
        <v>0</v>
      </c>
      <c r="L663" s="7" t="n">
        <f>AM663/SUM(AM1:AM$2180)</f>
        <v>0</v>
      </c>
      <c r="M663" t="s">
        <v>1883</v>
      </c>
      <c r="N663" t="s">
        <v>2074</v>
      </c>
      <c r="O663" t="s">
        <v>2075</v>
      </c>
      <c r="P663" s="6"/>
      <c r="Q663" s="6"/>
      <c r="R663" s="6"/>
      <c r="S663" s="6"/>
      <c r="T663" s="6" t="n">
        <v>8207246.0324277896</v>
      </c>
      <c r="U663" s="6" t="n">
        <v>149646.35952806001</v>
      </c>
      <c r="V663" s="6" t="n">
        <v>368671.364749072</v>
      </c>
      <c r="W663" s="6"/>
      <c r="X663" s="6" t="n">
        <v>0</v>
      </c>
      <c r="Y663" s="6" t="n">
        <v>0</v>
      </c>
      <c r="Z663" s="6"/>
      <c r="AA663" s="6"/>
      <c r="AB663" s="6" t="n">
        <v>-996.54705480985899</v>
      </c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>
      <c r="A664" t="str">
        <f t="shared" si="110"/>
        <v>FRS</v>
      </c>
      <c r="B664" t="str">
        <f t="shared" si="111"/>
        <v>M299</v>
      </c>
      <c r="C664" t="str">
        <f t="shared" si="112"/>
        <v>OPER OF GOVT ALL OTH NON-BLDG FACS</v>
      </c>
      <c r="D664" s="6" t="n">
        <f t="shared" si="113"/>
        <v>0</v>
      </c>
      <c r="E664" s="6" t="n">
        <f t="shared" si="114"/>
        <v>0</v>
      </c>
      <c r="F664" s="6" t="n">
        <f t="shared" si="115"/>
        <v>0</v>
      </c>
      <c r="G664" s="6" t="n">
        <f t="shared" si="116"/>
        <v>0</v>
      </c>
      <c r="H664" s="7" t="e">
        <f t="shared" si="117"/>
        <v>#DIV/0!</v>
      </c>
      <c r="I664" s="7" t="e">
        <f t="shared" si="118"/>
        <v>#DIV/0!</v>
      </c>
      <c r="J664" s="7" t="e">
        <f t="shared" si="119"/>
        <v>#DIV/0!</v>
      </c>
      <c r="K664" s="7" t="n">
        <f t="shared" si="120"/>
        <v>0</v>
      </c>
      <c r="L664" s="7" t="n">
        <f>AM664/SUM(AM1:AM$2180)</f>
        <v>0</v>
      </c>
      <c r="M664" t="s">
        <v>1883</v>
      </c>
      <c r="N664" t="s">
        <v>2076</v>
      </c>
      <c r="O664" t="s">
        <v>2077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 t="n">
        <v>-13363.206242268199</v>
      </c>
      <c r="AA664" s="6"/>
      <c r="AB664" s="6"/>
      <c r="AC664" s="6"/>
      <c r="AD664" s="6"/>
      <c r="AE664" s="6"/>
      <c r="AF664" s="6"/>
      <c r="AG664" s="6" t="n">
        <v>-1850255.5979297699</v>
      </c>
      <c r="AH664" s="6"/>
      <c r="AI664" s="6"/>
      <c r="AJ664" s="6"/>
      <c r="AK664" s="6"/>
      <c r="AL664" s="6"/>
      <c r="AM664" s="6"/>
    </row>
    <row r="665">
      <c r="A665" t="str">
        <f t="shared" si="110"/>
        <v>FRS</v>
      </c>
      <c r="B665" t="str">
        <f t="shared" si="111"/>
        <v>M2AD</v>
      </c>
      <c r="C665" t="str">
        <f t="shared" si="112"/>
        <v>Husbanding Services-Material Handling</v>
      </c>
      <c r="D665" s="6" t="n">
        <f t="shared" si="113"/>
        <v>0</v>
      </c>
      <c r="E665" s="6" t="n">
        <f t="shared" si="114"/>
        <v>0</v>
      </c>
      <c r="F665" s="6" t="n">
        <f t="shared" si="115"/>
        <v>12030</v>
      </c>
      <c r="G665" s="6" t="n">
        <f t="shared" si="116"/>
        <v>0</v>
      </c>
      <c r="H665" s="7" t="e">
        <f t="shared" si="117"/>
        <v>#DIV/0!</v>
      </c>
      <c r="I665" s="7" t="e">
        <f t="shared" si="118"/>
        <v>#DIV/0!</v>
      </c>
      <c r="J665" s="7" t="n">
        <f t="shared" si="119"/>
        <v>0</v>
      </c>
      <c r="K665" s="7" t="n">
        <f t="shared" si="120"/>
        <v>1.2256042488449852E-7</v>
      </c>
      <c r="L665" s="7" t="n">
        <f>AM665/SUM(AM1:AM$2180)</f>
        <v>0</v>
      </c>
      <c r="M665" t="s">
        <v>1883</v>
      </c>
      <c r="N665" t="s">
        <v>2078</v>
      </c>
      <c r="O665" t="s">
        <v>2079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 t="n">
        <v>12030</v>
      </c>
      <c r="AM665" s="6"/>
    </row>
    <row r="666">
      <c r="A666" t="str">
        <f t="shared" si="110"/>
        <v>FRS</v>
      </c>
      <c r="B666" t="str">
        <f t="shared" si="111"/>
        <v>M300</v>
      </c>
      <c r="C666" t="str">
        <f t="shared" si="112"/>
        <v>OPER OF GOVT RESTORATION</v>
      </c>
      <c r="D666" s="6" t="n">
        <f t="shared" si="113"/>
        <v>0</v>
      </c>
      <c r="E666" s="6" t="n">
        <f t="shared" si="114"/>
        <v>0</v>
      </c>
      <c r="F666" s="6" t="n">
        <f t="shared" si="115"/>
        <v>0</v>
      </c>
      <c r="G666" s="6" t="n">
        <f t="shared" si="116"/>
        <v>0</v>
      </c>
      <c r="H666" s="7" t="e">
        <f t="shared" si="117"/>
        <v>#DIV/0!</v>
      </c>
      <c r="I666" s="7" t="e">
        <f t="shared" si="118"/>
        <v>#DIV/0!</v>
      </c>
      <c r="J666" s="7" t="e">
        <f t="shared" si="119"/>
        <v>#DIV/0!</v>
      </c>
      <c r="K666" s="7" t="n">
        <f t="shared" si="120"/>
        <v>0</v>
      </c>
      <c r="L666" s="7" t="n">
        <f>AM666/SUM(AM1:AM$2180)</f>
        <v>0</v>
      </c>
      <c r="M666" t="s">
        <v>1883</v>
      </c>
      <c r="N666" t="s">
        <v>2080</v>
      </c>
      <c r="O666" t="s">
        <v>2081</v>
      </c>
      <c r="P666" s="6"/>
      <c r="Q666" s="6"/>
      <c r="R666" s="6"/>
      <c r="S666" s="6"/>
      <c r="T666" s="6"/>
      <c r="U666" s="6" t="n">
        <v>28509.293136662101</v>
      </c>
      <c r="V666" s="6"/>
      <c r="W666" s="6"/>
      <c r="X666" s="6"/>
      <c r="Y666" s="6"/>
      <c r="Z666" s="6" t="n">
        <v>-7441.2120697345499</v>
      </c>
      <c r="AA666" s="6" t="n">
        <v>-53490.204129080303</v>
      </c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>
      <c r="A667" t="str">
        <f t="shared" si="110"/>
        <v>FRS</v>
      </c>
      <c r="B667" t="str">
        <f t="shared" si="111"/>
        <v>P400</v>
      </c>
      <c r="C667" t="str">
        <f t="shared" si="112"/>
        <v>DEMOLITION OF BUILDINGS</v>
      </c>
      <c r="D667" s="6" t="n">
        <f t="shared" si="113"/>
        <v>25440.726693272802</v>
      </c>
      <c r="E667" s="6" t="n">
        <f t="shared" si="114"/>
        <v>0</v>
      </c>
      <c r="F667" s="6" t="n">
        <f t="shared" si="115"/>
        <v>49683</v>
      </c>
      <c r="G667" s="6" t="n">
        <f t="shared" si="116"/>
        <v>2871.4100212900298</v>
      </c>
      <c r="H667" s="7" t="e">
        <f t="shared" si="117"/>
        <v>#DIV/0!</v>
      </c>
      <c r="I667" s="7" t="n">
        <f t="shared" si="118"/>
        <v>0.95289232886329045</v>
      </c>
      <c r="J667" s="7" t="n">
        <f t="shared" si="119"/>
        <v>5.7794618305859746E-2</v>
      </c>
      <c r="K667" s="7" t="n">
        <f t="shared" si="120"/>
        <v>5.0616538566388529E-7</v>
      </c>
      <c r="L667" s="7" t="n">
        <f>AM667/SUM(AM1:AM$2180)</f>
        <v>5.094453031753401E-8</v>
      </c>
      <c r="M667" t="s">
        <v>1883</v>
      </c>
      <c r="N667" t="s">
        <v>2082</v>
      </c>
      <c r="O667" t="s">
        <v>2083</v>
      </c>
      <c r="P667" s="6" t="n">
        <v>2224768.1819193098</v>
      </c>
      <c r="Q667" s="6" t="n">
        <v>1252474.25711901</v>
      </c>
      <c r="R667" s="6" t="n">
        <v>43107.225798330699</v>
      </c>
      <c r="S667" s="6" t="n">
        <v>619371.71072638</v>
      </c>
      <c r="T667" s="6" t="n">
        <v>9542591.9252928402</v>
      </c>
      <c r="U667" s="6" t="n">
        <v>648199.51939782</v>
      </c>
      <c r="V667" s="6" t="n">
        <v>349241.48566501099</v>
      </c>
      <c r="W667" s="6" t="n">
        <v>0</v>
      </c>
      <c r="X667" s="6" t="n">
        <v>-258605.059700504</v>
      </c>
      <c r="Y667" s="6" t="n">
        <v>2969830.0342068402</v>
      </c>
      <c r="Z667" s="6" t="n">
        <v>79098.038659612503</v>
      </c>
      <c r="AA667" s="6" t="n">
        <v>-385431.178440077</v>
      </c>
      <c r="AB667" s="6"/>
      <c r="AC667" s="6" t="n">
        <v>90416.5774909834</v>
      </c>
      <c r="AD667" s="6"/>
      <c r="AE667" s="6" t="n">
        <v>25440.726693272802</v>
      </c>
      <c r="AF667" s="6" t="n">
        <v>0</v>
      </c>
      <c r="AG667" s="6" t="n">
        <v>-14912.9169447928</v>
      </c>
      <c r="AH667" s="6"/>
      <c r="AI667" s="6" t="n">
        <v>1881558.1646831401</v>
      </c>
      <c r="AJ667" s="6" t="n">
        <v>43607.600996871297</v>
      </c>
      <c r="AK667" s="6" t="n">
        <v>0</v>
      </c>
      <c r="AL667" s="6" t="n">
        <v>49683</v>
      </c>
      <c r="AM667" s="6" t="n">
        <v>2871.4100212900298</v>
      </c>
    </row>
    <row r="668">
      <c r="A668" t="str">
        <f t="shared" si="110"/>
        <v>FRS</v>
      </c>
      <c r="B668" t="str">
        <f t="shared" si="111"/>
        <v>P500</v>
      </c>
      <c r="C668" t="str">
        <f t="shared" si="112"/>
        <v>DEMOLITION OF STRUCTURES/FACILITIES</v>
      </c>
      <c r="D668" s="6" t="n">
        <f t="shared" si="113"/>
        <v>0</v>
      </c>
      <c r="E668" s="6" t="n">
        <f t="shared" si="114"/>
        <v>703266.17403132899</v>
      </c>
      <c r="F668" s="6" t="n">
        <f t="shared" si="115"/>
        <v>448761</v>
      </c>
      <c r="G668" s="6" t="n">
        <f t="shared" si="116"/>
        <v>67872.292680617305</v>
      </c>
      <c r="H668" s="7" t="n">
        <f t="shared" si="117"/>
        <v>-0.3618902535471461</v>
      </c>
      <c r="I668" s="7" t="e">
        <f t="shared" si="118"/>
        <v>#DIV/0!</v>
      </c>
      <c r="J668" s="7" t="n">
        <f t="shared" si="119"/>
        <v>0.15124374150297665</v>
      </c>
      <c r="K668" s="7" t="n">
        <f t="shared" si="120"/>
        <v>4.5719317399494962E-6</v>
      </c>
      <c r="L668" s="7" t="n">
        <f>AM668/SUM(AM1:AM$2180)</f>
        <v>1.2041895955474898E-6</v>
      </c>
      <c r="M668" t="s">
        <v>1883</v>
      </c>
      <c r="N668" t="s">
        <v>2084</v>
      </c>
      <c r="O668" t="s">
        <v>2085</v>
      </c>
      <c r="P668" s="6" t="n">
        <v>129147833.11130799</v>
      </c>
      <c r="Q668" s="6" t="n">
        <v>65022064.929943398</v>
      </c>
      <c r="R668" s="6" t="n">
        <v>133036.37168527301</v>
      </c>
      <c r="S668" s="6" t="n">
        <v>2187590.3140885602</v>
      </c>
      <c r="T668" s="6" t="n">
        <v>333953.984083227</v>
      </c>
      <c r="U668" s="6" t="n">
        <v>-514115.75760184601</v>
      </c>
      <c r="V668" s="6" t="n">
        <v>28976684.5295862</v>
      </c>
      <c r="W668" s="6" t="n">
        <v>18344103.618829198</v>
      </c>
      <c r="X668" s="6" t="n">
        <v>43296624.198477097</v>
      </c>
      <c r="Y668" s="6" t="n">
        <v>4041811.1721335198</v>
      </c>
      <c r="Z668" s="6" t="n">
        <v>-1342694.2834950399</v>
      </c>
      <c r="AA668" s="6" t="n">
        <v>89836.051079059704</v>
      </c>
      <c r="AB668" s="6" t="n">
        <v>12709303.593550101</v>
      </c>
      <c r="AC668" s="6" t="n">
        <v>1564697.8223702901</v>
      </c>
      <c r="AD668" s="6" t="n">
        <v>605078.53367253498</v>
      </c>
      <c r="AE668" s="6"/>
      <c r="AF668" s="6" t="n">
        <v>1224000.61744956</v>
      </c>
      <c r="AG668" s="6" t="n">
        <v>227284.07398806699</v>
      </c>
      <c r="AH668" s="6" t="n">
        <v>17876.624499426402</v>
      </c>
      <c r="AI668" s="6"/>
      <c r="AJ668" s="6" t="n">
        <v>76978.752713283597</v>
      </c>
      <c r="AK668" s="6" t="n">
        <v>703266.17403132899</v>
      </c>
      <c r="AL668" s="6" t="n">
        <v>448761</v>
      </c>
      <c r="AM668" s="6" t="n">
        <v>67872.292680617305</v>
      </c>
    </row>
    <row r="669">
      <c r="A669" t="str">
        <f t="shared" si="110"/>
        <v>FRS</v>
      </c>
      <c r="B669" t="str">
        <f t="shared" si="111"/>
        <v>S111</v>
      </c>
      <c r="C669" t="str">
        <f t="shared" si="112"/>
        <v>GAS SERVICES</v>
      </c>
      <c r="D669" s="6" t="n">
        <f t="shared" si="113"/>
        <v>1545240.75817733</v>
      </c>
      <c r="E669" s="6" t="n">
        <f t="shared" si="114"/>
        <v>6710534.5603288701</v>
      </c>
      <c r="F669" s="6" t="n">
        <f t="shared" si="115"/>
        <v>18399937.111299999</v>
      </c>
      <c r="G669" s="6" t="n">
        <f t="shared" si="116"/>
        <v>10873521.6835937</v>
      </c>
      <c r="H669" s="7" t="n">
        <f t="shared" si="117"/>
        <v>1.7419480439123549</v>
      </c>
      <c r="I669" s="7" t="n">
        <f t="shared" si="118"/>
        <v>10.907488858243308</v>
      </c>
      <c r="J669" s="7" t="n">
        <f t="shared" si="119"/>
        <v>0.59095428521415527</v>
      </c>
      <c r="K669" s="7" t="n">
        <f t="shared" si="120"/>
        <v>1.8745670076550128E-4</v>
      </c>
      <c r="L669" s="7" t="n">
        <f>AM669/SUM(AM1:AM$2180)</f>
        <v>1.9291792219187589E-4</v>
      </c>
      <c r="M669" t="s">
        <v>1883</v>
      </c>
      <c r="N669" t="s">
        <v>2086</v>
      </c>
      <c r="O669" t="s">
        <v>2087</v>
      </c>
      <c r="P669" s="6" t="n">
        <v>80786.502488458602</v>
      </c>
      <c r="Q669" s="6" t="n">
        <v>1132119.0612607701</v>
      </c>
      <c r="R669" s="6" t="n">
        <v>400525.41990227898</v>
      </c>
      <c r="S669" s="6" t="n">
        <v>3476414.8253792799</v>
      </c>
      <c r="T669" s="6" t="n">
        <v>53883.9386816396</v>
      </c>
      <c r="U669" s="6" t="n">
        <v>129998.21897762601</v>
      </c>
      <c r="V669" s="6" t="n">
        <v>402773.27024949202</v>
      </c>
      <c r="W669" s="6" t="n">
        <v>419318.114470114</v>
      </c>
      <c r="X669" s="6" t="n">
        <v>406019.40507583402</v>
      </c>
      <c r="Y669" s="6" t="n">
        <v>545295.34644786001</v>
      </c>
      <c r="Z669" s="6" t="n">
        <v>588920.22164041095</v>
      </c>
      <c r="AA669" s="6" t="n">
        <v>2636939.0762496698</v>
      </c>
      <c r="AB669" s="6" t="n">
        <v>1964529.5690415001</v>
      </c>
      <c r="AC669" s="6" t="n">
        <v>6051901.9894984802</v>
      </c>
      <c r="AD669" s="6" t="n">
        <v>1359106.52519398</v>
      </c>
      <c r="AE669" s="6" t="n">
        <v>1545240.75817733</v>
      </c>
      <c r="AF669" s="6" t="n">
        <v>933575.27246988495</v>
      </c>
      <c r="AG669" s="6" t="n">
        <v>1861793.09439897</v>
      </c>
      <c r="AH669" s="6" t="n">
        <v>3746427.7363935499</v>
      </c>
      <c r="AI669" s="6" t="n">
        <v>1416830.8351364799</v>
      </c>
      <c r="AJ669" s="6" t="n">
        <v>3098949.5639783698</v>
      </c>
      <c r="AK669" s="6" t="n">
        <v>6710534.5603288701</v>
      </c>
      <c r="AL669" s="6" t="n">
        <v>18399937.111299999</v>
      </c>
      <c r="AM669" s="6" t="n">
        <v>10873521.6835937</v>
      </c>
    </row>
    <row r="670">
      <c r="A670" t="str">
        <f t="shared" si="110"/>
        <v>FRS</v>
      </c>
      <c r="B670" t="str">
        <f t="shared" si="111"/>
        <v>S112</v>
      </c>
      <c r="C670" t="str">
        <f t="shared" si="112"/>
        <v>ELECTRIC SERVICES</v>
      </c>
      <c r="D670" s="6" t="n">
        <f t="shared" si="113"/>
        <v>158818172.050688</v>
      </c>
      <c r="E670" s="6" t="n">
        <f t="shared" si="114"/>
        <v>297077960.385153</v>
      </c>
      <c r="F670" s="6" t="n">
        <f t="shared" si="115"/>
        <v>554402081.5079</v>
      </c>
      <c r="G670" s="6" t="n">
        <f t="shared" si="116"/>
        <v>240854519.850079</v>
      </c>
      <c r="H670" s="7" t="n">
        <f t="shared" si="117"/>
        <v>0.86618381514782761</v>
      </c>
      <c r="I670" s="7" t="n">
        <f t="shared" si="118"/>
        <v>2.4907975224079424</v>
      </c>
      <c r="J670" s="7" t="n">
        <f t="shared" si="119"/>
        <v>0.43444014350557036</v>
      </c>
      <c r="K670" s="7" t="n">
        <f t="shared" si="120"/>
        <v>5.6481924078519204E-3</v>
      </c>
      <c r="L670" s="7" t="n">
        <f>AM670/SUM(AM1:AM$2180)</f>
        <v>4.2732386867915303E-3</v>
      </c>
      <c r="M670" t="s">
        <v>1883</v>
      </c>
      <c r="N670" t="s">
        <v>2088</v>
      </c>
      <c r="O670" t="s">
        <v>2089</v>
      </c>
      <c r="P670" s="6" t="n">
        <v>171558.216684491</v>
      </c>
      <c r="Q670" s="6" t="n">
        <v>239776.52524971101</v>
      </c>
      <c r="R670" s="6" t="n">
        <v>6121783.5780996699</v>
      </c>
      <c r="S670" s="6" t="n">
        <v>8454149.9414742496</v>
      </c>
      <c r="T670" s="6" t="n">
        <v>16501967.749216899</v>
      </c>
      <c r="U670" s="6" t="n">
        <v>347405078.56821501</v>
      </c>
      <c r="V670" s="6" t="n">
        <v>607750477.35390401</v>
      </c>
      <c r="W670" s="6" t="n">
        <v>628182516.18961203</v>
      </c>
      <c r="X670" s="6" t="n">
        <v>86355097.445179194</v>
      </c>
      <c r="Y670" s="6" t="n">
        <v>118223323.9709</v>
      </c>
      <c r="Z670" s="6" t="n">
        <v>127427169.412011</v>
      </c>
      <c r="AA670" s="6" t="n">
        <v>151788497.27424601</v>
      </c>
      <c r="AB670" s="6" t="n">
        <v>148145967.06102401</v>
      </c>
      <c r="AC670" s="6" t="n">
        <v>182284197.85370699</v>
      </c>
      <c r="AD670" s="6" t="n">
        <v>183719768.50559899</v>
      </c>
      <c r="AE670" s="6" t="n">
        <v>158818172.050688</v>
      </c>
      <c r="AF670" s="6" t="n">
        <v>201982142.550704</v>
      </c>
      <c r="AG670" s="6" t="n">
        <v>259567241.12492701</v>
      </c>
      <c r="AH670" s="6" t="n">
        <v>227225398.30601001</v>
      </c>
      <c r="AI670" s="6" t="n">
        <v>289995593.80438501</v>
      </c>
      <c r="AJ670" s="6" t="n">
        <v>289851750.81714702</v>
      </c>
      <c r="AK670" s="6" t="n">
        <v>297077960.385153</v>
      </c>
      <c r="AL670" s="6" t="n">
        <v>554402081.5079</v>
      </c>
      <c r="AM670" s="6" t="n">
        <v>240854519.850079</v>
      </c>
    </row>
    <row r="671">
      <c r="A671" t="str">
        <f t="shared" si="110"/>
        <v>FRS</v>
      </c>
      <c r="B671" t="str">
        <f t="shared" si="111"/>
        <v>S114</v>
      </c>
      <c r="C671" t="str">
        <f t="shared" si="112"/>
        <v>UTILITIES- WATER</v>
      </c>
      <c r="D671" s="6" t="n">
        <f t="shared" si="113"/>
        <v>211473408.53434601</v>
      </c>
      <c r="E671" s="6" t="n">
        <f t="shared" si="114"/>
        <v>331822339.299483</v>
      </c>
      <c r="F671" s="6" t="n">
        <f t="shared" si="115"/>
        <v>377173966.08350003</v>
      </c>
      <c r="G671" s="6" t="n">
        <f t="shared" si="116"/>
        <v>278339024.95322502</v>
      </c>
      <c r="H671" s="7" t="n">
        <f t="shared" si="117"/>
        <v>0.136674423065547</v>
      </c>
      <c r="I671" s="7" t="n">
        <f t="shared" si="118"/>
        <v>0.78355268729799721</v>
      </c>
      <c r="J671" s="7" t="n">
        <f t="shared" si="119"/>
        <v>0.7379592707403495</v>
      </c>
      <c r="K671" s="7" t="n">
        <f t="shared" si="120"/>
        <v>3.8426102692074148E-3</v>
      </c>
      <c r="L671" s="7" t="n">
        <f>AM671/SUM(AM1:AM$2180)</f>
        <v>4.9382884332596598E-3</v>
      </c>
      <c r="M671" t="s">
        <v>1883</v>
      </c>
      <c r="N671" t="s">
        <v>2090</v>
      </c>
      <c r="O671" t="s">
        <v>2091</v>
      </c>
      <c r="P671" s="6"/>
      <c r="Q671" s="6"/>
      <c r="R671" s="6"/>
      <c r="S671" s="6" t="n">
        <v>2529286.67945009</v>
      </c>
      <c r="T671" s="6" t="n">
        <v>7322983.9867644096</v>
      </c>
      <c r="U671" s="6" t="n">
        <v>20275250.397758301</v>
      </c>
      <c r="V671" s="6" t="n">
        <v>23243363.597568601</v>
      </c>
      <c r="W671" s="6" t="n">
        <v>222811643.24380499</v>
      </c>
      <c r="X671" s="6" t="n">
        <v>71484333.513928995</v>
      </c>
      <c r="Y671" s="6" t="n">
        <v>107458393.77323399</v>
      </c>
      <c r="Z671" s="6" t="n">
        <v>312840748.73629397</v>
      </c>
      <c r="AA671" s="6" t="n">
        <v>295491690.18592203</v>
      </c>
      <c r="AB671" s="6" t="n">
        <v>206828713.318436</v>
      </c>
      <c r="AC671" s="6" t="n">
        <v>279884335.73747301</v>
      </c>
      <c r="AD671" s="6" t="n">
        <v>259399140.279044</v>
      </c>
      <c r="AE671" s="6" t="n">
        <v>211473408.53434601</v>
      </c>
      <c r="AF671" s="6" t="n">
        <v>168441566.741382</v>
      </c>
      <c r="AG671" s="6" t="n">
        <v>192937120.06179801</v>
      </c>
      <c r="AH671" s="6" t="n">
        <v>208723528.95041201</v>
      </c>
      <c r="AI671" s="6" t="n">
        <v>294120561.03741401</v>
      </c>
      <c r="AJ671" s="6" t="n">
        <v>389495755.131244</v>
      </c>
      <c r="AK671" s="6" t="n">
        <v>331822339.299483</v>
      </c>
      <c r="AL671" s="6" t="n">
        <v>377173966.08350003</v>
      </c>
      <c r="AM671" s="6" t="n">
        <v>278339024.95322502</v>
      </c>
    </row>
    <row r="672">
      <c r="A672" t="str">
        <f t="shared" si="110"/>
        <v>FRS</v>
      </c>
      <c r="B672" t="str">
        <f t="shared" si="111"/>
        <v>S119</v>
      </c>
      <c r="C672" t="str">
        <f t="shared" si="112"/>
        <v>OTHER UTILITIES</v>
      </c>
      <c r="D672" s="6" t="n">
        <f t="shared" si="113"/>
        <v>1226217.3160973201</v>
      </c>
      <c r="E672" s="6" t="n">
        <f t="shared" si="114"/>
        <v>19221445.328860801</v>
      </c>
      <c r="F672" s="6" t="n">
        <f t="shared" si="115"/>
        <v>69959756.818000004</v>
      </c>
      <c r="G672" s="6" t="n">
        <f t="shared" si="116"/>
        <v>29936314.3394938</v>
      </c>
      <c r="H672" s="7" t="n">
        <f t="shared" si="117"/>
        <v>2.6396720236722344</v>
      </c>
      <c r="I672" s="7" t="n">
        <f t="shared" si="118"/>
        <v>56.053310126675434</v>
      </c>
      <c r="J672" s="7" t="n">
        <f t="shared" si="119"/>
        <v>0.42790763863535131</v>
      </c>
      <c r="K672" s="7" t="n">
        <f t="shared" si="120"/>
        <v>7.1274293602911656E-4</v>
      </c>
      <c r="L672" s="7" t="n">
        <f>AM672/SUM(AM1:AM$2180)</f>
        <v>5.3112981502321176E-4</v>
      </c>
      <c r="M672" t="s">
        <v>1883</v>
      </c>
      <c r="N672" t="s">
        <v>2092</v>
      </c>
      <c r="O672" t="s">
        <v>2093</v>
      </c>
      <c r="P672" s="6" t="n">
        <v>7716259.7717131795</v>
      </c>
      <c r="Q672" s="6" t="n">
        <v>1577477.1398007299</v>
      </c>
      <c r="R672" s="6"/>
      <c r="S672" s="6"/>
      <c r="T672" s="6" t="n">
        <v>118098.421301001</v>
      </c>
      <c r="U672" s="6" t="n">
        <v>686860.59242799098</v>
      </c>
      <c r="V672" s="6" t="n">
        <v>25728.476283002801</v>
      </c>
      <c r="W672" s="6" t="n">
        <v>154120.28902728599</v>
      </c>
      <c r="X672" s="6" t="n">
        <v>186841.80904951401</v>
      </c>
      <c r="Y672" s="6" t="n">
        <v>2081150.5966124099</v>
      </c>
      <c r="Z672" s="6" t="n">
        <v>267771.17258400802</v>
      </c>
      <c r="AA672" s="6" t="n">
        <v>1991752.4162443599</v>
      </c>
      <c r="AB672" s="6" t="n">
        <v>-392445.21915293101</v>
      </c>
      <c r="AC672" s="6" t="n">
        <v>1545654.01082616</v>
      </c>
      <c r="AD672" s="6" t="n">
        <v>1308161.6288499599</v>
      </c>
      <c r="AE672" s="6" t="n">
        <v>1226217.3160973201</v>
      </c>
      <c r="AF672" s="6" t="n">
        <v>1304432.0862483601</v>
      </c>
      <c r="AG672" s="6" t="n">
        <v>1780129.8269229101</v>
      </c>
      <c r="AH672" s="6" t="n">
        <v>694111.98720807</v>
      </c>
      <c r="AI672" s="6" t="n">
        <v>271338.22190143901</v>
      </c>
      <c r="AJ672" s="6" t="n">
        <v>277279.60428014997</v>
      </c>
      <c r="AK672" s="6" t="n">
        <v>19221445.328860801</v>
      </c>
      <c r="AL672" s="6" t="n">
        <v>69959756.818000004</v>
      </c>
      <c r="AM672" s="6" t="n">
        <v>29936314.3394938</v>
      </c>
    </row>
    <row r="673">
      <c r="A673" t="str">
        <f t="shared" si="110"/>
        <v>FRS</v>
      </c>
      <c r="B673" t="str">
        <f t="shared" si="111"/>
        <v>S201</v>
      </c>
      <c r="C673" t="str">
        <f t="shared" si="112"/>
        <v>CUSTODIAL JANITORIAL SERVICES</v>
      </c>
      <c r="D673" s="6" t="n">
        <f t="shared" si="113"/>
        <v>54773537.302718602</v>
      </c>
      <c r="E673" s="6" t="n">
        <f t="shared" si="114"/>
        <v>127678774.233842</v>
      </c>
      <c r="F673" s="6" t="n">
        <f t="shared" si="115"/>
        <v>166888088.68610001</v>
      </c>
      <c r="G673" s="6" t="n">
        <f t="shared" si="116"/>
        <v>90797049.199425995</v>
      </c>
      <c r="H673" s="7" t="n">
        <f t="shared" si="117"/>
        <v>0.30709344358559276</v>
      </c>
      <c r="I673" s="7" t="n">
        <f t="shared" si="118"/>
        <v>2.0468744014788465</v>
      </c>
      <c r="J673" s="7" t="n">
        <f t="shared" si="119"/>
        <v>0.54405949468452641</v>
      </c>
      <c r="K673" s="7" t="n">
        <f t="shared" si="120"/>
        <v>1.7002389906508968E-3</v>
      </c>
      <c r="L673" s="7" t="n">
        <f>AM673/SUM(AM1:AM$2180)</f>
        <v>1.6109204158884455E-3</v>
      </c>
      <c r="M673" t="s">
        <v>1883</v>
      </c>
      <c r="N673" t="s">
        <v>2094</v>
      </c>
      <c r="O673" t="s">
        <v>2095</v>
      </c>
      <c r="P673" s="6" t="n">
        <v>29893767.203384701</v>
      </c>
      <c r="Q673" s="6" t="n">
        <v>25335861.919816699</v>
      </c>
      <c r="R673" s="6" t="n">
        <v>41626340.867395401</v>
      </c>
      <c r="S673" s="6" t="n">
        <v>43810986.067375399</v>
      </c>
      <c r="T673" s="6" t="n">
        <v>37313944.040283903</v>
      </c>
      <c r="U673" s="6" t="n">
        <v>53706028.156207003</v>
      </c>
      <c r="V673" s="6" t="n">
        <v>44984278.771018498</v>
      </c>
      <c r="W673" s="6" t="n">
        <v>45569667.6502361</v>
      </c>
      <c r="X673" s="6" t="n">
        <v>29916528.3900747</v>
      </c>
      <c r="Y673" s="6" t="n">
        <v>19177660.963351998</v>
      </c>
      <c r="Z673" s="6" t="n">
        <v>30263488.851114001</v>
      </c>
      <c r="AA673" s="6" t="n">
        <v>29371413.567750301</v>
      </c>
      <c r="AB673" s="6" t="n">
        <v>27366049.866270099</v>
      </c>
      <c r="AC673" s="6" t="n">
        <v>27187924.619175099</v>
      </c>
      <c r="AD673" s="6" t="n">
        <v>43076242.695862897</v>
      </c>
      <c r="AE673" s="6" t="n">
        <v>54773537.302718602</v>
      </c>
      <c r="AF673" s="6" t="n">
        <v>65688321.042187802</v>
      </c>
      <c r="AG673" s="6" t="n">
        <v>63594127.562230498</v>
      </c>
      <c r="AH673" s="6" t="n">
        <v>62858735.609198801</v>
      </c>
      <c r="AI673" s="6" t="n">
        <v>79608274.995594397</v>
      </c>
      <c r="AJ673" s="6" t="n">
        <v>91038456.460759103</v>
      </c>
      <c r="AK673" s="6" t="n">
        <v>127678774.233842</v>
      </c>
      <c r="AL673" s="6" t="n">
        <v>166888088.68610001</v>
      </c>
      <c r="AM673" s="6" t="n">
        <v>90797049.199425995</v>
      </c>
    </row>
    <row r="674">
      <c r="A674" t="str">
        <f t="shared" si="110"/>
        <v>FRS</v>
      </c>
      <c r="B674" t="str">
        <f t="shared" si="111"/>
        <v>S202</v>
      </c>
      <c r="C674" t="str">
        <f t="shared" si="112"/>
        <v>FIRE PROTECTION SERVICES</v>
      </c>
      <c r="D674" s="6" t="n">
        <f t="shared" si="113"/>
        <v>673175.40599836805</v>
      </c>
      <c r="E674" s="6" t="n">
        <f t="shared" si="114"/>
        <v>7439535.0922096297</v>
      </c>
      <c r="F674" s="6" t="n">
        <f t="shared" si="115"/>
        <v>8102223.3985000001</v>
      </c>
      <c r="G674" s="6" t="n">
        <f t="shared" si="116"/>
        <v>896365.579602974</v>
      </c>
      <c r="H674" s="7" t="n">
        <f t="shared" si="117"/>
        <v>8.9076575091944887E-2</v>
      </c>
      <c r="I674" s="7" t="n">
        <f t="shared" si="118"/>
        <v>11.035827997138151</v>
      </c>
      <c r="J674" s="7" t="n">
        <f t="shared" si="119"/>
        <v>0.11063204944076488</v>
      </c>
      <c r="K674" s="7" t="n">
        <f t="shared" si="120"/>
        <v>8.2544633601769373E-5</v>
      </c>
      <c r="L674" s="7" t="n">
        <f>AM674/SUM(AM1:AM$2180)</f>
        <v>1.5903309909450658E-5</v>
      </c>
      <c r="M674" t="s">
        <v>1883</v>
      </c>
      <c r="N674" t="s">
        <v>2096</v>
      </c>
      <c r="O674" t="s">
        <v>2097</v>
      </c>
      <c r="P674" s="6" t="n">
        <v>144653.079895734</v>
      </c>
      <c r="Q674" s="6"/>
      <c r="R674" s="6" t="n">
        <v>135987.00678206701</v>
      </c>
      <c r="S674" s="6" t="n">
        <v>45379.905636372001</v>
      </c>
      <c r="T674" s="6" t="n">
        <v>137709.34877039399</v>
      </c>
      <c r="U674" s="6" t="n">
        <v>1149361.36332156</v>
      </c>
      <c r="V674" s="6" t="n">
        <v>711773.59821695904</v>
      </c>
      <c r="W674" s="6" t="n">
        <v>86019.960658890996</v>
      </c>
      <c r="X674" s="6" t="n">
        <v>2979135.1620552801</v>
      </c>
      <c r="Y674" s="6" t="n">
        <v>1743142.8571417299</v>
      </c>
      <c r="Z674" s="6" t="n">
        <v>878028.68913815403</v>
      </c>
      <c r="AA674" s="6" t="n">
        <v>633799.975283609</v>
      </c>
      <c r="AB674" s="6" t="n">
        <v>599779.68093156198</v>
      </c>
      <c r="AC674" s="6" t="n">
        <v>1067631.5205691101</v>
      </c>
      <c r="AD674" s="6" t="n">
        <v>521474.57879114401</v>
      </c>
      <c r="AE674" s="6" t="n">
        <v>673175.40599836805</v>
      </c>
      <c r="AF674" s="6" t="n">
        <v>1155597.63192311</v>
      </c>
      <c r="AG674" s="6" t="n">
        <v>2641362.27733855</v>
      </c>
      <c r="AH674" s="6" t="n">
        <v>4900889.2032860499</v>
      </c>
      <c r="AI674" s="6" t="n">
        <v>6014902.7329346798</v>
      </c>
      <c r="AJ674" s="6" t="n">
        <v>6859306.4719242305</v>
      </c>
      <c r="AK674" s="6" t="n">
        <v>7439535.0922096297</v>
      </c>
      <c r="AL674" s="6" t="n">
        <v>8102223.3985000001</v>
      </c>
      <c r="AM674" s="6" t="n">
        <v>896365.579602974</v>
      </c>
    </row>
    <row r="675">
      <c r="A675" t="str">
        <f t="shared" si="110"/>
        <v>FRS</v>
      </c>
      <c r="B675" t="str">
        <f t="shared" si="111"/>
        <v>S203</v>
      </c>
      <c r="C675" t="str">
        <f t="shared" si="112"/>
        <v>FOOD SERVICES</v>
      </c>
      <c r="D675" s="6" t="n">
        <f t="shared" si="113"/>
        <v>1854764.384694</v>
      </c>
      <c r="E675" s="6" t="n">
        <f t="shared" si="114"/>
        <v>6955356.9774078</v>
      </c>
      <c r="F675" s="6" t="n">
        <f t="shared" si="115"/>
        <v>-210566.95680000001</v>
      </c>
      <c r="G675" s="6" t="n">
        <f t="shared" si="116"/>
        <v>1216417.9405778199</v>
      </c>
      <c r="H675" s="7" t="n">
        <f t="shared" si="117"/>
        <v>-1.0302740689635281</v>
      </c>
      <c r="I675" s="7" t="n">
        <f t="shared" si="118"/>
        <v>-1.1135276041192366</v>
      </c>
      <c r="J675" s="7" t="n">
        <f t="shared" si="119"/>
        <v>-5.7768700230264232</v>
      </c>
      <c r="K675" s="7" t="n">
        <f t="shared" si="120"/>
        <v>-2.1452348871191892E-6</v>
      </c>
      <c r="L675" s="7" t="n">
        <f>AM675/SUM(AM1:AM$2180)</f>
        <v>2.1581675968630224E-5</v>
      </c>
      <c r="M675" t="s">
        <v>1883</v>
      </c>
      <c r="N675" t="s">
        <v>2098</v>
      </c>
      <c r="O675" t="s">
        <v>2099</v>
      </c>
      <c r="P675" s="6" t="n">
        <v>176499.119176685</v>
      </c>
      <c r="Q675" s="6" t="n">
        <v>257103.534153282</v>
      </c>
      <c r="R675" s="6" t="n">
        <v>101490.976568856</v>
      </c>
      <c r="S675" s="6" t="n">
        <v>166707.913922737</v>
      </c>
      <c r="T675" s="6" t="n">
        <v>365998.75126110401</v>
      </c>
      <c r="U675" s="6" t="n">
        <v>258786.65531151401</v>
      </c>
      <c r="V675" s="6" t="n">
        <v>201209.77107465401</v>
      </c>
      <c r="W675" s="6" t="n">
        <v>52912.6452303306</v>
      </c>
      <c r="X675" s="6" t="n">
        <v>94720.781257722498</v>
      </c>
      <c r="Y675" s="6" t="n">
        <v>406411.89783262502</v>
      </c>
      <c r="Z675" s="6" t="n">
        <v>322353.65297085798</v>
      </c>
      <c r="AA675" s="6" t="n">
        <v>335210.16763538698</v>
      </c>
      <c r="AB675" s="6" t="n">
        <v>2147714.4082794399</v>
      </c>
      <c r="AC675" s="6" t="n">
        <v>1701083.4201982999</v>
      </c>
      <c r="AD675" s="6" t="n">
        <v>1659950.2706312099</v>
      </c>
      <c r="AE675" s="6" t="n">
        <v>1854764.384694</v>
      </c>
      <c r="AF675" s="6" t="n">
        <v>2259158.5353588699</v>
      </c>
      <c r="AG675" s="6" t="n">
        <v>1323045.0255720399</v>
      </c>
      <c r="AH675" s="6" t="n">
        <v>3648020.41996744</v>
      </c>
      <c r="AI675" s="6" t="n">
        <v>6493321.8633323601</v>
      </c>
      <c r="AJ675" s="6" t="n">
        <v>5522600.9984076098</v>
      </c>
      <c r="AK675" s="6" t="n">
        <v>6955356.9774078</v>
      </c>
      <c r="AL675" s="6" t="n">
        <v>-210566.95680000001</v>
      </c>
      <c r="AM675" s="6" t="n">
        <v>1216417.9405778199</v>
      </c>
    </row>
    <row r="676">
      <c r="A676" t="str">
        <f t="shared" si="110"/>
        <v>FRS</v>
      </c>
      <c r="B676" t="str">
        <f t="shared" si="111"/>
        <v>S204</v>
      </c>
      <c r="C676" t="str">
        <f t="shared" si="112"/>
        <v>FUELING SERVICE</v>
      </c>
      <c r="D676" s="6" t="n">
        <f t="shared" si="113"/>
        <v>171772.44156562499</v>
      </c>
      <c r="E676" s="6" t="n">
        <f t="shared" si="114"/>
        <v>48072.710585541703</v>
      </c>
      <c r="F676" s="6" t="n">
        <f t="shared" si="115"/>
        <v>31426.110100000002</v>
      </c>
      <c r="G676" s="6" t="n">
        <f t="shared" si="116"/>
        <v>23845.2074734616</v>
      </c>
      <c r="H676" s="7" t="n">
        <f t="shared" si="117"/>
        <v>-0.34627963105846404</v>
      </c>
      <c r="I676" s="7" t="n">
        <f t="shared" si="118"/>
        <v>-0.81704800948530631</v>
      </c>
      <c r="J676" s="7" t="n">
        <f t="shared" si="119"/>
        <v>0.75877057000005865</v>
      </c>
      <c r="K676" s="7" t="n">
        <f t="shared" si="120"/>
        <v>3.2016603543832341E-7</v>
      </c>
      <c r="L676" s="7" t="n">
        <f>AM676/SUM(AM1:AM$2180)</f>
        <v>4.2306145275410412E-7</v>
      </c>
      <c r="M676" t="s">
        <v>1883</v>
      </c>
      <c r="N676" t="s">
        <v>2100</v>
      </c>
      <c r="O676" t="s">
        <v>2101</v>
      </c>
      <c r="P676" s="6"/>
      <c r="Q676" s="6"/>
      <c r="R676" s="6" t="n">
        <v>83487.443580886902</v>
      </c>
      <c r="S676" s="6" t="n">
        <v>49415818.897494704</v>
      </c>
      <c r="T676" s="6" t="n">
        <v>104516430.51073</v>
      </c>
      <c r="U676" s="6" t="n">
        <v>8845234.5865487605</v>
      </c>
      <c r="V676" s="6" t="n">
        <v>-6530665.3148101401</v>
      </c>
      <c r="W676" s="6" t="n">
        <v>78165752.021953493</v>
      </c>
      <c r="X676" s="6" t="n">
        <v>95188364.027081206</v>
      </c>
      <c r="Y676" s="6" t="n">
        <v>93704685.5747547</v>
      </c>
      <c r="Z676" s="6" t="n">
        <v>75024607.225919604</v>
      </c>
      <c r="AA676" s="6" t="n">
        <v>66647033.030660599</v>
      </c>
      <c r="AB676" s="6" t="n">
        <v>-6347694.9217453096</v>
      </c>
      <c r="AC676" s="6" t="n">
        <v>8940279.5234682709</v>
      </c>
      <c r="AD676" s="6" t="n">
        <v>15248828.999252601</v>
      </c>
      <c r="AE676" s="6" t="n">
        <v>171772.44156562499</v>
      </c>
      <c r="AF676" s="6" t="n">
        <v>4305342.7479851199</v>
      </c>
      <c r="AG676" s="6" t="n">
        <v>-10493490.9895279</v>
      </c>
      <c r="AH676" s="6" t="n">
        <v>6631748.3802719098</v>
      </c>
      <c r="AI676" s="6" t="n">
        <v>1591229.82645555</v>
      </c>
      <c r="AJ676" s="6" t="n">
        <v>40082.212417994699</v>
      </c>
      <c r="AK676" s="6" t="n">
        <v>48072.710585541703</v>
      </c>
      <c r="AL676" s="6" t="n">
        <v>31426.110100000002</v>
      </c>
      <c r="AM676" s="6" t="n">
        <v>23845.2074734616</v>
      </c>
    </row>
    <row r="677">
      <c r="A677" t="str">
        <f t="shared" si="110"/>
        <v>FRS</v>
      </c>
      <c r="B677" t="str">
        <f t="shared" si="111"/>
        <v>S205</v>
      </c>
      <c r="C677" t="str">
        <f t="shared" si="112"/>
        <v>HOUSEKEEPING- TRASH/GARBAGE COLLECTION</v>
      </c>
      <c r="D677" s="6" t="n">
        <f t="shared" si="113"/>
        <v>886117.67146292503</v>
      </c>
      <c r="E677" s="6" t="n">
        <f t="shared" si="114"/>
        <v>3344570.0643511</v>
      </c>
      <c r="F677" s="6" t="n">
        <f t="shared" si="115"/>
        <v>2949592.1409</v>
      </c>
      <c r="G677" s="6" t="n">
        <f t="shared" si="116"/>
        <v>2327081.5707039898</v>
      </c>
      <c r="H677" s="7" t="n">
        <f t="shared" si="117"/>
        <v>-0.11809527558147659</v>
      </c>
      <c r="I677" s="7" t="n">
        <f t="shared" si="118"/>
        <v>2.3286686812490798</v>
      </c>
      <c r="J677" s="7" t="n">
        <f t="shared" si="119"/>
        <v>0.78895028856224658</v>
      </c>
      <c r="K677" s="7" t="n">
        <f t="shared" si="120"/>
        <v>3.0050146801719173E-5</v>
      </c>
      <c r="L677" s="7" t="n">
        <f>AM677/SUM(AM1:AM$2180)</f>
        <v>4.128705992912936E-5</v>
      </c>
      <c r="M677" t="s">
        <v>1883</v>
      </c>
      <c r="N677" t="s">
        <v>2102</v>
      </c>
      <c r="O677" t="s">
        <v>2103</v>
      </c>
      <c r="P677" s="6" t="n">
        <v>1082141.6637531</v>
      </c>
      <c r="Q677" s="6" t="n">
        <v>1532493.80168217</v>
      </c>
      <c r="R677" s="6" t="n">
        <v>1499183.5274329199</v>
      </c>
      <c r="S677" s="6" t="n">
        <v>1062980.8601394501</v>
      </c>
      <c r="T677" s="6" t="n">
        <v>1351785.5144056799</v>
      </c>
      <c r="U677" s="6" t="n">
        <v>2612070.8679181202</v>
      </c>
      <c r="V677" s="6" t="n">
        <v>2223041.9078667602</v>
      </c>
      <c r="W677" s="6" t="n">
        <v>2682488.50896235</v>
      </c>
      <c r="X677" s="6" t="n">
        <v>2445039.8186540799</v>
      </c>
      <c r="Y677" s="6" t="n">
        <v>2594959.1863878402</v>
      </c>
      <c r="Z677" s="6" t="n">
        <v>1642942.7792565499</v>
      </c>
      <c r="AA677" s="6" t="n">
        <v>1729600.9957580001</v>
      </c>
      <c r="AB677" s="6" t="n">
        <v>1591903.4122541801</v>
      </c>
      <c r="AC677" s="6" t="n">
        <v>1358963.01469292</v>
      </c>
      <c r="AD677" s="6" t="n">
        <v>1423708.7489018301</v>
      </c>
      <c r="AE677" s="6" t="n">
        <v>886117.67146292503</v>
      </c>
      <c r="AF677" s="6" t="n">
        <v>1618554.1682625399</v>
      </c>
      <c r="AG677" s="6" t="n">
        <v>1051826.9082927899</v>
      </c>
      <c r="AH677" s="6" t="n">
        <v>3331014.3459723201</v>
      </c>
      <c r="AI677" s="6" t="n">
        <v>896808.98554229201</v>
      </c>
      <c r="AJ677" s="6" t="n">
        <v>962449.89781444694</v>
      </c>
      <c r="AK677" s="6" t="n">
        <v>3344570.0643511</v>
      </c>
      <c r="AL677" s="6" t="n">
        <v>2949592.1409</v>
      </c>
      <c r="AM677" s="6" t="n">
        <v>2327081.5707039898</v>
      </c>
    </row>
    <row r="678">
      <c r="A678" t="str">
        <f t="shared" si="110"/>
        <v>FRS</v>
      </c>
      <c r="B678" t="str">
        <f t="shared" si="111"/>
        <v>S206</v>
      </c>
      <c r="C678" t="str">
        <f t="shared" si="112"/>
        <v>GUARD SERVICES</v>
      </c>
      <c r="D678" s="6" t="n">
        <f t="shared" si="113"/>
        <v>60536381.4265045</v>
      </c>
      <c r="E678" s="6" t="n">
        <f t="shared" si="114"/>
        <v>23503449.4833938</v>
      </c>
      <c r="F678" s="6" t="n">
        <f t="shared" si="115"/>
        <v>17492541.675900001</v>
      </c>
      <c r="G678" s="6" t="n">
        <f t="shared" si="116"/>
        <v>11313479.1684506</v>
      </c>
      <c r="H678" s="7" t="n">
        <f t="shared" si="117"/>
        <v>-0.25574577092357287</v>
      </c>
      <c r="I678" s="7" t="n">
        <f t="shared" si="118"/>
        <v>-0.71104084413870694</v>
      </c>
      <c r="J678" s="7" t="n">
        <f t="shared" si="119"/>
        <v>0.64676016659360136</v>
      </c>
      <c r="K678" s="7" t="n">
        <f t="shared" si="120"/>
        <v>1.7821224772303425E-4</v>
      </c>
      <c r="L678" s="7" t="n">
        <f>AM678/SUM(AM1:AM$2180)</f>
        <v>2.0072364386155536E-4</v>
      </c>
      <c r="M678" t="s">
        <v>1883</v>
      </c>
      <c r="N678" t="s">
        <v>2104</v>
      </c>
      <c r="O678" t="s">
        <v>2105</v>
      </c>
      <c r="P678" s="6" t="n">
        <v>18891818.584472802</v>
      </c>
      <c r="Q678" s="6" t="n">
        <v>19051380.714630201</v>
      </c>
      <c r="R678" s="6" t="n">
        <v>29123557.312011</v>
      </c>
      <c r="S678" s="6" t="n">
        <v>42774943.621334001</v>
      </c>
      <c r="T678" s="6" t="n">
        <v>65236093.105496101</v>
      </c>
      <c r="U678" s="6" t="n">
        <v>53331199.091962002</v>
      </c>
      <c r="V678" s="6" t="n">
        <v>62060888.835386902</v>
      </c>
      <c r="W678" s="6" t="n">
        <v>80368260.527277201</v>
      </c>
      <c r="X678" s="6" t="n">
        <v>99963283.9833166</v>
      </c>
      <c r="Y678" s="6" t="n">
        <v>92478502.776832998</v>
      </c>
      <c r="Z678" s="6" t="n">
        <v>94628981.2804479</v>
      </c>
      <c r="AA678" s="6" t="n">
        <v>91528183.592695504</v>
      </c>
      <c r="AB678" s="6" t="n">
        <v>94061348.590464801</v>
      </c>
      <c r="AC678" s="6" t="n">
        <v>81585774.446479097</v>
      </c>
      <c r="AD678" s="6" t="n">
        <v>62797744.505257398</v>
      </c>
      <c r="AE678" s="6" t="n">
        <v>60536381.4265045</v>
      </c>
      <c r="AF678" s="6" t="n">
        <v>58659800.598493204</v>
      </c>
      <c r="AG678" s="6" t="n">
        <v>27763900.464287501</v>
      </c>
      <c r="AH678" s="6" t="n">
        <v>26018250.600629199</v>
      </c>
      <c r="AI678" s="6" t="n">
        <v>25474934.314104501</v>
      </c>
      <c r="AJ678" s="6" t="n">
        <v>19935627.872910801</v>
      </c>
      <c r="AK678" s="6" t="n">
        <v>23503449.4833938</v>
      </c>
      <c r="AL678" s="6" t="n">
        <v>17492541.675900001</v>
      </c>
      <c r="AM678" s="6" t="n">
        <v>11313479.1684506</v>
      </c>
    </row>
    <row r="679">
      <c r="A679" t="str">
        <f t="shared" si="110"/>
        <v>FRS</v>
      </c>
      <c r="B679" t="str">
        <f t="shared" si="111"/>
        <v>S207</v>
      </c>
      <c r="C679" t="str">
        <f t="shared" si="112"/>
        <v>HOUSEKEEPING- INSECT/RODENT CONTROL</v>
      </c>
      <c r="D679" s="6" t="n">
        <f t="shared" si="113"/>
        <v>416901.35149721702</v>
      </c>
      <c r="E679" s="6" t="n">
        <f t="shared" si="114"/>
        <v>87047.313461111</v>
      </c>
      <c r="F679" s="6" t="n">
        <f t="shared" si="115"/>
        <v>276232.10159999999</v>
      </c>
      <c r="G679" s="6" t="n">
        <f t="shared" si="116"/>
        <v>61645.878165215297</v>
      </c>
      <c r="H679" s="7" t="n">
        <f t="shared" si="117"/>
        <v>2.1733558523136804</v>
      </c>
      <c r="I679" s="7" t="n">
        <f t="shared" si="118"/>
        <v>-0.33741615226727339</v>
      </c>
      <c r="J679" s="7" t="n">
        <f t="shared" si="119"/>
        <v>0.22316695926414115</v>
      </c>
      <c r="K679" s="7" t="n">
        <f t="shared" si="120"/>
        <v>2.814224749695259E-6</v>
      </c>
      <c r="L679" s="7" t="n">
        <f>AM679/SUM(AM1:AM$2180)</f>
        <v>1.0937206062016481E-6</v>
      </c>
      <c r="M679" t="s">
        <v>1883</v>
      </c>
      <c r="N679" t="s">
        <v>2106</v>
      </c>
      <c r="O679" t="s">
        <v>2107</v>
      </c>
      <c r="P679" s="6" t="n">
        <v>320898.52945460501</v>
      </c>
      <c r="Q679" s="6" t="n">
        <v>68107.575510896597</v>
      </c>
      <c r="R679" s="6" t="n">
        <v>301363.892094051</v>
      </c>
      <c r="S679" s="6" t="n">
        <v>118124.900104778</v>
      </c>
      <c r="T679" s="6" t="n">
        <v>251868.92480903599</v>
      </c>
      <c r="U679" s="6" t="n">
        <v>351000.09966558998</v>
      </c>
      <c r="V679" s="6" t="n">
        <v>301470.01638788701</v>
      </c>
      <c r="W679" s="6" t="n">
        <v>309433.11637520301</v>
      </c>
      <c r="X679" s="6" t="n">
        <v>411177.098768781</v>
      </c>
      <c r="Y679" s="6" t="n">
        <v>384280.66679843998</v>
      </c>
      <c r="Z679" s="6" t="n">
        <v>396523.55923125299</v>
      </c>
      <c r="AA679" s="6" t="n">
        <v>405998.73030500498</v>
      </c>
      <c r="AB679" s="6" t="n">
        <v>390019.56644930399</v>
      </c>
      <c r="AC679" s="6" t="n">
        <v>449588.674567879</v>
      </c>
      <c r="AD679" s="6" t="n">
        <v>397571.140289478</v>
      </c>
      <c r="AE679" s="6" t="n">
        <v>416901.35149721702</v>
      </c>
      <c r="AF679" s="6" t="n">
        <v>413379.49471602199</v>
      </c>
      <c r="AG679" s="6" t="n">
        <v>169610.66611650001</v>
      </c>
      <c r="AH679" s="6" t="n">
        <v>348419.904116227</v>
      </c>
      <c r="AI679" s="6" t="n">
        <v>1343646.43396373</v>
      </c>
      <c r="AJ679" s="6" t="n">
        <v>98203.957801960001</v>
      </c>
      <c r="AK679" s="6" t="n">
        <v>87047.313461111</v>
      </c>
      <c r="AL679" s="6" t="n">
        <v>276232.10159999999</v>
      </c>
      <c r="AM679" s="6" t="n">
        <v>61645.878165215297</v>
      </c>
    </row>
    <row r="680">
      <c r="A680" t="str">
        <f t="shared" si="110"/>
        <v>FRS</v>
      </c>
      <c r="B680" t="str">
        <f t="shared" si="111"/>
        <v>S208</v>
      </c>
      <c r="C680" t="str">
        <f t="shared" si="112"/>
        <v>HOUSEKEEPING- LANDSCAPING/GROUNDSKEEPING</v>
      </c>
      <c r="D680" s="6" t="n">
        <f t="shared" si="113"/>
        <v>11551736.986471299</v>
      </c>
      <c r="E680" s="6" t="n">
        <f t="shared" si="114"/>
        <v>3240388.4542833599</v>
      </c>
      <c r="F680" s="6" t="n">
        <f t="shared" si="115"/>
        <v>4779344.1973000001</v>
      </c>
      <c r="G680" s="6" t="n">
        <f t="shared" si="116"/>
        <v>6469324.0099630803</v>
      </c>
      <c r="H680" s="7" t="n">
        <f t="shared" si="117"/>
        <v>0.47492939958551772</v>
      </c>
      <c r="I680" s="7" t="n">
        <f t="shared" si="118"/>
        <v>-0.58626618638415318</v>
      </c>
      <c r="J680" s="7" t="n">
        <f t="shared" si="119"/>
        <v>1.3536007751058821</v>
      </c>
      <c r="K680" s="7" t="n">
        <f t="shared" si="120"/>
        <v>4.8691475934359982E-5</v>
      </c>
      <c r="L680" s="7" t="n">
        <f>AM680/SUM(AM1:AM$2180)</f>
        <v>1.1477868737514781E-4</v>
      </c>
      <c r="M680" t="s">
        <v>1883</v>
      </c>
      <c r="N680" t="s">
        <v>2108</v>
      </c>
      <c r="O680" t="s">
        <v>2109</v>
      </c>
      <c r="P680" s="6" t="n">
        <v>2127606.25537644</v>
      </c>
      <c r="Q680" s="6" t="n">
        <v>1707522.7777287599</v>
      </c>
      <c r="R680" s="6" t="n">
        <v>1991712.8555849399</v>
      </c>
      <c r="S680" s="6" t="n">
        <v>1305013.6268328901</v>
      </c>
      <c r="T680" s="6" t="n">
        <v>2675566.2554901899</v>
      </c>
      <c r="U680" s="6" t="n">
        <v>3379340.1401681602</v>
      </c>
      <c r="V680" s="6" t="n">
        <v>3829727.0092201699</v>
      </c>
      <c r="W680" s="6" t="n">
        <v>3160502.7020272398</v>
      </c>
      <c r="X680" s="6" t="n">
        <v>4069882.8875394701</v>
      </c>
      <c r="Y680" s="6" t="n">
        <v>3723202.2128346199</v>
      </c>
      <c r="Z680" s="6" t="n">
        <v>5143613.4185162801</v>
      </c>
      <c r="AA680" s="6" t="n">
        <v>4308411.0120419497</v>
      </c>
      <c r="AB680" s="6" t="n">
        <v>2613827.78054485</v>
      </c>
      <c r="AC680" s="6" t="n">
        <v>715108.35089292994</v>
      </c>
      <c r="AD680" s="6" t="n">
        <v>7748909.5802581999</v>
      </c>
      <c r="AE680" s="6" t="n">
        <v>11551736.986471299</v>
      </c>
      <c r="AF680" s="6" t="n">
        <v>6177959.2196262795</v>
      </c>
      <c r="AG680" s="6" t="n">
        <v>3724906.2334569301</v>
      </c>
      <c r="AH680" s="6" t="n">
        <v>5423333.6176578803</v>
      </c>
      <c r="AI680" s="6" t="n">
        <v>7357130.5711600296</v>
      </c>
      <c r="AJ680" s="6" t="n">
        <v>6105884.3695973502</v>
      </c>
      <c r="AK680" s="6" t="n">
        <v>3240388.4542833599</v>
      </c>
      <c r="AL680" s="6" t="n">
        <v>4779344.1973000001</v>
      </c>
      <c r="AM680" s="6" t="n">
        <v>6469324.0099630803</v>
      </c>
    </row>
    <row r="681">
      <c r="A681" t="str">
        <f t="shared" si="110"/>
        <v>FRS</v>
      </c>
      <c r="B681" t="str">
        <f t="shared" si="111"/>
        <v>S209</v>
      </c>
      <c r="C681" t="str">
        <f t="shared" si="112"/>
        <v>HOUSEKEEPING- LAUNDRY/DRYCLEANING</v>
      </c>
      <c r="D681" s="6" t="n">
        <f t="shared" si="113"/>
        <v>3169180.2145548798</v>
      </c>
      <c r="E681" s="6" t="n">
        <f t="shared" si="114"/>
        <v>1975222.90166039</v>
      </c>
      <c r="F681" s="6" t="n">
        <f t="shared" si="115"/>
        <v>1375833.9254000001</v>
      </c>
      <c r="G681" s="6" t="n">
        <f t="shared" si="116"/>
        <v>3485052.8344546701</v>
      </c>
      <c r="H681" s="7" t="n">
        <f t="shared" si="117"/>
        <v>-0.3034538409596903</v>
      </c>
      <c r="I681" s="7" t="n">
        <f t="shared" si="118"/>
        <v>-0.56587071979015247</v>
      </c>
      <c r="J681" s="7" t="n">
        <f t="shared" si="119"/>
        <v>2.5330476085196483</v>
      </c>
      <c r="K681" s="7" t="n">
        <f t="shared" si="120"/>
        <v>1.4016857062970195E-5</v>
      </c>
      <c r="L681" s="7" t="n">
        <f>AM681/SUM(AM1:AM$2180)</f>
        <v>6.1831775492417811E-5</v>
      </c>
      <c r="M681" t="s">
        <v>1883</v>
      </c>
      <c r="N681" t="s">
        <v>2110</v>
      </c>
      <c r="O681" t="s">
        <v>2111</v>
      </c>
      <c r="P681" s="6"/>
      <c r="Q681" s="6"/>
      <c r="R681" s="6"/>
      <c r="S681" s="6" t="n">
        <v>10666.868349718099</v>
      </c>
      <c r="T681" s="6"/>
      <c r="U681" s="6" t="n">
        <v>215507.33087643201</v>
      </c>
      <c r="V681" s="6" t="n">
        <v>175007.32710009901</v>
      </c>
      <c r="W681" s="6" t="n">
        <v>123990.33220665999</v>
      </c>
      <c r="X681" s="6" t="n">
        <v>182408.43853583801</v>
      </c>
      <c r="Y681" s="6" t="n">
        <v>-84061.461504309395</v>
      </c>
      <c r="Z681" s="6" t="n">
        <v>247896.725212591</v>
      </c>
      <c r="AA681" s="6" t="n">
        <v>671825.90899233101</v>
      </c>
      <c r="AB681" s="6" t="n">
        <v>505121.481799773</v>
      </c>
      <c r="AC681" s="6" t="n">
        <v>529330.46165115596</v>
      </c>
      <c r="AD681" s="6" t="n">
        <v>549139.55415805895</v>
      </c>
      <c r="AE681" s="6" t="n">
        <v>3169180.2145548798</v>
      </c>
      <c r="AF681" s="6" t="n">
        <v>2991402.4865981298</v>
      </c>
      <c r="AG681" s="6" t="n">
        <v>2971466.83820386</v>
      </c>
      <c r="AH681" s="6" t="n">
        <v>3385278.9376163301</v>
      </c>
      <c r="AI681" s="6" t="n">
        <v>2414296.0914789801</v>
      </c>
      <c r="AJ681" s="6" t="n">
        <v>2978552.55443413</v>
      </c>
      <c r="AK681" s="6" t="n">
        <v>1975222.90166039</v>
      </c>
      <c r="AL681" s="6" t="n">
        <v>1375833.9254000001</v>
      </c>
      <c r="AM681" s="6" t="n">
        <v>3485052.8344546701</v>
      </c>
    </row>
    <row r="682">
      <c r="A682" t="str">
        <f t="shared" si="110"/>
        <v>FRS</v>
      </c>
      <c r="B682" t="str">
        <f t="shared" si="111"/>
        <v>S211</v>
      </c>
      <c r="C682" t="str">
        <f t="shared" si="112"/>
        <v>HOUSEKEEPING- SURVEILLANCE</v>
      </c>
      <c r="D682" s="6" t="n">
        <f t="shared" si="113"/>
        <v>40165.397030626496</v>
      </c>
      <c r="E682" s="6" t="n">
        <f t="shared" si="114"/>
        <v>1190230.4376358001</v>
      </c>
      <c r="F682" s="6" t="n">
        <f t="shared" si="115"/>
        <v>1106453.3596000001</v>
      </c>
      <c r="G682" s="6" t="n">
        <f t="shared" si="116"/>
        <v>-14679.205523987401</v>
      </c>
      <c r="H682" s="7" t="n">
        <f t="shared" si="117"/>
        <v>-7.0387275763346802E-2</v>
      </c>
      <c r="I682" s="7" t="n">
        <f t="shared" si="118"/>
        <v>26.547427422572692</v>
      </c>
      <c r="J682" s="7" t="n">
        <f t="shared" si="119"/>
        <v>-1.3266899500665947E-2</v>
      </c>
      <c r="K682" s="7" t="n">
        <f t="shared" si="120"/>
        <v>1.1272435067951526E-5</v>
      </c>
      <c r="L682" s="7" t="n">
        <f>AM682/SUM(AM1:AM$2180)</f>
        <v>-2.6043833005713189E-7</v>
      </c>
      <c r="M682" t="s">
        <v>1883</v>
      </c>
      <c r="N682" t="s">
        <v>2112</v>
      </c>
      <c r="O682" t="s">
        <v>2113</v>
      </c>
      <c r="P682" s="6" t="n">
        <v>133893.93349432101</v>
      </c>
      <c r="Q682" s="6" t="n">
        <v>12727151.817952201</v>
      </c>
      <c r="R682" s="6" t="n">
        <v>1270964.32642257</v>
      </c>
      <c r="S682" s="6" t="n">
        <v>9674.8495931942907</v>
      </c>
      <c r="T682" s="6" t="n">
        <v>813636.31799779297</v>
      </c>
      <c r="U682" s="6" t="n">
        <v>3087661.2560321698</v>
      </c>
      <c r="V682" s="6" t="n">
        <v>3349946.3203626601</v>
      </c>
      <c r="W682" s="6" t="n">
        <v>1992358.6961978001</v>
      </c>
      <c r="X682" s="6" t="n">
        <v>606980.03316065995</v>
      </c>
      <c r="Y682" s="6" t="n">
        <v>1920791.4683218</v>
      </c>
      <c r="Z682" s="6" t="n">
        <v>418146.39760718797</v>
      </c>
      <c r="AA682" s="6" t="n">
        <v>-724475.28274365899</v>
      </c>
      <c r="AB682" s="6" t="n">
        <v>-4165376.26317424</v>
      </c>
      <c r="AC682" s="6" t="n">
        <v>-849365.44889570097</v>
      </c>
      <c r="AD682" s="6" t="n">
        <v>-227981.77945762599</v>
      </c>
      <c r="AE682" s="6" t="n">
        <v>40165.397030626496</v>
      </c>
      <c r="AF682" s="6" t="n">
        <v>57255.086872523898</v>
      </c>
      <c r="AG682" s="6" t="n">
        <v>48355.250533369901</v>
      </c>
      <c r="AH682" s="6" t="n">
        <v>89320.341915845405</v>
      </c>
      <c r="AI682" s="6" t="n">
        <v>41242.411447726903</v>
      </c>
      <c r="AJ682" s="6" t="n">
        <v>26406.241820255698</v>
      </c>
      <c r="AK682" s="6" t="n">
        <v>1190230.4376358001</v>
      </c>
      <c r="AL682" s="6" t="n">
        <v>1106453.3596000001</v>
      </c>
      <c r="AM682" s="6" t="n">
        <v>-14679.205523987401</v>
      </c>
    </row>
    <row r="683">
      <c r="A683" t="str">
        <f t="shared" si="110"/>
        <v>FRS</v>
      </c>
      <c r="B683" t="str">
        <f t="shared" si="111"/>
        <v>S214</v>
      </c>
      <c r="C683" t="str">
        <f t="shared" si="112"/>
        <v>CARPET LAYING AND CLEANING</v>
      </c>
      <c r="D683" s="6" t="n">
        <f t="shared" si="113"/>
        <v>394312.36548975197</v>
      </c>
      <c r="E683" s="6" t="n">
        <f t="shared" si="114"/>
        <v>107048.488266006</v>
      </c>
      <c r="F683" s="6" t="n">
        <f t="shared" si="115"/>
        <v>1175.2674</v>
      </c>
      <c r="G683" s="6" t="n">
        <f t="shared" si="116"/>
        <v>50122.179330979503</v>
      </c>
      <c r="H683" s="7" t="n">
        <f t="shared" si="117"/>
        <v>-0.98902116770598791</v>
      </c>
      <c r="I683" s="7" t="n">
        <f t="shared" si="118"/>
        <v>-0.99701945081397514</v>
      </c>
      <c r="J683" s="7" t="n">
        <f t="shared" si="119"/>
        <v>42.647468423764245</v>
      </c>
      <c r="K683" s="7" t="n">
        <f t="shared" si="120"/>
        <v>1.1973505560839557E-8</v>
      </c>
      <c r="L683" s="7" t="n">
        <f>AM683/SUM(AM1:AM$2180)</f>
        <v>8.8926724695373897E-7</v>
      </c>
      <c r="M683" t="s">
        <v>1883</v>
      </c>
      <c r="N683" t="s">
        <v>2114</v>
      </c>
      <c r="O683" t="s">
        <v>2115</v>
      </c>
      <c r="P683" s="6"/>
      <c r="Q683" s="6" t="n">
        <v>203753.257285222</v>
      </c>
      <c r="R683" s="6"/>
      <c r="S683" s="6" t="n">
        <v>39212.931891899301</v>
      </c>
      <c r="T683" s="6" t="n">
        <v>296664.36479240598</v>
      </c>
      <c r="U683" s="6" t="n">
        <v>120563.935473064</v>
      </c>
      <c r="V683" s="6" t="n">
        <v>294656.69600827299</v>
      </c>
      <c r="W683" s="6" t="n">
        <v>1063864.61838605</v>
      </c>
      <c r="X683" s="6" t="n">
        <v>1352343.02109344</v>
      </c>
      <c r="Y683" s="6" t="n">
        <v>1443078.5820368601</v>
      </c>
      <c r="Z683" s="6" t="n">
        <v>1809190.9547351301</v>
      </c>
      <c r="AA683" s="6" t="n">
        <v>84110.980513664894</v>
      </c>
      <c r="AB683" s="6" t="n">
        <v>204136.45545101099</v>
      </c>
      <c r="AC683" s="6" t="n">
        <v>118874.383073933</v>
      </c>
      <c r="AD683" s="6" t="n">
        <v>194762.052049975</v>
      </c>
      <c r="AE683" s="6" t="n">
        <v>394312.36548975197</v>
      </c>
      <c r="AF683" s="6" t="n">
        <v>235582.60345165001</v>
      </c>
      <c r="AG683" s="6" t="n">
        <v>106073.988880681</v>
      </c>
      <c r="AH683" s="6" t="n">
        <v>59564.979976484799</v>
      </c>
      <c r="AI683" s="6" t="n">
        <v>6511.7258396829902</v>
      </c>
      <c r="AJ683" s="6" t="n">
        <v>103875.321567737</v>
      </c>
      <c r="AK683" s="6" t="n">
        <v>107048.488266006</v>
      </c>
      <c r="AL683" s="6" t="n">
        <v>1175.2674</v>
      </c>
      <c r="AM683" s="6" t="n">
        <v>50122.179330979503</v>
      </c>
    </row>
    <row r="684">
      <c r="A684" t="str">
        <f t="shared" si="110"/>
        <v>FRS</v>
      </c>
      <c r="B684" t="str">
        <f t="shared" si="111"/>
        <v>S215</v>
      </c>
      <c r="C684" t="str">
        <f t="shared" si="112"/>
        <v>HOUSEKEEPING- WAREHOUSING/STORAGE</v>
      </c>
      <c r="D684" s="6" t="n">
        <f t="shared" si="113"/>
        <v>130081472.70197</v>
      </c>
      <c r="E684" s="6" t="n">
        <f t="shared" si="114"/>
        <v>170065728.921655</v>
      </c>
      <c r="F684" s="6" t="n">
        <f t="shared" si="115"/>
        <v>148901161.1512</v>
      </c>
      <c r="G684" s="6" t="n">
        <f t="shared" si="116"/>
        <v>94206089.752280593</v>
      </c>
      <c r="H684" s="7" t="n">
        <f t="shared" si="117"/>
        <v>-0.12444934029127641</v>
      </c>
      <c r="I684" s="7" t="n">
        <f t="shared" si="118"/>
        <v>0.14467616377889447</v>
      </c>
      <c r="J684" s="7" t="n">
        <f t="shared" si="119"/>
        <v>0.63267531981580782</v>
      </c>
      <c r="K684" s="7" t="n">
        <f t="shared" si="120"/>
        <v>1.5169899897328558E-3</v>
      </c>
      <c r="L684" s="7" t="n">
        <f>AM684/SUM(AM1:AM$2180)</f>
        <v>1.671403582176407E-3</v>
      </c>
      <c r="M684" t="s">
        <v>1883</v>
      </c>
      <c r="N684" t="s">
        <v>2116</v>
      </c>
      <c r="O684" t="s">
        <v>2117</v>
      </c>
      <c r="P684" s="6" t="n">
        <v>2074493.97718043</v>
      </c>
      <c r="Q684" s="6" t="n">
        <v>23929123.0182423</v>
      </c>
      <c r="R684" s="6" t="n">
        <v>30532791.505001001</v>
      </c>
      <c r="S684" s="6" t="n">
        <v>9403943.1377165001</v>
      </c>
      <c r="T684" s="6" t="n">
        <v>24186617.966890901</v>
      </c>
      <c r="U684" s="6" t="n">
        <v>28506297.327647999</v>
      </c>
      <c r="V684" s="6" t="n">
        <v>33057597.380314901</v>
      </c>
      <c r="W684" s="6" t="n">
        <v>36580049.9357493</v>
      </c>
      <c r="X684" s="6" t="n">
        <v>26917466.899162199</v>
      </c>
      <c r="Y684" s="6" t="n">
        <v>34033013.800374798</v>
      </c>
      <c r="Z684" s="6" t="n">
        <v>61393926.548118398</v>
      </c>
      <c r="AA684" s="6" t="n">
        <v>63407553.448619299</v>
      </c>
      <c r="AB684" s="6" t="n">
        <v>83661729.043506399</v>
      </c>
      <c r="AC684" s="6" t="n">
        <v>110008613.515165</v>
      </c>
      <c r="AD684" s="6" t="n">
        <v>100401661.67219099</v>
      </c>
      <c r="AE684" s="6" t="n">
        <v>130081472.70197</v>
      </c>
      <c r="AF684" s="6" t="n">
        <v>116130868.645036</v>
      </c>
      <c r="AG684" s="6" t="n">
        <v>120520284.23793</v>
      </c>
      <c r="AH684" s="6" t="n">
        <v>149568247.560689</v>
      </c>
      <c r="AI684" s="6" t="n">
        <v>137879378.429948</v>
      </c>
      <c r="AJ684" s="6" t="n">
        <v>170454151.82158399</v>
      </c>
      <c r="AK684" s="6" t="n">
        <v>170065728.921655</v>
      </c>
      <c r="AL684" s="6" t="n">
        <v>148901161.1512</v>
      </c>
      <c r="AM684" s="6" t="n">
        <v>94206089.752280593</v>
      </c>
    </row>
    <row r="685">
      <c r="A685" t="str">
        <f t="shared" si="110"/>
        <v>FRS</v>
      </c>
      <c r="B685" t="str">
        <f t="shared" si="111"/>
        <v>S216</v>
      </c>
      <c r="C685" t="str">
        <f t="shared" si="112"/>
        <v>FACILITIES OPERATIONS SUPPORT SVCS</v>
      </c>
      <c r="D685" s="6" t="n">
        <f t="shared" si="113"/>
        <v>139840874.67631599</v>
      </c>
      <c r="E685" s="6" t="n">
        <f t="shared" si="114"/>
        <v>152057527.92292699</v>
      </c>
      <c r="F685" s="6" t="n">
        <f t="shared" si="115"/>
        <v>120841450.69760001</v>
      </c>
      <c r="G685" s="6" t="n">
        <f t="shared" si="116"/>
        <v>49321790.4568884</v>
      </c>
      <c r="H685" s="7" t="n">
        <f t="shared" si="117"/>
        <v>-0.20529123188921894</v>
      </c>
      <c r="I685" s="7" t="n">
        <f t="shared" si="118"/>
        <v>-0.13586459626123748</v>
      </c>
      <c r="J685" s="7" t="n">
        <f t="shared" si="119"/>
        <v>0.40815291584270896</v>
      </c>
      <c r="K685" s="7" t="n">
        <f t="shared" si="120"/>
        <v>1.2311204938617653E-3</v>
      </c>
      <c r="L685" s="7" t="n">
        <f>AM685/SUM(AM1:AM$2180)</f>
        <v>8.7506675487506607E-4</v>
      </c>
      <c r="M685" t="s">
        <v>1883</v>
      </c>
      <c r="N685" t="s">
        <v>2118</v>
      </c>
      <c r="O685" t="s">
        <v>2119</v>
      </c>
      <c r="P685" s="6" t="n">
        <v>25547120.529115401</v>
      </c>
      <c r="Q685" s="6" t="n">
        <v>40469016.575889997</v>
      </c>
      <c r="R685" s="6" t="n">
        <v>52679331.420935601</v>
      </c>
      <c r="S685" s="6" t="n">
        <v>101697421.5034</v>
      </c>
      <c r="T685" s="6" t="n">
        <v>73206059.573695898</v>
      </c>
      <c r="U685" s="6" t="n">
        <v>60234364.0716106</v>
      </c>
      <c r="V685" s="6" t="n">
        <v>34918780.7039923</v>
      </c>
      <c r="W685" s="6" t="n">
        <v>74304662.911653802</v>
      </c>
      <c r="X685" s="6" t="n">
        <v>91954779.317499399</v>
      </c>
      <c r="Y685" s="6" t="n">
        <v>116077725.064401</v>
      </c>
      <c r="Z685" s="6" t="n">
        <v>98335361.400398701</v>
      </c>
      <c r="AA685" s="6" t="n">
        <v>137502226.90174901</v>
      </c>
      <c r="AB685" s="6" t="n">
        <v>123247850.79575799</v>
      </c>
      <c r="AC685" s="6" t="n">
        <v>125654147.10411499</v>
      </c>
      <c r="AD685" s="6" t="n">
        <v>121875404.30220801</v>
      </c>
      <c r="AE685" s="6" t="n">
        <v>139840874.67631599</v>
      </c>
      <c r="AF685" s="6" t="n">
        <v>140233621.982198</v>
      </c>
      <c r="AG685" s="6" t="n">
        <v>94358870.836096495</v>
      </c>
      <c r="AH685" s="6" t="n">
        <v>117317398.52956399</v>
      </c>
      <c r="AI685" s="6" t="n">
        <v>108866403.32569</v>
      </c>
      <c r="AJ685" s="6" t="n">
        <v>133175818.26488</v>
      </c>
      <c r="AK685" s="6" t="n">
        <v>152057527.92292699</v>
      </c>
      <c r="AL685" s="6" t="n">
        <v>120841450.69760001</v>
      </c>
      <c r="AM685" s="6" t="n">
        <v>49321790.4568884</v>
      </c>
    </row>
    <row r="686">
      <c r="A686" t="str">
        <f t="shared" si="110"/>
        <v>FRS</v>
      </c>
      <c r="B686" t="str">
        <f t="shared" si="111"/>
        <v>S218</v>
      </c>
      <c r="C686" t="str">
        <f t="shared" si="112"/>
        <v>HOUSEKEEPING- SNOW REMOVAL/SALT</v>
      </c>
      <c r="D686" s="6" t="n">
        <f t="shared" si="113"/>
        <v>106845.313954585</v>
      </c>
      <c r="E686" s="6" t="n">
        <f t="shared" si="114"/>
        <v>603264.06913869898</v>
      </c>
      <c r="F686" s="6" t="n">
        <f t="shared" si="115"/>
        <v>2149722.2559000002</v>
      </c>
      <c r="G686" s="6" t="n">
        <f t="shared" si="116"/>
        <v>-848651.049962383</v>
      </c>
      <c r="H686" s="7" t="n">
        <f t="shared" si="117"/>
        <v>2.5634846593287635</v>
      </c>
      <c r="I686" s="7" t="n">
        <f t="shared" si="118"/>
        <v>19.119948889978907</v>
      </c>
      <c r="J686" s="7" t="n">
        <f t="shared" si="119"/>
        <v>-0.39477241659159718</v>
      </c>
      <c r="K686" s="7" t="n">
        <f t="shared" si="120"/>
        <v>2.1901153205882519E-5</v>
      </c>
      <c r="L686" s="7" t="n">
        <f>AM686/SUM(AM1:AM$2180)</f>
        <v>-1.5056759161268101E-5</v>
      </c>
      <c r="M686" t="s">
        <v>1883</v>
      </c>
      <c r="N686" t="s">
        <v>2120</v>
      </c>
      <c r="O686" t="s">
        <v>2121</v>
      </c>
      <c r="P686" s="6"/>
      <c r="Q686" s="6" t="n">
        <v>2437656.49440839</v>
      </c>
      <c r="R686" s="6" t="n">
        <v>1737459.73522582</v>
      </c>
      <c r="S686" s="6" t="n">
        <v>314866.14378531399</v>
      </c>
      <c r="T686" s="6" t="n">
        <v>2331791.9328789799</v>
      </c>
      <c r="U686" s="6" t="n">
        <v>1066886.8136150399</v>
      </c>
      <c r="V686" s="6" t="n">
        <v>438480.23448118498</v>
      </c>
      <c r="W686" s="6" t="n">
        <v>202477.31390237701</v>
      </c>
      <c r="X686" s="6" t="n">
        <v>1435055.9542901199</v>
      </c>
      <c r="Y686" s="6" t="n">
        <v>1035485.7334341001</v>
      </c>
      <c r="Z686" s="6" t="n">
        <v>165064.44198252601</v>
      </c>
      <c r="AA686" s="6" t="n">
        <v>241911.06925738201</v>
      </c>
      <c r="AB686" s="6" t="n">
        <v>149318.17417881</v>
      </c>
      <c r="AC686" s="6" t="n">
        <v>33737.231929418798</v>
      </c>
      <c r="AD686" s="6" t="n">
        <v>124098.42218081</v>
      </c>
      <c r="AE686" s="6" t="n">
        <v>106845.313954585</v>
      </c>
      <c r="AF686" s="6" t="n">
        <v>109849.240591423</v>
      </c>
      <c r="AG686" s="6" t="n">
        <v>123000.417952028</v>
      </c>
      <c r="AH686" s="6" t="n">
        <v>58086.971037718104</v>
      </c>
      <c r="AI686" s="6" t="n">
        <v>17748.536571938399</v>
      </c>
      <c r="AJ686" s="6" t="n">
        <v>181347.68970848899</v>
      </c>
      <c r="AK686" s="6" t="n">
        <v>603264.06913869898</v>
      </c>
      <c r="AL686" s="6" t="n">
        <v>2149722.2559000002</v>
      </c>
      <c r="AM686" s="6" t="n">
        <v>-848651.049962383</v>
      </c>
    </row>
    <row r="687">
      <c r="A687" t="str">
        <f t="shared" si="110"/>
        <v>FRS</v>
      </c>
      <c r="B687" t="str">
        <f t="shared" si="111"/>
        <v>S222</v>
      </c>
      <c r="C687" t="str">
        <f t="shared" si="112"/>
        <v>HOUSEKEEPING- WASTE TREATMENT/STORAGE</v>
      </c>
      <c r="D687" s="6" t="n">
        <f t="shared" si="113"/>
        <v>74846935.763144195</v>
      </c>
      <c r="E687" s="6" t="n">
        <f t="shared" si="114"/>
        <v>96636953.086341202</v>
      </c>
      <c r="F687" s="6" t="n">
        <f t="shared" si="115"/>
        <v>78497725.724800006</v>
      </c>
      <c r="G687" s="6" t="n">
        <f t="shared" si="116"/>
        <v>50277298.159383103</v>
      </c>
      <c r="H687" s="7" t="n">
        <f t="shared" si="117"/>
        <v>-0.18770487667729474</v>
      </c>
      <c r="I687" s="7" t="n">
        <f t="shared" si="118"/>
        <v>4.8776745827095347E-2</v>
      </c>
      <c r="J687" s="7" t="n">
        <f t="shared" si="119"/>
        <v>0.64049369195289763</v>
      </c>
      <c r="K687" s="7" t="n">
        <f t="shared" si="120"/>
        <v>7.9972690085605312E-4</v>
      </c>
      <c r="L687" s="7" t="n">
        <f>AM687/SUM(AM1:AM$2180)</f>
        <v>8.9201936378757144E-4</v>
      </c>
      <c r="M687" t="s">
        <v>1883</v>
      </c>
      <c r="N687" t="s">
        <v>2122</v>
      </c>
      <c r="O687" t="s">
        <v>2123</v>
      </c>
      <c r="P687" s="6" t="n">
        <v>1791527.28757201</v>
      </c>
      <c r="Q687" s="6" t="n">
        <v>24976.7632884876</v>
      </c>
      <c r="R687" s="6" t="n">
        <v>234852.53510810499</v>
      </c>
      <c r="S687" s="6" t="n">
        <v>93342.034267369396</v>
      </c>
      <c r="T687" s="6" t="n">
        <v>41395165.651276097</v>
      </c>
      <c r="U687" s="6" t="n">
        <v>85948109.753381297</v>
      </c>
      <c r="V687" s="6" t="n">
        <v>65892546.308443598</v>
      </c>
      <c r="W687" s="6" t="n">
        <v>94319438.287125796</v>
      </c>
      <c r="X687" s="6" t="n">
        <v>94410604.282429695</v>
      </c>
      <c r="Y687" s="6" t="n">
        <v>101596927.247032</v>
      </c>
      <c r="Z687" s="6" t="n">
        <v>108691695.532548</v>
      </c>
      <c r="AA687" s="6" t="n">
        <v>115634285.87593199</v>
      </c>
      <c r="AB687" s="6" t="n">
        <v>88867562.949724704</v>
      </c>
      <c r="AC687" s="6" t="n">
        <v>85292113.161778793</v>
      </c>
      <c r="AD687" s="6" t="n">
        <v>69027302.1023698</v>
      </c>
      <c r="AE687" s="6" t="n">
        <v>74846935.763144195</v>
      </c>
      <c r="AF687" s="6" t="n">
        <v>77681882.684644505</v>
      </c>
      <c r="AG687" s="6" t="n">
        <v>85710691.182939604</v>
      </c>
      <c r="AH687" s="6" t="n">
        <v>92082128.216177598</v>
      </c>
      <c r="AI687" s="6" t="n">
        <v>91855053.7131937</v>
      </c>
      <c r="AJ687" s="6" t="n">
        <v>91123244.861455306</v>
      </c>
      <c r="AK687" s="6" t="n">
        <v>96636953.086341202</v>
      </c>
      <c r="AL687" s="6" t="n">
        <v>78497725.724800006</v>
      </c>
      <c r="AM687" s="6" t="n">
        <v>50277298.159383103</v>
      </c>
    </row>
    <row r="688">
      <c r="A688" t="str">
        <f t="shared" si="110"/>
        <v>FRS</v>
      </c>
      <c r="B688" t="str">
        <f t="shared" si="111"/>
        <v>S299</v>
      </c>
      <c r="C688" t="str">
        <f t="shared" si="112"/>
        <v>HOUSEKEEPING- OTHER</v>
      </c>
      <c r="D688" s="6" t="n">
        <f t="shared" si="113"/>
        <v>5096.1528506123695</v>
      </c>
      <c r="E688" s="6" t="n">
        <f t="shared" si="114"/>
        <v>106648.63822118699</v>
      </c>
      <c r="F688" s="6" t="n">
        <f t="shared" si="115"/>
        <v>202660.75399999999</v>
      </c>
      <c r="G688" s="6" t="n">
        <f t="shared" si="116"/>
        <v>183809.99939883</v>
      </c>
      <c r="H688" s="7" t="n">
        <f t="shared" si="117"/>
        <v>0.90026574535050252</v>
      </c>
      <c r="I688" s="7" t="n">
        <f t="shared" si="118"/>
        <v>38.767401006358675</v>
      </c>
      <c r="J688" s="7" t="n">
        <f t="shared" si="119"/>
        <v>0.906983694528394</v>
      </c>
      <c r="K688" s="7" t="n">
        <f t="shared" si="120"/>
        <v>2.0646872915754641E-6</v>
      </c>
      <c r="L688" s="7" t="n">
        <f>AM688/SUM(AM1:AM$2180)</f>
        <v>3.261155327037765E-6</v>
      </c>
      <c r="M688" t="s">
        <v>1883</v>
      </c>
      <c r="N688" t="s">
        <v>2124</v>
      </c>
      <c r="O688" t="s">
        <v>2125</v>
      </c>
      <c r="P688" s="6" t="n">
        <v>946068.11042164103</v>
      </c>
      <c r="Q688" s="6" t="n">
        <v>918891.47627390502</v>
      </c>
      <c r="R688" s="6" t="n">
        <v>11109799.596948501</v>
      </c>
      <c r="S688" s="6" t="n">
        <v>2443202.00419119</v>
      </c>
      <c r="T688" s="6" t="n">
        <v>72837.400287752898</v>
      </c>
      <c r="U688" s="6" t="n">
        <v>1743205.8393788601</v>
      </c>
      <c r="V688" s="6" t="n">
        <v>1855035.58340407</v>
      </c>
      <c r="W688" s="6" t="n">
        <v>802519.721721209</v>
      </c>
      <c r="X688" s="6" t="n">
        <v>910679.00556186296</v>
      </c>
      <c r="Y688" s="6" t="n">
        <v>1473089.3889633501</v>
      </c>
      <c r="Z688" s="6" t="n">
        <v>1040642.2566314799</v>
      </c>
      <c r="AA688" s="6" t="n">
        <v>487698.59258772602</v>
      </c>
      <c r="AB688" s="6" t="n">
        <v>1787913.94821786</v>
      </c>
      <c r="AC688" s="6" t="n">
        <v>739871.01436419599</v>
      </c>
      <c r="AD688" s="6" t="n">
        <v>164116.47700027499</v>
      </c>
      <c r="AE688" s="6" t="n">
        <v>5096.1528506123695</v>
      </c>
      <c r="AF688" s="6" t="n">
        <v>1124634.7911038999</v>
      </c>
      <c r="AG688" s="6" t="n">
        <v>9529983.9059005603</v>
      </c>
      <c r="AH688" s="6" t="n">
        <v>564165.49634726497</v>
      </c>
      <c r="AI688" s="6" t="n">
        <v>653878.55244271399</v>
      </c>
      <c r="AJ688" s="6" t="n">
        <v>-39404.3413073298</v>
      </c>
      <c r="AK688" s="6" t="n">
        <v>106648.63822118699</v>
      </c>
      <c r="AL688" s="6" t="n">
        <v>202660.75399999999</v>
      </c>
      <c r="AM688" s="6" t="n">
        <v>183809.99939883</v>
      </c>
    </row>
    <row r="689">
      <c r="A689" t="str">
        <f t="shared" si="110"/>
        <v>FRS</v>
      </c>
      <c r="B689" t="str">
        <f t="shared" si="111"/>
        <v>X111</v>
      </c>
      <c r="C689" t="str">
        <f t="shared" si="112"/>
        <v>LEASE/RENTAL OF OFFICE BUILDINGS</v>
      </c>
      <c r="D689" s="6" t="n">
        <f t="shared" si="113"/>
        <v>0</v>
      </c>
      <c r="E689" s="6" t="n">
        <f t="shared" si="114"/>
        <v>0</v>
      </c>
      <c r="F689" s="6" t="n">
        <f t="shared" si="115"/>
        <v>0</v>
      </c>
      <c r="G689" s="6" t="n">
        <f t="shared" si="116"/>
        <v>0</v>
      </c>
      <c r="H689" s="7" t="e">
        <f t="shared" si="117"/>
        <v>#DIV/0!</v>
      </c>
      <c r="I689" s="7" t="e">
        <f t="shared" si="118"/>
        <v>#DIV/0!</v>
      </c>
      <c r="J689" s="7" t="e">
        <f t="shared" si="119"/>
        <v>#DIV/0!</v>
      </c>
      <c r="K689" s="7" t="n">
        <f t="shared" si="120"/>
        <v>0</v>
      </c>
      <c r="L689" s="7" t="n">
        <f>AM689/SUM(AM1:AM$2180)</f>
        <v>0</v>
      </c>
      <c r="M689" t="s">
        <v>1883</v>
      </c>
      <c r="N689" t="s">
        <v>2126</v>
      </c>
      <c r="O689" t="s">
        <v>2127</v>
      </c>
      <c r="P689" s="6"/>
      <c r="Q689" s="6"/>
      <c r="R689" s="6"/>
      <c r="S689" s="6" t="n">
        <v>117884.13364774099</v>
      </c>
      <c r="T689" s="6" t="n">
        <v>145255.33140481601</v>
      </c>
      <c r="U689" s="6" t="n">
        <v>1220700.5423101899</v>
      </c>
      <c r="V689" s="6" t="n">
        <v>669737.32018457504</v>
      </c>
      <c r="W689" s="6" t="n">
        <v>44016.9848679442</v>
      </c>
      <c r="X689" s="6" t="n">
        <v>-548470.80556359899</v>
      </c>
      <c r="Y689" s="6" t="n">
        <v>21773.4989131125</v>
      </c>
      <c r="Z689" s="6" t="n">
        <v>34893.049643472797</v>
      </c>
      <c r="AA689" s="6" t="n">
        <v>83592.128780490893</v>
      </c>
      <c r="AB689" s="6" t="n">
        <v>-10522.7107979923</v>
      </c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>
      <c r="A690" t="str">
        <f t="shared" si="110"/>
        <v>FRS</v>
      </c>
      <c r="B690" t="str">
        <f t="shared" si="111"/>
        <v>X112</v>
      </c>
      <c r="C690" t="str">
        <f t="shared" si="112"/>
        <v>LEASE-RENT OF CONF SPACE &amp; FAC</v>
      </c>
      <c r="D690" s="6" t="n">
        <f t="shared" si="113"/>
        <v>-30870.7939919729</v>
      </c>
      <c r="E690" s="6" t="n">
        <f t="shared" si="114"/>
        <v>0</v>
      </c>
      <c r="F690" s="6" t="n">
        <f t="shared" si="115"/>
        <v>0</v>
      </c>
      <c r="G690" s="6" t="n">
        <f t="shared" si="116"/>
        <v>0</v>
      </c>
      <c r="H690" s="7" t="e">
        <f t="shared" si="117"/>
        <v>#DIV/0!</v>
      </c>
      <c r="I690" s="7" t="n">
        <f t="shared" si="118"/>
        <v>-1</v>
      </c>
      <c r="J690" s="7" t="e">
        <f t="shared" si="119"/>
        <v>#DIV/0!</v>
      </c>
      <c r="K690" s="7" t="n">
        <f t="shared" si="120"/>
        <v>0</v>
      </c>
      <c r="L690" s="7" t="n">
        <f>AM690/SUM(AM1:AM$2180)</f>
        <v>0</v>
      </c>
      <c r="M690" t="s">
        <v>1883</v>
      </c>
      <c r="N690" t="s">
        <v>2128</v>
      </c>
      <c r="O690" t="s">
        <v>2129</v>
      </c>
      <c r="P690" s="6" t="n">
        <v>476522.41638827202</v>
      </c>
      <c r="Q690" s="6" t="n">
        <v>1697526.30509385</v>
      </c>
      <c r="R690" s="6" t="n">
        <v>391838.12899097998</v>
      </c>
      <c r="S690" s="6" t="n">
        <v>216632.49962065599</v>
      </c>
      <c r="T690" s="6" t="n">
        <v>921989.43071562995</v>
      </c>
      <c r="U690" s="6" t="n">
        <v>2422892.68044298</v>
      </c>
      <c r="V690" s="6" t="n">
        <v>1031864.29997401</v>
      </c>
      <c r="W690" s="6" t="n">
        <v>1733038.8754537499</v>
      </c>
      <c r="X690" s="6" t="n">
        <v>3092838.7460112199</v>
      </c>
      <c r="Y690" s="6" t="n">
        <v>3113308.6049198899</v>
      </c>
      <c r="Z690" s="6" t="n">
        <v>2818351.50651978</v>
      </c>
      <c r="AA690" s="6" t="n">
        <v>1602629.5699764499</v>
      </c>
      <c r="AB690" s="6" t="n">
        <v>-36892.037349890998</v>
      </c>
      <c r="AC690" s="6" t="n">
        <v>0</v>
      </c>
      <c r="AD690" s="6" t="n">
        <v>-22055.304986263902</v>
      </c>
      <c r="AE690" s="6" t="n">
        <v>-30870.7939919729</v>
      </c>
      <c r="AF690" s="6" t="n">
        <v>-6297.6895934797803</v>
      </c>
      <c r="AG690" s="6"/>
      <c r="AH690" s="6"/>
      <c r="AI690" s="6"/>
      <c r="AJ690" s="6"/>
      <c r="AK690" s="6"/>
      <c r="AL690" s="6"/>
      <c r="AM690" s="6"/>
    </row>
    <row r="691">
      <c r="A691" t="str">
        <f t="shared" si="110"/>
        <v>FRS</v>
      </c>
      <c r="B691" t="str">
        <f t="shared" si="111"/>
        <v>X119</v>
      </c>
      <c r="C691" t="str">
        <f t="shared" si="112"/>
        <v>LEASE-RENT OF OTHER ADMIN-SVC BLDGS</v>
      </c>
      <c r="D691" s="6" t="n">
        <f t="shared" si="113"/>
        <v>0</v>
      </c>
      <c r="E691" s="6" t="n">
        <f t="shared" si="114"/>
        <v>0</v>
      </c>
      <c r="F691" s="6" t="n">
        <f t="shared" si="115"/>
        <v>0</v>
      </c>
      <c r="G691" s="6" t="n">
        <f t="shared" si="116"/>
        <v>0</v>
      </c>
      <c r="H691" s="7" t="e">
        <f t="shared" si="117"/>
        <v>#DIV/0!</v>
      </c>
      <c r="I691" s="7" t="e">
        <f t="shared" si="118"/>
        <v>#DIV/0!</v>
      </c>
      <c r="J691" s="7" t="e">
        <f t="shared" si="119"/>
        <v>#DIV/0!</v>
      </c>
      <c r="K691" s="7" t="n">
        <f t="shared" si="120"/>
        <v>0</v>
      </c>
      <c r="L691" s="7" t="n">
        <f>AM691/SUM(AM1:AM$2180)</f>
        <v>0</v>
      </c>
      <c r="M691" t="s">
        <v>1883</v>
      </c>
      <c r="N691" t="s">
        <v>2130</v>
      </c>
      <c r="O691" t="s">
        <v>2131</v>
      </c>
      <c r="P691" s="6"/>
      <c r="Q691" s="6"/>
      <c r="R691" s="6" t="n">
        <v>70732.9351335315</v>
      </c>
      <c r="S691" s="6"/>
      <c r="T691" s="6" t="n">
        <v>50276.801309576796</v>
      </c>
      <c r="U691" s="6"/>
      <c r="V691" s="6" t="n">
        <v>1326893.38526705</v>
      </c>
      <c r="W691" s="6" t="n">
        <v>1160202.5884110001</v>
      </c>
      <c r="X691" s="6" t="n">
        <v>127267.014766939</v>
      </c>
      <c r="Y691" s="6" t="n">
        <v>72077.920733466395</v>
      </c>
      <c r="Z691" s="6" t="n">
        <v>25902.908778522899</v>
      </c>
      <c r="AA691" s="6" t="n">
        <v>21544.032576700902</v>
      </c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>
      <c r="A692" t="str">
        <f t="shared" si="110"/>
        <v>FRS</v>
      </c>
      <c r="B692" t="str">
        <f t="shared" si="111"/>
        <v>X124</v>
      </c>
      <c r="C692" t="str">
        <f t="shared" si="112"/>
        <v>LEASE/RENTAL OF AIRPORT RUNWAYS</v>
      </c>
      <c r="D692" s="6" t="n">
        <f t="shared" si="113"/>
        <v>0</v>
      </c>
      <c r="E692" s="6" t="n">
        <f t="shared" si="114"/>
        <v>0</v>
      </c>
      <c r="F692" s="6" t="n">
        <f t="shared" si="115"/>
        <v>0</v>
      </c>
      <c r="G692" s="6" t="n">
        <f t="shared" si="116"/>
        <v>0</v>
      </c>
      <c r="H692" s="7" t="e">
        <f t="shared" si="117"/>
        <v>#DIV/0!</v>
      </c>
      <c r="I692" s="7" t="e">
        <f t="shared" si="118"/>
        <v>#DIV/0!</v>
      </c>
      <c r="J692" s="7" t="e">
        <f t="shared" si="119"/>
        <v>#DIV/0!</v>
      </c>
      <c r="K692" s="7" t="n">
        <f t="shared" si="120"/>
        <v>0</v>
      </c>
      <c r="L692" s="7" t="n">
        <f>AM692/SUM(AM1:AM$2180)</f>
        <v>0</v>
      </c>
      <c r="M692" t="s">
        <v>1883</v>
      </c>
      <c r="N692" t="s">
        <v>2132</v>
      </c>
      <c r="O692" t="s">
        <v>2133</v>
      </c>
      <c r="P692" s="6"/>
      <c r="Q692" s="6"/>
      <c r="R692" s="6"/>
      <c r="S692" s="6"/>
      <c r="T692" s="6"/>
      <c r="U692" s="6"/>
      <c r="V692" s="6"/>
      <c r="W692" s="6"/>
      <c r="X692" s="6"/>
      <c r="Y692" s="6" t="n">
        <v>79176.359684045296</v>
      </c>
      <c r="Z692" s="6" t="n">
        <v>-1962.34157413052</v>
      </c>
      <c r="AA692" s="6" t="n">
        <v>117338.034569532</v>
      </c>
      <c r="AB692" s="6" t="n">
        <v>-42186.5499919508</v>
      </c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>
      <c r="A693" t="str">
        <f t="shared" si="110"/>
        <v>FRS</v>
      </c>
      <c r="B693" t="str">
        <f t="shared" si="111"/>
        <v>X125</v>
      </c>
      <c r="C693" t="str">
        <f t="shared" si="112"/>
        <v>LEASE/RENTAL OF AIRPORT TERMINALS</v>
      </c>
      <c r="D693" s="6" t="n">
        <f t="shared" si="113"/>
        <v>0</v>
      </c>
      <c r="E693" s="6" t="n">
        <f t="shared" si="114"/>
        <v>0</v>
      </c>
      <c r="F693" s="6" t="n">
        <f t="shared" si="115"/>
        <v>0</v>
      </c>
      <c r="G693" s="6" t="n">
        <f t="shared" si="116"/>
        <v>0</v>
      </c>
      <c r="H693" s="7" t="e">
        <f t="shared" si="117"/>
        <v>#DIV/0!</v>
      </c>
      <c r="I693" s="7" t="e">
        <f t="shared" si="118"/>
        <v>#DIV/0!</v>
      </c>
      <c r="J693" s="7" t="e">
        <f t="shared" si="119"/>
        <v>#DIV/0!</v>
      </c>
      <c r="K693" s="7" t="n">
        <f t="shared" si="120"/>
        <v>0</v>
      </c>
      <c r="L693" s="7" t="n">
        <f>AM693/SUM(AM1:AM$2180)</f>
        <v>0</v>
      </c>
      <c r="M693" t="s">
        <v>1883</v>
      </c>
      <c r="N693" t="s">
        <v>2134</v>
      </c>
      <c r="O693" t="s">
        <v>2135</v>
      </c>
      <c r="P693" s="6"/>
      <c r="Q693" s="6"/>
      <c r="R693" s="6"/>
      <c r="S693" s="6"/>
      <c r="T693" s="6"/>
      <c r="U693" s="6"/>
      <c r="V693" s="6"/>
      <c r="W693" s="6"/>
      <c r="X693" s="6" t="n">
        <v>152630.30585416401</v>
      </c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>
      <c r="A694" t="str">
        <f t="shared" si="110"/>
        <v>FRS</v>
      </c>
      <c r="B694" t="str">
        <f t="shared" si="111"/>
        <v>X127</v>
      </c>
      <c r="C694" t="str">
        <f t="shared" si="112"/>
        <v>LEASE-RENT OF ELCT &amp; COMM SYS FAC</v>
      </c>
      <c r="D694" s="6" t="n">
        <f t="shared" si="113"/>
        <v>0</v>
      </c>
      <c r="E694" s="6" t="n">
        <f t="shared" si="114"/>
        <v>0</v>
      </c>
      <c r="F694" s="6" t="n">
        <f t="shared" si="115"/>
        <v>0</v>
      </c>
      <c r="G694" s="6" t="n">
        <f t="shared" si="116"/>
        <v>0</v>
      </c>
      <c r="H694" s="7" t="e">
        <f t="shared" si="117"/>
        <v>#DIV/0!</v>
      </c>
      <c r="I694" s="7" t="e">
        <f t="shared" si="118"/>
        <v>#DIV/0!</v>
      </c>
      <c r="J694" s="7" t="e">
        <f t="shared" si="119"/>
        <v>#DIV/0!</v>
      </c>
      <c r="K694" s="7" t="n">
        <f t="shared" si="120"/>
        <v>0</v>
      </c>
      <c r="L694" s="7" t="n">
        <f>AM694/SUM(AM1:AM$2180)</f>
        <v>0</v>
      </c>
      <c r="M694" t="s">
        <v>1883</v>
      </c>
      <c r="N694" t="s">
        <v>2136</v>
      </c>
      <c r="O694" t="s">
        <v>2137</v>
      </c>
      <c r="P694" s="6"/>
      <c r="Q694" s="6"/>
      <c r="R694" s="6"/>
      <c r="S694" s="6"/>
      <c r="T694" s="6"/>
      <c r="U694" s="6"/>
      <c r="V694" s="6" t="n">
        <v>2056.6562662915499</v>
      </c>
      <c r="W694" s="6"/>
      <c r="X694" s="6"/>
      <c r="Y694" s="6"/>
      <c r="Z694" s="6" t="n">
        <v>-136940.683216718</v>
      </c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>
      <c r="A695" t="str">
        <f t="shared" si="110"/>
        <v>FRS</v>
      </c>
      <c r="B695" t="str">
        <f t="shared" si="111"/>
        <v>X129</v>
      </c>
      <c r="C695" t="str">
        <f t="shared" si="112"/>
        <v>LEASE-RENT OF OTHER AIRFIELD STRUCT</v>
      </c>
      <c r="D695" s="6" t="n">
        <f t="shared" si="113"/>
        <v>0</v>
      </c>
      <c r="E695" s="6" t="n">
        <f t="shared" si="114"/>
        <v>0</v>
      </c>
      <c r="F695" s="6" t="n">
        <f t="shared" si="115"/>
        <v>0</v>
      </c>
      <c r="G695" s="6" t="n">
        <f t="shared" si="116"/>
        <v>0</v>
      </c>
      <c r="H695" s="7" t="e">
        <f t="shared" si="117"/>
        <v>#DIV/0!</v>
      </c>
      <c r="I695" s="7" t="e">
        <f t="shared" si="118"/>
        <v>#DIV/0!</v>
      </c>
      <c r="J695" s="7" t="e">
        <f t="shared" si="119"/>
        <v>#DIV/0!</v>
      </c>
      <c r="K695" s="7" t="n">
        <f t="shared" si="120"/>
        <v>0</v>
      </c>
      <c r="L695" s="7" t="n">
        <f>AM695/SUM(AM1:AM$2180)</f>
        <v>0</v>
      </c>
      <c r="M695" t="s">
        <v>1883</v>
      </c>
      <c r="N695" t="s">
        <v>2138</v>
      </c>
      <c r="O695" t="s">
        <v>2139</v>
      </c>
      <c r="P695" s="6"/>
      <c r="Q695" s="6"/>
      <c r="R695" s="6"/>
      <c r="S695" s="6"/>
      <c r="T695" s="6"/>
      <c r="U695" s="6"/>
      <c r="V695" s="6"/>
      <c r="W695" s="6"/>
      <c r="X695" s="6"/>
      <c r="Y695" s="6" t="n">
        <v>2377702.4735379601</v>
      </c>
      <c r="Z695" s="6"/>
      <c r="AA695" s="6" t="n">
        <v>-50115.778849330898</v>
      </c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>
      <c r="A696" t="str">
        <f t="shared" si="110"/>
        <v>FRS</v>
      </c>
      <c r="B696" t="str">
        <f t="shared" si="111"/>
        <v>X131</v>
      </c>
      <c r="C696" t="str">
        <f t="shared" si="112"/>
        <v>LEASE/RENTAL OF SCHOOLS</v>
      </c>
      <c r="D696" s="6" t="n">
        <f t="shared" si="113"/>
        <v>0</v>
      </c>
      <c r="E696" s="6" t="n">
        <f t="shared" si="114"/>
        <v>0</v>
      </c>
      <c r="F696" s="6" t="n">
        <f t="shared" si="115"/>
        <v>0</v>
      </c>
      <c r="G696" s="6" t="n">
        <f t="shared" si="116"/>
        <v>0</v>
      </c>
      <c r="H696" s="7" t="e">
        <f t="shared" si="117"/>
        <v>#DIV/0!</v>
      </c>
      <c r="I696" s="7" t="e">
        <f t="shared" si="118"/>
        <v>#DIV/0!</v>
      </c>
      <c r="J696" s="7" t="e">
        <f t="shared" si="119"/>
        <v>#DIV/0!</v>
      </c>
      <c r="K696" s="7" t="n">
        <f t="shared" si="120"/>
        <v>0</v>
      </c>
      <c r="L696" s="7" t="n">
        <f>AM696/SUM(AM1:AM$2180)</f>
        <v>0</v>
      </c>
      <c r="M696" t="s">
        <v>1883</v>
      </c>
      <c r="N696" t="s">
        <v>2140</v>
      </c>
      <c r="O696" t="s">
        <v>2141</v>
      </c>
      <c r="P696" s="6" t="n">
        <v>152297.098761192</v>
      </c>
      <c r="Q696" s="6" t="n">
        <v>148841.27804875799</v>
      </c>
      <c r="R696" s="6" t="n">
        <v>146528.53890682699</v>
      </c>
      <c r="S696" s="6" t="n">
        <v>144173.39261478899</v>
      </c>
      <c r="T696" s="6" t="n">
        <v>140898.504451096</v>
      </c>
      <c r="U696" s="6" t="n">
        <v>137199.16865180401</v>
      </c>
      <c r="V696" s="6" t="n">
        <v>122008.231868071</v>
      </c>
      <c r="W696" s="6"/>
      <c r="X696" s="6" t="n">
        <v>0</v>
      </c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>
      <c r="A697" t="str">
        <f t="shared" si="110"/>
        <v>FRS</v>
      </c>
      <c r="B697" t="str">
        <f t="shared" si="111"/>
        <v>X139</v>
      </c>
      <c r="C697" t="str">
        <f t="shared" si="112"/>
        <v>LEASE-RENT OF OTHER EDUCATIONAL BLD</v>
      </c>
      <c r="D697" s="6" t="n">
        <f t="shared" si="113"/>
        <v>0</v>
      </c>
      <c r="E697" s="6" t="n">
        <f t="shared" si="114"/>
        <v>0</v>
      </c>
      <c r="F697" s="6" t="n">
        <f t="shared" si="115"/>
        <v>0</v>
      </c>
      <c r="G697" s="6" t="n">
        <f t="shared" si="116"/>
        <v>0</v>
      </c>
      <c r="H697" s="7" t="e">
        <f t="shared" si="117"/>
        <v>#DIV/0!</v>
      </c>
      <c r="I697" s="7" t="e">
        <f t="shared" si="118"/>
        <v>#DIV/0!</v>
      </c>
      <c r="J697" s="7" t="e">
        <f t="shared" si="119"/>
        <v>#DIV/0!</v>
      </c>
      <c r="K697" s="7" t="n">
        <f t="shared" si="120"/>
        <v>0</v>
      </c>
      <c r="L697" s="7" t="n">
        <f>AM697/SUM(AM1:AM$2180)</f>
        <v>0</v>
      </c>
      <c r="M697" t="s">
        <v>1883</v>
      </c>
      <c r="N697" t="s">
        <v>2142</v>
      </c>
      <c r="O697" t="s">
        <v>2143</v>
      </c>
      <c r="P697" s="6" t="n">
        <v>2718877.8198993201</v>
      </c>
      <c r="Q697" s="6" t="n">
        <v>2027231.6471293201</v>
      </c>
      <c r="R697" s="6"/>
      <c r="S697" s="6"/>
      <c r="T697" s="6"/>
      <c r="U697" s="6"/>
      <c r="V697" s="6"/>
      <c r="W697" s="6" t="n">
        <v>36456.285927540499</v>
      </c>
      <c r="X697" s="6"/>
      <c r="Y697" s="6"/>
      <c r="Z697" s="6" t="n">
        <v>-660277.54231532197</v>
      </c>
      <c r="AA697" s="6" t="n">
        <v>76942.973488217394</v>
      </c>
      <c r="AB697" s="6"/>
      <c r="AC697" s="6" t="n">
        <v>-62451.782354638199</v>
      </c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>
      <c r="A698" t="str">
        <f t="shared" si="110"/>
        <v>FRS</v>
      </c>
      <c r="B698" t="str">
        <f t="shared" si="111"/>
        <v>X151</v>
      </c>
      <c r="C698" t="str">
        <f t="shared" si="112"/>
        <v>LEASE-RENT OF AMMUNITION FACILITIES</v>
      </c>
      <c r="D698" s="6" t="n">
        <f t="shared" si="113"/>
        <v>0</v>
      </c>
      <c r="E698" s="6" t="n">
        <f t="shared" si="114"/>
        <v>0</v>
      </c>
      <c r="F698" s="6" t="n">
        <f t="shared" si="115"/>
        <v>0</v>
      </c>
      <c r="G698" s="6" t="n">
        <f t="shared" si="116"/>
        <v>0</v>
      </c>
      <c r="H698" s="7" t="e">
        <f t="shared" si="117"/>
        <v>#DIV/0!</v>
      </c>
      <c r="I698" s="7" t="e">
        <f t="shared" si="118"/>
        <v>#DIV/0!</v>
      </c>
      <c r="J698" s="7" t="e">
        <f t="shared" si="119"/>
        <v>#DIV/0!</v>
      </c>
      <c r="K698" s="7" t="n">
        <f t="shared" si="120"/>
        <v>0</v>
      </c>
      <c r="L698" s="7" t="n">
        <f>AM698/SUM(AM1:AM$2180)</f>
        <v>0</v>
      </c>
      <c r="M698" t="s">
        <v>1883</v>
      </c>
      <c r="N698" t="s">
        <v>2144</v>
      </c>
      <c r="O698" t="s">
        <v>2145</v>
      </c>
      <c r="P698" s="6"/>
      <c r="Q698" s="6"/>
      <c r="R698" s="6"/>
      <c r="S698" s="6"/>
      <c r="T698" s="6"/>
      <c r="U698" s="6"/>
      <c r="V698" s="6" t="n">
        <v>104650.388532918</v>
      </c>
      <c r="W698" s="6"/>
      <c r="X698" s="6"/>
      <c r="Y698" s="6" t="n">
        <v>0</v>
      </c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>
      <c r="A699" t="str">
        <f t="shared" si="110"/>
        <v>FRS</v>
      </c>
      <c r="B699" t="str">
        <f t="shared" si="111"/>
        <v>X152</v>
      </c>
      <c r="C699" t="str">
        <f t="shared" si="112"/>
        <v>LEASE-RENT OF MAINT BLDGS</v>
      </c>
      <c r="D699" s="6" t="n">
        <f t="shared" si="113"/>
        <v>0</v>
      </c>
      <c r="E699" s="6" t="n">
        <f t="shared" si="114"/>
        <v>0</v>
      </c>
      <c r="F699" s="6" t="n">
        <f t="shared" si="115"/>
        <v>0</v>
      </c>
      <c r="G699" s="6" t="n">
        <f t="shared" si="116"/>
        <v>0</v>
      </c>
      <c r="H699" s="7" t="e">
        <f t="shared" si="117"/>
        <v>#DIV/0!</v>
      </c>
      <c r="I699" s="7" t="e">
        <f t="shared" si="118"/>
        <v>#DIV/0!</v>
      </c>
      <c r="J699" s="7" t="e">
        <f t="shared" si="119"/>
        <v>#DIV/0!</v>
      </c>
      <c r="K699" s="7" t="n">
        <f t="shared" si="120"/>
        <v>0</v>
      </c>
      <c r="L699" s="7" t="n">
        <f>AM699/SUM(AM1:AM$2180)</f>
        <v>0</v>
      </c>
      <c r="M699" t="s">
        <v>1883</v>
      </c>
      <c r="N699" t="s">
        <v>2146</v>
      </c>
      <c r="O699" t="s">
        <v>2147</v>
      </c>
      <c r="P699" s="6"/>
      <c r="Q699" s="6"/>
      <c r="R699" s="6"/>
      <c r="S699" s="6"/>
      <c r="T699" s="6" t="n">
        <v>784496.59794884</v>
      </c>
      <c r="U699" s="6" t="n">
        <v>44556.958850007097</v>
      </c>
      <c r="V699" s="6" t="n">
        <v>32415.754951712799</v>
      </c>
      <c r="W699" s="6"/>
      <c r="X699" s="6" t="n">
        <v>0</v>
      </c>
      <c r="Y699" s="6" t="n">
        <v>13605.679108087499</v>
      </c>
      <c r="Z699" s="6" t="n">
        <v>5097.1168274182201</v>
      </c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>
      <c r="A700" t="str">
        <f t="shared" si="110"/>
        <v>FRS</v>
      </c>
      <c r="B700" t="str">
        <f t="shared" si="111"/>
        <v>X159</v>
      </c>
      <c r="C700" t="str">
        <f t="shared" si="112"/>
        <v>LEASE-RENT OF OTHER INDUSTRIAL BLDG</v>
      </c>
      <c r="D700" s="6" t="n">
        <f t="shared" si="113"/>
        <v>0</v>
      </c>
      <c r="E700" s="6" t="n">
        <f t="shared" si="114"/>
        <v>0</v>
      </c>
      <c r="F700" s="6" t="n">
        <f t="shared" si="115"/>
        <v>0</v>
      </c>
      <c r="G700" s="6" t="n">
        <f t="shared" si="116"/>
        <v>0</v>
      </c>
      <c r="H700" s="7" t="e">
        <f t="shared" si="117"/>
        <v>#DIV/0!</v>
      </c>
      <c r="I700" s="7" t="e">
        <f t="shared" si="118"/>
        <v>#DIV/0!</v>
      </c>
      <c r="J700" s="7" t="e">
        <f t="shared" si="119"/>
        <v>#DIV/0!</v>
      </c>
      <c r="K700" s="7" t="n">
        <f t="shared" si="120"/>
        <v>0</v>
      </c>
      <c r="L700" s="7" t="n">
        <f>AM700/SUM(AM1:AM$2180)</f>
        <v>0</v>
      </c>
      <c r="M700" t="s">
        <v>1883</v>
      </c>
      <c r="N700" t="s">
        <v>2148</v>
      </c>
      <c r="O700" t="s">
        <v>2149</v>
      </c>
      <c r="P700" s="6"/>
      <c r="Q700" s="6"/>
      <c r="R700" s="6"/>
      <c r="S700" s="6"/>
      <c r="T700" s="6"/>
      <c r="U700" s="6"/>
      <c r="V700" s="6" t="n">
        <v>21077.720180450298</v>
      </c>
      <c r="W700" s="6"/>
      <c r="X700" s="6"/>
      <c r="Y700" s="6" t="n">
        <v>-19893.851606370801</v>
      </c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>
      <c r="A701" t="str">
        <f t="shared" si="110"/>
        <v>FRS</v>
      </c>
      <c r="B701" t="str">
        <f t="shared" si="111"/>
        <v>X161</v>
      </c>
      <c r="C701" t="str">
        <f t="shared" si="112"/>
        <v>LEASE-RENT OF FAMILY HOUSING</v>
      </c>
      <c r="D701" s="6" t="n">
        <f t="shared" si="113"/>
        <v>-2.1350166693945298</v>
      </c>
      <c r="E701" s="6" t="n">
        <f t="shared" si="114"/>
        <v>0</v>
      </c>
      <c r="F701" s="6" t="n">
        <f t="shared" si="115"/>
        <v>0</v>
      </c>
      <c r="G701" s="6" t="n">
        <f t="shared" si="116"/>
        <v>0</v>
      </c>
      <c r="H701" s="7" t="e">
        <f t="shared" si="117"/>
        <v>#DIV/0!</v>
      </c>
      <c r="I701" s="7" t="n">
        <f t="shared" si="118"/>
        <v>-1</v>
      </c>
      <c r="J701" s="7" t="e">
        <f t="shared" si="119"/>
        <v>#DIV/0!</v>
      </c>
      <c r="K701" s="7" t="n">
        <f t="shared" si="120"/>
        <v>0</v>
      </c>
      <c r="L701" s="7" t="n">
        <f>AM701/SUM(AM1:AM$2180)</f>
        <v>0</v>
      </c>
      <c r="M701" t="s">
        <v>1883</v>
      </c>
      <c r="N701" t="s">
        <v>2150</v>
      </c>
      <c r="O701" t="s">
        <v>2151</v>
      </c>
      <c r="P701" s="6"/>
      <c r="Q701" s="6"/>
      <c r="R701" s="6"/>
      <c r="S701" s="6"/>
      <c r="T701" s="6"/>
      <c r="U701" s="6"/>
      <c r="V701" s="6" t="n">
        <v>32692.5856388139</v>
      </c>
      <c r="W701" s="6" t="n">
        <v>190405.251639711</v>
      </c>
      <c r="X701" s="6" t="n">
        <v>241847.80174855201</v>
      </c>
      <c r="Y701" s="6" t="n">
        <v>249372.50933688201</v>
      </c>
      <c r="Z701" s="6" t="n">
        <v>1317708.2731916499</v>
      </c>
      <c r="AA701" s="6" t="n">
        <v>1443001.86965911</v>
      </c>
      <c r="AB701" s="6" t="n">
        <v>1950145.31415301</v>
      </c>
      <c r="AC701" s="6" t="n">
        <v>1717596.5795388799</v>
      </c>
      <c r="AD701" s="6" t="n">
        <v>1694359.1306438199</v>
      </c>
      <c r="AE701" s="6" t="n">
        <v>-2.1350166693945298</v>
      </c>
      <c r="AF701" s="6"/>
      <c r="AG701" s="6" t="n">
        <v>-129689.69356692801</v>
      </c>
      <c r="AH701" s="6"/>
      <c r="AI701" s="6"/>
      <c r="AJ701" s="6"/>
      <c r="AK701" s="6"/>
      <c r="AL701" s="6"/>
      <c r="AM701" s="6"/>
    </row>
    <row r="702">
      <c r="A702" t="str">
        <f t="shared" si="110"/>
        <v>FRS</v>
      </c>
      <c r="B702" t="str">
        <f t="shared" si="111"/>
        <v>X162</v>
      </c>
      <c r="C702" t="str">
        <f t="shared" si="112"/>
        <v>LEASE-RENT OF RECREATIONAL BLDGS</v>
      </c>
      <c r="D702" s="6" t="n">
        <f t="shared" si="113"/>
        <v>0</v>
      </c>
      <c r="E702" s="6" t="n">
        <f t="shared" si="114"/>
        <v>0</v>
      </c>
      <c r="F702" s="6" t="n">
        <f t="shared" si="115"/>
        <v>0</v>
      </c>
      <c r="G702" s="6" t="n">
        <f t="shared" si="116"/>
        <v>0</v>
      </c>
      <c r="H702" s="7" t="e">
        <f t="shared" si="117"/>
        <v>#DIV/0!</v>
      </c>
      <c r="I702" s="7" t="e">
        <f t="shared" si="118"/>
        <v>#DIV/0!</v>
      </c>
      <c r="J702" s="7" t="e">
        <f t="shared" si="119"/>
        <v>#DIV/0!</v>
      </c>
      <c r="K702" s="7" t="n">
        <f t="shared" si="120"/>
        <v>0</v>
      </c>
      <c r="L702" s="7" t="n">
        <f>AM702/SUM(AM1:AM$2180)</f>
        <v>0</v>
      </c>
      <c r="M702" t="s">
        <v>1883</v>
      </c>
      <c r="N702" t="s">
        <v>2152</v>
      </c>
      <c r="O702" t="s">
        <v>2153</v>
      </c>
      <c r="P702" s="6" t="n">
        <v>58166.281791690199</v>
      </c>
      <c r="Q702" s="6"/>
      <c r="R702" s="6"/>
      <c r="S702" s="6"/>
      <c r="T702" s="6" t="n">
        <v>43374.897224475098</v>
      </c>
      <c r="U702" s="6"/>
      <c r="V702" s="6" t="n">
        <v>-37022.609062814503</v>
      </c>
      <c r="W702" s="6" t="n">
        <v>21358.021934779699</v>
      </c>
      <c r="X702" s="6" t="n">
        <v>19163.434733270398</v>
      </c>
      <c r="Y702" s="6" t="n">
        <v>11269.4351950291</v>
      </c>
      <c r="Z702" s="6" t="n">
        <v>10727.4672719135</v>
      </c>
      <c r="AA702" s="6" t="n">
        <v>29518.813224498201</v>
      </c>
      <c r="AB702" s="6" t="n">
        <v>3744.6168262155302</v>
      </c>
      <c r="AC702" s="6" t="n">
        <v>3804.27814718433</v>
      </c>
      <c r="AD702" s="6" t="n">
        <v>3034.2578734608501</v>
      </c>
      <c r="AE702" s="6"/>
      <c r="AF702" s="6"/>
      <c r="AG702" s="6"/>
      <c r="AH702" s="6"/>
      <c r="AI702" s="6"/>
      <c r="AJ702" s="6"/>
      <c r="AK702" s="6"/>
      <c r="AL702" s="6"/>
      <c r="AM702" s="6"/>
    </row>
    <row r="703">
      <c r="A703" t="str">
        <f t="shared" si="110"/>
        <v>FRS</v>
      </c>
      <c r="B703" t="str">
        <f t="shared" si="111"/>
        <v>X163</v>
      </c>
      <c r="C703" t="str">
        <f t="shared" si="112"/>
        <v>LEASE-RENT OF TROOP HOUSING</v>
      </c>
      <c r="D703" s="6" t="n">
        <f t="shared" si="113"/>
        <v>0</v>
      </c>
      <c r="E703" s="6" t="n">
        <f t="shared" si="114"/>
        <v>0</v>
      </c>
      <c r="F703" s="6" t="n">
        <f t="shared" si="115"/>
        <v>0</v>
      </c>
      <c r="G703" s="6" t="n">
        <f t="shared" si="116"/>
        <v>0</v>
      </c>
      <c r="H703" s="7" t="e">
        <f t="shared" si="117"/>
        <v>#DIV/0!</v>
      </c>
      <c r="I703" s="7" t="e">
        <f t="shared" si="118"/>
        <v>#DIV/0!</v>
      </c>
      <c r="J703" s="7" t="e">
        <f t="shared" si="119"/>
        <v>#DIV/0!</v>
      </c>
      <c r="K703" s="7" t="n">
        <f t="shared" si="120"/>
        <v>0</v>
      </c>
      <c r="L703" s="7" t="n">
        <f>AM703/SUM(AM1:AM$2180)</f>
        <v>0</v>
      </c>
      <c r="M703" t="s">
        <v>1883</v>
      </c>
      <c r="N703" t="s">
        <v>2154</v>
      </c>
      <c r="O703" t="s">
        <v>2155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 t="n">
        <v>40293.413655479999</v>
      </c>
      <c r="AA703" s="6" t="n">
        <v>301268.83746570302</v>
      </c>
      <c r="AB703" s="6" t="n">
        <v>2417.8559995386699</v>
      </c>
      <c r="AC703" s="6" t="n">
        <v>-4070.5453404274399</v>
      </c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>
      <c r="A704" t="str">
        <f t="shared" si="110"/>
        <v>FRS</v>
      </c>
      <c r="B704" t="str">
        <f t="shared" si="111"/>
        <v>X164</v>
      </c>
      <c r="C704" t="str">
        <f t="shared" si="112"/>
        <v>LEASE/RENTAL OF DINING FACILITIES</v>
      </c>
      <c r="D704" s="6" t="n">
        <f t="shared" si="113"/>
        <v>0</v>
      </c>
      <c r="E704" s="6" t="n">
        <f t="shared" si="114"/>
        <v>0</v>
      </c>
      <c r="F704" s="6" t="n">
        <f t="shared" si="115"/>
        <v>0</v>
      </c>
      <c r="G704" s="6" t="n">
        <f t="shared" si="116"/>
        <v>0</v>
      </c>
      <c r="H704" s="7" t="e">
        <f t="shared" si="117"/>
        <v>#DIV/0!</v>
      </c>
      <c r="I704" s="7" t="e">
        <f t="shared" si="118"/>
        <v>#DIV/0!</v>
      </c>
      <c r="J704" s="7" t="e">
        <f t="shared" si="119"/>
        <v>#DIV/0!</v>
      </c>
      <c r="K704" s="7" t="n">
        <f t="shared" si="120"/>
        <v>0</v>
      </c>
      <c r="L704" s="7" t="n">
        <f>AM704/SUM(AM1:AM$2180)</f>
        <v>0</v>
      </c>
      <c r="M704" t="s">
        <v>1883</v>
      </c>
      <c r="N704" t="s">
        <v>2156</v>
      </c>
      <c r="O704" t="s">
        <v>2157</v>
      </c>
      <c r="P704" s="6"/>
      <c r="Q704" s="6"/>
      <c r="R704" s="6"/>
      <c r="S704" s="6"/>
      <c r="T704" s="6"/>
      <c r="U704" s="6" t="n">
        <v>7003.1689794383201</v>
      </c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>
      <c r="A705" t="str">
        <f t="shared" ref="A705:A768" si="121">M705</f>
        <v>FRS</v>
      </c>
      <c r="B705" t="str">
        <f t="shared" ref="B705:B768" si="122">N705</f>
        <v>X169</v>
      </c>
      <c r="C705" t="str">
        <f t="shared" ref="C705:C768" si="123">O705</f>
        <v>LEASE-RENT OF OTHER RESIDENTIAL BLD</v>
      </c>
      <c r="D705" s="6" t="n">
        <f t="shared" ref="D705:D768" si="124">AE705</f>
        <v>0</v>
      </c>
      <c r="E705" s="6" t="n">
        <f t="shared" ref="E705:E768" si="125">AK705</f>
        <v>0</v>
      </c>
      <c r="F705" s="6" t="n">
        <f t="shared" ref="F705:F768" si="126">AL705</f>
        <v>0</v>
      </c>
      <c r="G705" s="6" t="n">
        <f t="shared" ref="G705:G768" si="127">AM705</f>
        <v>0</v>
      </c>
      <c r="H705" s="7" t="e">
        <f t="shared" si="117"/>
        <v>#DIV/0!</v>
      </c>
      <c r="I705" s="7" t="e">
        <f t="shared" si="118"/>
        <v>#DIV/0!</v>
      </c>
      <c r="J705" s="7" t="e">
        <f t="shared" si="119"/>
        <v>#DIV/0!</v>
      </c>
      <c r="K705" s="7" t="n">
        <f t="shared" si="120"/>
        <v>0</v>
      </c>
      <c r="L705" s="7" t="n">
        <f>AM705/SUM(AM1:AM$2180)</f>
        <v>0</v>
      </c>
      <c r="M705" t="s">
        <v>1883</v>
      </c>
      <c r="N705" t="s">
        <v>2158</v>
      </c>
      <c r="O705" t="s">
        <v>2159</v>
      </c>
      <c r="P705" s="6" t="n">
        <v>132328.29107609499</v>
      </c>
      <c r="Q705" s="6" t="n">
        <v>132426.05093199201</v>
      </c>
      <c r="R705" s="6" t="n">
        <v>93889.208780008601</v>
      </c>
      <c r="S705" s="6" t="n">
        <v>156700.86757236501</v>
      </c>
      <c r="T705" s="6" t="n">
        <v>562600.38161282195</v>
      </c>
      <c r="U705" s="6" t="n">
        <v>9268.2632133568295</v>
      </c>
      <c r="V705" s="6" t="n">
        <v>279853.45450268401</v>
      </c>
      <c r="W705" s="6" t="n">
        <v>76593.5816883769</v>
      </c>
      <c r="X705" s="6" t="n">
        <v>82152.694527888001</v>
      </c>
      <c r="Y705" s="6" t="n">
        <v>864419.78330451704</v>
      </c>
      <c r="Z705" s="6" t="n">
        <v>37243.607792352203</v>
      </c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>
      <c r="A706" t="str">
        <f t="shared" si="121"/>
        <v>FRS</v>
      </c>
      <c r="B706" t="str">
        <f t="shared" si="122"/>
        <v>X172</v>
      </c>
      <c r="C706" t="str">
        <f t="shared" si="123"/>
        <v>LEASE-RENT OF FOOD STORAGE BLDGS</v>
      </c>
      <c r="D706" s="6" t="n">
        <f t="shared" si="124"/>
        <v>0</v>
      </c>
      <c r="E706" s="6" t="n">
        <f t="shared" si="125"/>
        <v>0</v>
      </c>
      <c r="F706" s="6" t="n">
        <f t="shared" si="126"/>
        <v>0</v>
      </c>
      <c r="G706" s="6" t="n">
        <f t="shared" si="127"/>
        <v>0</v>
      </c>
      <c r="H706" s="7" t="e">
        <f t="shared" ref="H706:H769" si="128">AL706/AK706-1</f>
        <v>#DIV/0!</v>
      </c>
      <c r="I706" s="7" t="e">
        <f t="shared" ref="I706:I769" si="129">AL706/AE706-1</f>
        <v>#DIV/0!</v>
      </c>
      <c r="J706" s="7" t="e">
        <f t="shared" ref="J706:J769" si="130">AM706/AL706</f>
        <v>#DIV/0!</v>
      </c>
      <c r="K706" s="7" t="n">
        <f t="shared" ref="K706:K769" si="131">AL706/SUM(AL$1:AL$2180)</f>
        <v>0</v>
      </c>
      <c r="L706" s="7" t="n">
        <f>AM706/SUM(AM1:AM$2180)</f>
        <v>0</v>
      </c>
      <c r="M706" t="s">
        <v>1883</v>
      </c>
      <c r="N706" t="s">
        <v>2160</v>
      </c>
      <c r="O706" t="s">
        <v>2161</v>
      </c>
      <c r="P706" s="6" t="n">
        <v>33199059.703277301</v>
      </c>
      <c r="Q706" s="6" t="n">
        <v>26989892.447734799</v>
      </c>
      <c r="R706" s="6" t="n">
        <v>27427494.987193201</v>
      </c>
      <c r="S706" s="6" t="n">
        <v>4563813.5280735297</v>
      </c>
      <c r="T706" s="6" t="n">
        <v>4296537.9290494705</v>
      </c>
      <c r="U706" s="6" t="n">
        <v>4776679.5160164302</v>
      </c>
      <c r="V706" s="6" t="n">
        <v>4266802.5653676102</v>
      </c>
      <c r="W706" s="6" t="n">
        <v>12173215.188149801</v>
      </c>
      <c r="X706" s="6" t="n">
        <v>9875307.4252626896</v>
      </c>
      <c r="Y706" s="6"/>
      <c r="Z706" s="6" t="n">
        <v>12602075.1707201</v>
      </c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>
      <c r="A707" t="str">
        <f t="shared" si="121"/>
        <v>FRS</v>
      </c>
      <c r="B707" t="str">
        <f t="shared" si="122"/>
        <v>X173</v>
      </c>
      <c r="C707" t="str">
        <f t="shared" si="123"/>
        <v>LEASE-RENT OF FUEL STORAGE BLDGS</v>
      </c>
      <c r="D707" s="6" t="n">
        <f t="shared" si="124"/>
        <v>23786208.3284688</v>
      </c>
      <c r="E707" s="6" t="n">
        <f t="shared" si="125"/>
        <v>-382834.66924565198</v>
      </c>
      <c r="F707" s="6" t="n">
        <f t="shared" si="126"/>
        <v>54532584.660099998</v>
      </c>
      <c r="G707" s="6" t="n">
        <f t="shared" si="127"/>
        <v>-901771.46092541399</v>
      </c>
      <c r="H707" s="7" t="n">
        <f t="shared" si="128"/>
        <v>-143.44421689277127</v>
      </c>
      <c r="I707" s="7" t="n">
        <f t="shared" si="129"/>
        <v>1.2926135980585034</v>
      </c>
      <c r="J707" s="7" t="n">
        <f t="shared" si="130"/>
        <v>-1.6536378507384698E-2</v>
      </c>
      <c r="K707" s="7" t="n">
        <f t="shared" si="131"/>
        <v>5.5557246433846573E-4</v>
      </c>
      <c r="L707" s="7" t="n">
        <f>AM707/SUM(AM1:AM$2180)</f>
        <v>-1.5999221006396788E-5</v>
      </c>
      <c r="M707" t="s">
        <v>1883</v>
      </c>
      <c r="N707" t="s">
        <v>2162</v>
      </c>
      <c r="O707" t="s">
        <v>2163</v>
      </c>
      <c r="P707" s="6" t="n">
        <v>113160808.457352</v>
      </c>
      <c r="Q707" s="6" t="n">
        <v>64863291.855822504</v>
      </c>
      <c r="R707" s="6" t="n">
        <v>74650974.770956397</v>
      </c>
      <c r="S707" s="6" t="n">
        <v>93353230.111206397</v>
      </c>
      <c r="T707" s="6" t="n">
        <v>195363652.14805001</v>
      </c>
      <c r="U707" s="6" t="n">
        <v>87396311.964617699</v>
      </c>
      <c r="V707" s="6" t="n">
        <v>131558442.76656599</v>
      </c>
      <c r="W707" s="6" t="n">
        <v>376139182.173729</v>
      </c>
      <c r="X707" s="6" t="n">
        <v>200459782.590646</v>
      </c>
      <c r="Y707" s="6" t="n">
        <v>71795797.043822095</v>
      </c>
      <c r="Z707" s="6" t="n">
        <v>169790096.08195999</v>
      </c>
      <c r="AA707" s="6" t="n">
        <v>209369501.77889699</v>
      </c>
      <c r="AB707" s="6" t="n">
        <v>69736369.727689296</v>
      </c>
      <c r="AC707" s="6" t="n">
        <v>73803753.861256093</v>
      </c>
      <c r="AD707" s="6" t="n">
        <v>49698480.256620601</v>
      </c>
      <c r="AE707" s="6" t="n">
        <v>23786208.3284688</v>
      </c>
      <c r="AF707" s="6" t="n">
        <v>59665599.349643499</v>
      </c>
      <c r="AG707" s="6" t="n">
        <v>80845679.547860697</v>
      </c>
      <c r="AH707" s="6" t="n">
        <v>31707005.203847099</v>
      </c>
      <c r="AI707" s="6" t="n">
        <v>-20137976.854583401</v>
      </c>
      <c r="AJ707" s="6" t="n">
        <v>-13110965.2726373</v>
      </c>
      <c r="AK707" s="6" t="n">
        <v>-382834.66924565198</v>
      </c>
      <c r="AL707" s="6" t="n">
        <v>54532584.660099998</v>
      </c>
      <c r="AM707" s="6" t="n">
        <v>-901771.46092541399</v>
      </c>
    </row>
    <row r="708">
      <c r="A708" t="str">
        <f t="shared" si="121"/>
        <v>FRS</v>
      </c>
      <c r="B708" t="str">
        <f t="shared" si="122"/>
        <v>X174</v>
      </c>
      <c r="C708" t="str">
        <f t="shared" si="123"/>
        <v>LEASE-RENT OF OPEN STORAGE FAC</v>
      </c>
      <c r="D708" s="6" t="n">
        <f t="shared" si="124"/>
        <v>0</v>
      </c>
      <c r="E708" s="6" t="n">
        <f t="shared" si="125"/>
        <v>0</v>
      </c>
      <c r="F708" s="6" t="n">
        <f t="shared" si="126"/>
        <v>0</v>
      </c>
      <c r="G708" s="6" t="n">
        <f t="shared" si="127"/>
        <v>0</v>
      </c>
      <c r="H708" s="7" t="e">
        <f t="shared" si="128"/>
        <v>#DIV/0!</v>
      </c>
      <c r="I708" s="7" t="e">
        <f t="shared" si="129"/>
        <v>#DIV/0!</v>
      </c>
      <c r="J708" s="7" t="e">
        <f t="shared" si="130"/>
        <v>#DIV/0!</v>
      </c>
      <c r="K708" s="7" t="n">
        <f t="shared" si="131"/>
        <v>0</v>
      </c>
      <c r="L708" s="7" t="n">
        <f>AM708/SUM(AM1:AM$2180)</f>
        <v>0</v>
      </c>
      <c r="M708" t="s">
        <v>1883</v>
      </c>
      <c r="N708" t="s">
        <v>2164</v>
      </c>
      <c r="O708" t="s">
        <v>2165</v>
      </c>
      <c r="P708" s="6"/>
      <c r="Q708" s="6"/>
      <c r="R708" s="6"/>
      <c r="S708" s="6"/>
      <c r="T708" s="6"/>
      <c r="U708" s="6" t="n">
        <v>17258.892011788299</v>
      </c>
      <c r="V708" s="6" t="n">
        <v>6666.3066469599598</v>
      </c>
      <c r="W708" s="6" t="n">
        <v>40091.027984743203</v>
      </c>
      <c r="X708" s="6" t="n">
        <v>-4094.4107300539399</v>
      </c>
      <c r="Y708" s="6" t="n">
        <v>1378.9882644971201</v>
      </c>
      <c r="Z708" s="6" t="n">
        <v>20408.3523709574</v>
      </c>
      <c r="AA708" s="6" t="n">
        <v>0</v>
      </c>
      <c r="AB708" s="6" t="n">
        <v>-1637.0899996876401</v>
      </c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>
      <c r="A709" t="str">
        <f t="shared" si="121"/>
        <v>FRS</v>
      </c>
      <c r="B709" t="str">
        <f t="shared" si="122"/>
        <v>X179</v>
      </c>
      <c r="C709" t="str">
        <f t="shared" si="123"/>
        <v>LEASE-RENT OF OTHER WAREHOUSE BLDGS</v>
      </c>
      <c r="D709" s="6" t="n">
        <f t="shared" si="124"/>
        <v>0</v>
      </c>
      <c r="E709" s="6" t="n">
        <f t="shared" si="125"/>
        <v>0</v>
      </c>
      <c r="F709" s="6" t="n">
        <f t="shared" si="126"/>
        <v>0</v>
      </c>
      <c r="G709" s="6" t="n">
        <f t="shared" si="127"/>
        <v>0</v>
      </c>
      <c r="H709" s="7" t="e">
        <f t="shared" si="128"/>
        <v>#DIV/0!</v>
      </c>
      <c r="I709" s="7" t="e">
        <f t="shared" si="129"/>
        <v>#DIV/0!</v>
      </c>
      <c r="J709" s="7" t="e">
        <f t="shared" si="130"/>
        <v>#DIV/0!</v>
      </c>
      <c r="K709" s="7" t="n">
        <f t="shared" si="131"/>
        <v>0</v>
      </c>
      <c r="L709" s="7" t="n">
        <f>AM709/SUM(AM1:AM$2180)</f>
        <v>0</v>
      </c>
      <c r="M709" t="s">
        <v>1883</v>
      </c>
      <c r="N709" t="s">
        <v>2166</v>
      </c>
      <c r="O709" t="s">
        <v>2167</v>
      </c>
      <c r="P709" s="6"/>
      <c r="Q709" s="6"/>
      <c r="R709" s="6"/>
      <c r="S709" s="6"/>
      <c r="T709" s="6" t="n">
        <v>2379535.5568918101</v>
      </c>
      <c r="U709" s="6" t="n">
        <v>2815920.6870425502</v>
      </c>
      <c r="V709" s="6" t="n">
        <v>2356339.4664263302</v>
      </c>
      <c r="W709" s="6" t="n">
        <v>2352574.8825721098</v>
      </c>
      <c r="X709" s="6" t="n">
        <v>3549245.9586337698</v>
      </c>
      <c r="Y709" s="6" t="n">
        <v>4033451.5033903602</v>
      </c>
      <c r="Z709" s="6" t="n">
        <v>3938136.1648593098</v>
      </c>
      <c r="AA709" s="6" t="n">
        <v>3846478.6390961902</v>
      </c>
      <c r="AB709" s="6" t="n">
        <v>1574332.7153159101</v>
      </c>
      <c r="AC709" s="6" t="n">
        <v>1394690.1335418101</v>
      </c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>
      <c r="A710" t="str">
        <f t="shared" si="121"/>
        <v>FRS</v>
      </c>
      <c r="B710" t="str">
        <f t="shared" si="122"/>
        <v>X191</v>
      </c>
      <c r="C710" t="str">
        <f t="shared" si="123"/>
        <v>LEASE-RENT OF EXHIBITION BUILDINGS</v>
      </c>
      <c r="D710" s="6" t="n">
        <f t="shared" si="124"/>
        <v>25188.398908587202</v>
      </c>
      <c r="E710" s="6" t="n">
        <f t="shared" si="125"/>
        <v>0</v>
      </c>
      <c r="F710" s="6" t="n">
        <f t="shared" si="126"/>
        <v>0</v>
      </c>
      <c r="G710" s="6" t="n">
        <f t="shared" si="127"/>
        <v>0</v>
      </c>
      <c r="H710" s="7" t="e">
        <f t="shared" si="128"/>
        <v>#DIV/0!</v>
      </c>
      <c r="I710" s="7" t="n">
        <f t="shared" si="129"/>
        <v>-1</v>
      </c>
      <c r="J710" s="7" t="e">
        <f t="shared" si="130"/>
        <v>#DIV/0!</v>
      </c>
      <c r="K710" s="7" t="n">
        <f t="shared" si="131"/>
        <v>0</v>
      </c>
      <c r="L710" s="7" t="n">
        <f>AM710/SUM(AM1:AM$2180)</f>
        <v>0</v>
      </c>
      <c r="M710" t="s">
        <v>1883</v>
      </c>
      <c r="N710" t="s">
        <v>2168</v>
      </c>
      <c r="O710" t="s">
        <v>2169</v>
      </c>
      <c r="P710" s="6"/>
      <c r="Q710" s="6"/>
      <c r="R710" s="6"/>
      <c r="S710" s="6"/>
      <c r="T710" s="6"/>
      <c r="U710" s="6" t="n">
        <v>61355.325010539796</v>
      </c>
      <c r="V710" s="6" t="n">
        <v>37749.639150150797</v>
      </c>
      <c r="W710" s="6" t="n">
        <v>36742.0574857631</v>
      </c>
      <c r="X710" s="6" t="n">
        <v>49988.091436953197</v>
      </c>
      <c r="Y710" s="6" t="n">
        <v>35695.342157557097</v>
      </c>
      <c r="Z710" s="6" t="n">
        <v>31397.465186088299</v>
      </c>
      <c r="AA710" s="6" t="n">
        <v>35906.720961168103</v>
      </c>
      <c r="AB710" s="6" t="n">
        <v>37495.657492845799</v>
      </c>
      <c r="AC710" s="6" t="n">
        <v>36110.733559513603</v>
      </c>
      <c r="AD710" s="6" t="n">
        <v>29723.362241224</v>
      </c>
      <c r="AE710" s="6" t="n">
        <v>25188.398908587202</v>
      </c>
      <c r="AF710" s="6"/>
      <c r="AG710" s="6"/>
      <c r="AH710" s="6"/>
      <c r="AI710" s="6"/>
      <c r="AJ710" s="6"/>
      <c r="AK710" s="6"/>
      <c r="AL710" s="6"/>
      <c r="AM710" s="6"/>
    </row>
    <row r="711">
      <c r="A711" t="str">
        <f t="shared" si="121"/>
        <v>FRS</v>
      </c>
      <c r="B711" t="str">
        <f t="shared" si="122"/>
        <v>X192</v>
      </c>
      <c r="C711" t="str">
        <f t="shared" si="123"/>
        <v>LEASE-RENT OF TEST BUILDINGS</v>
      </c>
      <c r="D711" s="6" t="n">
        <f t="shared" si="124"/>
        <v>0</v>
      </c>
      <c r="E711" s="6" t="n">
        <f t="shared" si="125"/>
        <v>0</v>
      </c>
      <c r="F711" s="6" t="n">
        <f t="shared" si="126"/>
        <v>0</v>
      </c>
      <c r="G711" s="6" t="n">
        <f t="shared" si="127"/>
        <v>0</v>
      </c>
      <c r="H711" s="7" t="e">
        <f t="shared" si="128"/>
        <v>#DIV/0!</v>
      </c>
      <c r="I711" s="7" t="e">
        <f t="shared" si="129"/>
        <v>#DIV/0!</v>
      </c>
      <c r="J711" s="7" t="e">
        <f t="shared" si="130"/>
        <v>#DIV/0!</v>
      </c>
      <c r="K711" s="7" t="n">
        <f t="shared" si="131"/>
        <v>0</v>
      </c>
      <c r="L711" s="7" t="n">
        <f>AM711/SUM(AM1:AM$2180)</f>
        <v>0</v>
      </c>
      <c r="M711" t="s">
        <v>1883</v>
      </c>
      <c r="N711" t="s">
        <v>2170</v>
      </c>
      <c r="O711" t="s">
        <v>2171</v>
      </c>
      <c r="P711" s="6"/>
      <c r="Q711" s="6"/>
      <c r="R711" s="6"/>
      <c r="S711" s="6"/>
      <c r="T711" s="6"/>
      <c r="U711" s="6"/>
      <c r="V711" s="6"/>
      <c r="W711" s="6"/>
      <c r="X711" s="6" t="n">
        <v>34460.483881179302</v>
      </c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>
      <c r="A712" t="str">
        <f t="shared" si="121"/>
        <v>FRS</v>
      </c>
      <c r="B712" t="str">
        <f t="shared" si="122"/>
        <v>X199</v>
      </c>
      <c r="C712" t="str">
        <f t="shared" si="123"/>
        <v>LEASE-RENT OF MISC BLDGS</v>
      </c>
      <c r="D712" s="6" t="n">
        <f t="shared" si="124"/>
        <v>0</v>
      </c>
      <c r="E712" s="6" t="n">
        <f t="shared" si="125"/>
        <v>0</v>
      </c>
      <c r="F712" s="6" t="n">
        <f t="shared" si="126"/>
        <v>0</v>
      </c>
      <c r="G712" s="6" t="n">
        <f t="shared" si="127"/>
        <v>0</v>
      </c>
      <c r="H712" s="7" t="e">
        <f t="shared" si="128"/>
        <v>#DIV/0!</v>
      </c>
      <c r="I712" s="7" t="e">
        <f t="shared" si="129"/>
        <v>#DIV/0!</v>
      </c>
      <c r="J712" s="7" t="e">
        <f t="shared" si="130"/>
        <v>#DIV/0!</v>
      </c>
      <c r="K712" s="7" t="n">
        <f t="shared" si="131"/>
        <v>0</v>
      </c>
      <c r="L712" s="7" t="n">
        <f>AM712/SUM(AM1:AM$2180)</f>
        <v>0</v>
      </c>
      <c r="M712" t="s">
        <v>1883</v>
      </c>
      <c r="N712" t="s">
        <v>2172</v>
      </c>
      <c r="O712" t="s">
        <v>2173</v>
      </c>
      <c r="P712" s="6"/>
      <c r="Q712" s="6"/>
      <c r="R712" s="6"/>
      <c r="S712" s="6" t="n">
        <v>83442.339584837406</v>
      </c>
      <c r="T712" s="6" t="n">
        <v>165642.723083783</v>
      </c>
      <c r="U712" s="6" t="n">
        <v>30316.748828737302</v>
      </c>
      <c r="V712" s="6" t="n">
        <v>74063.393877812501</v>
      </c>
      <c r="W712" s="6"/>
      <c r="X712" s="6" t="n">
        <v>7183.8888631905702</v>
      </c>
      <c r="Y712" s="6" t="n">
        <v>11259.524954008701</v>
      </c>
      <c r="Z712" s="6" t="n">
        <v>26211.663470973799</v>
      </c>
      <c r="AA712" s="6" t="n">
        <v>257246.347347453</v>
      </c>
      <c r="AB712" s="6" t="n">
        <v>-145294.21993036801</v>
      </c>
      <c r="AC712" s="6" t="n">
        <v>-1253.98232292283</v>
      </c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>
      <c r="A713" t="str">
        <f t="shared" si="121"/>
        <v>FRS</v>
      </c>
      <c r="B713" t="str">
        <f t="shared" si="122"/>
        <v>X1AA</v>
      </c>
      <c r="C713" t="str">
        <f t="shared" si="123"/>
        <v>LEASE/RENTAL OF OFFICE BUILDINGS</v>
      </c>
      <c r="D713" s="6" t="n">
        <f t="shared" si="124"/>
        <v>0</v>
      </c>
      <c r="E713" s="6" t="n">
        <f t="shared" si="125"/>
        <v>322775.153403848</v>
      </c>
      <c r="F713" s="6" t="n">
        <f t="shared" si="126"/>
        <v>301860</v>
      </c>
      <c r="G713" s="6" t="n">
        <f t="shared" si="127"/>
        <v>0</v>
      </c>
      <c r="H713" s="7" t="n">
        <f t="shared" si="128"/>
        <v>-6.4797904000000628E-2</v>
      </c>
      <c r="I713" s="7" t="e">
        <f t="shared" si="129"/>
        <v>#DIV/0!</v>
      </c>
      <c r="J713" s="7" t="n">
        <f t="shared" si="130"/>
        <v>0</v>
      </c>
      <c r="K713" s="7" t="n">
        <f t="shared" si="131"/>
        <v>3.0753191899945739E-6</v>
      </c>
      <c r="L713" s="7" t="n">
        <f>AM713/SUM(AM1:AM$2180)</f>
        <v>0</v>
      </c>
      <c r="M713" t="s">
        <v>1883</v>
      </c>
      <c r="N713" t="s">
        <v>2174</v>
      </c>
      <c r="O713" t="s">
        <v>2127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 t="n">
        <v>15111.5999971167</v>
      </c>
      <c r="AC713" s="6" t="n">
        <v>72963.468493537701</v>
      </c>
      <c r="AD713" s="6"/>
      <c r="AE713" s="6"/>
      <c r="AF713" s="6"/>
      <c r="AG713" s="6"/>
      <c r="AH713" s="6" t="n">
        <v>388249.90928169701</v>
      </c>
      <c r="AI713" s="6"/>
      <c r="AJ713" s="6" t="n">
        <v>333624.97648538498</v>
      </c>
      <c r="AK713" s="6" t="n">
        <v>322775.153403848</v>
      </c>
      <c r="AL713" s="6" t="n">
        <v>301860</v>
      </c>
      <c r="AM713" s="6"/>
    </row>
    <row r="714">
      <c r="A714" t="str">
        <f t="shared" si="121"/>
        <v>FRS</v>
      </c>
      <c r="B714" t="str">
        <f t="shared" si="122"/>
        <v>X1AB</v>
      </c>
      <c r="C714" t="str">
        <f t="shared" si="123"/>
        <v>LEASE/RENTAL OF CONFERENCE SPACE AND FACILITIES</v>
      </c>
      <c r="D714" s="6" t="n">
        <f t="shared" si="124"/>
        <v>714479.684371226</v>
      </c>
      <c r="E714" s="6" t="n">
        <f t="shared" si="125"/>
        <v>462783.71867549798</v>
      </c>
      <c r="F714" s="6" t="n">
        <f t="shared" si="126"/>
        <v>1536754.9669999999</v>
      </c>
      <c r="G714" s="6" t="n">
        <f t="shared" si="127"/>
        <v>1048783.6989951001</v>
      </c>
      <c r="H714" s="7" t="n">
        <f t="shared" si="128"/>
        <v>2.3206763872295304</v>
      </c>
      <c r="I714" s="7" t="n">
        <f t="shared" si="129"/>
        <v>1.1508728668085402</v>
      </c>
      <c r="J714" s="7" t="n">
        <f t="shared" si="130"/>
        <v>0.6824664448897142</v>
      </c>
      <c r="K714" s="7" t="n">
        <f t="shared" si="131"/>
        <v>1.565630438062207E-5</v>
      </c>
      <c r="L714" s="7" t="n">
        <f>AM714/SUM(AM1:AM$2180)</f>
        <v>1.860751078871944E-5</v>
      </c>
      <c r="M714" t="s">
        <v>1883</v>
      </c>
      <c r="N714" t="s">
        <v>2175</v>
      </c>
      <c r="O714" t="s">
        <v>2176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 t="n">
        <v>1022671.51009901</v>
      </c>
      <c r="AC714" s="6" t="n">
        <v>921411.92735723895</v>
      </c>
      <c r="AD714" s="6" t="n">
        <v>357215.537262814</v>
      </c>
      <c r="AE714" s="6" t="n">
        <v>714479.684371226</v>
      </c>
      <c r="AF714" s="6" t="n">
        <v>2033703.30685471</v>
      </c>
      <c r="AG714" s="6" t="n">
        <v>2312114.4647204499</v>
      </c>
      <c r="AH714" s="6" t="n">
        <v>3611779.79080864</v>
      </c>
      <c r="AI714" s="6" t="n">
        <v>2654915.0788681698</v>
      </c>
      <c r="AJ714" s="6" t="n">
        <v>1293198.63066676</v>
      </c>
      <c r="AK714" s="6" t="n">
        <v>462783.71867549798</v>
      </c>
      <c r="AL714" s="6" t="n">
        <v>1536754.9669999999</v>
      </c>
      <c r="AM714" s="6" t="n">
        <v>1048783.6989951001</v>
      </c>
    </row>
    <row r="715">
      <c r="A715" t="str">
        <f t="shared" si="121"/>
        <v>FRS</v>
      </c>
      <c r="B715" t="str">
        <f t="shared" si="122"/>
        <v>X1AZ</v>
      </c>
      <c r="C715" t="str">
        <f t="shared" si="123"/>
        <v>LEASE/RENTAL OF OTHER ADMINISTRATIVE FACILITIES AND SERVICE BUILDINGS</v>
      </c>
      <c r="D715" s="6" t="n">
        <f t="shared" si="124"/>
        <v>0</v>
      </c>
      <c r="E715" s="6" t="n">
        <f t="shared" si="125"/>
        <v>0</v>
      </c>
      <c r="F715" s="6" t="n">
        <f t="shared" si="126"/>
        <v>0</v>
      </c>
      <c r="G715" s="6" t="n">
        <f t="shared" si="127"/>
        <v>0</v>
      </c>
      <c r="H715" s="7" t="e">
        <f t="shared" si="128"/>
        <v>#DIV/0!</v>
      </c>
      <c r="I715" s="7" t="e">
        <f t="shared" si="129"/>
        <v>#DIV/0!</v>
      </c>
      <c r="J715" s="7" t="e">
        <f t="shared" si="130"/>
        <v>#DIV/0!</v>
      </c>
      <c r="K715" s="7" t="n">
        <f t="shared" si="131"/>
        <v>0</v>
      </c>
      <c r="L715" s="7" t="n">
        <f>AM715/SUM(AM1:AM$2180)</f>
        <v>0</v>
      </c>
      <c r="M715" t="s">
        <v>1883</v>
      </c>
      <c r="N715" t="s">
        <v>2177</v>
      </c>
      <c r="O715" t="s">
        <v>2178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 t="n">
        <v>1079390.5944694099</v>
      </c>
      <c r="AI715" s="6" t="n">
        <v>1063351.16955276</v>
      </c>
      <c r="AJ715" s="6" t="n">
        <v>15991.4412207069</v>
      </c>
      <c r="AK715" s="6"/>
      <c r="AL715" s="6"/>
      <c r="AM715" s="6"/>
    </row>
    <row r="716">
      <c r="A716" t="str">
        <f t="shared" si="121"/>
        <v>FRS</v>
      </c>
      <c r="B716" t="str">
        <f t="shared" si="122"/>
        <v>X1BA</v>
      </c>
      <c r="C716" t="str">
        <f t="shared" si="123"/>
        <v>LEASE/RENTAL OF AIR TRAFFIC CONTROL TOWERS</v>
      </c>
      <c r="D716" s="6" t="n">
        <f t="shared" si="124"/>
        <v>0</v>
      </c>
      <c r="E716" s="6" t="n">
        <f t="shared" si="125"/>
        <v>0</v>
      </c>
      <c r="F716" s="6" t="n">
        <f t="shared" si="126"/>
        <v>0</v>
      </c>
      <c r="G716" s="6" t="n">
        <f t="shared" si="127"/>
        <v>0</v>
      </c>
      <c r="H716" s="7" t="e">
        <f t="shared" si="128"/>
        <v>#DIV/0!</v>
      </c>
      <c r="I716" s="7" t="e">
        <f t="shared" si="129"/>
        <v>#DIV/0!</v>
      </c>
      <c r="J716" s="7" t="e">
        <f t="shared" si="130"/>
        <v>#DIV/0!</v>
      </c>
      <c r="K716" s="7" t="n">
        <f t="shared" si="131"/>
        <v>0</v>
      </c>
      <c r="L716" s="7" t="n">
        <f>AM716/SUM(AM1:AM$2180)</f>
        <v>0</v>
      </c>
      <c r="M716" t="s">
        <v>1883</v>
      </c>
      <c r="N716" t="s">
        <v>2179</v>
      </c>
      <c r="O716" t="s">
        <v>2180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 t="n">
        <v>3728.3410406021799</v>
      </c>
      <c r="AI716" s="6"/>
      <c r="AJ716" s="6"/>
      <c r="AK716" s="6"/>
      <c r="AL716" s="6"/>
      <c r="AM716" s="6"/>
    </row>
    <row r="717">
      <c r="A717" t="str">
        <f t="shared" si="121"/>
        <v>FRS</v>
      </c>
      <c r="B717" t="str">
        <f t="shared" si="122"/>
        <v>X1BG</v>
      </c>
      <c r="C717" t="str">
        <f t="shared" si="123"/>
        <v>LEASE/RENTAL OF ELECTRONIC AND COMMUNICATIONS FACILITIES</v>
      </c>
      <c r="D717" s="6" t="n">
        <f t="shared" si="124"/>
        <v>-398841.15937047399</v>
      </c>
      <c r="E717" s="6" t="n">
        <f t="shared" si="125"/>
        <v>0</v>
      </c>
      <c r="F717" s="6" t="n">
        <f t="shared" si="126"/>
        <v>0</v>
      </c>
      <c r="G717" s="6" t="n">
        <f t="shared" si="127"/>
        <v>0</v>
      </c>
      <c r="H717" s="7" t="e">
        <f t="shared" si="128"/>
        <v>#DIV/0!</v>
      </c>
      <c r="I717" s="7" t="n">
        <f t="shared" si="129"/>
        <v>-1</v>
      </c>
      <c r="J717" s="7" t="e">
        <f t="shared" si="130"/>
        <v>#DIV/0!</v>
      </c>
      <c r="K717" s="7" t="n">
        <f t="shared" si="131"/>
        <v>0</v>
      </c>
      <c r="L717" s="7" t="n">
        <f>AM717/SUM(AM1:AM$2180)</f>
        <v>0</v>
      </c>
      <c r="M717" t="s">
        <v>1883</v>
      </c>
      <c r="N717" t="s">
        <v>2181</v>
      </c>
      <c r="O717" t="s">
        <v>2182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 t="n">
        <v>1753025.4385686</v>
      </c>
      <c r="AD717" s="6" t="n">
        <v>911248.89136408304</v>
      </c>
      <c r="AE717" s="6" t="n">
        <v>-398841.15937047399</v>
      </c>
      <c r="AF717" s="6" t="n">
        <v>-163882.62920008801</v>
      </c>
      <c r="AG717" s="6" t="n">
        <v>146125.71720816501</v>
      </c>
      <c r="AH717" s="6"/>
      <c r="AI717" s="6"/>
      <c r="AJ717" s="6"/>
      <c r="AK717" s="6"/>
      <c r="AL717" s="6"/>
      <c r="AM717" s="6"/>
    </row>
    <row r="718">
      <c r="A718" t="str">
        <f t="shared" si="121"/>
        <v>FRS</v>
      </c>
      <c r="B718" t="str">
        <f t="shared" si="122"/>
        <v>X1BZ</v>
      </c>
      <c r="C718" t="str">
        <f t="shared" si="123"/>
        <v>LEASE/RENTAL OF OTHER AIRFIELD STRUCTURES</v>
      </c>
      <c r="D718" s="6" t="n">
        <f t="shared" si="124"/>
        <v>54917.906306122502</v>
      </c>
      <c r="E718" s="6" t="n">
        <f t="shared" si="125"/>
        <v>5966.6247796775697</v>
      </c>
      <c r="F718" s="6" t="n">
        <f t="shared" si="126"/>
        <v>0</v>
      </c>
      <c r="G718" s="6" t="n">
        <f t="shared" si="127"/>
        <v>0</v>
      </c>
      <c r="H718" s="7" t="n">
        <f t="shared" si="128"/>
        <v>-1</v>
      </c>
      <c r="I718" s="7" t="n">
        <f t="shared" si="129"/>
        <v>-1</v>
      </c>
      <c r="J718" s="7" t="e">
        <f t="shared" si="130"/>
        <v>#DIV/0!</v>
      </c>
      <c r="K718" s="7" t="n">
        <f t="shared" si="131"/>
        <v>0</v>
      </c>
      <c r="L718" s="7" t="n">
        <f>AM718/SUM(AM1:AM$2180)</f>
        <v>0</v>
      </c>
      <c r="M718" t="s">
        <v>1883</v>
      </c>
      <c r="N718" t="s">
        <v>2183</v>
      </c>
      <c r="O718" t="s">
        <v>2184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 t="n">
        <v>0</v>
      </c>
      <c r="AC718" s="6" t="n">
        <v>84978.437050506007</v>
      </c>
      <c r="AD718" s="6"/>
      <c r="AE718" s="6" t="n">
        <v>54917.906306122502</v>
      </c>
      <c r="AF718" s="6" t="n">
        <v>-2230.4812972751402</v>
      </c>
      <c r="AG718" s="6"/>
      <c r="AH718" s="6"/>
      <c r="AI718" s="6"/>
      <c r="AJ718" s="6"/>
      <c r="AK718" s="6" t="n">
        <v>5966.6247796775697</v>
      </c>
      <c r="AL718" s="6"/>
      <c r="AM718" s="6"/>
    </row>
    <row r="719">
      <c r="A719" t="str">
        <f t="shared" si="121"/>
        <v>FRS</v>
      </c>
      <c r="B719" t="str">
        <f t="shared" si="122"/>
        <v>X1CZ</v>
      </c>
      <c r="C719" t="str">
        <f t="shared" si="123"/>
        <v>LEASE/RENTAL OF OTHER EDUCATIONAL BUILDINGS</v>
      </c>
      <c r="D719" s="6" t="n">
        <f t="shared" si="124"/>
        <v>0</v>
      </c>
      <c r="E719" s="6" t="n">
        <f t="shared" si="125"/>
        <v>0</v>
      </c>
      <c r="F719" s="6" t="n">
        <f t="shared" si="126"/>
        <v>0</v>
      </c>
      <c r="G719" s="6" t="n">
        <f t="shared" si="127"/>
        <v>0</v>
      </c>
      <c r="H719" s="7" t="e">
        <f t="shared" si="128"/>
        <v>#DIV/0!</v>
      </c>
      <c r="I719" s="7" t="e">
        <f t="shared" si="129"/>
        <v>#DIV/0!</v>
      </c>
      <c r="J719" s="7" t="e">
        <f t="shared" si="130"/>
        <v>#DIV/0!</v>
      </c>
      <c r="K719" s="7" t="n">
        <f t="shared" si="131"/>
        <v>0</v>
      </c>
      <c r="L719" s="7" t="n">
        <f>AM719/SUM(AM1:AM$2180)</f>
        <v>0</v>
      </c>
      <c r="M719" t="s">
        <v>1883</v>
      </c>
      <c r="N719" t="s">
        <v>2185</v>
      </c>
      <c r="O719" t="s">
        <v>2186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 t="n">
        <v>26447.726402395201</v>
      </c>
      <c r="AE719" s="6"/>
      <c r="AF719" s="6" t="n">
        <v>2855.01606051218</v>
      </c>
      <c r="AG719" s="6"/>
      <c r="AH719" s="6"/>
      <c r="AI719" s="6"/>
      <c r="AJ719" s="6"/>
      <c r="AK719" s="6"/>
      <c r="AL719" s="6"/>
      <c r="AM719" s="6"/>
    </row>
    <row r="720">
      <c r="A720" t="str">
        <f t="shared" si="121"/>
        <v>FRS</v>
      </c>
      <c r="B720" t="str">
        <f t="shared" si="122"/>
        <v>X1DB</v>
      </c>
      <c r="C720" t="str">
        <f t="shared" si="123"/>
        <v>LEASE/RENTAL OF LABORATORIES AND CLINICS</v>
      </c>
      <c r="D720" s="6" t="n">
        <f t="shared" si="124"/>
        <v>68075.246393157999</v>
      </c>
      <c r="E720" s="6" t="n">
        <f t="shared" si="125"/>
        <v>81252.491119309896</v>
      </c>
      <c r="F720" s="6" t="n">
        <f t="shared" si="126"/>
        <v>14093.3896</v>
      </c>
      <c r="G720" s="6" t="n">
        <f t="shared" si="127"/>
        <v>0</v>
      </c>
      <c r="H720" s="7" t="n">
        <f t="shared" si="128"/>
        <v>-0.8265482152503425</v>
      </c>
      <c r="I720" s="7" t="n">
        <f t="shared" si="129"/>
        <v>-0.79297335894157739</v>
      </c>
      <c r="J720" s="7" t="n">
        <f t="shared" si="130"/>
        <v>0</v>
      </c>
      <c r="K720" s="7" t="n">
        <f t="shared" si="131"/>
        <v>1.4358202971228368E-7</v>
      </c>
      <c r="L720" s="7" t="n">
        <f>AM720/SUM(AM1:AM$2180)</f>
        <v>0</v>
      </c>
      <c r="M720" t="s">
        <v>1883</v>
      </c>
      <c r="N720" t="s">
        <v>2187</v>
      </c>
      <c r="O720" t="s">
        <v>2188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 t="n">
        <v>137449.18113740499</v>
      </c>
      <c r="AC720" s="6" t="n">
        <v>134976.455968669</v>
      </c>
      <c r="AD720" s="6" t="n">
        <v>137711.35812775299</v>
      </c>
      <c r="AE720" s="6" t="n">
        <v>68075.246393157999</v>
      </c>
      <c r="AF720" s="6" t="n">
        <v>88834.076678003796</v>
      </c>
      <c r="AG720" s="6" t="n">
        <v>162572.17287892001</v>
      </c>
      <c r="AH720" s="6" t="n">
        <v>74977.953600022694</v>
      </c>
      <c r="AI720" s="6" t="n">
        <v>75291.358469819199</v>
      </c>
      <c r="AJ720" s="6" t="n">
        <v>88471.560201546105</v>
      </c>
      <c r="AK720" s="6" t="n">
        <v>81252.491119309896</v>
      </c>
      <c r="AL720" s="6" t="n">
        <v>14093.3896</v>
      </c>
      <c r="AM720" s="6"/>
    </row>
    <row r="721">
      <c r="A721" t="str">
        <f t="shared" si="121"/>
        <v>FRS</v>
      </c>
      <c r="B721" t="str">
        <f t="shared" si="122"/>
        <v>X1EZ</v>
      </c>
      <c r="C721" t="str">
        <f t="shared" si="123"/>
        <v>LEASE/RENTAL OF OTHER INDUSTRIAL BUILDINGS</v>
      </c>
      <c r="D721" s="6" t="n">
        <f t="shared" si="124"/>
        <v>0</v>
      </c>
      <c r="E721" s="6" t="n">
        <f t="shared" si="125"/>
        <v>0</v>
      </c>
      <c r="F721" s="6" t="n">
        <f t="shared" si="126"/>
        <v>143750</v>
      </c>
      <c r="G721" s="6" t="n">
        <f t="shared" si="127"/>
        <v>0</v>
      </c>
      <c r="H721" s="7" t="e">
        <f t="shared" si="128"/>
        <v>#DIV/0!</v>
      </c>
      <c r="I721" s="7" t="e">
        <f t="shared" si="129"/>
        <v>#DIV/0!</v>
      </c>
      <c r="J721" s="7" t="n">
        <f t="shared" si="130"/>
        <v>0</v>
      </c>
      <c r="K721" s="7" t="n">
        <f t="shared" si="131"/>
        <v>1.4645104802283178E-6</v>
      </c>
      <c r="L721" s="7" t="n">
        <f>AM721/SUM(AM1:AM$2180)</f>
        <v>0</v>
      </c>
      <c r="M721" t="s">
        <v>1883</v>
      </c>
      <c r="N721" t="s">
        <v>2189</v>
      </c>
      <c r="O721" t="s">
        <v>2190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 t="n">
        <v>143750</v>
      </c>
      <c r="AM721" s="6"/>
    </row>
    <row r="722">
      <c r="A722" t="str">
        <f t="shared" si="121"/>
        <v>FRS</v>
      </c>
      <c r="B722" t="str">
        <f t="shared" si="122"/>
        <v>X1FA</v>
      </c>
      <c r="C722" t="str">
        <f t="shared" si="123"/>
        <v>LEASE/RENTAL OF FAMILY HOUSING FACILITIES</v>
      </c>
      <c r="D722" s="6" t="n">
        <f t="shared" si="124"/>
        <v>1795262.49492598</v>
      </c>
      <c r="E722" s="6" t="n">
        <f t="shared" si="125"/>
        <v>0</v>
      </c>
      <c r="F722" s="6" t="n">
        <f t="shared" si="126"/>
        <v>4670.8397999999997</v>
      </c>
      <c r="G722" s="6" t="n">
        <f t="shared" si="127"/>
        <v>5921.1137644075798</v>
      </c>
      <c r="H722" s="7" t="e">
        <f t="shared" si="128"/>
        <v>#DIV/0!</v>
      </c>
      <c r="I722" s="7" t="n">
        <f t="shared" si="129"/>
        <v>-0.99739824130833155</v>
      </c>
      <c r="J722" s="7" t="n">
        <f t="shared" si="130"/>
        <v>1.2676764817340942</v>
      </c>
      <c r="K722" s="7" t="n">
        <f t="shared" si="131"/>
        <v>4.7586044094382884E-8</v>
      </c>
      <c r="L722" s="7" t="n">
        <f>AM722/SUM(AM1:AM$2180)</f>
        <v>1.050523462159226E-7</v>
      </c>
      <c r="M722" t="s">
        <v>1883</v>
      </c>
      <c r="N722" t="s">
        <v>2191</v>
      </c>
      <c r="O722" t="s">
        <v>2192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 t="n">
        <v>1795262.49492598</v>
      </c>
      <c r="AF722" s="6" t="n">
        <v>1155552.8806169899</v>
      </c>
      <c r="AG722" s="6" t="n">
        <v>801141.386745275</v>
      </c>
      <c r="AH722" s="6" t="n">
        <v>276062.10047706898</v>
      </c>
      <c r="AI722" s="6" t="n">
        <v>278878.10436867602</v>
      </c>
      <c r="AJ722" s="6"/>
      <c r="AK722" s="6"/>
      <c r="AL722" s="6" t="n">
        <v>4670.8397999999997</v>
      </c>
      <c r="AM722" s="6" t="n">
        <v>5921.1137644075798</v>
      </c>
    </row>
    <row r="723">
      <c r="A723" t="str">
        <f t="shared" si="121"/>
        <v>FRS</v>
      </c>
      <c r="B723" t="str">
        <f t="shared" si="122"/>
        <v>X1FB</v>
      </c>
      <c r="C723" t="str">
        <f t="shared" si="123"/>
        <v>LEASE/RENTAL OF RECREATIONAL BUILDINGS</v>
      </c>
      <c r="D723" s="6" t="n">
        <f t="shared" si="124"/>
        <v>64482.408916374603</v>
      </c>
      <c r="E723" s="6" t="n">
        <f t="shared" si="125"/>
        <v>-213.85751898485901</v>
      </c>
      <c r="F723" s="6" t="n">
        <f t="shared" si="126"/>
        <v>0</v>
      </c>
      <c r="G723" s="6" t="n">
        <f t="shared" si="127"/>
        <v>0</v>
      </c>
      <c r="H723" s="7" t="n">
        <f t="shared" si="128"/>
        <v>-1</v>
      </c>
      <c r="I723" s="7" t="n">
        <f t="shared" si="129"/>
        <v>-1</v>
      </c>
      <c r="J723" s="7" t="e">
        <f t="shared" si="130"/>
        <v>#DIV/0!</v>
      </c>
      <c r="K723" s="7" t="n">
        <f t="shared" si="131"/>
        <v>0</v>
      </c>
      <c r="L723" s="7" t="n">
        <f>AM723/SUM(AM1:AM$2180)</f>
        <v>0</v>
      </c>
      <c r="M723" t="s">
        <v>1883</v>
      </c>
      <c r="N723" t="s">
        <v>2193</v>
      </c>
      <c r="O723" t="s">
        <v>2194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 t="n">
        <v>11333.699997837501</v>
      </c>
      <c r="AC723" s="6" t="n">
        <v>4686.9753489916602</v>
      </c>
      <c r="AD723" s="6"/>
      <c r="AE723" s="6" t="n">
        <v>64482.408916374603</v>
      </c>
      <c r="AF723" s="6"/>
      <c r="AG723" s="6"/>
      <c r="AH723" s="6"/>
      <c r="AI723" s="6"/>
      <c r="AJ723" s="6" t="n">
        <v>12918.600565484299</v>
      </c>
      <c r="AK723" s="6" t="n">
        <v>-213.85751898485901</v>
      </c>
      <c r="AL723" s="6"/>
      <c r="AM723" s="6"/>
    </row>
    <row r="724">
      <c r="A724" t="str">
        <f t="shared" si="121"/>
        <v>FRS</v>
      </c>
      <c r="B724" t="str">
        <f t="shared" si="122"/>
        <v>X1FC</v>
      </c>
      <c r="C724" t="str">
        <f t="shared" si="123"/>
        <v>LEASE/RENTAL OF TROOP HOUSING FACILITIES</v>
      </c>
      <c r="D724" s="6" t="n">
        <f t="shared" si="124"/>
        <v>628220.67120644497</v>
      </c>
      <c r="E724" s="6" t="n">
        <f t="shared" si="125"/>
        <v>0</v>
      </c>
      <c r="F724" s="6" t="n">
        <f t="shared" si="126"/>
        <v>0</v>
      </c>
      <c r="G724" s="6" t="n">
        <f t="shared" si="127"/>
        <v>0</v>
      </c>
      <c r="H724" s="7" t="e">
        <f t="shared" si="128"/>
        <v>#DIV/0!</v>
      </c>
      <c r="I724" s="7" t="n">
        <f t="shared" si="129"/>
        <v>-1</v>
      </c>
      <c r="J724" s="7" t="e">
        <f t="shared" si="130"/>
        <v>#DIV/0!</v>
      </c>
      <c r="K724" s="7" t="n">
        <f t="shared" si="131"/>
        <v>0</v>
      </c>
      <c r="L724" s="7" t="n">
        <f>AM724/SUM(AM1:AM$2180)</f>
        <v>0</v>
      </c>
      <c r="M724" t="s">
        <v>1883</v>
      </c>
      <c r="N724" t="s">
        <v>2195</v>
      </c>
      <c r="O724" t="s">
        <v>2196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 t="n">
        <v>657652.60490814003</v>
      </c>
      <c r="AC724" s="6" t="n">
        <v>192969.65099739001</v>
      </c>
      <c r="AD724" s="6" t="n">
        <v>7681.9726412828704</v>
      </c>
      <c r="AE724" s="6" t="n">
        <v>628220.67120644497</v>
      </c>
      <c r="AF724" s="6"/>
      <c r="AG724" s="6"/>
      <c r="AH724" s="6"/>
      <c r="AI724" s="6" t="n">
        <v>1720.8081388635201</v>
      </c>
      <c r="AJ724" s="6" t="n">
        <v>156666.24049702901</v>
      </c>
      <c r="AK724" s="6"/>
      <c r="AL724" s="6"/>
      <c r="AM724" s="6"/>
    </row>
    <row r="725">
      <c r="A725" t="str">
        <f t="shared" si="121"/>
        <v>FRS</v>
      </c>
      <c r="B725" t="str">
        <f t="shared" si="122"/>
        <v>X1FZ</v>
      </c>
      <c r="C725" t="str">
        <f t="shared" si="123"/>
        <v>LEASE/RENTAL OF OTHER RESIDENTIAL BUILDINGS</v>
      </c>
      <c r="D725" s="6" t="n">
        <f t="shared" si="124"/>
        <v>62012.854206102304</v>
      </c>
      <c r="E725" s="6" t="n">
        <f t="shared" si="125"/>
        <v>52352.3206474935</v>
      </c>
      <c r="F725" s="6" t="n">
        <f t="shared" si="126"/>
        <v>0</v>
      </c>
      <c r="G725" s="6" t="n">
        <f t="shared" si="127"/>
        <v>0</v>
      </c>
      <c r="H725" s="7" t="n">
        <f t="shared" si="128"/>
        <v>-1</v>
      </c>
      <c r="I725" s="7" t="n">
        <f t="shared" si="129"/>
        <v>-1</v>
      </c>
      <c r="J725" s="7" t="e">
        <f t="shared" si="130"/>
        <v>#DIV/0!</v>
      </c>
      <c r="K725" s="7" t="n">
        <f t="shared" si="131"/>
        <v>0</v>
      </c>
      <c r="L725" s="7" t="n">
        <f>AM725/SUM(AM1:AM$2180)</f>
        <v>0</v>
      </c>
      <c r="M725" t="s">
        <v>1883</v>
      </c>
      <c r="N725" t="s">
        <v>2197</v>
      </c>
      <c r="O725" t="s">
        <v>2198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 t="n">
        <v>62012.854206102304</v>
      </c>
      <c r="AF725" s="6" t="n">
        <v>41061.4135319653</v>
      </c>
      <c r="AG725" s="6" t="n">
        <v>39959.980345897398</v>
      </c>
      <c r="AH725" s="6" t="n">
        <v>-16268.013543970201</v>
      </c>
      <c r="AI725" s="6"/>
      <c r="AJ725" s="6"/>
      <c r="AK725" s="6" t="n">
        <v>52352.3206474935</v>
      </c>
      <c r="AL725" s="6" t="n">
        <v>0</v>
      </c>
      <c r="AM725" s="6"/>
    </row>
    <row r="726">
      <c r="A726" t="str">
        <f t="shared" si="121"/>
        <v>FRS</v>
      </c>
      <c r="B726" t="str">
        <f t="shared" si="122"/>
        <v>X1GC</v>
      </c>
      <c r="C726" t="str">
        <f t="shared" si="123"/>
        <v>LEASE/RENTAL OF FUEL STORAGE BUILDINGS</v>
      </c>
      <c r="D726" s="6" t="n">
        <f t="shared" si="124"/>
        <v>105431083.11168399</v>
      </c>
      <c r="E726" s="6" t="n">
        <f t="shared" si="125"/>
        <v>-1037185.2807524099</v>
      </c>
      <c r="F726" s="6" t="n">
        <f t="shared" si="126"/>
        <v>33821638.740099996</v>
      </c>
      <c r="G726" s="6" t="n">
        <f t="shared" si="127"/>
        <v>48322631.256770797</v>
      </c>
      <c r="H726" s="7" t="n">
        <f t="shared" si="128"/>
        <v>-33.609061628376189</v>
      </c>
      <c r="I726" s="7" t="n">
        <f t="shared" si="129"/>
        <v>-0.6792061909838063</v>
      </c>
      <c r="J726" s="7" t="n">
        <f t="shared" si="130"/>
        <v>1.4287489624054783</v>
      </c>
      <c r="K726" s="7" t="n">
        <f t="shared" si="131"/>
        <v>3.4457143925824361E-4</v>
      </c>
      <c r="L726" s="7" t="n">
        <f>AM726/SUM(AM1:AM$2180)</f>
        <v>8.5733968149124965E-4</v>
      </c>
      <c r="M726" t="s">
        <v>1883</v>
      </c>
      <c r="N726" t="s">
        <v>2199</v>
      </c>
      <c r="O726" t="s">
        <v>2200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 t="n">
        <v>68948562.992369607</v>
      </c>
      <c r="AC726" s="6" t="n">
        <v>41252814.672459804</v>
      </c>
      <c r="AD726" s="6" t="n">
        <v>204986538.374165</v>
      </c>
      <c r="AE726" s="6" t="n">
        <v>105431083.11168399</v>
      </c>
      <c r="AF726" s="6" t="n">
        <v>116054730.563189</v>
      </c>
      <c r="AG726" s="6" t="n">
        <v>26822581.963723101</v>
      </c>
      <c r="AH726" s="6" t="n">
        <v>78454537.117501497</v>
      </c>
      <c r="AI726" s="6" t="n">
        <v>151559917.63367099</v>
      </c>
      <c r="AJ726" s="6" t="n">
        <v>-68944851.306964293</v>
      </c>
      <c r="AK726" s="6" t="n">
        <v>-1037185.2807524099</v>
      </c>
      <c r="AL726" s="6" t="n">
        <v>33821638.740099996</v>
      </c>
      <c r="AM726" s="6" t="n">
        <v>48322631.256770797</v>
      </c>
    </row>
    <row r="727">
      <c r="A727" t="str">
        <f t="shared" si="121"/>
        <v>FRS</v>
      </c>
      <c r="B727" t="str">
        <f t="shared" si="122"/>
        <v>X1GD</v>
      </c>
      <c r="C727" t="str">
        <f t="shared" si="123"/>
        <v>LEASE/RENTAL OF OPEN STORAGE FACILITIES</v>
      </c>
      <c r="D727" s="6" t="n">
        <f t="shared" si="124"/>
        <v>3511.41873604077</v>
      </c>
      <c r="E727" s="6" t="n">
        <f t="shared" si="125"/>
        <v>0</v>
      </c>
      <c r="F727" s="6" t="n">
        <f t="shared" si="126"/>
        <v>0</v>
      </c>
      <c r="G727" s="6" t="n">
        <f t="shared" si="127"/>
        <v>0</v>
      </c>
      <c r="H727" s="7" t="e">
        <f t="shared" si="128"/>
        <v>#DIV/0!</v>
      </c>
      <c r="I727" s="7" t="n">
        <f t="shared" si="129"/>
        <v>-1</v>
      </c>
      <c r="J727" s="7" t="e">
        <f t="shared" si="130"/>
        <v>#DIV/0!</v>
      </c>
      <c r="K727" s="7" t="n">
        <f t="shared" si="131"/>
        <v>0</v>
      </c>
      <c r="L727" s="7" t="n">
        <f>AM727/SUM(AM1:AM$2180)</f>
        <v>0</v>
      </c>
      <c r="M727" t="s">
        <v>1883</v>
      </c>
      <c r="N727" t="s">
        <v>2201</v>
      </c>
      <c r="O727" t="s">
        <v>2202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 t="n">
        <v>3028.0625333522498</v>
      </c>
      <c r="AC727" s="6" t="n">
        <v>3804.85938159436</v>
      </c>
      <c r="AD727" s="6" t="n">
        <v>3458.8288061114099</v>
      </c>
      <c r="AE727" s="6" t="n">
        <v>3511.41873604077</v>
      </c>
      <c r="AF727" s="6" t="n">
        <v>3576.3240912593301</v>
      </c>
      <c r="AG727" s="6" t="n">
        <v>3440.1856610475702</v>
      </c>
      <c r="AH727" s="6" t="n">
        <v>531.66257430136898</v>
      </c>
      <c r="AI727" s="6"/>
      <c r="AJ727" s="6"/>
      <c r="AK727" s="6" t="n">
        <v>0</v>
      </c>
      <c r="AL727" s="6"/>
      <c r="AM727" s="6"/>
    </row>
    <row r="728">
      <c r="A728" t="str">
        <f t="shared" si="121"/>
        <v>FRS</v>
      </c>
      <c r="B728" t="str">
        <f t="shared" si="122"/>
        <v>X1GZ</v>
      </c>
      <c r="C728" t="str">
        <f t="shared" si="123"/>
        <v>LEASE/RENTAL OF OTHER WAREHOUSE BUILDINGS</v>
      </c>
      <c r="D728" s="6" t="n">
        <f t="shared" si="124"/>
        <v>0</v>
      </c>
      <c r="E728" s="6" t="n">
        <f t="shared" si="125"/>
        <v>3721.1208303365502</v>
      </c>
      <c r="F728" s="6" t="n">
        <f t="shared" si="126"/>
        <v>1983.01</v>
      </c>
      <c r="G728" s="6" t="n">
        <f t="shared" si="127"/>
        <v>-3003.38719843233</v>
      </c>
      <c r="H728" s="7" t="n">
        <f t="shared" si="128"/>
        <v>-0.4670933596583452</v>
      </c>
      <c r="I728" s="7" t="e">
        <f t="shared" si="129"/>
        <v>#DIV/0!</v>
      </c>
      <c r="J728" s="7" t="n">
        <f t="shared" si="130"/>
        <v>-1.5145597845862251</v>
      </c>
      <c r="K728" s="7" t="n">
        <f t="shared" si="131"/>
        <v>2.0202705581896045E-8</v>
      </c>
      <c r="L728" s="7" t="n">
        <f>AM728/SUM(AM1:AM$2180)</f>
        <v>-5.3286068186489351E-8</v>
      </c>
      <c r="M728" t="s">
        <v>1883</v>
      </c>
      <c r="N728" t="s">
        <v>2203</v>
      </c>
      <c r="O728" t="s">
        <v>2204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 t="n">
        <v>6023.0609592180199</v>
      </c>
      <c r="AG728" s="6" t="n">
        <v>585929.371733465</v>
      </c>
      <c r="AH728" s="6" t="n">
        <v>5781.6578956044796</v>
      </c>
      <c r="AI728" s="6" t="n">
        <v>5670.5908298152499</v>
      </c>
      <c r="AJ728" s="6" t="n">
        <v>5595.9385039578301</v>
      </c>
      <c r="AK728" s="6" t="n">
        <v>3721.1208303365502</v>
      </c>
      <c r="AL728" s="6" t="n">
        <v>1983.01</v>
      </c>
      <c r="AM728" s="6" t="n">
        <v>-3003.38719843233</v>
      </c>
    </row>
    <row r="729">
      <c r="A729" t="str">
        <f t="shared" si="121"/>
        <v>FRS</v>
      </c>
      <c r="B729" t="str">
        <f t="shared" si="122"/>
        <v>X1JA</v>
      </c>
      <c r="C729" t="str">
        <f t="shared" si="123"/>
        <v>LEASE/RENTAL OF MUSEUMS AND EXHIBITION BUILDINGS</v>
      </c>
      <c r="D729" s="6" t="n">
        <f t="shared" si="124"/>
        <v>0</v>
      </c>
      <c r="E729" s="6" t="n">
        <f t="shared" si="125"/>
        <v>-21385.751898485902</v>
      </c>
      <c r="F729" s="6" t="n">
        <f t="shared" si="126"/>
        <v>0</v>
      </c>
      <c r="G729" s="6" t="n">
        <f t="shared" si="127"/>
        <v>0</v>
      </c>
      <c r="H729" s="7" t="n">
        <f t="shared" si="128"/>
        <v>-1</v>
      </c>
      <c r="I729" s="7" t="e">
        <f t="shared" si="129"/>
        <v>#DIV/0!</v>
      </c>
      <c r="J729" s="7" t="e">
        <f t="shared" si="130"/>
        <v>#DIV/0!</v>
      </c>
      <c r="K729" s="7" t="n">
        <f t="shared" si="131"/>
        <v>0</v>
      </c>
      <c r="L729" s="7" t="n">
        <f>AM729/SUM(AM1:AM$2180)</f>
        <v>0</v>
      </c>
      <c r="M729" t="s">
        <v>1883</v>
      </c>
      <c r="N729" t="s">
        <v>2205</v>
      </c>
      <c r="O729" t="s">
        <v>2206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 t="n">
        <v>28550.1606051218</v>
      </c>
      <c r="AG729" s="6" t="n">
        <v>28049.373563873502</v>
      </c>
      <c r="AH729" s="6" t="n">
        <v>27405.8759492963</v>
      </c>
      <c r="AI729" s="6" t="n">
        <v>26879.4023526163</v>
      </c>
      <c r="AJ729" s="6" t="n">
        <v>8841.8465907476402</v>
      </c>
      <c r="AK729" s="6" t="n">
        <v>-21385.751898485902</v>
      </c>
      <c r="AL729" s="6"/>
      <c r="AM729" s="6"/>
    </row>
    <row r="730">
      <c r="A730" t="str">
        <f t="shared" si="121"/>
        <v>FRS</v>
      </c>
      <c r="B730" t="str">
        <f t="shared" si="122"/>
        <v>X1JB</v>
      </c>
      <c r="C730" t="str">
        <f t="shared" si="123"/>
        <v>LEASE/RENTAL OF TESTING AND MEASUREMENT BUILDINGS</v>
      </c>
      <c r="D730" s="6" t="n">
        <f t="shared" si="124"/>
        <v>9595.5805366046297</v>
      </c>
      <c r="E730" s="6" t="n">
        <f t="shared" si="125"/>
        <v>0</v>
      </c>
      <c r="F730" s="6" t="n">
        <f t="shared" si="126"/>
        <v>0</v>
      </c>
      <c r="G730" s="6" t="n">
        <f t="shared" si="127"/>
        <v>0</v>
      </c>
      <c r="H730" s="7" t="e">
        <f t="shared" si="128"/>
        <v>#DIV/0!</v>
      </c>
      <c r="I730" s="7" t="n">
        <f t="shared" si="129"/>
        <v>-1</v>
      </c>
      <c r="J730" s="7" t="e">
        <f t="shared" si="130"/>
        <v>#DIV/0!</v>
      </c>
      <c r="K730" s="7" t="n">
        <f t="shared" si="131"/>
        <v>0</v>
      </c>
      <c r="L730" s="7" t="n">
        <f>AM730/SUM(AM1:AM$2180)</f>
        <v>0</v>
      </c>
      <c r="M730" t="s">
        <v>1883</v>
      </c>
      <c r="N730" t="s">
        <v>2207</v>
      </c>
      <c r="O730" t="s">
        <v>2208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 t="n">
        <v>10616.9061861143</v>
      </c>
      <c r="AC730" s="6" t="n">
        <v>71281.598711313796</v>
      </c>
      <c r="AD730" s="6" t="n">
        <v>-5896.1445098917802</v>
      </c>
      <c r="AE730" s="6" t="n">
        <v>9595.5805366046297</v>
      </c>
      <c r="AF730" s="6"/>
      <c r="AG730" s="6" t="n">
        <v>0</v>
      </c>
      <c r="AH730" s="6"/>
      <c r="AI730" s="6"/>
      <c r="AJ730" s="6"/>
      <c r="AK730" s="6"/>
      <c r="AL730" s="6"/>
      <c r="AM730" s="6"/>
    </row>
    <row r="731">
      <c r="A731" t="str">
        <f t="shared" si="121"/>
        <v>FRS</v>
      </c>
      <c r="B731" t="str">
        <f t="shared" si="122"/>
        <v>X1JZ</v>
      </c>
      <c r="C731" t="str">
        <f t="shared" si="123"/>
        <v>LEASE/RENTAL OF MISCELLANEOUS BUILDINGS</v>
      </c>
      <c r="D731" s="6" t="n">
        <f t="shared" si="124"/>
        <v>77445.930510935999</v>
      </c>
      <c r="E731" s="6" t="n">
        <f t="shared" si="125"/>
        <v>-5.3464379746214798E-2</v>
      </c>
      <c r="F731" s="6" t="n">
        <f t="shared" si="126"/>
        <v>0</v>
      </c>
      <c r="G731" s="6" t="n">
        <f t="shared" si="127"/>
        <v>0</v>
      </c>
      <c r="H731" s="7" t="n">
        <f t="shared" si="128"/>
        <v>-1</v>
      </c>
      <c r="I731" s="7" t="n">
        <f t="shared" si="129"/>
        <v>-1</v>
      </c>
      <c r="J731" s="7" t="e">
        <f t="shared" si="130"/>
        <v>#DIV/0!</v>
      </c>
      <c r="K731" s="7" t="n">
        <f t="shared" si="131"/>
        <v>0</v>
      </c>
      <c r="L731" s="7" t="n">
        <f>AM731/SUM(AM1:AM$2180)</f>
        <v>0</v>
      </c>
      <c r="M731" t="s">
        <v>1883</v>
      </c>
      <c r="N731" t="s">
        <v>2209</v>
      </c>
      <c r="O731" t="s">
        <v>2210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 t="n">
        <v>60210.142841441899</v>
      </c>
      <c r="AC731" s="6" t="n">
        <v>55108.466818277899</v>
      </c>
      <c r="AD731" s="6" t="n">
        <v>31882.855497933298</v>
      </c>
      <c r="AE731" s="6" t="n">
        <v>77445.930510935999</v>
      </c>
      <c r="AF731" s="6" t="n">
        <v>80356.806203165703</v>
      </c>
      <c r="AG731" s="6" t="n">
        <v>28881.6567968362</v>
      </c>
      <c r="AH731" s="6" t="n">
        <v>1473.0658322746799</v>
      </c>
      <c r="AI731" s="6"/>
      <c r="AJ731" s="6"/>
      <c r="AK731" s="6" t="n">
        <v>-5.3464379746214798E-2</v>
      </c>
      <c r="AL731" s="6"/>
      <c r="AM731" s="6"/>
    </row>
    <row r="732">
      <c r="A732" t="str">
        <f t="shared" si="121"/>
        <v>FRS</v>
      </c>
      <c r="B732" t="str">
        <f t="shared" si="122"/>
        <v>X1LC</v>
      </c>
      <c r="C732" t="str">
        <f t="shared" si="123"/>
        <v>Lease/Rental of Tunnels and subsurface structures</v>
      </c>
      <c r="D732" s="6" t="n">
        <f t="shared" si="124"/>
        <v>0</v>
      </c>
      <c r="E732" s="6" t="n">
        <f t="shared" si="125"/>
        <v>0</v>
      </c>
      <c r="F732" s="6" t="n">
        <f t="shared" si="126"/>
        <v>0</v>
      </c>
      <c r="G732" s="6" t="n">
        <f t="shared" si="127"/>
        <v>0</v>
      </c>
      <c r="H732" s="7" t="e">
        <f t="shared" si="128"/>
        <v>#DIV/0!</v>
      </c>
      <c r="I732" s="7" t="e">
        <f t="shared" si="129"/>
        <v>#DIV/0!</v>
      </c>
      <c r="J732" s="7" t="e">
        <f t="shared" si="130"/>
        <v>#DIV/0!</v>
      </c>
      <c r="K732" s="7" t="n">
        <f t="shared" si="131"/>
        <v>0</v>
      </c>
      <c r="L732" s="7" t="n">
        <f>AM732/SUM(AM1:AM$2180)</f>
        <v>0</v>
      </c>
      <c r="M732" t="s">
        <v>1883</v>
      </c>
      <c r="N732" t="s">
        <v>2211</v>
      </c>
      <c r="O732" t="s">
        <v>2212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 t="n">
        <v>-183251.392987228</v>
      </c>
      <c r="AJ732" s="6"/>
      <c r="AK732" s="6"/>
      <c r="AL732" s="6"/>
      <c r="AM732" s="6"/>
    </row>
    <row r="733">
      <c r="A733" t="str">
        <f t="shared" si="121"/>
        <v>FRS</v>
      </c>
      <c r="B733" t="str">
        <f t="shared" si="122"/>
        <v>X1LZ</v>
      </c>
      <c r="C733" t="str">
        <f t="shared" si="123"/>
        <v>LEASE/RENTAL OF PARKING FACILITIES</v>
      </c>
      <c r="D733" s="6" t="n">
        <f t="shared" si="124"/>
        <v>0</v>
      </c>
      <c r="E733" s="6" t="n">
        <f t="shared" si="125"/>
        <v>0</v>
      </c>
      <c r="F733" s="6" t="n">
        <f t="shared" si="126"/>
        <v>12480</v>
      </c>
      <c r="G733" s="6" t="n">
        <f t="shared" si="127"/>
        <v>0</v>
      </c>
      <c r="H733" s="7" t="e">
        <f t="shared" si="128"/>
        <v>#DIV/0!</v>
      </c>
      <c r="I733" s="7" t="e">
        <f t="shared" si="129"/>
        <v>#DIV/0!</v>
      </c>
      <c r="J733" s="7" t="n">
        <f t="shared" si="130"/>
        <v>0</v>
      </c>
      <c r="K733" s="7" t="n">
        <f t="shared" si="131"/>
        <v>1.2714497943130022E-7</v>
      </c>
      <c r="L733" s="7" t="n">
        <f>AM733/SUM(AM1:AM$2180)</f>
        <v>0</v>
      </c>
      <c r="M733" t="s">
        <v>1883</v>
      </c>
      <c r="N733" t="s">
        <v>2213</v>
      </c>
      <c r="O733" t="s">
        <v>2214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 t="n">
        <v>8663.9839983469101</v>
      </c>
      <c r="AC733" s="6"/>
      <c r="AD733" s="6" t="n">
        <v>2533.9226970566401</v>
      </c>
      <c r="AE733" s="6"/>
      <c r="AF733" s="6"/>
      <c r="AG733" s="6"/>
      <c r="AH733" s="6"/>
      <c r="AI733" s="6"/>
      <c r="AJ733" s="6"/>
      <c r="AK733" s="6"/>
      <c r="AL733" s="6" t="n">
        <v>12480</v>
      </c>
      <c r="AM733" s="6"/>
    </row>
    <row r="734">
      <c r="A734" t="str">
        <f t="shared" si="121"/>
        <v>FRS</v>
      </c>
      <c r="B734" t="str">
        <f t="shared" si="122"/>
        <v>X1NA</v>
      </c>
      <c r="C734" t="str">
        <f t="shared" si="123"/>
        <v>LEASE/RENTAL OF FUEL SUPPLY FACILITIES</v>
      </c>
      <c r="D734" s="6" t="n">
        <f t="shared" si="124"/>
        <v>7904.35946702806</v>
      </c>
      <c r="E734" s="6" t="n">
        <f t="shared" si="125"/>
        <v>0</v>
      </c>
      <c r="F734" s="6" t="n">
        <f t="shared" si="126"/>
        <v>0</v>
      </c>
      <c r="G734" s="6" t="n">
        <f t="shared" si="127"/>
        <v>0</v>
      </c>
      <c r="H734" s="7" t="e">
        <f t="shared" si="128"/>
        <v>#DIV/0!</v>
      </c>
      <c r="I734" s="7" t="n">
        <f t="shared" si="129"/>
        <v>-1</v>
      </c>
      <c r="J734" s="7" t="e">
        <f t="shared" si="130"/>
        <v>#DIV/0!</v>
      </c>
      <c r="K734" s="7" t="n">
        <f t="shared" si="131"/>
        <v>0</v>
      </c>
      <c r="L734" s="7" t="n">
        <f>AM734/SUM(AM1:AM$2180)</f>
        <v>0</v>
      </c>
      <c r="M734" t="s">
        <v>1883</v>
      </c>
      <c r="N734" t="s">
        <v>2215</v>
      </c>
      <c r="O734" t="s">
        <v>2216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 t="n">
        <v>132881.80884313499</v>
      </c>
      <c r="AD734" s="6" t="n">
        <v>6599.7996160105604</v>
      </c>
      <c r="AE734" s="6" t="n">
        <v>7904.35946702806</v>
      </c>
      <c r="AF734" s="6"/>
      <c r="AG734" s="6" t="n">
        <v>0</v>
      </c>
      <c r="AH734" s="6" t="n">
        <v>64370.7844003274</v>
      </c>
      <c r="AI734" s="6" t="n">
        <v>42845.767350070397</v>
      </c>
      <c r="AJ734" s="6"/>
      <c r="AK734" s="6"/>
      <c r="AL734" s="6"/>
      <c r="AM734" s="6"/>
    </row>
    <row r="735">
      <c r="A735" t="str">
        <f t="shared" si="121"/>
        <v>FRS</v>
      </c>
      <c r="B735" t="str">
        <f t="shared" si="122"/>
        <v>X1ND</v>
      </c>
      <c r="C735" t="str">
        <f t="shared" si="123"/>
        <v>LEASE/RENTAL OF SEWAGE AND WASTE FACILITIES</v>
      </c>
      <c r="D735" s="6" t="n">
        <f t="shared" si="124"/>
        <v>0</v>
      </c>
      <c r="E735" s="6" t="n">
        <f t="shared" si="125"/>
        <v>0</v>
      </c>
      <c r="F735" s="6" t="n">
        <f t="shared" si="126"/>
        <v>0</v>
      </c>
      <c r="G735" s="6" t="n">
        <f t="shared" si="127"/>
        <v>0</v>
      </c>
      <c r="H735" s="7" t="e">
        <f t="shared" si="128"/>
        <v>#DIV/0!</v>
      </c>
      <c r="I735" s="7" t="e">
        <f t="shared" si="129"/>
        <v>#DIV/0!</v>
      </c>
      <c r="J735" s="7" t="e">
        <f t="shared" si="130"/>
        <v>#DIV/0!</v>
      </c>
      <c r="K735" s="7" t="n">
        <f t="shared" si="131"/>
        <v>0</v>
      </c>
      <c r="L735" s="7" t="n">
        <f>AM735/SUM(AM1:AM$2180)</f>
        <v>0</v>
      </c>
      <c r="M735" t="s">
        <v>1883</v>
      </c>
      <c r="N735" t="s">
        <v>2217</v>
      </c>
      <c r="O735" t="s">
        <v>2218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 t="n">
        <v>0</v>
      </c>
      <c r="AC735" s="6" t="n">
        <v>13986.725909523901</v>
      </c>
      <c r="AD735" s="6"/>
      <c r="AE735" s="6"/>
      <c r="AF735" s="6" t="n">
        <v>21136.040772979199</v>
      </c>
      <c r="AG735" s="6" t="n">
        <v>0</v>
      </c>
      <c r="AH735" s="6" t="n">
        <v>-348.78544791471103</v>
      </c>
      <c r="AI735" s="6"/>
      <c r="AJ735" s="6"/>
      <c r="AK735" s="6"/>
      <c r="AL735" s="6"/>
      <c r="AM735" s="6"/>
    </row>
    <row r="736">
      <c r="A736" t="str">
        <f t="shared" si="121"/>
        <v>FRS</v>
      </c>
      <c r="B736" t="str">
        <f t="shared" si="122"/>
        <v>X1NZ</v>
      </c>
      <c r="C736" t="str">
        <f t="shared" si="123"/>
        <v>LEASE/RENTAL OF OTHER UTILITIES</v>
      </c>
      <c r="D736" s="6" t="n">
        <f t="shared" si="124"/>
        <v>0</v>
      </c>
      <c r="E736" s="6" t="n">
        <f t="shared" si="125"/>
        <v>84872.029628128599</v>
      </c>
      <c r="F736" s="6" t="n">
        <f t="shared" si="126"/>
        <v>0</v>
      </c>
      <c r="G736" s="6" t="n">
        <f t="shared" si="127"/>
        <v>0</v>
      </c>
      <c r="H736" s="7" t="n">
        <f t="shared" si="128"/>
        <v>-1</v>
      </c>
      <c r="I736" s="7" t="e">
        <f t="shared" si="129"/>
        <v>#DIV/0!</v>
      </c>
      <c r="J736" s="7" t="e">
        <f t="shared" si="130"/>
        <v>#DIV/0!</v>
      </c>
      <c r="K736" s="7" t="n">
        <f t="shared" si="131"/>
        <v>0</v>
      </c>
      <c r="L736" s="7" t="n">
        <f>AM736/SUM(AM1:AM$2180)</f>
        <v>0</v>
      </c>
      <c r="M736" t="s">
        <v>1883</v>
      </c>
      <c r="N736" t="s">
        <v>2219</v>
      </c>
      <c r="O736" t="s">
        <v>2220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 t="n">
        <v>32528.779299435799</v>
      </c>
      <c r="AG736" s="6"/>
      <c r="AH736" s="6"/>
      <c r="AI736" s="6"/>
      <c r="AJ736" s="6" t="n">
        <v>88421.228984536006</v>
      </c>
      <c r="AK736" s="6" t="n">
        <v>84872.029628128599</v>
      </c>
      <c r="AL736" s="6"/>
      <c r="AM736" s="6"/>
    </row>
    <row r="737">
      <c r="A737" t="str">
        <f t="shared" si="121"/>
        <v>FRS</v>
      </c>
      <c r="B737" t="str">
        <f t="shared" si="122"/>
        <v>X1PA</v>
      </c>
      <c r="C737" t="str">
        <f t="shared" si="123"/>
        <v>LEASE/RENTAL OF RECREATION FACILITIES (NON-BUILDING)</v>
      </c>
      <c r="D737" s="6" t="n">
        <f t="shared" si="124"/>
        <v>0</v>
      </c>
      <c r="E737" s="6" t="n">
        <f t="shared" si="125"/>
        <v>57233.618518322903</v>
      </c>
      <c r="F737" s="6" t="n">
        <f t="shared" si="126"/>
        <v>128575</v>
      </c>
      <c r="G737" s="6" t="n">
        <f t="shared" si="127"/>
        <v>121604.524386106</v>
      </c>
      <c r="H737" s="7" t="n">
        <f t="shared" si="128"/>
        <v>1.2464943389668384</v>
      </c>
      <c r="I737" s="7" t="e">
        <f t="shared" si="129"/>
        <v>#DIV/0!</v>
      </c>
      <c r="J737" s="7" t="n">
        <f t="shared" si="130"/>
        <v>0.94578669559483575</v>
      </c>
      <c r="K737" s="7" t="n">
        <f t="shared" si="131"/>
        <v>1.3099091130111718E-6</v>
      </c>
      <c r="L737" s="7" t="n">
        <f>AM737/SUM(AM1:AM$2180)</f>
        <v>2.1575063586892524E-6</v>
      </c>
      <c r="M737" t="s">
        <v>1883</v>
      </c>
      <c r="N737" t="s">
        <v>2221</v>
      </c>
      <c r="O737" t="s">
        <v>2222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 t="n">
        <v>197834.60695325301</v>
      </c>
      <c r="AC737" s="6"/>
      <c r="AD737" s="6"/>
      <c r="AE737" s="6"/>
      <c r="AF737" s="6" t="n">
        <v>103048.235934111</v>
      </c>
      <c r="AG737" s="6" t="n">
        <v>96945.647380137903</v>
      </c>
      <c r="AH737" s="6" t="n">
        <v>43164.254620141699</v>
      </c>
      <c r="AI737" s="6" t="n">
        <v>92901.934381230196</v>
      </c>
      <c r="AJ737" s="6" t="n">
        <v>94994.589309344898</v>
      </c>
      <c r="AK737" s="6" t="n">
        <v>57233.618518322903</v>
      </c>
      <c r="AL737" s="6" t="n">
        <v>128575</v>
      </c>
      <c r="AM737" s="6" t="n">
        <v>121604.524386106</v>
      </c>
    </row>
    <row r="738">
      <c r="A738" t="str">
        <f t="shared" si="121"/>
        <v>FRS</v>
      </c>
      <c r="B738" t="str">
        <f t="shared" si="122"/>
        <v>X1PB</v>
      </c>
      <c r="C738" t="str">
        <f t="shared" si="123"/>
        <v>LEASE/RENTAL OF EXHIBIT DESIGN (NON-BUILDING)</v>
      </c>
      <c r="D738" s="6" t="n">
        <f t="shared" si="124"/>
        <v>60263.244388794803</v>
      </c>
      <c r="E738" s="6" t="n">
        <f t="shared" si="125"/>
        <v>0</v>
      </c>
      <c r="F738" s="6" t="n">
        <f t="shared" si="126"/>
        <v>0</v>
      </c>
      <c r="G738" s="6" t="n">
        <f t="shared" si="127"/>
        <v>0</v>
      </c>
      <c r="H738" s="7" t="e">
        <f t="shared" si="128"/>
        <v>#DIV/0!</v>
      </c>
      <c r="I738" s="7" t="n">
        <f t="shared" si="129"/>
        <v>-1</v>
      </c>
      <c r="J738" s="7" t="e">
        <f t="shared" si="130"/>
        <v>#DIV/0!</v>
      </c>
      <c r="K738" s="7" t="n">
        <f t="shared" si="131"/>
        <v>0</v>
      </c>
      <c r="L738" s="7" t="n">
        <f>AM738/SUM(AM1:AM$2180)</f>
        <v>0</v>
      </c>
      <c r="M738" t="s">
        <v>1883</v>
      </c>
      <c r="N738" t="s">
        <v>2223</v>
      </c>
      <c r="O738" t="s">
        <v>2224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 t="n">
        <v>60263.244388794803</v>
      </c>
      <c r="AF738" s="6"/>
      <c r="AG738" s="6"/>
      <c r="AH738" s="6"/>
      <c r="AI738" s="6"/>
      <c r="AJ738" s="6"/>
      <c r="AK738" s="6"/>
      <c r="AL738" s="6"/>
      <c r="AM738" s="6"/>
    </row>
    <row r="739">
      <c r="A739" t="str">
        <f t="shared" si="121"/>
        <v>FRS</v>
      </c>
      <c r="B739" t="str">
        <f t="shared" si="122"/>
        <v>X1PZ</v>
      </c>
      <c r="C739" t="str">
        <f t="shared" si="123"/>
        <v>LEASE/RENTAL OF OTHER NON-BUILDING FACILITIES</v>
      </c>
      <c r="D739" s="6" t="n">
        <f t="shared" si="124"/>
        <v>34963.896580253102</v>
      </c>
      <c r="E739" s="6" t="n">
        <f t="shared" si="125"/>
        <v>19418.262723825199</v>
      </c>
      <c r="F739" s="6" t="n">
        <f t="shared" si="126"/>
        <v>-143763</v>
      </c>
      <c r="G739" s="6" t="n">
        <f t="shared" si="127"/>
        <v>10228.3903697881</v>
      </c>
      <c r="H739" s="7" t="n">
        <f t="shared" si="128"/>
        <v>-8.4034944343198248</v>
      </c>
      <c r="I739" s="7" t="n">
        <f t="shared" si="129"/>
        <v>-5.1117556697383213</v>
      </c>
      <c r="J739" s="7" t="n">
        <f t="shared" si="130"/>
        <v>-7.1147585747293116E-2</v>
      </c>
      <c r="K739" s="7" t="n">
        <f t="shared" si="131"/>
        <v>-1.4646429229152254E-6</v>
      </c>
      <c r="L739" s="7" t="n">
        <f>AM739/SUM(AM1:AM$2180)</f>
        <v>1.8147200832681446E-7</v>
      </c>
      <c r="M739" t="s">
        <v>1883</v>
      </c>
      <c r="N739" t="s">
        <v>2225</v>
      </c>
      <c r="O739" t="s">
        <v>2226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 t="n">
        <v>126252.38077591101</v>
      </c>
      <c r="AC739" s="6" t="n">
        <v>16200.3633434804</v>
      </c>
      <c r="AD739" s="6" t="n">
        <v>30288.7127230367</v>
      </c>
      <c r="AE739" s="6" t="n">
        <v>34963.896580253102</v>
      </c>
      <c r="AF739" s="6" t="n">
        <v>82192.938407082605</v>
      </c>
      <c r="AG739" s="6" t="n">
        <v>13381.8886377647</v>
      </c>
      <c r="AH739" s="6" t="n">
        <v>7455.5400555153301</v>
      </c>
      <c r="AI739" s="6"/>
      <c r="AJ739" s="6" t="n">
        <v>181257.85511032699</v>
      </c>
      <c r="AK739" s="6" t="n">
        <v>19418.262723825199</v>
      </c>
      <c r="AL739" s="6" t="n">
        <v>-143763</v>
      </c>
      <c r="AM739" s="6" t="n">
        <v>10228.3903697881</v>
      </c>
    </row>
    <row r="740">
      <c r="A740" t="str">
        <f t="shared" si="121"/>
        <v>FRS</v>
      </c>
      <c r="B740" t="str">
        <f t="shared" si="122"/>
        <v>X213</v>
      </c>
      <c r="C740" t="str">
        <f t="shared" si="123"/>
        <v>LEASE-RENT OF MINE FIRE CONT</v>
      </c>
      <c r="D740" s="6" t="n">
        <f t="shared" si="124"/>
        <v>0</v>
      </c>
      <c r="E740" s="6" t="n">
        <f t="shared" si="125"/>
        <v>0</v>
      </c>
      <c r="F740" s="6" t="n">
        <f t="shared" si="126"/>
        <v>0</v>
      </c>
      <c r="G740" s="6" t="n">
        <f t="shared" si="127"/>
        <v>0</v>
      </c>
      <c r="H740" s="7" t="e">
        <f t="shared" si="128"/>
        <v>#DIV/0!</v>
      </c>
      <c r="I740" s="7" t="e">
        <f t="shared" si="129"/>
        <v>#DIV/0!</v>
      </c>
      <c r="J740" s="7" t="e">
        <f t="shared" si="130"/>
        <v>#DIV/0!</v>
      </c>
      <c r="K740" s="7" t="n">
        <f t="shared" si="131"/>
        <v>0</v>
      </c>
      <c r="L740" s="7" t="n">
        <f>AM740/SUM(AM1:AM$2180)</f>
        <v>0</v>
      </c>
      <c r="M740" t="s">
        <v>1883</v>
      </c>
      <c r="N740" t="s">
        <v>2227</v>
      </c>
      <c r="O740" t="s">
        <v>2228</v>
      </c>
      <c r="P740" s="6"/>
      <c r="Q740" s="6"/>
      <c r="R740" s="6"/>
      <c r="S740" s="6"/>
      <c r="T740" s="6"/>
      <c r="U740" s="6" t="n">
        <v>4821.80671847536</v>
      </c>
      <c r="V740" s="6" t="n">
        <v>4669.7701763519799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>
      <c r="A741" t="str">
        <f t="shared" si="121"/>
        <v>FRS</v>
      </c>
      <c r="B741" t="str">
        <f t="shared" si="122"/>
        <v>X219</v>
      </c>
      <c r="C741" t="str">
        <f t="shared" si="123"/>
        <v>LEASE-RENT OF OTHER CONSV STRUCTURE</v>
      </c>
      <c r="D741" s="6" t="n">
        <f t="shared" si="124"/>
        <v>0</v>
      </c>
      <c r="E741" s="6" t="n">
        <f t="shared" si="125"/>
        <v>0</v>
      </c>
      <c r="F741" s="6" t="n">
        <f t="shared" si="126"/>
        <v>0</v>
      </c>
      <c r="G741" s="6" t="n">
        <f t="shared" si="127"/>
        <v>0</v>
      </c>
      <c r="H741" s="7" t="e">
        <f t="shared" si="128"/>
        <v>#DIV/0!</v>
      </c>
      <c r="I741" s="7" t="e">
        <f t="shared" si="129"/>
        <v>#DIV/0!</v>
      </c>
      <c r="J741" s="7" t="e">
        <f t="shared" si="130"/>
        <v>#DIV/0!</v>
      </c>
      <c r="K741" s="7" t="n">
        <f t="shared" si="131"/>
        <v>0</v>
      </c>
      <c r="L741" s="7" t="n">
        <f>AM741/SUM(AM1:AM$2180)</f>
        <v>0</v>
      </c>
      <c r="M741" t="s">
        <v>1883</v>
      </c>
      <c r="N741" t="s">
        <v>2229</v>
      </c>
      <c r="O741" t="s">
        <v>2230</v>
      </c>
      <c r="P741" s="6"/>
      <c r="Q741" s="6"/>
      <c r="R741" s="6"/>
      <c r="S741" s="6"/>
      <c r="T741" s="6"/>
      <c r="U741" s="6" t="n">
        <v>5052.7914714562203</v>
      </c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>
      <c r="A742" t="str">
        <f t="shared" si="121"/>
        <v>FRS</v>
      </c>
      <c r="B742" t="str">
        <f t="shared" si="122"/>
        <v>X224</v>
      </c>
      <c r="C742" t="str">
        <f t="shared" si="123"/>
        <v>LEASE-RENT OF PARKING FACILITIES</v>
      </c>
      <c r="D742" s="6" t="n">
        <f t="shared" si="124"/>
        <v>-407.812172805697</v>
      </c>
      <c r="E742" s="6" t="n">
        <f t="shared" si="125"/>
        <v>0</v>
      </c>
      <c r="F742" s="6" t="n">
        <f t="shared" si="126"/>
        <v>0</v>
      </c>
      <c r="G742" s="6" t="n">
        <f t="shared" si="127"/>
        <v>0</v>
      </c>
      <c r="H742" s="7" t="e">
        <f t="shared" si="128"/>
        <v>#DIV/0!</v>
      </c>
      <c r="I742" s="7" t="n">
        <f t="shared" si="129"/>
        <v>-1</v>
      </c>
      <c r="J742" s="7" t="e">
        <f t="shared" si="130"/>
        <v>#DIV/0!</v>
      </c>
      <c r="K742" s="7" t="n">
        <f t="shared" si="131"/>
        <v>0</v>
      </c>
      <c r="L742" s="7" t="n">
        <f>AM742/SUM(AM1:AM$2180)</f>
        <v>0</v>
      </c>
      <c r="M742" t="s">
        <v>1883</v>
      </c>
      <c r="N742" t="s">
        <v>2231</v>
      </c>
      <c r="O742" t="s">
        <v>2232</v>
      </c>
      <c r="P742" s="6"/>
      <c r="Q742" s="6"/>
      <c r="R742" s="6"/>
      <c r="S742" s="6"/>
      <c r="T742" s="6"/>
      <c r="U742" s="6" t="n">
        <v>27891.408922438299</v>
      </c>
      <c r="V742" s="6" t="n">
        <v>0</v>
      </c>
      <c r="W742" s="6" t="n">
        <v>60542.745834874098</v>
      </c>
      <c r="X742" s="6" t="n">
        <v>90485.110579743501</v>
      </c>
      <c r="Y742" s="6" t="n">
        <v>-4592.22886167463</v>
      </c>
      <c r="Z742" s="6" t="n">
        <v>5321.2162351839297</v>
      </c>
      <c r="AA742" s="6" t="n">
        <v>5232.1221971987898</v>
      </c>
      <c r="AB742" s="6"/>
      <c r="AC742" s="6"/>
      <c r="AD742" s="6"/>
      <c r="AE742" s="6" t="n">
        <v>-407.812172805697</v>
      </c>
      <c r="AF742" s="6"/>
      <c r="AG742" s="6"/>
      <c r="AH742" s="6"/>
      <c r="AI742" s="6" t="n">
        <v>-940.77908234157201</v>
      </c>
      <c r="AJ742" s="6"/>
      <c r="AK742" s="6"/>
      <c r="AL742" s="6"/>
      <c r="AM742" s="6"/>
    </row>
    <row r="743">
      <c r="A743" t="str">
        <f t="shared" si="121"/>
        <v>FRS</v>
      </c>
      <c r="B743" t="str">
        <f t="shared" si="122"/>
        <v>X231</v>
      </c>
      <c r="C743" t="str">
        <f t="shared" si="123"/>
        <v>LEASE-RENT OF EPG - COAL</v>
      </c>
      <c r="D743" s="6" t="n">
        <f t="shared" si="124"/>
        <v>0</v>
      </c>
      <c r="E743" s="6" t="n">
        <f t="shared" si="125"/>
        <v>0</v>
      </c>
      <c r="F743" s="6" t="n">
        <f t="shared" si="126"/>
        <v>0</v>
      </c>
      <c r="G743" s="6" t="n">
        <f t="shared" si="127"/>
        <v>0</v>
      </c>
      <c r="H743" s="7" t="e">
        <f t="shared" si="128"/>
        <v>#DIV/0!</v>
      </c>
      <c r="I743" s="7" t="e">
        <f t="shared" si="129"/>
        <v>#DIV/0!</v>
      </c>
      <c r="J743" s="7" t="e">
        <f t="shared" si="130"/>
        <v>#DIV/0!</v>
      </c>
      <c r="K743" s="7" t="n">
        <f t="shared" si="131"/>
        <v>0</v>
      </c>
      <c r="L743" s="7" t="n">
        <f>AM743/SUM(AM1:AM$2180)</f>
        <v>0</v>
      </c>
      <c r="M743" t="s">
        <v>1883</v>
      </c>
      <c r="N743" t="s">
        <v>2233</v>
      </c>
      <c r="O743" t="s">
        <v>2234</v>
      </c>
      <c r="P743" s="6"/>
      <c r="Q743" s="6"/>
      <c r="R743" s="6"/>
      <c r="S743" s="6"/>
      <c r="T743" s="6" t="n">
        <v>3034.4578305188402</v>
      </c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>
      <c r="A744" t="str">
        <f t="shared" si="121"/>
        <v>FRS</v>
      </c>
      <c r="B744" t="str">
        <f t="shared" si="122"/>
        <v>X244</v>
      </c>
      <c r="C744" t="str">
        <f t="shared" si="123"/>
        <v>LEASE-RENT OF SEWAGE &amp; WASTE</v>
      </c>
      <c r="D744" s="6" t="n">
        <f t="shared" si="124"/>
        <v>0</v>
      </c>
      <c r="E744" s="6" t="n">
        <f t="shared" si="125"/>
        <v>0</v>
      </c>
      <c r="F744" s="6" t="n">
        <f t="shared" si="126"/>
        <v>0</v>
      </c>
      <c r="G744" s="6" t="n">
        <f t="shared" si="127"/>
        <v>0</v>
      </c>
      <c r="H744" s="7" t="e">
        <f t="shared" si="128"/>
        <v>#DIV/0!</v>
      </c>
      <c r="I744" s="7" t="e">
        <f t="shared" si="129"/>
        <v>#DIV/0!</v>
      </c>
      <c r="J744" s="7" t="e">
        <f t="shared" si="130"/>
        <v>#DIV/0!</v>
      </c>
      <c r="K744" s="7" t="n">
        <f t="shared" si="131"/>
        <v>0</v>
      </c>
      <c r="L744" s="7" t="n">
        <f>AM744/SUM(AM1:AM$2180)</f>
        <v>0</v>
      </c>
      <c r="M744" t="s">
        <v>1883</v>
      </c>
      <c r="N744" t="s">
        <v>2235</v>
      </c>
      <c r="O744" t="s">
        <v>2236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 t="n">
        <v>36517.135217508003</v>
      </c>
      <c r="AB744" s="6" t="n">
        <v>5976.6377988596596</v>
      </c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>
      <c r="A745" t="str">
        <f t="shared" si="121"/>
        <v>FRS</v>
      </c>
      <c r="B745" t="str">
        <f t="shared" si="122"/>
        <v>X291</v>
      </c>
      <c r="C745" t="str">
        <f t="shared" si="123"/>
        <v>LEASE-RENT OF RECREA NON-BLDG STRUC</v>
      </c>
      <c r="D745" s="6" t="n">
        <f t="shared" si="124"/>
        <v>45463.476399377003</v>
      </c>
      <c r="E745" s="6" t="n">
        <f t="shared" si="125"/>
        <v>0</v>
      </c>
      <c r="F745" s="6" t="n">
        <f t="shared" si="126"/>
        <v>0</v>
      </c>
      <c r="G745" s="6" t="n">
        <f t="shared" si="127"/>
        <v>0</v>
      </c>
      <c r="H745" s="7" t="e">
        <f t="shared" si="128"/>
        <v>#DIV/0!</v>
      </c>
      <c r="I745" s="7" t="n">
        <f t="shared" si="129"/>
        <v>-1</v>
      </c>
      <c r="J745" s="7" t="e">
        <f t="shared" si="130"/>
        <v>#DIV/0!</v>
      </c>
      <c r="K745" s="7" t="n">
        <f t="shared" si="131"/>
        <v>0</v>
      </c>
      <c r="L745" s="7" t="n">
        <f>AM745/SUM(AM1:AM$2180)</f>
        <v>0</v>
      </c>
      <c r="M745" t="s">
        <v>1883</v>
      </c>
      <c r="N745" t="s">
        <v>2237</v>
      </c>
      <c r="O745" t="s">
        <v>2238</v>
      </c>
      <c r="P745" s="6"/>
      <c r="Q745" s="6"/>
      <c r="R745" s="6"/>
      <c r="S745" s="6"/>
      <c r="T745" s="6"/>
      <c r="U745" s="6"/>
      <c r="V745" s="6" t="n">
        <v>12583.213050050301</v>
      </c>
      <c r="W745" s="6"/>
      <c r="X745" s="6" t="n">
        <v>15001.0929862867</v>
      </c>
      <c r="Y745" s="6" t="n">
        <v>690.58940522419095</v>
      </c>
      <c r="Z745" s="6"/>
      <c r="AA745" s="6" t="n">
        <v>41549.205683637403</v>
      </c>
      <c r="AB745" s="6" t="n">
        <v>42433.372791903697</v>
      </c>
      <c r="AC745" s="6" t="n">
        <v>43337.629080213097</v>
      </c>
      <c r="AD745" s="6" t="n">
        <v>44215.842806846202</v>
      </c>
      <c r="AE745" s="6" t="n">
        <v>45463.476399377003</v>
      </c>
      <c r="AF745" s="6" t="n">
        <v>11272.459792761199</v>
      </c>
      <c r="AG745" s="6"/>
      <c r="AH745" s="6"/>
      <c r="AI745" s="6"/>
      <c r="AJ745" s="6"/>
      <c r="AK745" s="6"/>
      <c r="AL745" s="6"/>
      <c r="AM745" s="6"/>
    </row>
    <row r="746">
      <c r="A746" t="str">
        <f t="shared" si="121"/>
        <v>FRS</v>
      </c>
      <c r="B746" t="str">
        <f t="shared" si="122"/>
        <v>X292</v>
      </c>
      <c r="C746" t="str">
        <f t="shared" si="123"/>
        <v>LEASE-RENT OF EXHIBIT (NON-BLDG)</v>
      </c>
      <c r="D746" s="6" t="n">
        <f t="shared" si="124"/>
        <v>0</v>
      </c>
      <c r="E746" s="6" t="n">
        <f t="shared" si="125"/>
        <v>0</v>
      </c>
      <c r="F746" s="6" t="n">
        <f t="shared" si="126"/>
        <v>0</v>
      </c>
      <c r="G746" s="6" t="n">
        <f t="shared" si="127"/>
        <v>0</v>
      </c>
      <c r="H746" s="7" t="e">
        <f t="shared" si="128"/>
        <v>#DIV/0!</v>
      </c>
      <c r="I746" s="7" t="e">
        <f t="shared" si="129"/>
        <v>#DIV/0!</v>
      </c>
      <c r="J746" s="7" t="e">
        <f t="shared" si="130"/>
        <v>#DIV/0!</v>
      </c>
      <c r="K746" s="7" t="n">
        <f t="shared" si="131"/>
        <v>0</v>
      </c>
      <c r="L746" s="7" t="n">
        <f>AM746/SUM(AM1:AM$2180)</f>
        <v>0</v>
      </c>
      <c r="M746" t="s">
        <v>1883</v>
      </c>
      <c r="N746" t="s">
        <v>2239</v>
      </c>
      <c r="O746" t="s">
        <v>2240</v>
      </c>
      <c r="P746" s="6"/>
      <c r="Q746" s="6" t="n">
        <v>110975.51678498099</v>
      </c>
      <c r="R746" s="6"/>
      <c r="S746" s="6" t="n">
        <v>154634.542789192</v>
      </c>
      <c r="T746" s="6" t="n">
        <v>70655.268112570906</v>
      </c>
      <c r="U746" s="6" t="n">
        <v>21425.2794936805</v>
      </c>
      <c r="V746" s="6" t="n">
        <v>30785.5297943396</v>
      </c>
      <c r="W746" s="6" t="n">
        <v>25311.195156859001</v>
      </c>
      <c r="X746" s="6" t="n">
        <v>13330.1577165208</v>
      </c>
      <c r="Y746" s="6"/>
      <c r="Z746" s="6" t="n">
        <v>15358.593386861499</v>
      </c>
      <c r="AA746" s="6" t="n">
        <v>0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>
      <c r="A747" t="str">
        <f t="shared" si="121"/>
        <v>FRS</v>
      </c>
      <c r="B747" t="str">
        <f t="shared" si="122"/>
        <v>X294</v>
      </c>
      <c r="C747" t="str">
        <f t="shared" si="123"/>
        <v>LEASE-RENT OF WASTE TRMT-STORE FAC</v>
      </c>
      <c r="D747" s="6" t="n">
        <f t="shared" si="124"/>
        <v>0</v>
      </c>
      <c r="E747" s="6" t="n">
        <f t="shared" si="125"/>
        <v>0</v>
      </c>
      <c r="F747" s="6" t="n">
        <f t="shared" si="126"/>
        <v>0</v>
      </c>
      <c r="G747" s="6" t="n">
        <f t="shared" si="127"/>
        <v>0</v>
      </c>
      <c r="H747" s="7" t="e">
        <f t="shared" si="128"/>
        <v>#DIV/0!</v>
      </c>
      <c r="I747" s="7" t="e">
        <f t="shared" si="129"/>
        <v>#DIV/0!</v>
      </c>
      <c r="J747" s="7" t="e">
        <f t="shared" si="130"/>
        <v>#DIV/0!</v>
      </c>
      <c r="K747" s="7" t="n">
        <f t="shared" si="131"/>
        <v>0</v>
      </c>
      <c r="L747" s="7" t="n">
        <f>AM747/SUM(AM1:AM$2180)</f>
        <v>0</v>
      </c>
      <c r="M747" t="s">
        <v>1883</v>
      </c>
      <c r="N747" t="s">
        <v>2241</v>
      </c>
      <c r="O747" t="s">
        <v>2242</v>
      </c>
      <c r="P747" s="6"/>
      <c r="Q747" s="6"/>
      <c r="R747" s="6"/>
      <c r="S747" s="6"/>
      <c r="T747" s="6"/>
      <c r="U747" s="6"/>
      <c r="V747" s="6"/>
      <c r="W747" s="6" t="n">
        <v>-17.0238199684036</v>
      </c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>
      <c r="A748" t="str">
        <f t="shared" si="121"/>
        <v>FRS</v>
      </c>
      <c r="B748" t="str">
        <f t="shared" si="122"/>
        <v>X299</v>
      </c>
      <c r="C748" t="str">
        <f t="shared" si="123"/>
        <v>LEASE-RENT OF ALL OTH NON-BLDG FACS</v>
      </c>
      <c r="D748" s="6" t="n">
        <f t="shared" si="124"/>
        <v>-5966.91604077174</v>
      </c>
      <c r="E748" s="6" t="n">
        <f t="shared" si="125"/>
        <v>0</v>
      </c>
      <c r="F748" s="6" t="n">
        <f t="shared" si="126"/>
        <v>0</v>
      </c>
      <c r="G748" s="6" t="n">
        <f t="shared" si="127"/>
        <v>0</v>
      </c>
      <c r="H748" s="7" t="e">
        <f t="shared" si="128"/>
        <v>#DIV/0!</v>
      </c>
      <c r="I748" s="7" t="n">
        <f t="shared" si="129"/>
        <v>-1</v>
      </c>
      <c r="J748" s="7" t="e">
        <f t="shared" si="130"/>
        <v>#DIV/0!</v>
      </c>
      <c r="K748" s="7" t="n">
        <f t="shared" si="131"/>
        <v>0</v>
      </c>
      <c r="L748" s="7" t="n">
        <f>AM748/SUM(AM1:AM$2180)</f>
        <v>0</v>
      </c>
      <c r="M748" t="s">
        <v>1883</v>
      </c>
      <c r="N748" t="s">
        <v>2243</v>
      </c>
      <c r="O748" t="s">
        <v>2244</v>
      </c>
      <c r="P748" s="6"/>
      <c r="Q748" s="6"/>
      <c r="R748" s="6"/>
      <c r="S748" s="6"/>
      <c r="T748" s="6"/>
      <c r="U748" s="6" t="n">
        <v>79292.7347342094</v>
      </c>
      <c r="V748" s="6" t="n">
        <v>6711.0469600267998</v>
      </c>
      <c r="W748" s="6" t="n">
        <v>105951.84643644599</v>
      </c>
      <c r="X748" s="6" t="n">
        <v>109524.57484625001</v>
      </c>
      <c r="Y748" s="6" t="n">
        <v>11631.9576178237</v>
      </c>
      <c r="Z748" s="6" t="n">
        <v>247350.35633513099</v>
      </c>
      <c r="AA748" s="6" t="n">
        <v>226277.56404921901</v>
      </c>
      <c r="AB748" s="6" t="n">
        <v>56668.499989187701</v>
      </c>
      <c r="AC748" s="6" t="n">
        <v>166950.309264874</v>
      </c>
      <c r="AD748" s="6"/>
      <c r="AE748" s="6" t="n">
        <v>-5966.91604077174</v>
      </c>
      <c r="AF748" s="6"/>
      <c r="AG748" s="6"/>
      <c r="AH748" s="6"/>
      <c r="AI748" s="6"/>
      <c r="AJ748" s="6"/>
      <c r="AK748" s="6"/>
      <c r="AL748" s="6"/>
      <c r="AM748" s="6"/>
    </row>
    <row r="749">
      <c r="A749" t="str">
        <f t="shared" si="121"/>
        <v>FRS</v>
      </c>
      <c r="B749" t="str">
        <f t="shared" si="122"/>
        <v>X300</v>
      </c>
      <c r="C749" t="str">
        <f t="shared" si="123"/>
        <v>LEASE-RENT OF RESTORATION</v>
      </c>
      <c r="D749" s="6" t="n">
        <f t="shared" si="124"/>
        <v>0</v>
      </c>
      <c r="E749" s="6" t="n">
        <f t="shared" si="125"/>
        <v>0</v>
      </c>
      <c r="F749" s="6" t="n">
        <f t="shared" si="126"/>
        <v>0</v>
      </c>
      <c r="G749" s="6" t="n">
        <f t="shared" si="127"/>
        <v>0</v>
      </c>
      <c r="H749" s="7" t="e">
        <f t="shared" si="128"/>
        <v>#DIV/0!</v>
      </c>
      <c r="I749" s="7" t="e">
        <f t="shared" si="129"/>
        <v>#DIV/0!</v>
      </c>
      <c r="J749" s="7" t="e">
        <f t="shared" si="130"/>
        <v>#DIV/0!</v>
      </c>
      <c r="K749" s="7" t="n">
        <f t="shared" si="131"/>
        <v>0</v>
      </c>
      <c r="L749" s="7" t="n">
        <f>AM749/SUM(AM1:AM$2180)</f>
        <v>0</v>
      </c>
      <c r="M749" t="s">
        <v>1883</v>
      </c>
      <c r="N749" t="s">
        <v>2245</v>
      </c>
      <c r="O749" t="s">
        <v>2246</v>
      </c>
      <c r="P749" s="6"/>
      <c r="Q749" s="6"/>
      <c r="R749" s="6"/>
      <c r="S749" s="6" t="n">
        <v>2588550.2761627799</v>
      </c>
      <c r="T749" s="6" t="n">
        <v>571501.45791567699</v>
      </c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>
      <c r="A750" t="str">
        <f t="shared" si="121"/>
        <v>FRS</v>
      </c>
      <c r="B750" t="str">
        <f t="shared" si="122"/>
        <v>Z111</v>
      </c>
      <c r="C750" t="str">
        <f t="shared" si="123"/>
        <v>MAINT-REP-ALT/OFFICE BLDGS</v>
      </c>
      <c r="D750" s="6" t="n">
        <f t="shared" si="124"/>
        <v>0</v>
      </c>
      <c r="E750" s="6" t="n">
        <f t="shared" si="125"/>
        <v>0</v>
      </c>
      <c r="F750" s="6" t="n">
        <f t="shared" si="126"/>
        <v>0</v>
      </c>
      <c r="G750" s="6" t="n">
        <f t="shared" si="127"/>
        <v>0</v>
      </c>
      <c r="H750" s="7" t="e">
        <f t="shared" si="128"/>
        <v>#DIV/0!</v>
      </c>
      <c r="I750" s="7" t="e">
        <f t="shared" si="129"/>
        <v>#DIV/0!</v>
      </c>
      <c r="J750" s="7" t="e">
        <f t="shared" si="130"/>
        <v>#DIV/0!</v>
      </c>
      <c r="K750" s="7" t="n">
        <f t="shared" si="131"/>
        <v>0</v>
      </c>
      <c r="L750" s="7" t="n">
        <f>AM750/SUM(AM1:AM$2180)</f>
        <v>0</v>
      </c>
      <c r="M750" t="s">
        <v>1883</v>
      </c>
      <c r="N750" t="s">
        <v>2247</v>
      </c>
      <c r="O750" t="s">
        <v>2248</v>
      </c>
      <c r="P750" s="6" t="n">
        <v>153214511.89918101</v>
      </c>
      <c r="Q750" s="6" t="n">
        <v>30880077.2726546</v>
      </c>
      <c r="R750" s="6" t="n">
        <v>45568797.786729202</v>
      </c>
      <c r="S750" s="6" t="n">
        <v>40690584.211457402</v>
      </c>
      <c r="T750" s="6" t="n">
        <v>81499737.6574357</v>
      </c>
      <c r="U750" s="6" t="n">
        <v>54467640.0332397</v>
      </c>
      <c r="V750" s="6" t="n">
        <v>22597211.425347701</v>
      </c>
      <c r="W750" s="6" t="n">
        <v>11439623.673776399</v>
      </c>
      <c r="X750" s="6" t="n">
        <v>6798717.6185658304</v>
      </c>
      <c r="Y750" s="6" t="n">
        <v>7684419.3171405001</v>
      </c>
      <c r="Z750" s="6" t="n">
        <v>4344233.2358765202</v>
      </c>
      <c r="AA750" s="6" t="n">
        <v>7489717.5946783703</v>
      </c>
      <c r="AB750" s="6" t="n">
        <v>-229507.18732629999</v>
      </c>
      <c r="AC750" s="6" t="n">
        <v>-104290.815992132</v>
      </c>
      <c r="AD750" s="6" t="n">
        <v>-4217.4296704303897</v>
      </c>
      <c r="AE750" s="6"/>
      <c r="AF750" s="6" t="n">
        <v>-2973.9750630335202</v>
      </c>
      <c r="AG750" s="6"/>
      <c r="AH750" s="6"/>
      <c r="AI750" s="6"/>
      <c r="AJ750" s="6"/>
      <c r="AK750" s="6"/>
      <c r="AL750" s="6" t="n">
        <v>0</v>
      </c>
      <c r="AM750" s="6"/>
    </row>
    <row r="751">
      <c r="A751" t="str">
        <f t="shared" si="121"/>
        <v>FRS</v>
      </c>
      <c r="B751" t="str">
        <f t="shared" si="122"/>
        <v>Z112</v>
      </c>
      <c r="C751" t="str">
        <f t="shared" si="123"/>
        <v>MAINT-REP-ALT/CONF SPACE &amp; FAC</v>
      </c>
      <c r="D751" s="6" t="n">
        <f t="shared" si="124"/>
        <v>0</v>
      </c>
      <c r="E751" s="6" t="n">
        <f t="shared" si="125"/>
        <v>0</v>
      </c>
      <c r="F751" s="6" t="n">
        <f t="shared" si="126"/>
        <v>0</v>
      </c>
      <c r="G751" s="6" t="n">
        <f t="shared" si="127"/>
        <v>0</v>
      </c>
      <c r="H751" s="7" t="e">
        <f t="shared" si="128"/>
        <v>#DIV/0!</v>
      </c>
      <c r="I751" s="7" t="e">
        <f t="shared" si="129"/>
        <v>#DIV/0!</v>
      </c>
      <c r="J751" s="7" t="e">
        <f t="shared" si="130"/>
        <v>#DIV/0!</v>
      </c>
      <c r="K751" s="7" t="n">
        <f t="shared" si="131"/>
        <v>0</v>
      </c>
      <c r="L751" s="7" t="n">
        <f>AM751/SUM(AM1:AM$2180)</f>
        <v>0</v>
      </c>
      <c r="M751" t="s">
        <v>1883</v>
      </c>
      <c r="N751" t="s">
        <v>2249</v>
      </c>
      <c r="O751" t="s">
        <v>2250</v>
      </c>
      <c r="P751" s="6" t="n">
        <v>45859.266002598401</v>
      </c>
      <c r="Q751" s="6"/>
      <c r="R751" s="6"/>
      <c r="S751" s="6"/>
      <c r="T751" s="6" t="n">
        <v>14986.3542365085</v>
      </c>
      <c r="U751" s="6" t="n">
        <v>374175.08866309997</v>
      </c>
      <c r="V751" s="6" t="n">
        <v>14838.404455575899</v>
      </c>
      <c r="W751" s="6"/>
      <c r="X751" s="6"/>
      <c r="Y751" s="6" t="n">
        <v>52201.526722642302</v>
      </c>
      <c r="Z751" s="6" t="n">
        <v>95265.508589216799</v>
      </c>
      <c r="AA751" s="6" t="n">
        <v>147858.74738652501</v>
      </c>
      <c r="AB751" s="6" t="n">
        <v>27375.784927356701</v>
      </c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>
      <c r="A752" t="str">
        <f t="shared" si="121"/>
        <v>FRS</v>
      </c>
      <c r="B752" t="str">
        <f t="shared" si="122"/>
        <v>Z119</v>
      </c>
      <c r="C752" t="str">
        <f t="shared" si="123"/>
        <v>MAINT-REP-ALT/OTHER ADMIN BLDGS</v>
      </c>
      <c r="D752" s="6" t="n">
        <f t="shared" si="124"/>
        <v>-4.7977902683023203E-2</v>
      </c>
      <c r="E752" s="6" t="n">
        <f t="shared" si="125"/>
        <v>0</v>
      </c>
      <c r="F752" s="6" t="n">
        <f t="shared" si="126"/>
        <v>0</v>
      </c>
      <c r="G752" s="6" t="n">
        <f t="shared" si="127"/>
        <v>0</v>
      </c>
      <c r="H752" s="7" t="e">
        <f t="shared" si="128"/>
        <v>#DIV/0!</v>
      </c>
      <c r="I752" s="7" t="n">
        <f t="shared" si="129"/>
        <v>-1</v>
      </c>
      <c r="J752" s="7" t="e">
        <f t="shared" si="130"/>
        <v>#DIV/0!</v>
      </c>
      <c r="K752" s="7" t="n">
        <f t="shared" si="131"/>
        <v>0</v>
      </c>
      <c r="L752" s="7" t="n">
        <f>AM752/SUM(AM1:AM$2180)</f>
        <v>0</v>
      </c>
      <c r="M752" t="s">
        <v>1883</v>
      </c>
      <c r="N752" t="s">
        <v>2251</v>
      </c>
      <c r="O752" t="s">
        <v>2252</v>
      </c>
      <c r="P752" s="6" t="n">
        <v>158010.32021717599</v>
      </c>
      <c r="Q752" s="6"/>
      <c r="R752" s="6" t="n">
        <v>3073154.7838086998</v>
      </c>
      <c r="S752" s="6" t="n">
        <v>4400008.5261802599</v>
      </c>
      <c r="T752" s="6" t="n">
        <v>5704225.8915858101</v>
      </c>
      <c r="U752" s="6" t="n">
        <v>2552361.3092725701</v>
      </c>
      <c r="V752" s="6" t="n">
        <v>1940164.0694390601</v>
      </c>
      <c r="W752" s="6" t="n">
        <v>719448.19537002803</v>
      </c>
      <c r="X752" s="6" t="n">
        <v>818997.46493858902</v>
      </c>
      <c r="Y752" s="6" t="n">
        <v>219462.96369600401</v>
      </c>
      <c r="Z752" s="6" t="n">
        <v>-137141.96124609001</v>
      </c>
      <c r="AA752" s="6" t="n">
        <v>33324.129543083</v>
      </c>
      <c r="AB752" s="6" t="n">
        <v>6976.5219986688799</v>
      </c>
      <c r="AC752" s="6" t="n">
        <v>7753.9143636352801</v>
      </c>
      <c r="AD752" s="6" t="n">
        <v>13648.4826617865</v>
      </c>
      <c r="AE752" s="6" t="n">
        <v>-4.7977902683023203E-2</v>
      </c>
      <c r="AF752" s="6" t="n">
        <v>0</v>
      </c>
      <c r="AG752" s="6"/>
      <c r="AH752" s="6"/>
      <c r="AI752" s="6"/>
      <c r="AJ752" s="6"/>
      <c r="AK752" s="6"/>
      <c r="AL752" s="6"/>
      <c r="AM752" s="6"/>
    </row>
    <row r="753">
      <c r="A753" t="str">
        <f t="shared" si="121"/>
        <v>FRS</v>
      </c>
      <c r="B753" t="str">
        <f t="shared" si="122"/>
        <v>Z122</v>
      </c>
      <c r="C753" t="str">
        <f t="shared" si="123"/>
        <v>MAINT-REP-ALT/AIR TRAFFIC TNG FAC</v>
      </c>
      <c r="D753" s="6" t="n">
        <f t="shared" si="124"/>
        <v>0</v>
      </c>
      <c r="E753" s="6" t="n">
        <f t="shared" si="125"/>
        <v>0</v>
      </c>
      <c r="F753" s="6" t="n">
        <f t="shared" si="126"/>
        <v>0</v>
      </c>
      <c r="G753" s="6" t="n">
        <f t="shared" si="127"/>
        <v>0</v>
      </c>
      <c r="H753" s="7" t="e">
        <f t="shared" si="128"/>
        <v>#DIV/0!</v>
      </c>
      <c r="I753" s="7" t="e">
        <f t="shared" si="129"/>
        <v>#DIV/0!</v>
      </c>
      <c r="J753" s="7" t="e">
        <f t="shared" si="130"/>
        <v>#DIV/0!</v>
      </c>
      <c r="K753" s="7" t="n">
        <f t="shared" si="131"/>
        <v>0</v>
      </c>
      <c r="L753" s="7" t="n">
        <f>AM753/SUM(AM1:AM$2180)</f>
        <v>0</v>
      </c>
      <c r="M753" t="s">
        <v>1883</v>
      </c>
      <c r="N753" t="s">
        <v>2253</v>
      </c>
      <c r="O753" t="s">
        <v>2254</v>
      </c>
      <c r="P753" s="6"/>
      <c r="Q753" s="6" t="n">
        <v>915086.60141270503</v>
      </c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>
      <c r="A754" t="str">
        <f t="shared" si="121"/>
        <v>FRS</v>
      </c>
      <c r="B754" t="str">
        <f t="shared" si="122"/>
        <v>Z124</v>
      </c>
      <c r="C754" t="str">
        <f t="shared" si="123"/>
        <v>MAINT-REP-ALT/AIRPORT RUNWAYS</v>
      </c>
      <c r="D754" s="6" t="n">
        <f t="shared" si="124"/>
        <v>0</v>
      </c>
      <c r="E754" s="6" t="n">
        <f t="shared" si="125"/>
        <v>0</v>
      </c>
      <c r="F754" s="6" t="n">
        <f t="shared" si="126"/>
        <v>0</v>
      </c>
      <c r="G754" s="6" t="n">
        <f t="shared" si="127"/>
        <v>0</v>
      </c>
      <c r="H754" s="7" t="e">
        <f t="shared" si="128"/>
        <v>#DIV/0!</v>
      </c>
      <c r="I754" s="7" t="e">
        <f t="shared" si="129"/>
        <v>#DIV/0!</v>
      </c>
      <c r="J754" s="7" t="e">
        <f t="shared" si="130"/>
        <v>#DIV/0!</v>
      </c>
      <c r="K754" s="7" t="n">
        <f t="shared" si="131"/>
        <v>0</v>
      </c>
      <c r="L754" s="7" t="n">
        <f>AM754/SUM(AM1:AM$2180)</f>
        <v>0</v>
      </c>
      <c r="M754" t="s">
        <v>1883</v>
      </c>
      <c r="N754" t="s">
        <v>2255</v>
      </c>
      <c r="O754" t="s">
        <v>2256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 t="n">
        <v>-386223.404069715</v>
      </c>
      <c r="AB754" s="6" t="n">
        <v>-16844.233213716099</v>
      </c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>
      <c r="A755" t="str">
        <f t="shared" si="121"/>
        <v>FRS</v>
      </c>
      <c r="B755" t="str">
        <f t="shared" si="122"/>
        <v>Z126</v>
      </c>
      <c r="C755" t="str">
        <f t="shared" si="123"/>
        <v>MAINT-REP-ALT/MISSILE SYSTEMS FAC</v>
      </c>
      <c r="D755" s="6" t="n">
        <f t="shared" si="124"/>
        <v>0</v>
      </c>
      <c r="E755" s="6" t="n">
        <f t="shared" si="125"/>
        <v>0</v>
      </c>
      <c r="F755" s="6" t="n">
        <f t="shared" si="126"/>
        <v>0</v>
      </c>
      <c r="G755" s="6" t="n">
        <f t="shared" si="127"/>
        <v>0</v>
      </c>
      <c r="H755" s="7" t="e">
        <f t="shared" si="128"/>
        <v>#DIV/0!</v>
      </c>
      <c r="I755" s="7" t="e">
        <f t="shared" si="129"/>
        <v>#DIV/0!</v>
      </c>
      <c r="J755" s="7" t="e">
        <f t="shared" si="130"/>
        <v>#DIV/0!</v>
      </c>
      <c r="K755" s="7" t="n">
        <f t="shared" si="131"/>
        <v>0</v>
      </c>
      <c r="L755" s="7" t="n">
        <f>AM755/SUM(AM1:AM$2180)</f>
        <v>0</v>
      </c>
      <c r="M755" t="s">
        <v>1883</v>
      </c>
      <c r="N755" t="s">
        <v>2257</v>
      </c>
      <c r="O755" t="s">
        <v>2258</v>
      </c>
      <c r="P755" s="6"/>
      <c r="Q755" s="6"/>
      <c r="R755" s="6"/>
      <c r="S755" s="6"/>
      <c r="T755" s="6"/>
      <c r="U755" s="6" t="n">
        <v>0</v>
      </c>
      <c r="V755" s="6" t="n">
        <v>1201008.9639663999</v>
      </c>
      <c r="W755" s="6"/>
      <c r="X755" s="6" t="n">
        <v>0</v>
      </c>
      <c r="Y755" s="6" t="n">
        <v>0</v>
      </c>
      <c r="Z755" s="6" t="n">
        <v>-52688.702634851899</v>
      </c>
      <c r="AA755" s="6"/>
      <c r="AB755" s="6" t="n">
        <v>-5119.8855110931299</v>
      </c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>
      <c r="A756" t="str">
        <f t="shared" si="121"/>
        <v>FRS</v>
      </c>
      <c r="B756" t="str">
        <f t="shared" si="122"/>
        <v>Z127</v>
      </c>
      <c r="C756" t="str">
        <f t="shared" si="123"/>
        <v>MAINT-REP-ALT/ELCT &amp; COMM SYS FAC</v>
      </c>
      <c r="D756" s="6" t="n">
        <f t="shared" si="124"/>
        <v>0</v>
      </c>
      <c r="E756" s="6" t="n">
        <f t="shared" si="125"/>
        <v>0</v>
      </c>
      <c r="F756" s="6" t="n">
        <f t="shared" si="126"/>
        <v>0</v>
      </c>
      <c r="G756" s="6" t="n">
        <f t="shared" si="127"/>
        <v>0</v>
      </c>
      <c r="H756" s="7" t="e">
        <f t="shared" si="128"/>
        <v>#DIV/0!</v>
      </c>
      <c r="I756" s="7" t="e">
        <f t="shared" si="129"/>
        <v>#DIV/0!</v>
      </c>
      <c r="J756" s="7" t="e">
        <f t="shared" si="130"/>
        <v>#DIV/0!</v>
      </c>
      <c r="K756" s="7" t="n">
        <f t="shared" si="131"/>
        <v>0</v>
      </c>
      <c r="L756" s="7" t="n">
        <f>AM756/SUM(AM1:AM$2180)</f>
        <v>0</v>
      </c>
      <c r="M756" t="s">
        <v>1883</v>
      </c>
      <c r="N756" t="s">
        <v>2259</v>
      </c>
      <c r="O756" t="s">
        <v>2260</v>
      </c>
      <c r="P756" s="6"/>
      <c r="Q756" s="6" t="n">
        <v>149607.93193870099</v>
      </c>
      <c r="R756" s="6" t="n">
        <v>110108.384017337</v>
      </c>
      <c r="S756" s="6"/>
      <c r="T756" s="6"/>
      <c r="U756" s="6" t="n">
        <v>130770.57424540501</v>
      </c>
      <c r="V756" s="6" t="n">
        <v>133022.73769121501</v>
      </c>
      <c r="W756" s="6" t="n">
        <v>118949.009067798</v>
      </c>
      <c r="X756" s="6" t="n">
        <v>147964.75065338099</v>
      </c>
      <c r="Y756" s="6" t="n">
        <v>7325610.4685705397</v>
      </c>
      <c r="Z756" s="6" t="n">
        <v>2791229.4221323901</v>
      </c>
      <c r="AA756" s="6" t="n">
        <v>871585.16250729805</v>
      </c>
      <c r="AB756" s="6" t="n">
        <v>-20003.149106323399</v>
      </c>
      <c r="AC756" s="6"/>
      <c r="AD756" s="6"/>
      <c r="AE756" s="6" t="n">
        <v>0</v>
      </c>
      <c r="AF756" s="6"/>
      <c r="AG756" s="6" t="n">
        <v>-1058.4664859107399</v>
      </c>
      <c r="AH756" s="6"/>
      <c r="AI756" s="6"/>
      <c r="AJ756" s="6"/>
      <c r="AK756" s="6"/>
      <c r="AL756" s="6"/>
      <c r="AM756" s="6"/>
    </row>
    <row r="757">
      <c r="A757" t="str">
        <f t="shared" si="121"/>
        <v>FRS</v>
      </c>
      <c r="B757" t="str">
        <f t="shared" si="122"/>
        <v>Z129</v>
      </c>
      <c r="C757" t="str">
        <f t="shared" si="123"/>
        <v>MAINT-REP-ALT/OTH AIRFIELD STRUCT</v>
      </c>
      <c r="D757" s="6" t="n">
        <f t="shared" si="124"/>
        <v>0</v>
      </c>
      <c r="E757" s="6" t="n">
        <f t="shared" si="125"/>
        <v>0</v>
      </c>
      <c r="F757" s="6" t="n">
        <f t="shared" si="126"/>
        <v>0</v>
      </c>
      <c r="G757" s="6" t="n">
        <f t="shared" si="127"/>
        <v>0</v>
      </c>
      <c r="H757" s="7" t="e">
        <f t="shared" si="128"/>
        <v>#DIV/0!</v>
      </c>
      <c r="I757" s="7" t="e">
        <f t="shared" si="129"/>
        <v>#DIV/0!</v>
      </c>
      <c r="J757" s="7" t="e">
        <f t="shared" si="130"/>
        <v>#DIV/0!</v>
      </c>
      <c r="K757" s="7" t="n">
        <f t="shared" si="131"/>
        <v>0</v>
      </c>
      <c r="L757" s="7" t="n">
        <f>AM757/SUM(AM1:AM$2180)</f>
        <v>0</v>
      </c>
      <c r="M757" t="s">
        <v>1883</v>
      </c>
      <c r="N757" t="s">
        <v>2261</v>
      </c>
      <c r="O757" t="s">
        <v>2262</v>
      </c>
      <c r="P757" s="6"/>
      <c r="Q757" s="6"/>
      <c r="R757" s="6"/>
      <c r="S757" s="6"/>
      <c r="T757" s="6"/>
      <c r="U757" s="6"/>
      <c r="V757" s="6" t="n">
        <v>31799.177512260299</v>
      </c>
      <c r="W757" s="6" t="n">
        <v>7208.2473519291498</v>
      </c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>
      <c r="A758" t="str">
        <f t="shared" si="121"/>
        <v>FRS</v>
      </c>
      <c r="B758" t="str">
        <f t="shared" si="122"/>
        <v>Z131</v>
      </c>
      <c r="C758" t="str">
        <f t="shared" si="123"/>
        <v>MAINT-REP-ALT/SCHOOLS</v>
      </c>
      <c r="D758" s="6" t="n">
        <f t="shared" si="124"/>
        <v>952032.54282605997</v>
      </c>
      <c r="E758" s="6" t="n">
        <f t="shared" si="125"/>
        <v>0</v>
      </c>
      <c r="F758" s="6" t="n">
        <f t="shared" si="126"/>
        <v>0</v>
      </c>
      <c r="G758" s="6" t="n">
        <f t="shared" si="127"/>
        <v>0</v>
      </c>
      <c r="H758" s="7" t="e">
        <f t="shared" si="128"/>
        <v>#DIV/0!</v>
      </c>
      <c r="I758" s="7" t="n">
        <f t="shared" si="129"/>
        <v>-1</v>
      </c>
      <c r="J758" s="7" t="e">
        <f t="shared" si="130"/>
        <v>#DIV/0!</v>
      </c>
      <c r="K758" s="7" t="n">
        <f t="shared" si="131"/>
        <v>0</v>
      </c>
      <c r="L758" s="7" t="n">
        <f>AM758/SUM(AM1:AM$2180)</f>
        <v>0</v>
      </c>
      <c r="M758" t="s">
        <v>1883</v>
      </c>
      <c r="N758" t="s">
        <v>2263</v>
      </c>
      <c r="O758" t="s">
        <v>2264</v>
      </c>
      <c r="P758" s="6"/>
      <c r="Q758" s="6"/>
      <c r="R758" s="6"/>
      <c r="S758" s="6"/>
      <c r="T758" s="6" t="n">
        <v>45576.366630930002</v>
      </c>
      <c r="U758" s="6" t="n">
        <v>0</v>
      </c>
      <c r="V758" s="6" t="n">
        <v>0</v>
      </c>
      <c r="W758" s="6" t="n">
        <v>88919.861566378502</v>
      </c>
      <c r="X758" s="6" t="n">
        <v>187134.46639700601</v>
      </c>
      <c r="Y758" s="6" t="n">
        <v>469954.99416455103</v>
      </c>
      <c r="Z758" s="6" t="n">
        <v>7886315.4038095297</v>
      </c>
      <c r="AA758" s="6" t="n">
        <v>6583316.3634964097</v>
      </c>
      <c r="AB758" s="6" t="n">
        <v>1344273.95861947</v>
      </c>
      <c r="AC758" s="6" t="n">
        <v>2318952.7436130899</v>
      </c>
      <c r="AD758" s="6" t="n">
        <v>2288583.10491334</v>
      </c>
      <c r="AE758" s="6" t="n">
        <v>952032.54282605997</v>
      </c>
      <c r="AF758" s="6" t="n">
        <v>-2876.5357440682901</v>
      </c>
      <c r="AG758" s="6" t="n">
        <v>0</v>
      </c>
      <c r="AH758" s="6"/>
      <c r="AI758" s="6"/>
      <c r="AJ758" s="6"/>
      <c r="AK758" s="6"/>
      <c r="AL758" s="6"/>
      <c r="AM758" s="6"/>
    </row>
    <row r="759">
      <c r="A759" t="str">
        <f t="shared" si="121"/>
        <v>FRS</v>
      </c>
      <c r="B759" t="str">
        <f t="shared" si="122"/>
        <v>Z139</v>
      </c>
      <c r="C759" t="str">
        <f t="shared" si="123"/>
        <v>MAINT-REP-ALT/OTHER EDUCATIONAL BLD</v>
      </c>
      <c r="D759" s="6" t="n">
        <f t="shared" si="124"/>
        <v>-3564.75816934862</v>
      </c>
      <c r="E759" s="6" t="n">
        <f t="shared" si="125"/>
        <v>0</v>
      </c>
      <c r="F759" s="6" t="n">
        <f t="shared" si="126"/>
        <v>0</v>
      </c>
      <c r="G759" s="6" t="n">
        <f t="shared" si="127"/>
        <v>0</v>
      </c>
      <c r="H759" s="7" t="e">
        <f t="shared" si="128"/>
        <v>#DIV/0!</v>
      </c>
      <c r="I759" s="7" t="n">
        <f t="shared" si="129"/>
        <v>-1</v>
      </c>
      <c r="J759" s="7" t="e">
        <f t="shared" si="130"/>
        <v>#DIV/0!</v>
      </c>
      <c r="K759" s="7" t="n">
        <f t="shared" si="131"/>
        <v>0</v>
      </c>
      <c r="L759" s="7" t="n">
        <f>AM759/SUM(AM1:AM$2180)</f>
        <v>0</v>
      </c>
      <c r="M759" t="s">
        <v>1883</v>
      </c>
      <c r="N759" t="s">
        <v>2265</v>
      </c>
      <c r="O759" t="s">
        <v>2266</v>
      </c>
      <c r="P759" s="6"/>
      <c r="Q759" s="6"/>
      <c r="R759" s="6"/>
      <c r="S759" s="6"/>
      <c r="T759" s="6"/>
      <c r="U759" s="6"/>
      <c r="V759" s="6"/>
      <c r="W759" s="6"/>
      <c r="X759" s="6"/>
      <c r="Y759" s="6" t="n">
        <v>135492.57651490899</v>
      </c>
      <c r="Z759" s="6" t="n">
        <v>537583.39495445602</v>
      </c>
      <c r="AA759" s="6" t="n">
        <v>718789.45168412197</v>
      </c>
      <c r="AB759" s="6" t="n">
        <v>161958.97871555801</v>
      </c>
      <c r="AC759" s="6" t="n">
        <v>0</v>
      </c>
      <c r="AD759" s="6" t="n">
        <v>0</v>
      </c>
      <c r="AE759" s="6" t="n">
        <v>-3564.75816934862</v>
      </c>
      <c r="AF759" s="6"/>
      <c r="AG759" s="6"/>
      <c r="AH759" s="6"/>
      <c r="AI759" s="6"/>
      <c r="AJ759" s="6"/>
      <c r="AK759" s="6"/>
      <c r="AL759" s="6"/>
      <c r="AM759" s="6"/>
    </row>
    <row r="760">
      <c r="A760" t="str">
        <f t="shared" si="121"/>
        <v>FRS</v>
      </c>
      <c r="B760" t="str">
        <f t="shared" si="122"/>
        <v>Z142</v>
      </c>
      <c r="C760" t="str">
        <f t="shared" si="123"/>
        <v>MAINT-REP-ALT/LABS &amp; CLINICS</v>
      </c>
      <c r="D760" s="6" t="n">
        <f t="shared" si="124"/>
        <v>0</v>
      </c>
      <c r="E760" s="6" t="n">
        <f t="shared" si="125"/>
        <v>0</v>
      </c>
      <c r="F760" s="6" t="n">
        <f t="shared" si="126"/>
        <v>0</v>
      </c>
      <c r="G760" s="6" t="n">
        <f t="shared" si="127"/>
        <v>0</v>
      </c>
      <c r="H760" s="7" t="e">
        <f t="shared" si="128"/>
        <v>#DIV/0!</v>
      </c>
      <c r="I760" s="7" t="e">
        <f t="shared" si="129"/>
        <v>#DIV/0!</v>
      </c>
      <c r="J760" s="7" t="e">
        <f t="shared" si="130"/>
        <v>#DIV/0!</v>
      </c>
      <c r="K760" s="7" t="n">
        <f t="shared" si="131"/>
        <v>0</v>
      </c>
      <c r="L760" s="7" t="n">
        <f>AM760/SUM(AM1:AM$2180)</f>
        <v>0</v>
      </c>
      <c r="M760" t="s">
        <v>1883</v>
      </c>
      <c r="N760" t="s">
        <v>2267</v>
      </c>
      <c r="O760" t="s">
        <v>2268</v>
      </c>
      <c r="P760" s="6"/>
      <c r="Q760" s="6"/>
      <c r="R760" s="6"/>
      <c r="S760" s="6"/>
      <c r="T760" s="6" t="n">
        <v>38170.207053403901</v>
      </c>
      <c r="U760" s="6"/>
      <c r="V760" s="6" t="n">
        <v>54204.287415266503</v>
      </c>
      <c r="W760" s="6" t="n">
        <v>2462687.4880513502</v>
      </c>
      <c r="X760" s="6" t="n">
        <v>486779.92472542601</v>
      </c>
      <c r="Y760" s="6" t="n">
        <v>41175.1258709147</v>
      </c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>
      <c r="A761" t="str">
        <f t="shared" si="121"/>
        <v>FRS</v>
      </c>
      <c r="B761" t="str">
        <f t="shared" si="122"/>
        <v>Z149</v>
      </c>
      <c r="C761" t="str">
        <f t="shared" si="123"/>
        <v>MAINT-REP-ALT/OTHER HOSPITAL BLDGS</v>
      </c>
      <c r="D761" s="6" t="n">
        <f t="shared" si="124"/>
        <v>0</v>
      </c>
      <c r="E761" s="6" t="n">
        <f t="shared" si="125"/>
        <v>0</v>
      </c>
      <c r="F761" s="6" t="n">
        <f t="shared" si="126"/>
        <v>0</v>
      </c>
      <c r="G761" s="6" t="n">
        <f t="shared" si="127"/>
        <v>0</v>
      </c>
      <c r="H761" s="7" t="e">
        <f t="shared" si="128"/>
        <v>#DIV/0!</v>
      </c>
      <c r="I761" s="7" t="e">
        <f t="shared" si="129"/>
        <v>#DIV/0!</v>
      </c>
      <c r="J761" s="7" t="e">
        <f t="shared" si="130"/>
        <v>#DIV/0!</v>
      </c>
      <c r="K761" s="7" t="n">
        <f t="shared" si="131"/>
        <v>0</v>
      </c>
      <c r="L761" s="7" t="n">
        <f>AM761/SUM(AM1:AM$2180)</f>
        <v>0</v>
      </c>
      <c r="M761" t="s">
        <v>1883</v>
      </c>
      <c r="N761" t="s">
        <v>2269</v>
      </c>
      <c r="O761" t="s">
        <v>2270</v>
      </c>
      <c r="P761" s="6"/>
      <c r="Q761" s="6"/>
      <c r="R761" s="6"/>
      <c r="S761" s="6" t="n">
        <v>112360.21968092299</v>
      </c>
      <c r="T761" s="6"/>
      <c r="U761" s="6"/>
      <c r="V761" s="6" t="n">
        <v>11895.3307366475</v>
      </c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>
      <c r="A762" t="str">
        <f t="shared" si="121"/>
        <v>FRS</v>
      </c>
      <c r="B762" t="str">
        <f t="shared" si="122"/>
        <v>Z151</v>
      </c>
      <c r="C762" t="str">
        <f t="shared" si="123"/>
        <v>MAINT-REP-ALT/AMMUNITION FACILITIES</v>
      </c>
      <c r="D762" s="6" t="n">
        <f t="shared" si="124"/>
        <v>0</v>
      </c>
      <c r="E762" s="6" t="n">
        <f t="shared" si="125"/>
        <v>0</v>
      </c>
      <c r="F762" s="6" t="n">
        <f t="shared" si="126"/>
        <v>0</v>
      </c>
      <c r="G762" s="6" t="n">
        <f t="shared" si="127"/>
        <v>0</v>
      </c>
      <c r="H762" s="7" t="e">
        <f t="shared" si="128"/>
        <v>#DIV/0!</v>
      </c>
      <c r="I762" s="7" t="e">
        <f t="shared" si="129"/>
        <v>#DIV/0!</v>
      </c>
      <c r="J762" s="7" t="e">
        <f t="shared" si="130"/>
        <v>#DIV/0!</v>
      </c>
      <c r="K762" s="7" t="n">
        <f t="shared" si="131"/>
        <v>0</v>
      </c>
      <c r="L762" s="7" t="n">
        <f>AM762/SUM(AM1:AM$2180)</f>
        <v>0</v>
      </c>
      <c r="M762" t="s">
        <v>1883</v>
      </c>
      <c r="N762" t="s">
        <v>2271</v>
      </c>
      <c r="O762" t="s">
        <v>2272</v>
      </c>
      <c r="P762" s="6"/>
      <c r="Q762" s="6"/>
      <c r="R762" s="6" t="n">
        <v>11111675.579683799</v>
      </c>
      <c r="S762" s="6" t="n">
        <v>-2518999.2468459499</v>
      </c>
      <c r="T762" s="6" t="n">
        <v>6693.6569790856702</v>
      </c>
      <c r="U762" s="6"/>
      <c r="V762" s="6"/>
      <c r="W762" s="6"/>
      <c r="X762" s="6"/>
      <c r="Y762" s="6" t="n">
        <v>-8935.6198848434506</v>
      </c>
      <c r="Z762" s="6" t="n">
        <v>-2673.55957198122</v>
      </c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>
      <c r="A763" t="str">
        <f t="shared" si="121"/>
        <v>FRS</v>
      </c>
      <c r="B763" t="str">
        <f t="shared" si="122"/>
        <v>Z152</v>
      </c>
      <c r="C763" t="str">
        <f t="shared" si="123"/>
        <v>MAINT-REP-ALT/MAINT BLDGS</v>
      </c>
      <c r="D763" s="6" t="n">
        <f t="shared" si="124"/>
        <v>0</v>
      </c>
      <c r="E763" s="6" t="n">
        <f t="shared" si="125"/>
        <v>0</v>
      </c>
      <c r="F763" s="6" t="n">
        <f t="shared" si="126"/>
        <v>0</v>
      </c>
      <c r="G763" s="6" t="n">
        <f t="shared" si="127"/>
        <v>0</v>
      </c>
      <c r="H763" s="7" t="e">
        <f t="shared" si="128"/>
        <v>#DIV/0!</v>
      </c>
      <c r="I763" s="7" t="e">
        <f t="shared" si="129"/>
        <v>#DIV/0!</v>
      </c>
      <c r="J763" s="7" t="e">
        <f t="shared" si="130"/>
        <v>#DIV/0!</v>
      </c>
      <c r="K763" s="7" t="n">
        <f t="shared" si="131"/>
        <v>0</v>
      </c>
      <c r="L763" s="7" t="n">
        <f>AM763/SUM(AM1:AM$2180)</f>
        <v>0</v>
      </c>
      <c r="M763" t="s">
        <v>1883</v>
      </c>
      <c r="N763" t="s">
        <v>2273</v>
      </c>
      <c r="O763" t="s">
        <v>2274</v>
      </c>
      <c r="P763" s="6"/>
      <c r="Q763" s="6"/>
      <c r="R763" s="6"/>
      <c r="S763" s="6" t="n">
        <v>252212.006775741</v>
      </c>
      <c r="T763" s="6"/>
      <c r="U763" s="6"/>
      <c r="V763" s="6"/>
      <c r="W763" s="6" t="n">
        <v>250654.31616787601</v>
      </c>
      <c r="X763" s="6" t="n">
        <v>754287.21766471001</v>
      </c>
      <c r="Y763" s="6" t="n">
        <v>3299.01498683522</v>
      </c>
      <c r="Z763" s="6" t="n">
        <v>996905.60384928295</v>
      </c>
      <c r="AA763" s="6" t="n">
        <v>22644.074086024499</v>
      </c>
      <c r="AB763" s="6" t="n">
        <v>-71393.332562608106</v>
      </c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>
      <c r="A764" t="str">
        <f t="shared" si="121"/>
        <v>FRS</v>
      </c>
      <c r="B764" t="str">
        <f t="shared" si="122"/>
        <v>Z153</v>
      </c>
      <c r="C764" t="str">
        <f t="shared" si="123"/>
        <v>MAINT-REP-ALT/PRODUCTION BLDGS</v>
      </c>
      <c r="D764" s="6" t="n">
        <f t="shared" si="124"/>
        <v>0</v>
      </c>
      <c r="E764" s="6" t="n">
        <f t="shared" si="125"/>
        <v>0</v>
      </c>
      <c r="F764" s="6" t="n">
        <f t="shared" si="126"/>
        <v>0</v>
      </c>
      <c r="G764" s="6" t="n">
        <f t="shared" si="127"/>
        <v>0</v>
      </c>
      <c r="H764" s="7" t="e">
        <f t="shared" si="128"/>
        <v>#DIV/0!</v>
      </c>
      <c r="I764" s="7" t="e">
        <f t="shared" si="129"/>
        <v>#DIV/0!</v>
      </c>
      <c r="J764" s="7" t="e">
        <f t="shared" si="130"/>
        <v>#DIV/0!</v>
      </c>
      <c r="K764" s="7" t="n">
        <f t="shared" si="131"/>
        <v>0</v>
      </c>
      <c r="L764" s="7" t="n">
        <f>AM764/SUM(AM1:AM$2180)</f>
        <v>0</v>
      </c>
      <c r="M764" t="s">
        <v>1883</v>
      </c>
      <c r="N764" t="s">
        <v>2275</v>
      </c>
      <c r="O764" t="s">
        <v>2276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 t="n">
        <v>0</v>
      </c>
      <c r="AE764" s="6"/>
      <c r="AF764" s="6"/>
      <c r="AG764" s="6"/>
      <c r="AH764" s="6" t="n">
        <v>-1374.0963627527799</v>
      </c>
      <c r="AI764" s="6"/>
      <c r="AJ764" s="6"/>
      <c r="AK764" s="6"/>
      <c r="AL764" s="6"/>
      <c r="AM764" s="6"/>
    </row>
    <row r="765">
      <c r="A765" t="str">
        <f t="shared" si="121"/>
        <v>FRS</v>
      </c>
      <c r="B765" t="str">
        <f t="shared" si="122"/>
        <v>Z154</v>
      </c>
      <c r="C765" t="str">
        <f t="shared" si="123"/>
        <v>MAINT-REP-ALT/SHIP CONST-REPAIR FAC</v>
      </c>
      <c r="D765" s="6" t="n">
        <f t="shared" si="124"/>
        <v>0</v>
      </c>
      <c r="E765" s="6" t="n">
        <f t="shared" si="125"/>
        <v>0</v>
      </c>
      <c r="F765" s="6" t="n">
        <f t="shared" si="126"/>
        <v>0</v>
      </c>
      <c r="G765" s="6" t="n">
        <f t="shared" si="127"/>
        <v>0</v>
      </c>
      <c r="H765" s="7" t="e">
        <f t="shared" si="128"/>
        <v>#DIV/0!</v>
      </c>
      <c r="I765" s="7" t="e">
        <f t="shared" si="129"/>
        <v>#DIV/0!</v>
      </c>
      <c r="J765" s="7" t="e">
        <f t="shared" si="130"/>
        <v>#DIV/0!</v>
      </c>
      <c r="K765" s="7" t="n">
        <f t="shared" si="131"/>
        <v>0</v>
      </c>
      <c r="L765" s="7" t="n">
        <f>AM765/SUM(AM1:AM$2180)</f>
        <v>0</v>
      </c>
      <c r="M765" t="s">
        <v>1883</v>
      </c>
      <c r="N765" t="s">
        <v>2277</v>
      </c>
      <c r="O765" t="s">
        <v>2278</v>
      </c>
      <c r="P765" s="6"/>
      <c r="Q765" s="6"/>
      <c r="R765" s="6"/>
      <c r="S765" s="6"/>
      <c r="T765" s="6"/>
      <c r="U765" s="6"/>
      <c r="V765" s="6" t="n">
        <v>7759.64804753099</v>
      </c>
      <c r="W765" s="6" t="n">
        <v>187007.54688392699</v>
      </c>
      <c r="X765" s="6" t="n">
        <v>0</v>
      </c>
      <c r="Y765" s="6"/>
      <c r="Z765" s="6" t="n">
        <v>12818.015162220599</v>
      </c>
      <c r="AA765" s="6" t="n">
        <v>0</v>
      </c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>
      <c r="A766" t="str">
        <f t="shared" si="121"/>
        <v>FRS</v>
      </c>
      <c r="B766" t="str">
        <f t="shared" si="122"/>
        <v>Z155</v>
      </c>
      <c r="C766" t="str">
        <f t="shared" si="123"/>
        <v>MAINT-REP-ALT/TANK AUTOMOTIVE FAC</v>
      </c>
      <c r="D766" s="6" t="n">
        <f t="shared" si="124"/>
        <v>0</v>
      </c>
      <c r="E766" s="6" t="n">
        <f t="shared" si="125"/>
        <v>0</v>
      </c>
      <c r="F766" s="6" t="n">
        <f t="shared" si="126"/>
        <v>0</v>
      </c>
      <c r="G766" s="6" t="n">
        <f t="shared" si="127"/>
        <v>0</v>
      </c>
      <c r="H766" s="7" t="e">
        <f t="shared" si="128"/>
        <v>#DIV/0!</v>
      </c>
      <c r="I766" s="7" t="e">
        <f t="shared" si="129"/>
        <v>#DIV/0!</v>
      </c>
      <c r="J766" s="7" t="e">
        <f t="shared" si="130"/>
        <v>#DIV/0!</v>
      </c>
      <c r="K766" s="7" t="n">
        <f t="shared" si="131"/>
        <v>0</v>
      </c>
      <c r="L766" s="7" t="n">
        <f>AM766/SUM(AM1:AM$2180)</f>
        <v>0</v>
      </c>
      <c r="M766" t="s">
        <v>1883</v>
      </c>
      <c r="N766" t="s">
        <v>2279</v>
      </c>
      <c r="O766" t="s">
        <v>2280</v>
      </c>
      <c r="P766" s="6"/>
      <c r="Q766" s="6"/>
      <c r="R766" s="6"/>
      <c r="S766" s="6" t="n">
        <v>295461.58641884098</v>
      </c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>
      <c r="A767" t="str">
        <f t="shared" si="121"/>
        <v>FRS</v>
      </c>
      <c r="B767" t="str">
        <f t="shared" si="122"/>
        <v>Z159</v>
      </c>
      <c r="C767" t="str">
        <f t="shared" si="123"/>
        <v>MAINT-REP-ALT/OTHER INDUSTRIAL BLDG</v>
      </c>
      <c r="D767" s="6" t="n">
        <f t="shared" si="124"/>
        <v>0</v>
      </c>
      <c r="E767" s="6" t="n">
        <f t="shared" si="125"/>
        <v>0</v>
      </c>
      <c r="F767" s="6" t="n">
        <f t="shared" si="126"/>
        <v>0</v>
      </c>
      <c r="G767" s="6" t="n">
        <f t="shared" si="127"/>
        <v>0</v>
      </c>
      <c r="H767" s="7" t="e">
        <f t="shared" si="128"/>
        <v>#DIV/0!</v>
      </c>
      <c r="I767" s="7" t="e">
        <f t="shared" si="129"/>
        <v>#DIV/0!</v>
      </c>
      <c r="J767" s="7" t="e">
        <f t="shared" si="130"/>
        <v>#DIV/0!</v>
      </c>
      <c r="K767" s="7" t="n">
        <f t="shared" si="131"/>
        <v>0</v>
      </c>
      <c r="L767" s="7" t="n">
        <f>AM767/SUM(AM1:AM$2180)</f>
        <v>0</v>
      </c>
      <c r="M767" t="s">
        <v>1883</v>
      </c>
      <c r="N767" t="s">
        <v>2281</v>
      </c>
      <c r="O767" t="s">
        <v>2282</v>
      </c>
      <c r="P767" s="6"/>
      <c r="Q767" s="6"/>
      <c r="R767" s="6"/>
      <c r="S767" s="6"/>
      <c r="T767" s="6"/>
      <c r="U767" s="6"/>
      <c r="V767" s="6" t="n">
        <v>13055.782606818801</v>
      </c>
      <c r="W767" s="6" t="n">
        <v>13336.0060503881</v>
      </c>
      <c r="X767" s="6" t="n">
        <v>13063554.5621904</v>
      </c>
      <c r="Y767" s="6"/>
      <c r="Z767" s="6" t="n">
        <v>-10414147.3880245</v>
      </c>
      <c r="AA767" s="6" t="n">
        <v>-377794.05985138199</v>
      </c>
      <c r="AB767" s="6"/>
      <c r="AC767" s="6"/>
      <c r="AD767" s="6" t="n">
        <v>-84.887496164018103</v>
      </c>
      <c r="AE767" s="6"/>
      <c r="AF767" s="6"/>
      <c r="AG767" s="6"/>
      <c r="AH767" s="6" t="n">
        <v>-114781.526940052</v>
      </c>
      <c r="AI767" s="6" t="n">
        <v>-7191.3491286669296</v>
      </c>
      <c r="AJ767" s="6"/>
      <c r="AK767" s="6"/>
      <c r="AL767" s="6"/>
      <c r="AM767" s="6"/>
    </row>
    <row r="768">
      <c r="A768" t="str">
        <f t="shared" si="121"/>
        <v>FRS</v>
      </c>
      <c r="B768" t="str">
        <f t="shared" si="122"/>
        <v>Z161</v>
      </c>
      <c r="C768" t="str">
        <f t="shared" si="123"/>
        <v>MAINT-REP-ALT/FAMILY HOUSING</v>
      </c>
      <c r="D768" s="6" t="n">
        <f t="shared" si="124"/>
        <v>0</v>
      </c>
      <c r="E768" s="6" t="n">
        <f t="shared" si="125"/>
        <v>0</v>
      </c>
      <c r="F768" s="6" t="n">
        <f t="shared" si="126"/>
        <v>0</v>
      </c>
      <c r="G768" s="6" t="n">
        <f t="shared" si="127"/>
        <v>0</v>
      </c>
      <c r="H768" s="7" t="e">
        <f t="shared" si="128"/>
        <v>#DIV/0!</v>
      </c>
      <c r="I768" s="7" t="e">
        <f t="shared" si="129"/>
        <v>#DIV/0!</v>
      </c>
      <c r="J768" s="7" t="e">
        <f t="shared" si="130"/>
        <v>#DIV/0!</v>
      </c>
      <c r="K768" s="7" t="n">
        <f t="shared" si="131"/>
        <v>0</v>
      </c>
      <c r="L768" s="7" t="n">
        <f>AM768/SUM(AM1:AM$2180)</f>
        <v>0</v>
      </c>
      <c r="M768" t="s">
        <v>1883</v>
      </c>
      <c r="N768" t="s">
        <v>2283</v>
      </c>
      <c r="O768" t="s">
        <v>2284</v>
      </c>
      <c r="P768" s="6"/>
      <c r="Q768" s="6"/>
      <c r="R768" s="6"/>
      <c r="S768" s="6"/>
      <c r="T768" s="6"/>
      <c r="U768" s="6" t="n">
        <v>9694.1413516652901</v>
      </c>
      <c r="V768" s="6" t="n">
        <v>9220.6988961201605</v>
      </c>
      <c r="W768" s="6" t="n">
        <v>316117.12219941302</v>
      </c>
      <c r="X768" s="6" t="n">
        <v>115255.209648583</v>
      </c>
      <c r="Y768" s="6" t="n">
        <v>85235.474973762699</v>
      </c>
      <c r="Z768" s="6" t="n">
        <v>300362.54247499799</v>
      </c>
      <c r="AA768" s="6" t="n">
        <v>45723.361995373198</v>
      </c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>
      <c r="A769" t="str">
        <f t="shared" ref="A769:A832" si="132">M769</f>
        <v>FRS</v>
      </c>
      <c r="B769" t="str">
        <f t="shared" ref="B769:B832" si="133">N769</f>
        <v>Z162</v>
      </c>
      <c r="C769" t="str">
        <f t="shared" ref="C769:C832" si="134">O769</f>
        <v>MAINT-REP-ALT/RECREATIONAL BLDGS</v>
      </c>
      <c r="D769" s="6" t="n">
        <f t="shared" ref="D769:D832" si="135">AE769</f>
        <v>0</v>
      </c>
      <c r="E769" s="6" t="n">
        <f t="shared" ref="E769:E832" si="136">AK769</f>
        <v>0</v>
      </c>
      <c r="F769" s="6" t="n">
        <f t="shared" ref="F769:F832" si="137">AL769</f>
        <v>0</v>
      </c>
      <c r="G769" s="6" t="n">
        <f t="shared" ref="G769:G832" si="138">AM769</f>
        <v>0</v>
      </c>
      <c r="H769" s="7" t="e">
        <f t="shared" si="128"/>
        <v>#DIV/0!</v>
      </c>
      <c r="I769" s="7" t="e">
        <f t="shared" si="129"/>
        <v>#DIV/0!</v>
      </c>
      <c r="J769" s="7" t="e">
        <f t="shared" si="130"/>
        <v>#DIV/0!</v>
      </c>
      <c r="K769" s="7" t="n">
        <f t="shared" si="131"/>
        <v>0</v>
      </c>
      <c r="L769" s="7" t="n">
        <f>AM769/SUM(AM1:AM$2180)</f>
        <v>0</v>
      </c>
      <c r="M769" t="s">
        <v>1883</v>
      </c>
      <c r="N769" t="s">
        <v>2285</v>
      </c>
      <c r="O769" t="s">
        <v>2286</v>
      </c>
      <c r="P769" s="6"/>
      <c r="Q769" s="6"/>
      <c r="R769" s="6"/>
      <c r="S769" s="6"/>
      <c r="T769" s="6"/>
      <c r="U769" s="6"/>
      <c r="V769" s="6" t="n">
        <v>122711.64801817</v>
      </c>
      <c r="W769" s="6" t="n">
        <v>253094.26094831899</v>
      </c>
      <c r="X769" s="6" t="n">
        <v>16049.509890691101</v>
      </c>
      <c r="Y769" s="6" t="n">
        <v>1939.82081225911</v>
      </c>
      <c r="Z769" s="6" t="n">
        <v>-3908.33030180995</v>
      </c>
      <c r="AA769" s="6" t="n">
        <v>10276.5036673246</v>
      </c>
      <c r="AB769" s="6" t="n">
        <v>-11570.5874245123</v>
      </c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>
      <c r="A770" t="str">
        <f t="shared" si="132"/>
        <v>FRS</v>
      </c>
      <c r="B770" t="str">
        <f t="shared" si="133"/>
        <v>Z163</v>
      </c>
      <c r="C770" t="str">
        <f t="shared" si="134"/>
        <v>MAINT-REP-ALT/TROOP HOUSING</v>
      </c>
      <c r="D770" s="6" t="n">
        <f t="shared" si="135"/>
        <v>0</v>
      </c>
      <c r="E770" s="6" t="n">
        <f t="shared" si="136"/>
        <v>0</v>
      </c>
      <c r="F770" s="6" t="n">
        <f t="shared" si="137"/>
        <v>0</v>
      </c>
      <c r="G770" s="6" t="n">
        <f t="shared" si="138"/>
        <v>0</v>
      </c>
      <c r="H770" s="7" t="e">
        <f t="shared" ref="H770:H833" si="139">AL770/AK770-1</f>
        <v>#DIV/0!</v>
      </c>
      <c r="I770" s="7" t="e">
        <f t="shared" ref="I770:I833" si="140">AL770/AE770-1</f>
        <v>#DIV/0!</v>
      </c>
      <c r="J770" s="7" t="e">
        <f t="shared" ref="J770:J833" si="141">AM770/AL770</f>
        <v>#DIV/0!</v>
      </c>
      <c r="K770" s="7" t="n">
        <f t="shared" ref="K770:K833" si="142">AL770/SUM(AL$1:AL$2180)</f>
        <v>0</v>
      </c>
      <c r="L770" s="7" t="n">
        <f>AM770/SUM(AM1:AM$2180)</f>
        <v>0</v>
      </c>
      <c r="M770" t="s">
        <v>1883</v>
      </c>
      <c r="N770" t="s">
        <v>2287</v>
      </c>
      <c r="O770" t="s">
        <v>2288</v>
      </c>
      <c r="P770" s="6"/>
      <c r="Q770" s="6"/>
      <c r="R770" s="6" t="n">
        <v>797753.89332535095</v>
      </c>
      <c r="S770" s="6"/>
      <c r="T770" s="6"/>
      <c r="U770" s="6"/>
      <c r="V770" s="6"/>
      <c r="W770" s="6" t="n">
        <v>334760.96820361901</v>
      </c>
      <c r="X770" s="6"/>
      <c r="Y770" s="6" t="n">
        <v>1380571.7916908001</v>
      </c>
      <c r="Z770" s="6" t="n">
        <v>-18958.836061532998</v>
      </c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>
      <c r="A771" t="str">
        <f t="shared" si="132"/>
        <v>FRS</v>
      </c>
      <c r="B771" t="str">
        <f t="shared" si="133"/>
        <v>Z164</v>
      </c>
      <c r="C771" t="str">
        <f t="shared" si="134"/>
        <v>MAINT-REP-ALT/DINING FACILITIES</v>
      </c>
      <c r="D771" s="6" t="n">
        <f t="shared" si="135"/>
        <v>0</v>
      </c>
      <c r="E771" s="6" t="n">
        <f t="shared" si="136"/>
        <v>0</v>
      </c>
      <c r="F771" s="6" t="n">
        <f t="shared" si="137"/>
        <v>0</v>
      </c>
      <c r="G771" s="6" t="n">
        <f t="shared" si="138"/>
        <v>0</v>
      </c>
      <c r="H771" s="7" t="e">
        <f t="shared" si="139"/>
        <v>#DIV/0!</v>
      </c>
      <c r="I771" s="7" t="e">
        <f t="shared" si="140"/>
        <v>#DIV/0!</v>
      </c>
      <c r="J771" s="7" t="e">
        <f t="shared" si="141"/>
        <v>#DIV/0!</v>
      </c>
      <c r="K771" s="7" t="n">
        <f t="shared" si="142"/>
        <v>0</v>
      </c>
      <c r="L771" s="7" t="n">
        <f>AM771/SUM(AM1:AM$2180)</f>
        <v>0</v>
      </c>
      <c r="M771" t="s">
        <v>1883</v>
      </c>
      <c r="N771" t="s">
        <v>2289</v>
      </c>
      <c r="O771" t="s">
        <v>2290</v>
      </c>
      <c r="P771" s="6"/>
      <c r="Q771" s="6"/>
      <c r="R771" s="6"/>
      <c r="S771" s="6"/>
      <c r="T771" s="6"/>
      <c r="U771" s="6"/>
      <c r="V771" s="6" t="n">
        <v>27857.835558027899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>
      <c r="A772" t="str">
        <f t="shared" si="132"/>
        <v>FRS</v>
      </c>
      <c r="B772" t="str">
        <f t="shared" si="133"/>
        <v>Z165</v>
      </c>
      <c r="C772" t="str">
        <f t="shared" si="134"/>
        <v>MAINT-REP-ALT/RELIGIOUS FACILITIES</v>
      </c>
      <c r="D772" s="6" t="n">
        <f t="shared" si="135"/>
        <v>0</v>
      </c>
      <c r="E772" s="6" t="n">
        <f t="shared" si="136"/>
        <v>0</v>
      </c>
      <c r="F772" s="6" t="n">
        <f t="shared" si="137"/>
        <v>0</v>
      </c>
      <c r="G772" s="6" t="n">
        <f t="shared" si="138"/>
        <v>0</v>
      </c>
      <c r="H772" s="7" t="e">
        <f t="shared" si="139"/>
        <v>#DIV/0!</v>
      </c>
      <c r="I772" s="7" t="e">
        <f t="shared" si="140"/>
        <v>#DIV/0!</v>
      </c>
      <c r="J772" s="7" t="e">
        <f t="shared" si="141"/>
        <v>#DIV/0!</v>
      </c>
      <c r="K772" s="7" t="n">
        <f t="shared" si="142"/>
        <v>0</v>
      </c>
      <c r="L772" s="7" t="n">
        <f>AM772/SUM(AM1:AM$2180)</f>
        <v>0</v>
      </c>
      <c r="M772" t="s">
        <v>1883</v>
      </c>
      <c r="N772" t="s">
        <v>2291</v>
      </c>
      <c r="O772" t="s">
        <v>2292</v>
      </c>
      <c r="P772" s="6"/>
      <c r="Q772" s="6"/>
      <c r="R772" s="6"/>
      <c r="S772" s="6"/>
      <c r="T772" s="6"/>
      <c r="U772" s="6"/>
      <c r="V772" s="6"/>
      <c r="W772" s="6" t="n">
        <v>90963.808616142007</v>
      </c>
      <c r="X772" s="6" t="n">
        <v>9878.9798837135895</v>
      </c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>
      <c r="A773" t="str">
        <f t="shared" si="132"/>
        <v>FRS</v>
      </c>
      <c r="B773" t="str">
        <f t="shared" si="133"/>
        <v>Z169</v>
      </c>
      <c r="C773" t="str">
        <f t="shared" si="134"/>
        <v>MAINT-REP-ALT/OTHER RESIDENTIAL BLD</v>
      </c>
      <c r="D773" s="6" t="n">
        <f t="shared" si="135"/>
        <v>0</v>
      </c>
      <c r="E773" s="6" t="n">
        <f t="shared" si="136"/>
        <v>0</v>
      </c>
      <c r="F773" s="6" t="n">
        <f t="shared" si="137"/>
        <v>0</v>
      </c>
      <c r="G773" s="6" t="n">
        <f t="shared" si="138"/>
        <v>0</v>
      </c>
      <c r="H773" s="7" t="e">
        <f t="shared" si="139"/>
        <v>#DIV/0!</v>
      </c>
      <c r="I773" s="7" t="e">
        <f t="shared" si="140"/>
        <v>#DIV/0!</v>
      </c>
      <c r="J773" s="7" t="e">
        <f t="shared" si="141"/>
        <v>#DIV/0!</v>
      </c>
      <c r="K773" s="7" t="n">
        <f t="shared" si="142"/>
        <v>0</v>
      </c>
      <c r="L773" s="7" t="n">
        <f>AM773/SUM(AM1:AM$2180)</f>
        <v>0</v>
      </c>
      <c r="M773" t="s">
        <v>1883</v>
      </c>
      <c r="N773" t="s">
        <v>2293</v>
      </c>
      <c r="O773" t="s">
        <v>2294</v>
      </c>
      <c r="P773" s="6"/>
      <c r="Q773" s="6"/>
      <c r="R773" s="6"/>
      <c r="S773" s="6" t="n">
        <v>461951.59145957598</v>
      </c>
      <c r="T773" s="6"/>
      <c r="U773" s="6"/>
      <c r="V773" s="6"/>
      <c r="W773" s="6"/>
      <c r="X773" s="6"/>
      <c r="Y773" s="6"/>
      <c r="Z773" s="6" t="n">
        <v>7803.57832645903</v>
      </c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>
      <c r="A774" t="str">
        <f t="shared" si="132"/>
        <v>FRS</v>
      </c>
      <c r="B774" t="str">
        <f t="shared" si="133"/>
        <v>Z172</v>
      </c>
      <c r="C774" t="str">
        <f t="shared" si="134"/>
        <v>MAINT-REP-ALT/FOOD STORAGE BLDGS</v>
      </c>
      <c r="D774" s="6" t="n">
        <f t="shared" si="135"/>
        <v>0</v>
      </c>
      <c r="E774" s="6" t="n">
        <f t="shared" si="136"/>
        <v>0</v>
      </c>
      <c r="F774" s="6" t="n">
        <f t="shared" si="137"/>
        <v>0</v>
      </c>
      <c r="G774" s="6" t="n">
        <f t="shared" si="138"/>
        <v>0</v>
      </c>
      <c r="H774" s="7" t="e">
        <f t="shared" si="139"/>
        <v>#DIV/0!</v>
      </c>
      <c r="I774" s="7" t="e">
        <f t="shared" si="140"/>
        <v>#DIV/0!</v>
      </c>
      <c r="J774" s="7" t="e">
        <f t="shared" si="141"/>
        <v>#DIV/0!</v>
      </c>
      <c r="K774" s="7" t="n">
        <f t="shared" si="142"/>
        <v>0</v>
      </c>
      <c r="L774" s="7" t="n">
        <f>AM774/SUM(AM1:AM$2180)</f>
        <v>0</v>
      </c>
      <c r="M774" t="s">
        <v>1883</v>
      </c>
      <c r="N774" t="s">
        <v>2295</v>
      </c>
      <c r="O774" t="s">
        <v>2296</v>
      </c>
      <c r="P774" s="6"/>
      <c r="Q774" s="6"/>
      <c r="R774" s="6"/>
      <c r="S774" s="6" t="n">
        <v>0</v>
      </c>
      <c r="T774" s="6" t="n">
        <v>606907.92837638303</v>
      </c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>
      <c r="A775" t="str">
        <f t="shared" si="132"/>
        <v>FRS</v>
      </c>
      <c r="B775" t="str">
        <f t="shared" si="133"/>
        <v>Z173</v>
      </c>
      <c r="C775" t="str">
        <f t="shared" si="134"/>
        <v>MAINT-REP-ALT/FUEL STORAGE BLDGS</v>
      </c>
      <c r="D775" s="6" t="n">
        <f t="shared" si="135"/>
        <v>0</v>
      </c>
      <c r="E775" s="6" t="n">
        <f t="shared" si="136"/>
        <v>0</v>
      </c>
      <c r="F775" s="6" t="n">
        <f t="shared" si="137"/>
        <v>0</v>
      </c>
      <c r="G775" s="6" t="n">
        <f t="shared" si="138"/>
        <v>0</v>
      </c>
      <c r="H775" s="7" t="e">
        <f t="shared" si="139"/>
        <v>#DIV/0!</v>
      </c>
      <c r="I775" s="7" t="e">
        <f t="shared" si="140"/>
        <v>#DIV/0!</v>
      </c>
      <c r="J775" s="7" t="e">
        <f t="shared" si="141"/>
        <v>#DIV/0!</v>
      </c>
      <c r="K775" s="7" t="n">
        <f t="shared" si="142"/>
        <v>0</v>
      </c>
      <c r="L775" s="7" t="n">
        <f>AM775/SUM(AM1:AM$2180)</f>
        <v>0</v>
      </c>
      <c r="M775" t="s">
        <v>1883</v>
      </c>
      <c r="N775" t="s">
        <v>2297</v>
      </c>
      <c r="O775" t="s">
        <v>2298</v>
      </c>
      <c r="P775" s="6"/>
      <c r="Q775" s="6" t="n">
        <v>1314429.6717846801</v>
      </c>
      <c r="R775" s="6"/>
      <c r="S775" s="6" t="n">
        <v>792395.93455048499</v>
      </c>
      <c r="T775" s="6" t="n">
        <v>201200.916436014</v>
      </c>
      <c r="U775" s="6" t="n">
        <v>1424597.0203547201</v>
      </c>
      <c r="V775" s="6" t="n">
        <v>231580.05483834201</v>
      </c>
      <c r="W775" s="6" t="n">
        <v>8121477.7822629102</v>
      </c>
      <c r="X775" s="6" t="n">
        <v>165316.471121051</v>
      </c>
      <c r="Y775" s="6" t="n">
        <v>85629.232998295003</v>
      </c>
      <c r="Z775" s="6" t="n">
        <v>12091.0723980453</v>
      </c>
      <c r="AA775" s="6" t="n">
        <v>31135.230955062099</v>
      </c>
      <c r="AB775" s="6" t="n">
        <v>207724.240566416</v>
      </c>
      <c r="AC775" s="6" t="n">
        <v>-100278.03545871</v>
      </c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>
      <c r="A776" t="str">
        <f t="shared" si="132"/>
        <v>FRS</v>
      </c>
      <c r="B776" t="str">
        <f t="shared" si="133"/>
        <v>Z174</v>
      </c>
      <c r="C776" t="str">
        <f t="shared" si="134"/>
        <v>MAINT-REP-ALT/OPEN STORAGE FAC</v>
      </c>
      <c r="D776" s="6" t="n">
        <f t="shared" si="135"/>
        <v>0</v>
      </c>
      <c r="E776" s="6" t="n">
        <f t="shared" si="136"/>
        <v>0</v>
      </c>
      <c r="F776" s="6" t="n">
        <f t="shared" si="137"/>
        <v>0</v>
      </c>
      <c r="G776" s="6" t="n">
        <f t="shared" si="138"/>
        <v>0</v>
      </c>
      <c r="H776" s="7" t="e">
        <f t="shared" si="139"/>
        <v>#DIV/0!</v>
      </c>
      <c r="I776" s="7" t="e">
        <f t="shared" si="140"/>
        <v>#DIV/0!</v>
      </c>
      <c r="J776" s="7" t="e">
        <f t="shared" si="141"/>
        <v>#DIV/0!</v>
      </c>
      <c r="K776" s="7" t="n">
        <f t="shared" si="142"/>
        <v>0</v>
      </c>
      <c r="L776" s="7" t="n">
        <f>AM776/SUM(AM1:AM$2180)</f>
        <v>0</v>
      </c>
      <c r="M776" t="s">
        <v>1883</v>
      </c>
      <c r="N776" t="s">
        <v>2299</v>
      </c>
      <c r="O776" t="s">
        <v>2300</v>
      </c>
      <c r="P776" s="6" t="n">
        <v>50895.4965677289</v>
      </c>
      <c r="Q776" s="6"/>
      <c r="R776" s="6"/>
      <c r="S776" s="6"/>
      <c r="T776" s="6" t="n">
        <v>4160.4796823339102</v>
      </c>
      <c r="U776" s="6"/>
      <c r="V776" s="6"/>
      <c r="W776" s="6"/>
      <c r="X776" s="6"/>
      <c r="Y776" s="6"/>
      <c r="Z776" s="6" t="n">
        <v>23491.740308734399</v>
      </c>
      <c r="AA776" s="6" t="n">
        <v>-99261.665485470206</v>
      </c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>
      <c r="A777" t="str">
        <f t="shared" si="132"/>
        <v>FRS</v>
      </c>
      <c r="B777" t="str">
        <f t="shared" si="133"/>
        <v>Z179</v>
      </c>
      <c r="C777" t="str">
        <f t="shared" si="134"/>
        <v>MAINT-REP-ALT/OTHER WAREHOUSE BLDGS</v>
      </c>
      <c r="D777" s="6" t="n">
        <f t="shared" si="135"/>
        <v>0</v>
      </c>
      <c r="E777" s="6" t="n">
        <f t="shared" si="136"/>
        <v>0</v>
      </c>
      <c r="F777" s="6" t="n">
        <f t="shared" si="137"/>
        <v>0</v>
      </c>
      <c r="G777" s="6" t="n">
        <f t="shared" si="138"/>
        <v>0</v>
      </c>
      <c r="H777" s="7" t="e">
        <f t="shared" si="139"/>
        <v>#DIV/0!</v>
      </c>
      <c r="I777" s="7" t="e">
        <f t="shared" si="140"/>
        <v>#DIV/0!</v>
      </c>
      <c r="J777" s="7" t="e">
        <f t="shared" si="141"/>
        <v>#DIV/0!</v>
      </c>
      <c r="K777" s="7" t="n">
        <f t="shared" si="142"/>
        <v>0</v>
      </c>
      <c r="L777" s="7" t="n">
        <f>AM777/SUM(AM1:AM$2180)</f>
        <v>0</v>
      </c>
      <c r="M777" t="s">
        <v>1883</v>
      </c>
      <c r="N777" t="s">
        <v>2301</v>
      </c>
      <c r="O777" t="s">
        <v>2302</v>
      </c>
      <c r="P777" s="6" t="n">
        <v>4109224.8378360402</v>
      </c>
      <c r="Q777" s="6" t="n">
        <v>2918184.4257802102</v>
      </c>
      <c r="R777" s="6" t="n">
        <v>1799778.7014359599</v>
      </c>
      <c r="S777" s="6" t="n">
        <v>11860611.301279999</v>
      </c>
      <c r="T777" s="6" t="n">
        <v>1138150.75826118</v>
      </c>
      <c r="U777" s="6" t="n">
        <v>4194168.42307834</v>
      </c>
      <c r="V777" s="6" t="n">
        <v>7868763.5822240403</v>
      </c>
      <c r="W777" s="6" t="n">
        <v>1312616.6337151199</v>
      </c>
      <c r="X777" s="6" t="n">
        <v>7241843.2073763898</v>
      </c>
      <c r="Y777" s="6" t="n">
        <v>6423313.4747542702</v>
      </c>
      <c r="Z777" s="6" t="n">
        <v>5599485.7406560704</v>
      </c>
      <c r="AA777" s="6" t="n">
        <v>8442279.3126860093</v>
      </c>
      <c r="AB777" s="6" t="n">
        <v>-23352.616482114299</v>
      </c>
      <c r="AC777" s="6" t="n">
        <v>-5106.6265930356803</v>
      </c>
      <c r="AD777" s="6" t="n">
        <v>-3101.31135228014</v>
      </c>
      <c r="AE777" s="6"/>
      <c r="AF777" s="6"/>
      <c r="AG777" s="6"/>
      <c r="AH777" s="6"/>
      <c r="AI777" s="6"/>
      <c r="AJ777" s="6"/>
      <c r="AK777" s="6"/>
      <c r="AL777" s="6"/>
      <c r="AM777" s="6"/>
    </row>
    <row r="778">
      <c r="A778" t="str">
        <f t="shared" si="132"/>
        <v>FRS</v>
      </c>
      <c r="B778" t="str">
        <f t="shared" si="133"/>
        <v>Z191</v>
      </c>
      <c r="C778" t="str">
        <f t="shared" si="134"/>
        <v>MAINT-REP-ALT/EXHIBITION BUILDINGS</v>
      </c>
      <c r="D778" s="6" t="n">
        <f t="shared" si="135"/>
        <v>0</v>
      </c>
      <c r="E778" s="6" t="n">
        <f t="shared" si="136"/>
        <v>0</v>
      </c>
      <c r="F778" s="6" t="n">
        <f t="shared" si="137"/>
        <v>0</v>
      </c>
      <c r="G778" s="6" t="n">
        <f t="shared" si="138"/>
        <v>0</v>
      </c>
      <c r="H778" s="7" t="e">
        <f t="shared" si="139"/>
        <v>#DIV/0!</v>
      </c>
      <c r="I778" s="7" t="e">
        <f t="shared" si="140"/>
        <v>#DIV/0!</v>
      </c>
      <c r="J778" s="7" t="e">
        <f t="shared" si="141"/>
        <v>#DIV/0!</v>
      </c>
      <c r="K778" s="7" t="n">
        <f t="shared" si="142"/>
        <v>0</v>
      </c>
      <c r="L778" s="7" t="n">
        <f>AM778/SUM(AM1:AM$2180)</f>
        <v>0</v>
      </c>
      <c r="M778" t="s">
        <v>1883</v>
      </c>
      <c r="N778" t="s">
        <v>2303</v>
      </c>
      <c r="O778" t="s">
        <v>2304</v>
      </c>
      <c r="P778" s="6"/>
      <c r="Q778" s="6"/>
      <c r="R778" s="6"/>
      <c r="S778" s="6" t="n">
        <v>38089.863038507603</v>
      </c>
      <c r="T778" s="6" t="n">
        <v>178542.14382214501</v>
      </c>
      <c r="U778" s="6"/>
      <c r="V778" s="6" t="n">
        <v>-27643.920936177099</v>
      </c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>
      <c r="A779" t="str">
        <f t="shared" si="132"/>
        <v>FRS</v>
      </c>
      <c r="B779" t="str">
        <f t="shared" si="133"/>
        <v>Z192</v>
      </c>
      <c r="C779" t="str">
        <f t="shared" si="134"/>
        <v>MAINT-REP-ALT/TEST BUILDINGS</v>
      </c>
      <c r="D779" s="6" t="n">
        <f t="shared" si="135"/>
        <v>0</v>
      </c>
      <c r="E779" s="6" t="n">
        <f t="shared" si="136"/>
        <v>0</v>
      </c>
      <c r="F779" s="6" t="n">
        <f t="shared" si="137"/>
        <v>0</v>
      </c>
      <c r="G779" s="6" t="n">
        <f t="shared" si="138"/>
        <v>0</v>
      </c>
      <c r="H779" s="7" t="e">
        <f t="shared" si="139"/>
        <v>#DIV/0!</v>
      </c>
      <c r="I779" s="7" t="e">
        <f t="shared" si="140"/>
        <v>#DIV/0!</v>
      </c>
      <c r="J779" s="7" t="e">
        <f t="shared" si="141"/>
        <v>#DIV/0!</v>
      </c>
      <c r="K779" s="7" t="n">
        <f t="shared" si="142"/>
        <v>0</v>
      </c>
      <c r="L779" s="7" t="n">
        <f>AM779/SUM(AM1:AM$2180)</f>
        <v>0</v>
      </c>
      <c r="M779" t="s">
        <v>1883</v>
      </c>
      <c r="N779" t="s">
        <v>2305</v>
      </c>
      <c r="O779" t="s">
        <v>2306</v>
      </c>
      <c r="P779" s="6"/>
      <c r="Q779" s="6"/>
      <c r="R779" s="6"/>
      <c r="S779" s="6"/>
      <c r="T779" s="6" t="n">
        <v>1044713.25675046</v>
      </c>
      <c r="U779" s="6" t="n">
        <v>-242.533990629898</v>
      </c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>
      <c r="A780" t="str">
        <f t="shared" si="132"/>
        <v>FRS</v>
      </c>
      <c r="B780" t="str">
        <f t="shared" si="133"/>
        <v>Z199</v>
      </c>
      <c r="C780" t="str">
        <f t="shared" si="134"/>
        <v>MAINT-REP-ALT/MISC BLDGS</v>
      </c>
      <c r="D780" s="6" t="n">
        <f t="shared" si="135"/>
        <v>0</v>
      </c>
      <c r="E780" s="6" t="n">
        <f t="shared" si="136"/>
        <v>0</v>
      </c>
      <c r="F780" s="6" t="n">
        <f t="shared" si="137"/>
        <v>0</v>
      </c>
      <c r="G780" s="6" t="n">
        <f t="shared" si="138"/>
        <v>0</v>
      </c>
      <c r="H780" s="7" t="e">
        <f t="shared" si="139"/>
        <v>#DIV/0!</v>
      </c>
      <c r="I780" s="7" t="e">
        <f t="shared" si="140"/>
        <v>#DIV/0!</v>
      </c>
      <c r="J780" s="7" t="e">
        <f t="shared" si="141"/>
        <v>#DIV/0!</v>
      </c>
      <c r="K780" s="7" t="n">
        <f t="shared" si="142"/>
        <v>0</v>
      </c>
      <c r="L780" s="7" t="n">
        <f>AM780/SUM(AM1:AM$2180)</f>
        <v>0</v>
      </c>
      <c r="M780" t="s">
        <v>1883</v>
      </c>
      <c r="N780" t="s">
        <v>2307</v>
      </c>
      <c r="O780" t="s">
        <v>2308</v>
      </c>
      <c r="P780" s="6" t="n">
        <v>3446048.4389082799</v>
      </c>
      <c r="Q780" s="6" t="n">
        <v>16508000.124835201</v>
      </c>
      <c r="R780" s="6" t="n">
        <v>34560071.418538503</v>
      </c>
      <c r="S780" s="6" t="n">
        <v>43580165.703155898</v>
      </c>
      <c r="T780" s="6" t="n">
        <v>57415397.567896903</v>
      </c>
      <c r="U780" s="6" t="n">
        <v>104354228.180884</v>
      </c>
      <c r="V780" s="6" t="n">
        <v>104526459.26385801</v>
      </c>
      <c r="W780" s="6" t="n">
        <v>62277166.225433603</v>
      </c>
      <c r="X780" s="6" t="n">
        <v>2093592.0096294</v>
      </c>
      <c r="Y780" s="6" t="n">
        <v>1486110.9552986301</v>
      </c>
      <c r="Z780" s="6" t="n">
        <v>273550.61703168601</v>
      </c>
      <c r="AA780" s="6" t="n">
        <v>-68582.8911545679</v>
      </c>
      <c r="AB780" s="6" t="n">
        <v>-35708.559803116797</v>
      </c>
      <c r="AC780" s="6" t="n">
        <v>0</v>
      </c>
      <c r="AD780" s="6" t="n">
        <v>-97679.812541426902</v>
      </c>
      <c r="AE780" s="6"/>
      <c r="AF780" s="6" t="n">
        <v>0</v>
      </c>
      <c r="AG780" s="6"/>
      <c r="AH780" s="6" t="n">
        <v>-2220.9380437771802</v>
      </c>
      <c r="AI780" s="6" t="n">
        <v>-5471.0449785975297</v>
      </c>
      <c r="AJ780" s="6"/>
      <c r="AK780" s="6"/>
      <c r="AL780" s="6"/>
      <c r="AM780" s="6"/>
    </row>
    <row r="781">
      <c r="A781" t="str">
        <f t="shared" si="132"/>
        <v>FRS</v>
      </c>
      <c r="B781" t="str">
        <f t="shared" si="133"/>
        <v>Z1AA</v>
      </c>
      <c r="C781" t="str">
        <f t="shared" si="134"/>
        <v>MAINTENANCE OF OFFICE BUILDINGS</v>
      </c>
      <c r="D781" s="6" t="n">
        <f t="shared" si="135"/>
        <v>4382361.2557258401</v>
      </c>
      <c r="E781" s="6" t="n">
        <f t="shared" si="136"/>
        <v>38579473.7799647</v>
      </c>
      <c r="F781" s="6" t="n">
        <f t="shared" si="137"/>
        <v>12450519.5579</v>
      </c>
      <c r="G781" s="6" t="n">
        <f t="shared" si="138"/>
        <v>787830.11201554094</v>
      </c>
      <c r="H781" s="7" t="n">
        <f t="shared" si="139"/>
        <v>-0.6772760657931558</v>
      </c>
      <c r="I781" s="7" t="n">
        <f t="shared" si="140"/>
        <v>1.8410527638798801</v>
      </c>
      <c r="J781" s="7" t="n">
        <f t="shared" si="141"/>
        <v>6.3276886426450657E-2</v>
      </c>
      <c r="K781" s="7" t="n">
        <f t="shared" si="142"/>
        <v>1.2684463566491961E-4</v>
      </c>
      <c r="L781" s="7" t="n">
        <f>AM781/SUM(AM1:AM$2180)</f>
        <v>1.3977674636870677E-5</v>
      </c>
      <c r="M781" t="s">
        <v>1883</v>
      </c>
      <c r="N781" t="s">
        <v>2309</v>
      </c>
      <c r="O781" t="s">
        <v>2310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 t="n">
        <v>5819588.5145070003</v>
      </c>
      <c r="AC781" s="6" t="n">
        <v>5080226.7160219103</v>
      </c>
      <c r="AD781" s="6" t="n">
        <v>3655365.8520665802</v>
      </c>
      <c r="AE781" s="6" t="n">
        <v>4382361.2557258401</v>
      </c>
      <c r="AF781" s="6" t="n">
        <v>21491764.4557648</v>
      </c>
      <c r="AG781" s="6" t="n">
        <v>11329381.6618913</v>
      </c>
      <c r="AH781" s="6" t="n">
        <v>23138147.652077701</v>
      </c>
      <c r="AI781" s="6" t="n">
        <v>16835384.233748801</v>
      </c>
      <c r="AJ781" s="6" t="n">
        <v>16765158.9488704</v>
      </c>
      <c r="AK781" s="6" t="n">
        <v>38579473.7799647</v>
      </c>
      <c r="AL781" s="6" t="n">
        <v>12450519.5579</v>
      </c>
      <c r="AM781" s="6" t="n">
        <v>787830.11201554094</v>
      </c>
    </row>
    <row r="782">
      <c r="A782" t="str">
        <f t="shared" si="132"/>
        <v>FRS</v>
      </c>
      <c r="B782" t="str">
        <f t="shared" si="133"/>
        <v>Z1AB</v>
      </c>
      <c r="C782" t="str">
        <f t="shared" si="134"/>
        <v>MAINTENANCE OF CONFERENCE SPACE AND FACILITIES</v>
      </c>
      <c r="D782" s="6" t="n">
        <f t="shared" si="135"/>
        <v>0</v>
      </c>
      <c r="E782" s="6" t="n">
        <f t="shared" si="136"/>
        <v>35386.479501645597</v>
      </c>
      <c r="F782" s="6" t="n">
        <f t="shared" si="137"/>
        <v>0</v>
      </c>
      <c r="G782" s="6" t="n">
        <f t="shared" si="138"/>
        <v>0</v>
      </c>
      <c r="H782" s="7" t="n">
        <f t="shared" si="139"/>
        <v>-1</v>
      </c>
      <c r="I782" s="7" t="e">
        <f t="shared" si="140"/>
        <v>#DIV/0!</v>
      </c>
      <c r="J782" s="7" t="e">
        <f t="shared" si="141"/>
        <v>#DIV/0!</v>
      </c>
      <c r="K782" s="7" t="n">
        <f t="shared" si="142"/>
        <v>0</v>
      </c>
      <c r="L782" s="7" t="n">
        <f>AM782/SUM(AM1:AM$2180)</f>
        <v>0</v>
      </c>
      <c r="M782" t="s">
        <v>1883</v>
      </c>
      <c r="N782" t="s">
        <v>2311</v>
      </c>
      <c r="O782" t="s">
        <v>2312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 t="n">
        <v>78384.752424713603</v>
      </c>
      <c r="AE782" s="6"/>
      <c r="AF782" s="6"/>
      <c r="AG782" s="6"/>
      <c r="AH782" s="6"/>
      <c r="AI782" s="6" t="n">
        <v>695.50453587394804</v>
      </c>
      <c r="AJ782" s="6"/>
      <c r="AK782" s="6" t="n">
        <v>35386.479501645597</v>
      </c>
      <c r="AL782" s="6" t="n">
        <v>0</v>
      </c>
      <c r="AM782" s="6"/>
    </row>
    <row r="783">
      <c r="A783" t="str">
        <f t="shared" si="132"/>
        <v>FRS</v>
      </c>
      <c r="B783" t="str">
        <f t="shared" si="133"/>
        <v>Z1AZ</v>
      </c>
      <c r="C783" t="str">
        <f t="shared" si="134"/>
        <v>MAINTENANCE OF OTHER ADMINISTRATIVE FACILITIES AND SERVICE BUILDINGS</v>
      </c>
      <c r="D783" s="6" t="n">
        <f t="shared" si="135"/>
        <v>1442020.4126209</v>
      </c>
      <c r="E783" s="6" t="n">
        <f t="shared" si="136"/>
        <v>-192248.004114824</v>
      </c>
      <c r="F783" s="6" t="n">
        <f t="shared" si="137"/>
        <v>-146418.07819999999</v>
      </c>
      <c r="G783" s="6" t="n">
        <f t="shared" si="138"/>
        <v>2564897.37407469</v>
      </c>
      <c r="H783" s="7" t="n">
        <f t="shared" si="139"/>
        <v>-0.23838960578987944</v>
      </c>
      <c r="I783" s="7" t="n">
        <f t="shared" si="140"/>
        <v>-1.1015367583693787</v>
      </c>
      <c r="J783" s="7" t="n">
        <f t="shared" si="141"/>
        <v>-17.517627642750266</v>
      </c>
      <c r="K783" s="7" t="n">
        <f t="shared" si="142"/>
        <v>-1.4916925914350564E-6</v>
      </c>
      <c r="L783" s="7" t="n">
        <f>AM783/SUM(AM1:AM$2180)</f>
        <v>4.5506385735955195E-5</v>
      </c>
      <c r="M783" t="s">
        <v>1883</v>
      </c>
      <c r="N783" t="s">
        <v>2313</v>
      </c>
      <c r="O783" t="s">
        <v>2314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 t="n">
        <v>936023.37032110698</v>
      </c>
      <c r="AC783" s="6" t="n">
        <v>190460.11578196901</v>
      </c>
      <c r="AD783" s="6" t="n">
        <v>9438.6840096621509</v>
      </c>
      <c r="AE783" s="6" t="n">
        <v>1442020.4126209</v>
      </c>
      <c r="AF783" s="6" t="n">
        <v>698623.050497488</v>
      </c>
      <c r="AG783" s="6" t="n">
        <v>602360.86119346495</v>
      </c>
      <c r="AH783" s="6" t="n">
        <v>2554234.5970546999</v>
      </c>
      <c r="AI783" s="6" t="n">
        <v>2068283.0729668399</v>
      </c>
      <c r="AJ783" s="6" t="n">
        <v>261887.96663295801</v>
      </c>
      <c r="AK783" s="6" t="n">
        <v>-192248.004114824</v>
      </c>
      <c r="AL783" s="6" t="n">
        <v>-146418.07819999999</v>
      </c>
      <c r="AM783" s="6" t="n">
        <v>2564897.37407469</v>
      </c>
    </row>
    <row r="784">
      <c r="A784" t="str">
        <f t="shared" si="132"/>
        <v>FRS</v>
      </c>
      <c r="B784" t="str">
        <f t="shared" si="133"/>
        <v>Z1BC</v>
      </c>
      <c r="C784" t="str">
        <f t="shared" si="134"/>
        <v>MAINTENANCE OF RADAR AND NAVIGATIONAL FACILITIES</v>
      </c>
      <c r="D784" s="6" t="n">
        <f t="shared" si="135"/>
        <v>131393.48373529399</v>
      </c>
      <c r="E784" s="6" t="n">
        <f t="shared" si="136"/>
        <v>0</v>
      </c>
      <c r="F784" s="6" t="n">
        <f t="shared" si="137"/>
        <v>0</v>
      </c>
      <c r="G784" s="6" t="n">
        <f t="shared" si="138"/>
        <v>0</v>
      </c>
      <c r="H784" s="7" t="e">
        <f t="shared" si="139"/>
        <v>#DIV/0!</v>
      </c>
      <c r="I784" s="7" t="n">
        <f t="shared" si="140"/>
        <v>-1</v>
      </c>
      <c r="J784" s="7" t="e">
        <f t="shared" si="141"/>
        <v>#DIV/0!</v>
      </c>
      <c r="K784" s="7" t="n">
        <f t="shared" si="142"/>
        <v>0</v>
      </c>
      <c r="L784" s="7" t="n">
        <f>AM784/SUM(AM1:AM$2180)</f>
        <v>0</v>
      </c>
      <c r="M784" t="s">
        <v>1883</v>
      </c>
      <c r="N784" t="s">
        <v>2315</v>
      </c>
      <c r="O784" t="s">
        <v>2316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 t="n">
        <v>131393.48373529399</v>
      </c>
      <c r="AF784" s="6" t="n">
        <v>0</v>
      </c>
      <c r="AG784" s="6"/>
      <c r="AH784" s="6"/>
      <c r="AI784" s="6"/>
      <c r="AJ784" s="6"/>
      <c r="AK784" s="6"/>
      <c r="AL784" s="6"/>
      <c r="AM784" s="6"/>
    </row>
    <row r="785">
      <c r="A785" t="str">
        <f t="shared" si="132"/>
        <v>FRS</v>
      </c>
      <c r="B785" t="str">
        <f t="shared" si="133"/>
        <v>Z1BF</v>
      </c>
      <c r="C785" t="str">
        <f t="shared" si="134"/>
        <v>MAINTENANCE OF MISSILE SYSTEM FACILITIES</v>
      </c>
      <c r="D785" s="6" t="n">
        <f t="shared" si="135"/>
        <v>0</v>
      </c>
      <c r="E785" s="6" t="n">
        <f t="shared" si="136"/>
        <v>540769.24491837295</v>
      </c>
      <c r="F785" s="6" t="n">
        <f t="shared" si="137"/>
        <v>-12772.6906</v>
      </c>
      <c r="G785" s="6" t="n">
        <f t="shared" si="138"/>
        <v>350648.77303772297</v>
      </c>
      <c r="H785" s="7" t="n">
        <f t="shared" si="139"/>
        <v>-1.0236194841330668</v>
      </c>
      <c r="I785" s="7" t="e">
        <f t="shared" si="140"/>
        <v>#DIV/0!</v>
      </c>
      <c r="J785" s="7" t="n">
        <f t="shared" si="141"/>
        <v>-27.453007672300696</v>
      </c>
      <c r="K785" s="7" t="n">
        <f t="shared" si="142"/>
        <v>-1.3012688170026935E-7</v>
      </c>
      <c r="L785" s="7" t="n">
        <f>AM785/SUM(AM1:AM$2180)</f>
        <v>6.2212073219695872E-6</v>
      </c>
      <c r="M785" t="s">
        <v>1883</v>
      </c>
      <c r="N785" t="s">
        <v>2317</v>
      </c>
      <c r="O785" t="s">
        <v>2318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 t="n">
        <v>-128555.10786231</v>
      </c>
      <c r="AJ785" s="6" t="n">
        <v>401635.76969215099</v>
      </c>
      <c r="AK785" s="6" t="n">
        <v>540769.24491837295</v>
      </c>
      <c r="AL785" s="6" t="n">
        <v>-12772.6906</v>
      </c>
      <c r="AM785" s="6" t="n">
        <v>350648.77303772297</v>
      </c>
    </row>
    <row r="786">
      <c r="A786" t="str">
        <f t="shared" si="132"/>
        <v>FRS</v>
      </c>
      <c r="B786" t="str">
        <f t="shared" si="133"/>
        <v>Z1BG</v>
      </c>
      <c r="C786" t="str">
        <f t="shared" si="134"/>
        <v>MAINTENANCE OF ELECTRONIC AND COMMUNICATIONS FACILITIES</v>
      </c>
      <c r="D786" s="6" t="n">
        <f t="shared" si="135"/>
        <v>100224.63925726801</v>
      </c>
      <c r="E786" s="6" t="n">
        <f t="shared" si="136"/>
        <v>12748582.954416299</v>
      </c>
      <c r="F786" s="6" t="n">
        <f t="shared" si="137"/>
        <v>6208125.5</v>
      </c>
      <c r="G786" s="6" t="n">
        <f t="shared" si="138"/>
        <v>0</v>
      </c>
      <c r="H786" s="7" t="n">
        <f t="shared" si="139"/>
        <v>-0.51303407428121939</v>
      </c>
      <c r="I786" s="7" t="n">
        <f t="shared" si="140"/>
        <v>60.942108707064307</v>
      </c>
      <c r="J786" s="7" t="n">
        <f t="shared" si="141"/>
        <v>0</v>
      </c>
      <c r="K786" s="7" t="n">
        <f t="shared" si="142"/>
        <v>6.3247755529201145E-5</v>
      </c>
      <c r="L786" s="7" t="n">
        <f>AM786/SUM(AM1:AM$2180)</f>
        <v>0</v>
      </c>
      <c r="M786" t="s">
        <v>1883</v>
      </c>
      <c r="N786" t="s">
        <v>2319</v>
      </c>
      <c r="O786" t="s">
        <v>2320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 t="n">
        <v>1380947.1204365201</v>
      </c>
      <c r="AC786" s="6" t="n">
        <v>22419.4602306302</v>
      </c>
      <c r="AD786" s="6" t="n">
        <v>697405.35065408703</v>
      </c>
      <c r="AE786" s="6" t="n">
        <v>100224.63925726801</v>
      </c>
      <c r="AF786" s="6" t="n">
        <v>162126.84535628499</v>
      </c>
      <c r="AG786" s="6" t="n">
        <v>-640901.18771122105</v>
      </c>
      <c r="AH786" s="6" t="n">
        <v>-9.1352919830987603E-2</v>
      </c>
      <c r="AI786" s="6"/>
      <c r="AJ786" s="6"/>
      <c r="AK786" s="6" t="n">
        <v>12748582.954416299</v>
      </c>
      <c r="AL786" s="6" t="n">
        <v>6208125.5</v>
      </c>
      <c r="AM786" s="6"/>
    </row>
    <row r="787">
      <c r="A787" t="str">
        <f t="shared" si="132"/>
        <v>FRS</v>
      </c>
      <c r="B787" t="str">
        <f t="shared" si="133"/>
        <v>Z1CA</v>
      </c>
      <c r="C787" t="str">
        <f t="shared" si="134"/>
        <v>MAINTENANCE OF SCHOOLS</v>
      </c>
      <c r="D787" s="6" t="n">
        <f t="shared" si="135"/>
        <v>484747.85700220597</v>
      </c>
      <c r="E787" s="6" t="n">
        <f t="shared" si="136"/>
        <v>1144089.6086272199</v>
      </c>
      <c r="F787" s="6" t="n">
        <f t="shared" si="137"/>
        <v>17768108.4998</v>
      </c>
      <c r="G787" s="6" t="n">
        <f t="shared" si="138"/>
        <v>14795341.1321376</v>
      </c>
      <c r="H787" s="7" t="n">
        <f t="shared" si="139"/>
        <v>14.530346893998759</v>
      </c>
      <c r="I787" s="7" t="n">
        <f t="shared" si="140"/>
        <v>35.654331201549063</v>
      </c>
      <c r="J787" s="7" t="n">
        <f t="shared" si="141"/>
        <v>0.83269083663599519</v>
      </c>
      <c r="K787" s="7" t="n">
        <f t="shared" si="142"/>
        <v>1.8101969469071967E-4</v>
      </c>
      <c r="L787" s="7" t="n">
        <f>AM787/SUM(AM1:AM$2180)</f>
        <v>2.6249880695401723E-4</v>
      </c>
      <c r="M787" t="s">
        <v>1883</v>
      </c>
      <c r="N787" t="s">
        <v>2321</v>
      </c>
      <c r="O787" t="s">
        <v>2322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 t="n">
        <v>3028424.0486627002</v>
      </c>
      <c r="AC787" s="6" t="n">
        <v>703304.03652618499</v>
      </c>
      <c r="AD787" s="6" t="n">
        <v>882424.92166832497</v>
      </c>
      <c r="AE787" s="6" t="n">
        <v>484747.85700220597</v>
      </c>
      <c r="AF787" s="6" t="n">
        <v>329077.38999723003</v>
      </c>
      <c r="AG787" s="6" t="n">
        <v>512493.46446674102</v>
      </c>
      <c r="AH787" s="6" t="n">
        <v>274871.47937394597</v>
      </c>
      <c r="AI787" s="6" t="n">
        <v>134725.645720103</v>
      </c>
      <c r="AJ787" s="6" t="n">
        <v>444521.54819575499</v>
      </c>
      <c r="AK787" s="6" t="n">
        <v>1144089.6086272199</v>
      </c>
      <c r="AL787" s="6" t="n">
        <v>17768108.4998</v>
      </c>
      <c r="AM787" s="6" t="n">
        <v>14795341.1321376</v>
      </c>
    </row>
    <row r="788">
      <c r="A788" t="str">
        <f t="shared" si="132"/>
        <v>FRS</v>
      </c>
      <c r="B788" t="str">
        <f t="shared" si="133"/>
        <v>Z1CZ</v>
      </c>
      <c r="C788" t="str">
        <f t="shared" si="134"/>
        <v>MAINTENANCE OF OTHER EDUCATIONAL BUILDINGS</v>
      </c>
      <c r="D788" s="6" t="n">
        <f t="shared" si="135"/>
        <v>0</v>
      </c>
      <c r="E788" s="6" t="n">
        <f t="shared" si="136"/>
        <v>0</v>
      </c>
      <c r="F788" s="6" t="n">
        <f t="shared" si="137"/>
        <v>0</v>
      </c>
      <c r="G788" s="6" t="n">
        <f t="shared" si="138"/>
        <v>135473.08073897799</v>
      </c>
      <c r="H788" s="7" t="e">
        <f t="shared" si="139"/>
        <v>#DIV/0!</v>
      </c>
      <c r="I788" s="7" t="e">
        <f t="shared" si="140"/>
        <v>#DIV/0!</v>
      </c>
      <c r="J788" s="7" t="e">
        <f t="shared" si="141"/>
        <v>#DIV/0!</v>
      </c>
      <c r="K788" s="7" t="n">
        <f t="shared" si="142"/>
        <v>0</v>
      </c>
      <c r="L788" s="7" t="n">
        <f>AM788/SUM(AM1:AM$2180)</f>
        <v>2.4035621585718124E-6</v>
      </c>
      <c r="M788" t="s">
        <v>1883</v>
      </c>
      <c r="N788" t="s">
        <v>2323</v>
      </c>
      <c r="O788" t="s">
        <v>2324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 t="n">
        <v>8906.9096835212895</v>
      </c>
      <c r="AI788" s="6" t="n">
        <v>9026.9992900869893</v>
      </c>
      <c r="AJ788" s="6"/>
      <c r="AK788" s="6"/>
      <c r="AL788" s="6"/>
      <c r="AM788" s="6" t="n">
        <v>135473.08073897799</v>
      </c>
    </row>
    <row r="789">
      <c r="A789" t="str">
        <f t="shared" si="132"/>
        <v>FRS</v>
      </c>
      <c r="B789" t="str">
        <f t="shared" si="133"/>
        <v>Z1DA</v>
      </c>
      <c r="C789" t="str">
        <f t="shared" si="134"/>
        <v>MAINTENANCE OF HOSPITALS AND INFIRMARIES</v>
      </c>
      <c r="D789" s="6" t="n">
        <f t="shared" si="135"/>
        <v>0</v>
      </c>
      <c r="E789" s="6" t="n">
        <f t="shared" si="136"/>
        <v>56007.776312768197</v>
      </c>
      <c r="F789" s="6" t="n">
        <f t="shared" si="137"/>
        <v>53426.160199999998</v>
      </c>
      <c r="G789" s="6" t="n">
        <f t="shared" si="138"/>
        <v>0</v>
      </c>
      <c r="H789" s="7" t="n">
        <f t="shared" si="139"/>
        <v>-4.6093887005109746E-2</v>
      </c>
      <c r="I789" s="7" t="e">
        <f t="shared" si="140"/>
        <v>#DIV/0!</v>
      </c>
      <c r="J789" s="7" t="n">
        <f t="shared" si="141"/>
        <v>0</v>
      </c>
      <c r="K789" s="7" t="n">
        <f t="shared" si="142"/>
        <v>5.4430032369570112E-7</v>
      </c>
      <c r="L789" s="7" t="n">
        <f>AM789/SUM(AM1:AM$2180)</f>
        <v>0</v>
      </c>
      <c r="M789" t="s">
        <v>1883</v>
      </c>
      <c r="N789" t="s">
        <v>2325</v>
      </c>
      <c r="O789" t="s">
        <v>2326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 t="n">
        <v>56007.776312768197</v>
      </c>
      <c r="AL789" s="6" t="n">
        <v>53426.160199999998</v>
      </c>
      <c r="AM789" s="6"/>
    </row>
    <row r="790">
      <c r="A790" t="str">
        <f t="shared" si="132"/>
        <v>FRS</v>
      </c>
      <c r="B790" t="str">
        <f t="shared" si="133"/>
        <v>Z1DB</v>
      </c>
      <c r="C790" t="str">
        <f t="shared" si="134"/>
        <v>MAINTENANCE OF LABORATORIES AND CLINICS</v>
      </c>
      <c r="D790" s="6" t="n">
        <f t="shared" si="135"/>
        <v>675303.14873793698</v>
      </c>
      <c r="E790" s="6" t="n">
        <f t="shared" si="136"/>
        <v>2278523.0512357601</v>
      </c>
      <c r="F790" s="6" t="n">
        <f t="shared" si="137"/>
        <v>696694.30469999998</v>
      </c>
      <c r="G790" s="6" t="n">
        <f t="shared" si="138"/>
        <v>15794.834111422801</v>
      </c>
      <c r="H790" s="7" t="n">
        <f t="shared" si="139"/>
        <v>-0.69423425217394796</v>
      </c>
      <c r="I790" s="7" t="n">
        <f t="shared" si="140"/>
        <v>3.1676375272410073E-2</v>
      </c>
      <c r="J790" s="7" t="n">
        <f t="shared" si="141"/>
        <v>2.2671111282048063E-2</v>
      </c>
      <c r="K790" s="7" t="n">
        <f t="shared" si="142"/>
        <v>7.0978512052071717E-6</v>
      </c>
      <c r="L790" s="7" t="n">
        <f>AM790/SUM(AM1:AM$2180)</f>
        <v>2.8023180224477027E-7</v>
      </c>
      <c r="M790" t="s">
        <v>1883</v>
      </c>
      <c r="N790" t="s">
        <v>2327</v>
      </c>
      <c r="O790" t="s">
        <v>2328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 t="n">
        <v>23472205.597440999</v>
      </c>
      <c r="AD790" s="6" t="n">
        <v>207873.063530532</v>
      </c>
      <c r="AE790" s="6" t="n">
        <v>675303.14873793698</v>
      </c>
      <c r="AF790" s="6" t="n">
        <v>25933.062549652299</v>
      </c>
      <c r="AG790" s="6" t="n">
        <v>0</v>
      </c>
      <c r="AH790" s="6" t="n">
        <v>452258.86623450997</v>
      </c>
      <c r="AI790" s="6" t="n">
        <v>726561.39281536802</v>
      </c>
      <c r="AJ790" s="6" t="n">
        <v>5842221.2606812296</v>
      </c>
      <c r="AK790" s="6" t="n">
        <v>2278523.0512357601</v>
      </c>
      <c r="AL790" s="6" t="n">
        <v>696694.30469999998</v>
      </c>
      <c r="AM790" s="6" t="n">
        <v>15794.834111422801</v>
      </c>
    </row>
    <row r="791">
      <c r="A791" t="str">
        <f t="shared" si="132"/>
        <v>FRS</v>
      </c>
      <c r="B791" t="str">
        <f t="shared" si="133"/>
        <v>Z1DZ</v>
      </c>
      <c r="C791" t="str">
        <f t="shared" si="134"/>
        <v>MAINTENANCE OF OTHER HOSPITAL BUILDINGS</v>
      </c>
      <c r="D791" s="6" t="n">
        <f t="shared" si="135"/>
        <v>0</v>
      </c>
      <c r="E791" s="6" t="n">
        <f t="shared" si="136"/>
        <v>0</v>
      </c>
      <c r="F791" s="6" t="n">
        <f t="shared" si="137"/>
        <v>0</v>
      </c>
      <c r="G791" s="6" t="n">
        <f t="shared" si="138"/>
        <v>0</v>
      </c>
      <c r="H791" s="7" t="e">
        <f t="shared" si="139"/>
        <v>#DIV/0!</v>
      </c>
      <c r="I791" s="7" t="e">
        <f t="shared" si="140"/>
        <v>#DIV/0!</v>
      </c>
      <c r="J791" s="7" t="e">
        <f t="shared" si="141"/>
        <v>#DIV/0!</v>
      </c>
      <c r="K791" s="7" t="n">
        <f t="shared" si="142"/>
        <v>0</v>
      </c>
      <c r="L791" s="7" t="n">
        <f>AM791/SUM(AM1:AM$2180)</f>
        <v>0</v>
      </c>
      <c r="M791" t="s">
        <v>1883</v>
      </c>
      <c r="N791" t="s">
        <v>2329</v>
      </c>
      <c r="O791" t="s">
        <v>2330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 t="n">
        <v>-12849.475140509099</v>
      </c>
      <c r="AG791" s="6"/>
      <c r="AH791" s="6"/>
      <c r="AI791" s="6"/>
      <c r="AJ791" s="6" t="n">
        <v>-62009.761080329699</v>
      </c>
      <c r="AK791" s="6"/>
      <c r="AL791" s="6"/>
      <c r="AM791" s="6"/>
    </row>
    <row r="792">
      <c r="A792" t="str">
        <f t="shared" si="132"/>
        <v>FRS</v>
      </c>
      <c r="B792" t="str">
        <f t="shared" si="133"/>
        <v>Z1EA</v>
      </c>
      <c r="C792" t="str">
        <f t="shared" si="134"/>
        <v>MAINTENANCE OF AMMUNITION FACILITIES</v>
      </c>
      <c r="D792" s="6" t="n">
        <f t="shared" si="135"/>
        <v>0</v>
      </c>
      <c r="E792" s="6" t="n">
        <f t="shared" si="136"/>
        <v>0</v>
      </c>
      <c r="F792" s="6" t="n">
        <f t="shared" si="137"/>
        <v>0</v>
      </c>
      <c r="G792" s="6" t="n">
        <f t="shared" si="138"/>
        <v>0</v>
      </c>
      <c r="H792" s="7" t="e">
        <f t="shared" si="139"/>
        <v>#DIV/0!</v>
      </c>
      <c r="I792" s="7" t="e">
        <f t="shared" si="140"/>
        <v>#DIV/0!</v>
      </c>
      <c r="J792" s="7" t="e">
        <f t="shared" si="141"/>
        <v>#DIV/0!</v>
      </c>
      <c r="K792" s="7" t="n">
        <f t="shared" si="142"/>
        <v>0</v>
      </c>
      <c r="L792" s="7" t="n">
        <f>AM792/SUM(AM1:AM$2180)</f>
        <v>0</v>
      </c>
      <c r="M792" t="s">
        <v>1883</v>
      </c>
      <c r="N792" t="s">
        <v>2331</v>
      </c>
      <c r="O792" t="s">
        <v>2332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 t="n">
        <v>49264.344636855603</v>
      </c>
      <c r="AJ792" s="6"/>
      <c r="AK792" s="6"/>
      <c r="AL792" s="6"/>
      <c r="AM792" s="6"/>
    </row>
    <row r="793">
      <c r="A793" t="str">
        <f t="shared" si="132"/>
        <v>FRS</v>
      </c>
      <c r="B793" t="str">
        <f t="shared" si="133"/>
        <v>Z1EB</v>
      </c>
      <c r="C793" t="str">
        <f t="shared" si="134"/>
        <v>MAINTENANCE OF MAINTENANCE BUILDINGS</v>
      </c>
      <c r="D793" s="6" t="n">
        <f t="shared" si="135"/>
        <v>222700.230331356</v>
      </c>
      <c r="E793" s="6" t="n">
        <f t="shared" si="136"/>
        <v>62618.763848450602</v>
      </c>
      <c r="F793" s="6" t="n">
        <f t="shared" si="137"/>
        <v>61489.261700000003</v>
      </c>
      <c r="G793" s="6" t="n">
        <f t="shared" si="138"/>
        <v>44892.618321519403</v>
      </c>
      <c r="H793" s="7" t="n">
        <f t="shared" si="139"/>
        <v>-1.8037758637079016E-2</v>
      </c>
      <c r="I793" s="7" t="n">
        <f t="shared" si="140"/>
        <v>-0.72389224021677012</v>
      </c>
      <c r="J793" s="7" t="n">
        <f t="shared" si="141"/>
        <v>0.73008875176524357</v>
      </c>
      <c r="K793" s="7" t="n">
        <f t="shared" si="142"/>
        <v>6.2644638734714234E-7</v>
      </c>
      <c r="L793" s="7" t="n">
        <f>AM793/SUM(AM1:AM$2180)</f>
        <v>7.9648442338675106E-7</v>
      </c>
      <c r="M793" t="s">
        <v>1883</v>
      </c>
      <c r="N793" t="s">
        <v>2333</v>
      </c>
      <c r="O793" t="s">
        <v>2334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 t="n">
        <v>222700.230331356</v>
      </c>
      <c r="AF793" s="6" t="n">
        <v>0</v>
      </c>
      <c r="AG793" s="6"/>
      <c r="AH793" s="6"/>
      <c r="AI793" s="6"/>
      <c r="AJ793" s="6"/>
      <c r="AK793" s="6" t="n">
        <v>62618.763848450602</v>
      </c>
      <c r="AL793" s="6" t="n">
        <v>61489.261700000003</v>
      </c>
      <c r="AM793" s="6" t="n">
        <v>44892.618321519403</v>
      </c>
    </row>
    <row r="794">
      <c r="A794" t="str">
        <f t="shared" si="132"/>
        <v>FRS</v>
      </c>
      <c r="B794" t="str">
        <f t="shared" si="133"/>
        <v>Z1EC</v>
      </c>
      <c r="C794" t="str">
        <f t="shared" si="134"/>
        <v>MAINTENANCE OF PRODUCTION BUILDINGS</v>
      </c>
      <c r="D794" s="6" t="n">
        <f t="shared" si="135"/>
        <v>0</v>
      </c>
      <c r="E794" s="6" t="n">
        <f t="shared" si="136"/>
        <v>0</v>
      </c>
      <c r="F794" s="6" t="n">
        <f t="shared" si="137"/>
        <v>0</v>
      </c>
      <c r="G794" s="6" t="n">
        <f t="shared" si="138"/>
        <v>0</v>
      </c>
      <c r="H794" s="7" t="e">
        <f t="shared" si="139"/>
        <v>#DIV/0!</v>
      </c>
      <c r="I794" s="7" t="e">
        <f t="shared" si="140"/>
        <v>#DIV/0!</v>
      </c>
      <c r="J794" s="7" t="e">
        <f t="shared" si="141"/>
        <v>#DIV/0!</v>
      </c>
      <c r="K794" s="7" t="n">
        <f t="shared" si="142"/>
        <v>0</v>
      </c>
      <c r="L794" s="7" t="n">
        <f>AM794/SUM(AM1:AM$2180)</f>
        <v>0</v>
      </c>
      <c r="M794" t="s">
        <v>1883</v>
      </c>
      <c r="N794" t="s">
        <v>2335</v>
      </c>
      <c r="O794" t="s">
        <v>2336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 t="n">
        <v>-582390.53754685004</v>
      </c>
      <c r="AK794" s="6"/>
      <c r="AL794" s="6" t="n">
        <v>0</v>
      </c>
      <c r="AM794" s="6"/>
    </row>
    <row r="795">
      <c r="A795" t="str">
        <f t="shared" si="132"/>
        <v>FRS</v>
      </c>
      <c r="B795" t="str">
        <f t="shared" si="133"/>
        <v>Z1ED</v>
      </c>
      <c r="C795" t="str">
        <f t="shared" si="134"/>
        <v>MAINTENANCE OF SHIP CONSTRUCTION AND REPAIR FACILITIES</v>
      </c>
      <c r="D795" s="6" t="n">
        <f t="shared" si="135"/>
        <v>79858.691258962499</v>
      </c>
      <c r="E795" s="6" t="n">
        <f t="shared" si="136"/>
        <v>0</v>
      </c>
      <c r="F795" s="6" t="n">
        <f t="shared" si="137"/>
        <v>0</v>
      </c>
      <c r="G795" s="6" t="n">
        <f t="shared" si="138"/>
        <v>0</v>
      </c>
      <c r="H795" s="7" t="e">
        <f t="shared" si="139"/>
        <v>#DIV/0!</v>
      </c>
      <c r="I795" s="7" t="n">
        <f t="shared" si="140"/>
        <v>-1</v>
      </c>
      <c r="J795" s="7" t="e">
        <f t="shared" si="141"/>
        <v>#DIV/0!</v>
      </c>
      <c r="K795" s="7" t="n">
        <f t="shared" si="142"/>
        <v>0</v>
      </c>
      <c r="L795" s="7" t="n">
        <f>AM795/SUM(AM1:AM$2180)</f>
        <v>0</v>
      </c>
      <c r="M795" t="s">
        <v>1883</v>
      </c>
      <c r="N795" t="s">
        <v>2337</v>
      </c>
      <c r="O795" t="s">
        <v>2338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 t="n">
        <v>79858.691258962499</v>
      </c>
      <c r="AF795" s="6"/>
      <c r="AG795" s="6" t="n">
        <v>-12410.2237432847</v>
      </c>
      <c r="AH795" s="6"/>
      <c r="AI795" s="6"/>
      <c r="AJ795" s="6"/>
      <c r="AK795" s="6"/>
      <c r="AL795" s="6"/>
      <c r="AM795" s="6"/>
    </row>
    <row r="796">
      <c r="A796" t="str">
        <f t="shared" si="132"/>
        <v>FRS</v>
      </c>
      <c r="B796" t="str">
        <f t="shared" si="133"/>
        <v>Z1EZ</v>
      </c>
      <c r="C796" t="str">
        <f t="shared" si="134"/>
        <v>MAINTENANCE OF OTHER INDUSTRIAL BUILDINGS</v>
      </c>
      <c r="D796" s="6" t="n">
        <f t="shared" si="135"/>
        <v>289483.14693646302</v>
      </c>
      <c r="E796" s="6" t="n">
        <f t="shared" si="136"/>
        <v>0</v>
      </c>
      <c r="F796" s="6" t="n">
        <f t="shared" si="137"/>
        <v>0</v>
      </c>
      <c r="G796" s="6" t="n">
        <f t="shared" si="138"/>
        <v>0</v>
      </c>
      <c r="H796" s="7" t="e">
        <f t="shared" si="139"/>
        <v>#DIV/0!</v>
      </c>
      <c r="I796" s="7" t="n">
        <f t="shared" si="140"/>
        <v>-1</v>
      </c>
      <c r="J796" s="7" t="e">
        <f t="shared" si="141"/>
        <v>#DIV/0!</v>
      </c>
      <c r="K796" s="7" t="n">
        <f t="shared" si="142"/>
        <v>0</v>
      </c>
      <c r="L796" s="7" t="n">
        <f>AM796/SUM(AM1:AM$2180)</f>
        <v>0</v>
      </c>
      <c r="M796" t="s">
        <v>1883</v>
      </c>
      <c r="N796" t="s">
        <v>2339</v>
      </c>
      <c r="O796" t="s">
        <v>2340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 t="n">
        <v>14668.7045649912</v>
      </c>
      <c r="AC796" s="6"/>
      <c r="AD796" s="6"/>
      <c r="AE796" s="6" t="n">
        <v>289483.14693646302</v>
      </c>
      <c r="AF796" s="6" t="n">
        <v>0</v>
      </c>
      <c r="AG796" s="6" t="n">
        <v>14751.0019358953</v>
      </c>
      <c r="AH796" s="6"/>
      <c r="AI796" s="6"/>
      <c r="AJ796" s="6"/>
      <c r="AK796" s="6"/>
      <c r="AL796" s="6" t="n">
        <v>0</v>
      </c>
      <c r="AM796" s="6"/>
    </row>
    <row r="797">
      <c r="A797" t="str">
        <f t="shared" si="132"/>
        <v>FRS</v>
      </c>
      <c r="B797" t="str">
        <f t="shared" si="133"/>
        <v>Z1FA</v>
      </c>
      <c r="C797" t="str">
        <f t="shared" si="134"/>
        <v>MAINTENANCE OF FAMILY HOUSING FACILITIES</v>
      </c>
      <c r="D797" s="6" t="n">
        <f t="shared" si="135"/>
        <v>0</v>
      </c>
      <c r="E797" s="6" t="n">
        <f t="shared" si="136"/>
        <v>0</v>
      </c>
      <c r="F797" s="6" t="n">
        <f t="shared" si="137"/>
        <v>0</v>
      </c>
      <c r="G797" s="6" t="n">
        <f t="shared" si="138"/>
        <v>0</v>
      </c>
      <c r="H797" s="7" t="e">
        <f t="shared" si="139"/>
        <v>#DIV/0!</v>
      </c>
      <c r="I797" s="7" t="e">
        <f t="shared" si="140"/>
        <v>#DIV/0!</v>
      </c>
      <c r="J797" s="7" t="e">
        <f t="shared" si="141"/>
        <v>#DIV/0!</v>
      </c>
      <c r="K797" s="7" t="n">
        <f t="shared" si="142"/>
        <v>0</v>
      </c>
      <c r="L797" s="7" t="n">
        <f>AM797/SUM(AM1:AM$2180)</f>
        <v>0</v>
      </c>
      <c r="M797" t="s">
        <v>1883</v>
      </c>
      <c r="N797" t="s">
        <v>2341</v>
      </c>
      <c r="O797" t="s">
        <v>2342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 t="n">
        <v>3003.4304994269501</v>
      </c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>
      <c r="A798" t="str">
        <f t="shared" si="132"/>
        <v>FRS</v>
      </c>
      <c r="B798" t="str">
        <f t="shared" si="133"/>
        <v>Z1FB</v>
      </c>
      <c r="C798" t="str">
        <f t="shared" si="134"/>
        <v>MAINTENANCE OF RECREATIONAL BUILDINGS</v>
      </c>
      <c r="D798" s="6" t="n">
        <f t="shared" si="135"/>
        <v>0</v>
      </c>
      <c r="E798" s="6" t="n">
        <f t="shared" si="136"/>
        <v>119342.653825703</v>
      </c>
      <c r="F798" s="6" t="n">
        <f t="shared" si="137"/>
        <v>104000</v>
      </c>
      <c r="G798" s="6" t="n">
        <f t="shared" si="138"/>
        <v>101102.628220144</v>
      </c>
      <c r="H798" s="7" t="n">
        <f t="shared" si="139"/>
        <v>-0.12855968368283954</v>
      </c>
      <c r="I798" s="7" t="e">
        <f t="shared" si="140"/>
        <v>#DIV/0!</v>
      </c>
      <c r="J798" s="7" t="n">
        <f t="shared" si="141"/>
        <v>0.97214065596292309</v>
      </c>
      <c r="K798" s="7" t="n">
        <f t="shared" si="142"/>
        <v>1.0595414952608352E-6</v>
      </c>
      <c r="L798" s="7" t="n">
        <f>AM798/SUM(AM1:AM$2180)</f>
        <v>1.7937619045535997E-6</v>
      </c>
      <c r="M798" t="s">
        <v>1883</v>
      </c>
      <c r="N798" t="s">
        <v>2343</v>
      </c>
      <c r="O798" t="s">
        <v>2344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 t="n">
        <v>6280.5132383804003</v>
      </c>
      <c r="AI798" s="6"/>
      <c r="AJ798" s="6" t="n">
        <v>110523.08238434501</v>
      </c>
      <c r="AK798" s="6" t="n">
        <v>119342.653825703</v>
      </c>
      <c r="AL798" s="6" t="n">
        <v>104000</v>
      </c>
      <c r="AM798" s="6" t="n">
        <v>101102.628220144</v>
      </c>
    </row>
    <row r="799">
      <c r="A799" t="str">
        <f t="shared" si="132"/>
        <v>FRS</v>
      </c>
      <c r="B799" t="str">
        <f t="shared" si="133"/>
        <v>Z1FD</v>
      </c>
      <c r="C799" t="str">
        <f t="shared" si="134"/>
        <v>MAINTENANCE OF DINING FACILITIES</v>
      </c>
      <c r="D799" s="6" t="n">
        <f t="shared" si="135"/>
        <v>0</v>
      </c>
      <c r="E799" s="6" t="n">
        <f t="shared" si="136"/>
        <v>0</v>
      </c>
      <c r="F799" s="6" t="n">
        <f t="shared" si="137"/>
        <v>0</v>
      </c>
      <c r="G799" s="6" t="n">
        <f t="shared" si="138"/>
        <v>0</v>
      </c>
      <c r="H799" s="7" t="e">
        <f t="shared" si="139"/>
        <v>#DIV/0!</v>
      </c>
      <c r="I799" s="7" t="e">
        <f t="shared" si="140"/>
        <v>#DIV/0!</v>
      </c>
      <c r="J799" s="7" t="e">
        <f t="shared" si="141"/>
        <v>#DIV/0!</v>
      </c>
      <c r="K799" s="7" t="n">
        <f t="shared" si="142"/>
        <v>0</v>
      </c>
      <c r="L799" s="7" t="n">
        <f>AM799/SUM(AM1:AM$2180)</f>
        <v>0</v>
      </c>
      <c r="M799" t="s">
        <v>1883</v>
      </c>
      <c r="N799" t="s">
        <v>2345</v>
      </c>
      <c r="O799" t="s">
        <v>2346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 t="n">
        <v>15581.9449136321</v>
      </c>
      <c r="AE799" s="6"/>
      <c r="AF799" s="6"/>
      <c r="AG799" s="6"/>
      <c r="AH799" s="6"/>
      <c r="AI799" s="6" t="n">
        <v>7237.7384972271602</v>
      </c>
      <c r="AJ799" s="6"/>
      <c r="AK799" s="6"/>
      <c r="AL799" s="6"/>
      <c r="AM799" s="6"/>
    </row>
    <row r="800">
      <c r="A800" t="str">
        <f t="shared" si="132"/>
        <v>FRS</v>
      </c>
      <c r="B800" t="str">
        <f t="shared" si="133"/>
        <v>Z1FZ</v>
      </c>
      <c r="C800" t="str">
        <f t="shared" si="134"/>
        <v>MAINTENANCE OF OTHER RESIDENTIAL BUILDINGS</v>
      </c>
      <c r="D800" s="6" t="n">
        <f t="shared" si="135"/>
        <v>0</v>
      </c>
      <c r="E800" s="6" t="n">
        <f t="shared" si="136"/>
        <v>647141.25662096497</v>
      </c>
      <c r="F800" s="6" t="n">
        <f t="shared" si="137"/>
        <v>57800</v>
      </c>
      <c r="G800" s="6" t="n">
        <f t="shared" si="138"/>
        <v>0</v>
      </c>
      <c r="H800" s="7" t="n">
        <f t="shared" si="139"/>
        <v>-0.91068410581361858</v>
      </c>
      <c r="I800" s="7" t="e">
        <f t="shared" si="140"/>
        <v>#DIV/0!</v>
      </c>
      <c r="J800" s="7" t="n">
        <f t="shared" si="141"/>
        <v>0</v>
      </c>
      <c r="K800" s="7" t="n">
        <f t="shared" si="142"/>
        <v>5.8886056178919485E-7</v>
      </c>
      <c r="L800" s="7" t="n">
        <f>AM800/SUM(AM1:AM$2180)</f>
        <v>0</v>
      </c>
      <c r="M800" t="s">
        <v>1883</v>
      </c>
      <c r="N800" t="s">
        <v>2347</v>
      </c>
      <c r="O800" t="s">
        <v>2348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 t="n">
        <v>647141.25662096497</v>
      </c>
      <c r="AL800" s="6" t="n">
        <v>57800</v>
      </c>
      <c r="AM800" s="6"/>
    </row>
    <row r="801">
      <c r="A801" t="str">
        <f t="shared" si="132"/>
        <v>FRS</v>
      </c>
      <c r="B801" t="str">
        <f t="shared" si="133"/>
        <v>Z1GC</v>
      </c>
      <c r="C801" t="str">
        <f t="shared" si="134"/>
        <v>MAINTENANCE OF FUEL STORAGE BUILDINGS</v>
      </c>
      <c r="D801" s="6" t="n">
        <f t="shared" si="135"/>
        <v>23280574.184402298</v>
      </c>
      <c r="E801" s="6" t="n">
        <f t="shared" si="136"/>
        <v>50106140.908392496</v>
      </c>
      <c r="F801" s="6" t="n">
        <f t="shared" si="137"/>
        <v>244976.89060000001</v>
      </c>
      <c r="G801" s="6" t="n">
        <f t="shared" si="138"/>
        <v>0</v>
      </c>
      <c r="H801" s="7" t="n">
        <f t="shared" si="139"/>
        <v>-0.9951108409835856</v>
      </c>
      <c r="I801" s="7" t="n">
        <f t="shared" si="140"/>
        <v>-0.98947719722634109</v>
      </c>
      <c r="J801" s="7" t="n">
        <f t="shared" si="141"/>
        <v>0</v>
      </c>
      <c r="K801" s="7" t="n">
        <f t="shared" si="142"/>
        <v>2.4957998170257121E-6</v>
      </c>
      <c r="L801" s="7" t="n">
        <f>AM801/SUM(AM1:AM$2180)</f>
        <v>0</v>
      </c>
      <c r="M801" t="s">
        <v>1883</v>
      </c>
      <c r="N801" t="s">
        <v>2349</v>
      </c>
      <c r="O801" t="s">
        <v>2350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 t="n">
        <v>77444355.137296394</v>
      </c>
      <c r="AD801" s="6" t="n">
        <v>1.2131984588254701</v>
      </c>
      <c r="AE801" s="6" t="n">
        <v>23280574.184402298</v>
      </c>
      <c r="AF801" s="6" t="n">
        <v>4730224.34452115</v>
      </c>
      <c r="AG801" s="6" t="n">
        <v>392570.34001597902</v>
      </c>
      <c r="AH801" s="6" t="n">
        <v>25584.435643055</v>
      </c>
      <c r="AI801" s="6" t="n">
        <v>53899.9215675839</v>
      </c>
      <c r="AJ801" s="6" t="n">
        <v>99999.221254361502</v>
      </c>
      <c r="AK801" s="6" t="n">
        <v>50106140.908392496</v>
      </c>
      <c r="AL801" s="6" t="n">
        <v>244976.89060000001</v>
      </c>
      <c r="AM801" s="6"/>
    </row>
    <row r="802">
      <c r="A802" t="str">
        <f t="shared" si="132"/>
        <v>FRS</v>
      </c>
      <c r="B802" t="str">
        <f t="shared" si="133"/>
        <v>Z1GZ</v>
      </c>
      <c r="C802" t="str">
        <f t="shared" si="134"/>
        <v>MAINTENANCE OF OTHER WAREHOUSE BUILDINGS</v>
      </c>
      <c r="D802" s="6" t="n">
        <f t="shared" si="135"/>
        <v>0</v>
      </c>
      <c r="E802" s="6" t="n">
        <f t="shared" si="136"/>
        <v>1811559.3634212699</v>
      </c>
      <c r="F802" s="6" t="n">
        <f t="shared" si="137"/>
        <v>854026.53330000001</v>
      </c>
      <c r="G802" s="6" t="n">
        <f t="shared" si="138"/>
        <v>569320.12161322299</v>
      </c>
      <c r="H802" s="7" t="n">
        <f t="shared" si="139"/>
        <v>-0.52856828733058747</v>
      </c>
      <c r="I802" s="7" t="e">
        <f t="shared" si="140"/>
        <v>#DIV/0!</v>
      </c>
      <c r="J802" s="7" t="n">
        <f t="shared" si="141"/>
        <v>0.66663048443394657</v>
      </c>
      <c r="K802" s="7" t="n">
        <f t="shared" si="142"/>
        <v>8.7007360585106674E-6</v>
      </c>
      <c r="L802" s="7" t="n">
        <f>AM802/SUM(AM1:AM$2180)</f>
        <v>1.0100872387036025E-5</v>
      </c>
      <c r="M802" t="s">
        <v>1883</v>
      </c>
      <c r="N802" t="s">
        <v>2351</v>
      </c>
      <c r="O802" t="s">
        <v>2352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 t="n">
        <v>48133.579507006099</v>
      </c>
      <c r="AC802" s="6" t="n">
        <v>779101.44323608</v>
      </c>
      <c r="AD802" s="6"/>
      <c r="AE802" s="6"/>
      <c r="AF802" s="6" t="n">
        <v>110868.842365599</v>
      </c>
      <c r="AG802" s="6" t="n">
        <v>207059.975668431</v>
      </c>
      <c r="AH802" s="6" t="n">
        <v>193585.74243287</v>
      </c>
      <c r="AI802" s="6" t="n">
        <v>4564760.7102924604</v>
      </c>
      <c r="AJ802" s="6" t="n">
        <v>-2159619.1280194302</v>
      </c>
      <c r="AK802" s="6" t="n">
        <v>1811559.3634212699</v>
      </c>
      <c r="AL802" s="6" t="n">
        <v>854026.53330000001</v>
      </c>
      <c r="AM802" s="6" t="n">
        <v>569320.12161322299</v>
      </c>
    </row>
    <row r="803">
      <c r="A803" t="str">
        <f t="shared" si="132"/>
        <v>FRS</v>
      </c>
      <c r="B803" t="str">
        <f t="shared" si="133"/>
        <v>Z1JZ</v>
      </c>
      <c r="C803" t="str">
        <f t="shared" si="134"/>
        <v>MAINTENANCE OF MISCELLANEOUS BUILDINGS</v>
      </c>
      <c r="D803" s="6" t="n">
        <f t="shared" si="135"/>
        <v>0</v>
      </c>
      <c r="E803" s="6" t="n">
        <f t="shared" si="136"/>
        <v>4848.1818201570804</v>
      </c>
      <c r="F803" s="6" t="n">
        <f t="shared" si="137"/>
        <v>17395</v>
      </c>
      <c r="G803" s="6" t="n">
        <f t="shared" si="138"/>
        <v>0</v>
      </c>
      <c r="H803" s="7" t="n">
        <f t="shared" si="139"/>
        <v>2.5879429949754655</v>
      </c>
      <c r="I803" s="7" t="e">
        <f t="shared" si="140"/>
        <v>#DIV/0!</v>
      </c>
      <c r="J803" s="7" t="n">
        <f t="shared" si="141"/>
        <v>0</v>
      </c>
      <c r="K803" s="7" t="n">
        <f t="shared" si="142"/>
        <v>1.7721850298136757E-7</v>
      </c>
      <c r="L803" s="7" t="n">
        <f>AM803/SUM(AM1:AM$2180)</f>
        <v>0</v>
      </c>
      <c r="M803" t="s">
        <v>1883</v>
      </c>
      <c r="N803" t="s">
        <v>2353</v>
      </c>
      <c r="O803" t="s">
        <v>2354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 t="n">
        <v>394244.61755912798</v>
      </c>
      <c r="AC803" s="6" t="n">
        <v>25032.158370487999</v>
      </c>
      <c r="AD803" s="6" t="n">
        <v>-10641.400433803399</v>
      </c>
      <c r="AE803" s="6"/>
      <c r="AF803" s="6"/>
      <c r="AG803" s="6"/>
      <c r="AH803" s="6"/>
      <c r="AI803" s="6"/>
      <c r="AJ803" s="6"/>
      <c r="AK803" s="6" t="n">
        <v>4848.1818201570804</v>
      </c>
      <c r="AL803" s="6" t="n">
        <v>17395</v>
      </c>
      <c r="AM803" s="6"/>
    </row>
    <row r="804">
      <c r="A804" t="str">
        <f t="shared" si="132"/>
        <v>FRS</v>
      </c>
      <c r="B804" t="str">
        <f t="shared" si="133"/>
        <v>Z1LB</v>
      </c>
      <c r="C804" t="str">
        <f t="shared" si="134"/>
        <v>MAINTENANCE OF HIGHWAYS/ROADS/STREETS/BRIDGES/RAILWAYS</v>
      </c>
      <c r="D804" s="6" t="n">
        <f t="shared" si="135"/>
        <v>530904.27992926096</v>
      </c>
      <c r="E804" s="6" t="n">
        <f t="shared" si="136"/>
        <v>1171402.27132254</v>
      </c>
      <c r="F804" s="6" t="n">
        <f t="shared" si="137"/>
        <v>1487006.375</v>
      </c>
      <c r="G804" s="6" t="n">
        <f t="shared" si="138"/>
        <v>1815007.4965357401</v>
      </c>
      <c r="H804" s="7" t="n">
        <f t="shared" si="139"/>
        <v>0.26942418621157005</v>
      </c>
      <c r="I804" s="7" t="n">
        <f t="shared" si="140"/>
        <v>1.800893553162036</v>
      </c>
      <c r="J804" s="7" t="n">
        <f t="shared" si="141"/>
        <v>1.2205781542367229</v>
      </c>
      <c r="K804" s="7" t="n">
        <f t="shared" si="142"/>
        <v>1.5149470750287444E-5</v>
      </c>
      <c r="L804" s="7" t="n">
        <f>AM804/SUM(AM1:AM$2180)</f>
        <v>3.2201846391925309E-5</v>
      </c>
      <c r="M804" t="s">
        <v>1883</v>
      </c>
      <c r="N804" t="s">
        <v>2355</v>
      </c>
      <c r="O804" t="s">
        <v>2356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 t="n">
        <v>530904.27992926096</v>
      </c>
      <c r="AF804" s="6" t="n">
        <v>56801.734113915001</v>
      </c>
      <c r="AG804" s="6"/>
      <c r="AH804" s="6" t="n">
        <v>2306098.2633639802</v>
      </c>
      <c r="AI804" s="6" t="n">
        <v>1620328.66946023</v>
      </c>
      <c r="AJ804" s="6" t="n">
        <v>2540690.5952352602</v>
      </c>
      <c r="AK804" s="6" t="n">
        <v>1171402.27132254</v>
      </c>
      <c r="AL804" s="6" t="n">
        <v>1487006.375</v>
      </c>
      <c r="AM804" s="6" t="n">
        <v>1815007.4965357401</v>
      </c>
    </row>
    <row r="805">
      <c r="A805" t="str">
        <f t="shared" si="132"/>
        <v>FRS</v>
      </c>
      <c r="B805" t="str">
        <f t="shared" si="133"/>
        <v>Z1LC</v>
      </c>
      <c r="C805" t="str">
        <f t="shared" si="134"/>
        <v>MAINTENANCE OF TUNNELS AND SUBSURFACE STRUCTURES</v>
      </c>
      <c r="D805" s="6" t="n">
        <f t="shared" si="135"/>
        <v>0</v>
      </c>
      <c r="E805" s="6" t="n">
        <f t="shared" si="136"/>
        <v>0</v>
      </c>
      <c r="F805" s="6" t="n">
        <f t="shared" si="137"/>
        <v>0</v>
      </c>
      <c r="G805" s="6" t="n">
        <f t="shared" si="138"/>
        <v>0</v>
      </c>
      <c r="H805" s="7" t="e">
        <f t="shared" si="139"/>
        <v>#DIV/0!</v>
      </c>
      <c r="I805" s="7" t="e">
        <f t="shared" si="140"/>
        <v>#DIV/0!</v>
      </c>
      <c r="J805" s="7" t="e">
        <f t="shared" si="141"/>
        <v>#DIV/0!</v>
      </c>
      <c r="K805" s="7" t="n">
        <f t="shared" si="142"/>
        <v>0</v>
      </c>
      <c r="L805" s="7" t="n">
        <f>AM805/SUM(AM1:AM$2180)</f>
        <v>0</v>
      </c>
      <c r="M805" t="s">
        <v>1883</v>
      </c>
      <c r="N805" t="s">
        <v>2357</v>
      </c>
      <c r="O805" t="s">
        <v>2358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 t="n">
        <v>15332290.4134795</v>
      </c>
      <c r="AC805" s="6" t="n">
        <v>4842653.8040761398</v>
      </c>
      <c r="AD805" s="6" t="n">
        <v>294709.3689069</v>
      </c>
      <c r="AE805" s="6"/>
      <c r="AF805" s="6"/>
      <c r="AG805" s="6"/>
      <c r="AH805" s="6"/>
      <c r="AI805" s="6"/>
      <c r="AJ805" s="6"/>
      <c r="AK805" s="6"/>
      <c r="AL805" s="6"/>
      <c r="AM805" s="6"/>
    </row>
    <row r="806">
      <c r="A806" t="str">
        <f t="shared" si="132"/>
        <v>FRS</v>
      </c>
      <c r="B806" t="str">
        <f t="shared" si="133"/>
        <v>Z1LZ</v>
      </c>
      <c r="C806" t="str">
        <f t="shared" si="134"/>
        <v>MAINTENANCE OF PARKING FACILITIES</v>
      </c>
      <c r="D806" s="6" t="n">
        <f t="shared" si="135"/>
        <v>0</v>
      </c>
      <c r="E806" s="6" t="n">
        <f t="shared" si="136"/>
        <v>146677.38725855001</v>
      </c>
      <c r="F806" s="6" t="n">
        <f t="shared" si="137"/>
        <v>107909</v>
      </c>
      <c r="G806" s="6" t="n">
        <f t="shared" si="138"/>
        <v>105496.516585725</v>
      </c>
      <c r="H806" s="7" t="n">
        <f t="shared" si="139"/>
        <v>-0.264310593358283</v>
      </c>
      <c r="I806" s="7" t="e">
        <f t="shared" si="140"/>
        <v>#DIV/0!</v>
      </c>
      <c r="J806" s="7" t="n">
        <f t="shared" si="141"/>
        <v>0.97764335306346084</v>
      </c>
      <c r="K806" s="7" t="n">
        <f t="shared" si="142"/>
        <v>1.0993659924240525E-6</v>
      </c>
      <c r="L806" s="7" t="n">
        <f>AM806/SUM(AM1:AM$2180)</f>
        <v>1.8717182317212659E-6</v>
      </c>
      <c r="M806" t="s">
        <v>1883</v>
      </c>
      <c r="N806" t="s">
        <v>2359</v>
      </c>
      <c r="O806" t="s">
        <v>2360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 t="n">
        <v>118424.45518667399</v>
      </c>
      <c r="AH806" s="6" t="n">
        <v>119174.451565515</v>
      </c>
      <c r="AI806" s="6" t="n">
        <v>120392.843137369</v>
      </c>
      <c r="AJ806" s="6" t="n">
        <v>122375.577739243</v>
      </c>
      <c r="AK806" s="6" t="n">
        <v>146677.38725855001</v>
      </c>
      <c r="AL806" s="6" t="n">
        <v>107909</v>
      </c>
      <c r="AM806" s="6" t="n">
        <v>105496.516585725</v>
      </c>
    </row>
    <row r="807">
      <c r="A807" t="str">
        <f t="shared" si="132"/>
        <v>FRS</v>
      </c>
      <c r="B807" t="str">
        <f t="shared" si="133"/>
        <v>Z1NA</v>
      </c>
      <c r="C807" t="str">
        <f t="shared" si="134"/>
        <v>MAINTENANCE OF FUEL SUPPLY FACILITIES</v>
      </c>
      <c r="D807" s="6" t="n">
        <f t="shared" si="135"/>
        <v>679.18718485654699</v>
      </c>
      <c r="E807" s="6" t="n">
        <f t="shared" si="136"/>
        <v>0</v>
      </c>
      <c r="F807" s="6" t="n">
        <f t="shared" si="137"/>
        <v>0</v>
      </c>
      <c r="G807" s="6" t="n">
        <f t="shared" si="138"/>
        <v>0</v>
      </c>
      <c r="H807" s="7" t="e">
        <f t="shared" si="139"/>
        <v>#DIV/0!</v>
      </c>
      <c r="I807" s="7" t="n">
        <f t="shared" si="140"/>
        <v>-1</v>
      </c>
      <c r="J807" s="7" t="e">
        <f t="shared" si="141"/>
        <v>#DIV/0!</v>
      </c>
      <c r="K807" s="7" t="n">
        <f t="shared" si="142"/>
        <v>0</v>
      </c>
      <c r="L807" s="7" t="n">
        <f>AM807/SUM(AM1:AM$2180)</f>
        <v>0</v>
      </c>
      <c r="M807" t="s">
        <v>1883</v>
      </c>
      <c r="N807" t="s">
        <v>2361</v>
      </c>
      <c r="O807" t="s">
        <v>2362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 t="n">
        <v>1514.6540118744199</v>
      </c>
      <c r="AE807" s="6" t="n">
        <v>679.18718485654699</v>
      </c>
      <c r="AF807" s="6" t="n">
        <v>0</v>
      </c>
      <c r="AG807" s="6"/>
      <c r="AH807" s="6"/>
      <c r="AI807" s="6"/>
      <c r="AJ807" s="6"/>
      <c r="AK807" s="6"/>
      <c r="AL807" s="6"/>
      <c r="AM807" s="6"/>
    </row>
    <row r="808">
      <c r="A808" t="str">
        <f t="shared" si="132"/>
        <v>FRS</v>
      </c>
      <c r="B808" t="str">
        <f t="shared" si="133"/>
        <v>Z1NB</v>
      </c>
      <c r="C808" t="str">
        <f t="shared" si="134"/>
        <v>MAINTENANCE OF HEATING AND COOLING PLANTS</v>
      </c>
      <c r="D808" s="6" t="n">
        <f t="shared" si="135"/>
        <v>6347934.7139345901</v>
      </c>
      <c r="E808" s="6" t="n">
        <f t="shared" si="136"/>
        <v>9554550.0822957903</v>
      </c>
      <c r="F808" s="6" t="n">
        <f t="shared" si="137"/>
        <v>8750499.6717000008</v>
      </c>
      <c r="G808" s="6" t="n">
        <f t="shared" si="138"/>
        <v>42925.687196161598</v>
      </c>
      <c r="H808" s="7" t="n">
        <f t="shared" si="139"/>
        <v>-8.4153665391912491E-2</v>
      </c>
      <c r="I808" s="7" t="n">
        <f t="shared" si="140"/>
        <v>0.378479783746271</v>
      </c>
      <c r="J808" s="7" t="n">
        <f t="shared" si="141"/>
        <v>4.9055126914623638E-3</v>
      </c>
      <c r="K808" s="7" t="n">
        <f t="shared" si="142"/>
        <v>8.9149206792619862E-5</v>
      </c>
      <c r="L808" s="7" t="n">
        <f>AM808/SUM(AM1:AM$2180)</f>
        <v>7.6158714936272525E-7</v>
      </c>
      <c r="M808" t="s">
        <v>1883</v>
      </c>
      <c r="N808" t="s">
        <v>2363</v>
      </c>
      <c r="O808" t="s">
        <v>2364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 t="n">
        <v>96011.550581681004</v>
      </c>
      <c r="AC808" s="6" t="n">
        <v>267058.66137592302</v>
      </c>
      <c r="AD808" s="6" t="n">
        <v>-11271.826880947399</v>
      </c>
      <c r="AE808" s="6" t="n">
        <v>6347934.7139345901</v>
      </c>
      <c r="AF808" s="6" t="n">
        <v>6517893.4134570099</v>
      </c>
      <c r="AG808" s="6" t="n">
        <v>973624.14322341105</v>
      </c>
      <c r="AH808" s="6" t="n">
        <v>395627.76384190901</v>
      </c>
      <c r="AI808" s="6" t="n">
        <v>4587113.0391258402</v>
      </c>
      <c r="AJ808" s="6" t="n">
        <v>10066528.309524899</v>
      </c>
      <c r="AK808" s="6" t="n">
        <v>9554550.0822957903</v>
      </c>
      <c r="AL808" s="6" t="n">
        <v>8750499.6717000008</v>
      </c>
      <c r="AM808" s="6" t="n">
        <v>42925.687196161598</v>
      </c>
    </row>
    <row r="809">
      <c r="A809" t="str">
        <f t="shared" si="132"/>
        <v>FRS</v>
      </c>
      <c r="B809" t="str">
        <f t="shared" si="133"/>
        <v>Z1NC</v>
      </c>
      <c r="C809" t="str">
        <f t="shared" si="134"/>
        <v>MAINTENANCE OF POLLUTION ABATEMENT AND CONTROL FACILITIES</v>
      </c>
      <c r="D809" s="6" t="n">
        <f t="shared" si="135"/>
        <v>0</v>
      </c>
      <c r="E809" s="6" t="n">
        <f t="shared" si="136"/>
        <v>0</v>
      </c>
      <c r="F809" s="6" t="n">
        <f t="shared" si="137"/>
        <v>0</v>
      </c>
      <c r="G809" s="6" t="n">
        <f t="shared" si="138"/>
        <v>0</v>
      </c>
      <c r="H809" s="7" t="e">
        <f t="shared" si="139"/>
        <v>#DIV/0!</v>
      </c>
      <c r="I809" s="7" t="e">
        <f t="shared" si="140"/>
        <v>#DIV/0!</v>
      </c>
      <c r="J809" s="7" t="e">
        <f t="shared" si="141"/>
        <v>#DIV/0!</v>
      </c>
      <c r="K809" s="7" t="n">
        <f t="shared" si="142"/>
        <v>0</v>
      </c>
      <c r="L809" s="7" t="n">
        <f>AM809/SUM(AM1:AM$2180)</f>
        <v>0</v>
      </c>
      <c r="M809" t="s">
        <v>1883</v>
      </c>
      <c r="N809" t="s">
        <v>2365</v>
      </c>
      <c r="O809" t="s">
        <v>2366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 t="n">
        <v>0</v>
      </c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>
      <c r="A810" t="str">
        <f t="shared" si="132"/>
        <v>FRS</v>
      </c>
      <c r="B810" t="str">
        <f t="shared" si="133"/>
        <v>Z1ND</v>
      </c>
      <c r="C810" t="str">
        <f t="shared" si="134"/>
        <v>MAINTENANCE OF SEWAGE AND WASTE FACILITIES</v>
      </c>
      <c r="D810" s="6" t="n">
        <f t="shared" si="135"/>
        <v>0</v>
      </c>
      <c r="E810" s="6" t="n">
        <f t="shared" si="136"/>
        <v>194587.17295261499</v>
      </c>
      <c r="F810" s="6" t="n">
        <f t="shared" si="137"/>
        <v>0</v>
      </c>
      <c r="G810" s="6" t="n">
        <f t="shared" si="138"/>
        <v>0</v>
      </c>
      <c r="H810" s="7" t="n">
        <f t="shared" si="139"/>
        <v>-1</v>
      </c>
      <c r="I810" s="7" t="e">
        <f t="shared" si="140"/>
        <v>#DIV/0!</v>
      </c>
      <c r="J810" s="7" t="e">
        <f t="shared" si="141"/>
        <v>#DIV/0!</v>
      </c>
      <c r="K810" s="7" t="n">
        <f t="shared" si="142"/>
        <v>0</v>
      </c>
      <c r="L810" s="7" t="n">
        <f>AM810/SUM(AM1:AM$2180)</f>
        <v>0</v>
      </c>
      <c r="M810" t="s">
        <v>1883</v>
      </c>
      <c r="N810" t="s">
        <v>2367</v>
      </c>
      <c r="O810" t="s">
        <v>2368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 t="n">
        <v>772556.34586657502</v>
      </c>
      <c r="AK810" s="6" t="n">
        <v>194587.17295261499</v>
      </c>
      <c r="AL810" s="6"/>
      <c r="AM810" s="6"/>
    </row>
    <row r="811">
      <c r="A811" t="str">
        <f t="shared" si="132"/>
        <v>FRS</v>
      </c>
      <c r="B811" t="str">
        <f t="shared" si="133"/>
        <v>Z1NE</v>
      </c>
      <c r="C811" t="str">
        <f t="shared" si="134"/>
        <v>MAINTENANCE OF WATER SUPPLY FACILITIES</v>
      </c>
      <c r="D811" s="6" t="n">
        <f t="shared" si="135"/>
        <v>0</v>
      </c>
      <c r="E811" s="6" t="n">
        <f t="shared" si="136"/>
        <v>0</v>
      </c>
      <c r="F811" s="6" t="n">
        <f t="shared" si="137"/>
        <v>-1.24</v>
      </c>
      <c r="G811" s="6" t="n">
        <f t="shared" si="138"/>
        <v>0</v>
      </c>
      <c r="H811" s="7" t="e">
        <f t="shared" si="139"/>
        <v>#DIV/0!</v>
      </c>
      <c r="I811" s="7" t="e">
        <f t="shared" si="140"/>
        <v>#DIV/0!</v>
      </c>
      <c r="J811" s="7" t="n">
        <f t="shared" si="141"/>
        <v>0</v>
      </c>
      <c r="K811" s="7" t="n">
        <f t="shared" si="142"/>
        <v>-1.2632994751186881E-11</v>
      </c>
      <c r="L811" s="7" t="n">
        <f>AM811/SUM(AM1:AM$2180)</f>
        <v>0</v>
      </c>
      <c r="M811" t="s">
        <v>1883</v>
      </c>
      <c r="N811" t="s">
        <v>2369</v>
      </c>
      <c r="O811" t="s">
        <v>2370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 t="n">
        <v>218293.29385260199</v>
      </c>
      <c r="AK811" s="6" t="n">
        <v>0</v>
      </c>
      <c r="AL811" s="6" t="n">
        <v>-1.24</v>
      </c>
      <c r="AM811" s="6"/>
    </row>
    <row r="812">
      <c r="A812" t="str">
        <f t="shared" si="132"/>
        <v>FRS</v>
      </c>
      <c r="B812" t="str">
        <f t="shared" si="133"/>
        <v>Z1NZ</v>
      </c>
      <c r="C812" t="str">
        <f t="shared" si="134"/>
        <v>MAINTENANCE OF OTHER UTILITIES</v>
      </c>
      <c r="D812" s="6" t="n">
        <f t="shared" si="135"/>
        <v>0</v>
      </c>
      <c r="E812" s="6" t="n">
        <f t="shared" si="136"/>
        <v>11591.0775289794</v>
      </c>
      <c r="F812" s="6" t="n">
        <f t="shared" si="137"/>
        <v>-400</v>
      </c>
      <c r="G812" s="6" t="n">
        <f t="shared" si="138"/>
        <v>0</v>
      </c>
      <c r="H812" s="7" t="n">
        <f t="shared" si="139"/>
        <v>-1.0345093024354242</v>
      </c>
      <c r="I812" s="7" t="e">
        <f t="shared" si="140"/>
        <v>#DIV/0!</v>
      </c>
      <c r="J812" s="7" t="n">
        <f t="shared" si="141"/>
        <v>0</v>
      </c>
      <c r="K812" s="7" t="n">
        <f t="shared" si="142"/>
        <v>-4.0751595971570585E-9</v>
      </c>
      <c r="L812" s="7" t="n">
        <f>AM812/SUM(AM1:AM$2180)</f>
        <v>0</v>
      </c>
      <c r="M812" t="s">
        <v>1883</v>
      </c>
      <c r="N812" t="s">
        <v>2371</v>
      </c>
      <c r="O812" t="s">
        <v>2372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 t="n">
        <v>13253.329008930201</v>
      </c>
      <c r="AH812" s="6" t="n">
        <v>12949.2763860425</v>
      </c>
      <c r="AI812" s="6" t="n">
        <v>12700.5176116112</v>
      </c>
      <c r="AJ812" s="6" t="n">
        <v>10322.855894697899</v>
      </c>
      <c r="AK812" s="6" t="n">
        <v>11591.0775289794</v>
      </c>
      <c r="AL812" s="6" t="n">
        <v>-400</v>
      </c>
      <c r="AM812" s="6"/>
    </row>
    <row r="813">
      <c r="A813" t="str">
        <f t="shared" si="132"/>
        <v>FRS</v>
      </c>
      <c r="B813" t="str">
        <f t="shared" si="133"/>
        <v>Z1PA</v>
      </c>
      <c r="C813" t="str">
        <f t="shared" si="134"/>
        <v>MAINTENANCE OF RECREATION FACILITIES (NON-BUILDING)</v>
      </c>
      <c r="D813" s="6" t="n">
        <f t="shared" si="135"/>
        <v>121497.99332901801</v>
      </c>
      <c r="E813" s="6" t="n">
        <f t="shared" si="136"/>
        <v>0</v>
      </c>
      <c r="F813" s="6" t="n">
        <f t="shared" si="137"/>
        <v>0</v>
      </c>
      <c r="G813" s="6" t="n">
        <f t="shared" si="138"/>
        <v>0</v>
      </c>
      <c r="H813" s="7" t="e">
        <f t="shared" si="139"/>
        <v>#DIV/0!</v>
      </c>
      <c r="I813" s="7" t="n">
        <f t="shared" si="140"/>
        <v>-1</v>
      </c>
      <c r="J813" s="7" t="e">
        <f t="shared" si="141"/>
        <v>#DIV/0!</v>
      </c>
      <c r="K813" s="7" t="n">
        <f t="shared" si="142"/>
        <v>0</v>
      </c>
      <c r="L813" s="7" t="n">
        <f>AM813/SUM(AM1:AM$2180)</f>
        <v>0</v>
      </c>
      <c r="M813" t="s">
        <v>1883</v>
      </c>
      <c r="N813" t="s">
        <v>2373</v>
      </c>
      <c r="O813" t="s">
        <v>2374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 t="n">
        <v>121497.99332901801</v>
      </c>
      <c r="AF813" s="6" t="n">
        <v>125090.270373637</v>
      </c>
      <c r="AG813" s="6" t="n">
        <v>127582.529958174</v>
      </c>
      <c r="AH813" s="6" t="n">
        <v>135984.15161129701</v>
      </c>
      <c r="AI813" s="6" t="n">
        <v>144287.30958624399</v>
      </c>
      <c r="AJ813" s="6"/>
      <c r="AK813" s="6"/>
      <c r="AL813" s="6"/>
      <c r="AM813" s="6"/>
    </row>
    <row r="814">
      <c r="A814" t="str">
        <f t="shared" si="132"/>
        <v>FRS</v>
      </c>
      <c r="B814" t="str">
        <f t="shared" si="133"/>
        <v>Z1PD</v>
      </c>
      <c r="C814" t="str">
        <f t="shared" si="134"/>
        <v>MAINTENANCE OF WASTE TREATMENT AND STORAGE FACILITIES</v>
      </c>
      <c r="D814" s="6" t="n">
        <f t="shared" si="135"/>
        <v>0</v>
      </c>
      <c r="E814" s="6" t="n">
        <f t="shared" si="136"/>
        <v>0</v>
      </c>
      <c r="F814" s="6" t="n">
        <f t="shared" si="137"/>
        <v>207422.875</v>
      </c>
      <c r="G814" s="6" t="n">
        <f t="shared" si="138"/>
        <v>208652.93348527001</v>
      </c>
      <c r="H814" s="7" t="e">
        <f t="shared" si="139"/>
        <v>#DIV/0!</v>
      </c>
      <c r="I814" s="7" t="e">
        <f t="shared" si="140"/>
        <v>#DIV/0!</v>
      </c>
      <c r="J814" s="7" t="n">
        <f t="shared" si="141"/>
        <v>1.0059301968756822</v>
      </c>
      <c r="K814" s="7" t="n">
        <f t="shared" si="142"/>
        <v>2.1132032993153971E-6</v>
      </c>
      <c r="L814" s="7" t="n">
        <f>AM814/SUM(AM1:AM$2180)</f>
        <v>3.7019184362277736E-6</v>
      </c>
      <c r="M814" t="s">
        <v>1883</v>
      </c>
      <c r="N814" t="s">
        <v>2375</v>
      </c>
      <c r="O814" t="s">
        <v>2376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 t="n">
        <v>207422.875</v>
      </c>
      <c r="AM814" s="6" t="n">
        <v>208652.93348527001</v>
      </c>
    </row>
    <row r="815">
      <c r="A815" t="str">
        <f t="shared" si="132"/>
        <v>FRS</v>
      </c>
      <c r="B815" t="str">
        <f t="shared" si="133"/>
        <v>Z1PZ</v>
      </c>
      <c r="C815" t="str">
        <f t="shared" si="134"/>
        <v>MAINTENANCE OF OTHER NON-BUILDING FACILITIES</v>
      </c>
      <c r="D815" s="6" t="n">
        <f t="shared" si="135"/>
        <v>76938.564190063</v>
      </c>
      <c r="E815" s="6" t="n">
        <f t="shared" si="136"/>
        <v>970733.09489246504</v>
      </c>
      <c r="F815" s="6" t="n">
        <f t="shared" si="137"/>
        <v>3441391.9783000001</v>
      </c>
      <c r="G815" s="6" t="n">
        <f t="shared" si="138"/>
        <v>692636.03145691496</v>
      </c>
      <c r="H815" s="7" t="n">
        <f t="shared" si="139"/>
        <v>2.5451474729840413</v>
      </c>
      <c r="I815" s="7" t="n">
        <f t="shared" si="140"/>
        <v>43.729090210192318</v>
      </c>
      <c r="J815" s="7" t="n">
        <f t="shared" si="141"/>
        <v>0.20126624221372991</v>
      </c>
      <c r="K815" s="7" t="n">
        <f t="shared" si="142"/>
        <v>3.5060553869871401E-5</v>
      </c>
      <c r="L815" s="7" t="n">
        <f>AM815/SUM(AM1:AM$2180)</f>
        <v>1.2288742130850544E-5</v>
      </c>
      <c r="M815" t="s">
        <v>1883</v>
      </c>
      <c r="N815" t="s">
        <v>2377</v>
      </c>
      <c r="O815" t="s">
        <v>2378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 t="n">
        <v>1061275.6447566899</v>
      </c>
      <c r="AC815" s="6" t="n">
        <v>612930.08701416699</v>
      </c>
      <c r="AD815" s="6" t="n">
        <v>895162.34081547195</v>
      </c>
      <c r="AE815" s="6" t="n">
        <v>76938.564190063</v>
      </c>
      <c r="AF815" s="6" t="n">
        <v>1054314.6059062399</v>
      </c>
      <c r="AG815" s="6" t="n">
        <v>2977944.2124887202</v>
      </c>
      <c r="AH815" s="6" t="n">
        <v>1001757.78376464</v>
      </c>
      <c r="AI815" s="6" t="n">
        <v>-433617.48747933598</v>
      </c>
      <c r="AJ815" s="6" t="n">
        <v>751555.54264449503</v>
      </c>
      <c r="AK815" s="6" t="n">
        <v>970733.09489246504</v>
      </c>
      <c r="AL815" s="6" t="n">
        <v>3441391.9783000001</v>
      </c>
      <c r="AM815" s="6" t="n">
        <v>692636.03145691496</v>
      </c>
    </row>
    <row r="816">
      <c r="A816" t="str">
        <f t="shared" si="132"/>
        <v>FRS</v>
      </c>
      <c r="B816" t="str">
        <f t="shared" si="133"/>
        <v>Z1QA</v>
      </c>
      <c r="C816" t="str">
        <f t="shared" si="134"/>
        <v>MAINTENANCE OF RESTORATION OF REAL PROPERTY (PUBLIC OR PRIVATE)</v>
      </c>
      <c r="D816" s="6" t="n">
        <f t="shared" si="135"/>
        <v>292911.79587402102</v>
      </c>
      <c r="E816" s="6" t="n">
        <f t="shared" si="136"/>
        <v>201876.15148373201</v>
      </c>
      <c r="F816" s="6" t="n">
        <f t="shared" si="137"/>
        <v>56375</v>
      </c>
      <c r="G816" s="6" t="n">
        <f t="shared" si="138"/>
        <v>-29114.6955322631</v>
      </c>
      <c r="H816" s="7" t="n">
        <f t="shared" si="139"/>
        <v>-0.72074462691278862</v>
      </c>
      <c r="I816" s="7" t="n">
        <f t="shared" si="140"/>
        <v>-0.80753591765813892</v>
      </c>
      <c r="J816" s="7" t="n">
        <f t="shared" si="141"/>
        <v>-0.51644692740156273</v>
      </c>
      <c r="K816" s="7" t="n">
        <f t="shared" si="142"/>
        <v>5.7434280572432286E-7</v>
      </c>
      <c r="L816" s="7" t="n">
        <f>AM816/SUM(AM1:AM$2180)</f>
        <v>-5.1655266166508018E-7</v>
      </c>
      <c r="M816" t="s">
        <v>1883</v>
      </c>
      <c r="N816" t="s">
        <v>2379</v>
      </c>
      <c r="O816" t="s">
        <v>2380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 t="n">
        <v>695771.53556166799</v>
      </c>
      <c r="AE816" s="6" t="n">
        <v>292911.79587402102</v>
      </c>
      <c r="AF816" s="6"/>
      <c r="AG816" s="6"/>
      <c r="AH816" s="6" t="n">
        <v>54629.046058930602</v>
      </c>
      <c r="AI816" s="6" t="n">
        <v>30479.382885209201</v>
      </c>
      <c r="AJ816" s="6" t="n">
        <v>60732.4337701978</v>
      </c>
      <c r="AK816" s="6" t="n">
        <v>201876.15148373201</v>
      </c>
      <c r="AL816" s="6" t="n">
        <v>56375</v>
      </c>
      <c r="AM816" s="6" t="n">
        <v>-29114.6955322631</v>
      </c>
    </row>
    <row r="817">
      <c r="A817" t="str">
        <f t="shared" si="132"/>
        <v>FRS</v>
      </c>
      <c r="B817" t="str">
        <f t="shared" si="133"/>
        <v>Z211</v>
      </c>
      <c r="C817" t="str">
        <f t="shared" si="134"/>
        <v>MAINT-REP-ALT/DAMS</v>
      </c>
      <c r="D817" s="6" t="n">
        <f t="shared" si="135"/>
        <v>0</v>
      </c>
      <c r="E817" s="6" t="n">
        <f t="shared" si="136"/>
        <v>0</v>
      </c>
      <c r="F817" s="6" t="n">
        <f t="shared" si="137"/>
        <v>0</v>
      </c>
      <c r="G817" s="6" t="n">
        <f t="shared" si="138"/>
        <v>0</v>
      </c>
      <c r="H817" s="7" t="e">
        <f t="shared" si="139"/>
        <v>#DIV/0!</v>
      </c>
      <c r="I817" s="7" t="e">
        <f t="shared" si="140"/>
        <v>#DIV/0!</v>
      </c>
      <c r="J817" s="7" t="e">
        <f t="shared" si="141"/>
        <v>#DIV/0!</v>
      </c>
      <c r="K817" s="7" t="n">
        <f t="shared" si="142"/>
        <v>0</v>
      </c>
      <c r="L817" s="7" t="n">
        <f>AM817/SUM(AM1:AM$2180)</f>
        <v>0</v>
      </c>
      <c r="M817" t="s">
        <v>1883</v>
      </c>
      <c r="N817" t="s">
        <v>2381</v>
      </c>
      <c r="O817" t="s">
        <v>2382</v>
      </c>
      <c r="P817" s="6"/>
      <c r="Q817" s="6"/>
      <c r="R817" s="6"/>
      <c r="S817" s="6"/>
      <c r="T817" s="6"/>
      <c r="U817" s="6" t="n">
        <v>36683.266082772097</v>
      </c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>
      <c r="A818" t="str">
        <f t="shared" si="132"/>
        <v>FRS</v>
      </c>
      <c r="B818" t="str">
        <f t="shared" si="133"/>
        <v>Z213</v>
      </c>
      <c r="C818" t="str">
        <f t="shared" si="134"/>
        <v>MAINT-REP-ALT/MINE FIRE CONT</v>
      </c>
      <c r="D818" s="6" t="n">
        <f t="shared" si="135"/>
        <v>0</v>
      </c>
      <c r="E818" s="6" t="n">
        <f t="shared" si="136"/>
        <v>0</v>
      </c>
      <c r="F818" s="6" t="n">
        <f t="shared" si="137"/>
        <v>0</v>
      </c>
      <c r="G818" s="6" t="n">
        <f t="shared" si="138"/>
        <v>0</v>
      </c>
      <c r="H818" s="7" t="e">
        <f t="shared" si="139"/>
        <v>#DIV/0!</v>
      </c>
      <c r="I818" s="7" t="e">
        <f t="shared" si="140"/>
        <v>#DIV/0!</v>
      </c>
      <c r="J818" s="7" t="e">
        <f t="shared" si="141"/>
        <v>#DIV/0!</v>
      </c>
      <c r="K818" s="7" t="n">
        <f t="shared" si="142"/>
        <v>0</v>
      </c>
      <c r="L818" s="7" t="n">
        <f>AM818/SUM(AM1:AM$2180)</f>
        <v>0</v>
      </c>
      <c r="M818" t="s">
        <v>1883</v>
      </c>
      <c r="N818" t="s">
        <v>2383</v>
      </c>
      <c r="O818" t="s">
        <v>2384</v>
      </c>
      <c r="P818" s="6"/>
      <c r="Q818" s="6"/>
      <c r="R818" s="6"/>
      <c r="S818" s="6"/>
      <c r="T818" s="6"/>
      <c r="U818" s="6"/>
      <c r="V818" s="6"/>
      <c r="W818" s="6"/>
      <c r="X818" s="6"/>
      <c r="Y818" s="6" t="n">
        <v>22477.284510244601</v>
      </c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>
      <c r="A819" t="str">
        <f t="shared" si="132"/>
        <v>FRS</v>
      </c>
      <c r="B819" t="str">
        <f t="shared" si="133"/>
        <v>Z222</v>
      </c>
      <c r="C819" t="str">
        <f t="shared" si="134"/>
        <v>MAINT-REP-ALT/HWYS-RDS-STS-BRDGS-RA</v>
      </c>
      <c r="D819" s="6" t="n">
        <f t="shared" si="135"/>
        <v>0</v>
      </c>
      <c r="E819" s="6" t="n">
        <f t="shared" si="136"/>
        <v>0</v>
      </c>
      <c r="F819" s="6" t="n">
        <f t="shared" si="137"/>
        <v>0</v>
      </c>
      <c r="G819" s="6" t="n">
        <f t="shared" si="138"/>
        <v>0</v>
      </c>
      <c r="H819" s="7" t="e">
        <f t="shared" si="139"/>
        <v>#DIV/0!</v>
      </c>
      <c r="I819" s="7" t="e">
        <f t="shared" si="140"/>
        <v>#DIV/0!</v>
      </c>
      <c r="J819" s="7" t="e">
        <f t="shared" si="141"/>
        <v>#DIV/0!</v>
      </c>
      <c r="K819" s="7" t="n">
        <f t="shared" si="142"/>
        <v>0</v>
      </c>
      <c r="L819" s="7" t="n">
        <f>AM819/SUM(AM1:AM$2180)</f>
        <v>0</v>
      </c>
      <c r="M819" t="s">
        <v>1883</v>
      </c>
      <c r="N819" t="s">
        <v>2385</v>
      </c>
      <c r="O819" t="s">
        <v>2386</v>
      </c>
      <c r="P819" s="6" t="n">
        <v>308909.81248531799</v>
      </c>
      <c r="Q819" s="6"/>
      <c r="R819" s="6" t="n">
        <v>293510.54383905599</v>
      </c>
      <c r="S819" s="6"/>
      <c r="T819" s="6" t="n">
        <v>152439.85656236799</v>
      </c>
      <c r="U819" s="6" t="n">
        <v>802448.25012902298</v>
      </c>
      <c r="V819" s="6" t="n">
        <v>130271.208437604</v>
      </c>
      <c r="W819" s="6" t="n">
        <v>2021475.4774472499</v>
      </c>
      <c r="X819" s="6" t="n">
        <v>1330704.0947582501</v>
      </c>
      <c r="Y819" s="6" t="n">
        <v>1023499.77079038</v>
      </c>
      <c r="Z819" s="6" t="n">
        <v>710709.95991450304</v>
      </c>
      <c r="AA819" s="6" t="n">
        <v>-76752.019109618399</v>
      </c>
      <c r="AB819" s="6" t="n">
        <v>18973.421007679899</v>
      </c>
      <c r="AC819" s="6" t="n">
        <v>5297.5682800763898</v>
      </c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>
      <c r="A820" t="str">
        <f t="shared" si="132"/>
        <v>FRS</v>
      </c>
      <c r="B820" t="str">
        <f t="shared" si="133"/>
        <v>Z223</v>
      </c>
      <c r="C820" t="str">
        <f t="shared" si="134"/>
        <v>MAINT-REP-ALT/TUNNELS-SUBSURF STRUC</v>
      </c>
      <c r="D820" s="6" t="n">
        <f t="shared" si="135"/>
        <v>0</v>
      </c>
      <c r="E820" s="6" t="n">
        <f t="shared" si="136"/>
        <v>0</v>
      </c>
      <c r="F820" s="6" t="n">
        <f t="shared" si="137"/>
        <v>0</v>
      </c>
      <c r="G820" s="6" t="n">
        <f t="shared" si="138"/>
        <v>0</v>
      </c>
      <c r="H820" s="7" t="e">
        <f t="shared" si="139"/>
        <v>#DIV/0!</v>
      </c>
      <c r="I820" s="7" t="e">
        <f t="shared" si="140"/>
        <v>#DIV/0!</v>
      </c>
      <c r="J820" s="7" t="e">
        <f t="shared" si="141"/>
        <v>#DIV/0!</v>
      </c>
      <c r="K820" s="7" t="n">
        <f t="shared" si="142"/>
        <v>0</v>
      </c>
      <c r="L820" s="7" t="n">
        <f>AM820/SUM(AM1:AM$2180)</f>
        <v>0</v>
      </c>
      <c r="M820" t="s">
        <v>1883</v>
      </c>
      <c r="N820" t="s">
        <v>2387</v>
      </c>
      <c r="O820" t="s">
        <v>2388</v>
      </c>
      <c r="P820" s="6" t="n">
        <v>127190.269517829</v>
      </c>
      <c r="Q820" s="6" t="n">
        <v>2694330.9547796501</v>
      </c>
      <c r="R820" s="6" t="n">
        <v>139395.766801786</v>
      </c>
      <c r="S820" s="6"/>
      <c r="T820" s="6" t="n">
        <v>5545242.6134565603</v>
      </c>
      <c r="U820" s="6" t="n">
        <v>6126231.0337823797</v>
      </c>
      <c r="V820" s="6" t="n">
        <v>5272922.7256148299</v>
      </c>
      <c r="W820" s="6" t="n">
        <v>5778913.2748857699</v>
      </c>
      <c r="X820" s="6" t="n">
        <v>1296199.6621468901</v>
      </c>
      <c r="Y820" s="6" t="n">
        <v>3828747.3904148098</v>
      </c>
      <c r="Z820" s="6" t="n">
        <v>7753733.4221531004</v>
      </c>
      <c r="AA820" s="6" t="n">
        <v>3785062.0069509498</v>
      </c>
      <c r="AB820" s="6" t="n">
        <v>0</v>
      </c>
      <c r="AC820" s="6"/>
      <c r="AD820" s="6"/>
      <c r="AE820" s="6"/>
      <c r="AF820" s="6" t="n">
        <v>-53391.846871632297</v>
      </c>
      <c r="AG820" s="6"/>
      <c r="AH820" s="6"/>
      <c r="AI820" s="6"/>
      <c r="AJ820" s="6"/>
      <c r="AK820" s="6"/>
      <c r="AL820" s="6"/>
      <c r="AM820" s="6"/>
    </row>
    <row r="821">
      <c r="A821" t="str">
        <f t="shared" si="132"/>
        <v>FRS</v>
      </c>
      <c r="B821" t="str">
        <f t="shared" si="133"/>
        <v>Z224</v>
      </c>
      <c r="C821" t="str">
        <f t="shared" si="134"/>
        <v>MAINT-REP-ALT/PARKING FACILITIES</v>
      </c>
      <c r="D821" s="6" t="n">
        <f t="shared" si="135"/>
        <v>0</v>
      </c>
      <c r="E821" s="6" t="n">
        <f t="shared" si="136"/>
        <v>0</v>
      </c>
      <c r="F821" s="6" t="n">
        <f t="shared" si="137"/>
        <v>0</v>
      </c>
      <c r="G821" s="6" t="n">
        <f t="shared" si="138"/>
        <v>0</v>
      </c>
      <c r="H821" s="7" t="e">
        <f t="shared" si="139"/>
        <v>#DIV/0!</v>
      </c>
      <c r="I821" s="7" t="e">
        <f t="shared" si="140"/>
        <v>#DIV/0!</v>
      </c>
      <c r="J821" s="7" t="e">
        <f t="shared" si="141"/>
        <v>#DIV/0!</v>
      </c>
      <c r="K821" s="7" t="n">
        <f t="shared" si="142"/>
        <v>0</v>
      </c>
      <c r="L821" s="7" t="n">
        <f>AM821/SUM(AM1:AM$2180)</f>
        <v>0</v>
      </c>
      <c r="M821" t="s">
        <v>1883</v>
      </c>
      <c r="N821" t="s">
        <v>2389</v>
      </c>
      <c r="O821" t="s">
        <v>2390</v>
      </c>
      <c r="P821" s="6" t="n">
        <v>6001094.4632211104</v>
      </c>
      <c r="Q821" s="6" t="n">
        <v>3581463.0837979498</v>
      </c>
      <c r="R821" s="6" t="n">
        <v>3580424.86371797</v>
      </c>
      <c r="S821" s="6" t="n">
        <v>986302.838926667</v>
      </c>
      <c r="T821" s="6" t="n">
        <v>5019902.1015479797</v>
      </c>
      <c r="U821" s="6" t="n">
        <v>3711933.6423305902</v>
      </c>
      <c r="V821" s="6" t="n">
        <v>135950.43192752599</v>
      </c>
      <c r="W821" s="6" t="n">
        <v>17690.620270922998</v>
      </c>
      <c r="X821" s="6"/>
      <c r="Y821" s="6"/>
      <c r="Z821" s="6" t="n">
        <v>7326.0752100872796</v>
      </c>
      <c r="AA821" s="6" t="n">
        <v>16882.570766206401</v>
      </c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>
      <c r="A822" t="str">
        <f t="shared" si="132"/>
        <v>FRS</v>
      </c>
      <c r="B822" t="str">
        <f t="shared" si="133"/>
        <v>Z233</v>
      </c>
      <c r="C822" t="str">
        <f t="shared" si="134"/>
        <v>MAINT-REP-ALT/EPG - GEOTHERMAL</v>
      </c>
      <c r="D822" s="6" t="n">
        <f t="shared" si="135"/>
        <v>0</v>
      </c>
      <c r="E822" s="6" t="n">
        <f t="shared" si="136"/>
        <v>0</v>
      </c>
      <c r="F822" s="6" t="n">
        <f t="shared" si="137"/>
        <v>0</v>
      </c>
      <c r="G822" s="6" t="n">
        <f t="shared" si="138"/>
        <v>0</v>
      </c>
      <c r="H822" s="7" t="e">
        <f t="shared" si="139"/>
        <v>#DIV/0!</v>
      </c>
      <c r="I822" s="7" t="e">
        <f t="shared" si="140"/>
        <v>#DIV/0!</v>
      </c>
      <c r="J822" s="7" t="e">
        <f t="shared" si="141"/>
        <v>#DIV/0!</v>
      </c>
      <c r="K822" s="7" t="n">
        <f t="shared" si="142"/>
        <v>0</v>
      </c>
      <c r="L822" s="7" t="n">
        <f>AM822/SUM(AM1:AM$2180)</f>
        <v>0</v>
      </c>
      <c r="M822" t="s">
        <v>1883</v>
      </c>
      <c r="N822" t="s">
        <v>2391</v>
      </c>
      <c r="O822" t="s">
        <v>2392</v>
      </c>
      <c r="P822" s="6"/>
      <c r="Q822" s="6"/>
      <c r="R822" s="6"/>
      <c r="S822" s="6"/>
      <c r="T822" s="6"/>
      <c r="U822" s="6" t="n">
        <v>17323.856473564199</v>
      </c>
      <c r="V822" s="6" t="n">
        <v>16777.617400067</v>
      </c>
      <c r="W822" s="6" t="n">
        <v>16329.8033270058</v>
      </c>
      <c r="X822" s="6" t="n">
        <v>24090.261025296499</v>
      </c>
      <c r="Y822" s="6" t="n">
        <v>5806.2663768299899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>
      <c r="A823" t="str">
        <f t="shared" si="132"/>
        <v>FRS</v>
      </c>
      <c r="B823" t="str">
        <f t="shared" si="133"/>
        <v>Z234</v>
      </c>
      <c r="C823" t="str">
        <f t="shared" si="134"/>
        <v>MAINT-REP-ALT/EPG - HYDRO</v>
      </c>
      <c r="D823" s="6" t="n">
        <f t="shared" si="135"/>
        <v>0</v>
      </c>
      <c r="E823" s="6" t="n">
        <f t="shared" si="136"/>
        <v>0</v>
      </c>
      <c r="F823" s="6" t="n">
        <f t="shared" si="137"/>
        <v>0</v>
      </c>
      <c r="G823" s="6" t="n">
        <f t="shared" si="138"/>
        <v>0</v>
      </c>
      <c r="H823" s="7" t="e">
        <f t="shared" si="139"/>
        <v>#DIV/0!</v>
      </c>
      <c r="I823" s="7" t="e">
        <f t="shared" si="140"/>
        <v>#DIV/0!</v>
      </c>
      <c r="J823" s="7" t="e">
        <f t="shared" si="141"/>
        <v>#DIV/0!</v>
      </c>
      <c r="K823" s="7" t="n">
        <f t="shared" si="142"/>
        <v>0</v>
      </c>
      <c r="L823" s="7" t="n">
        <f>AM823/SUM(AM1:AM$2180)</f>
        <v>0</v>
      </c>
      <c r="M823" t="s">
        <v>1883</v>
      </c>
      <c r="N823" t="s">
        <v>2393</v>
      </c>
      <c r="O823" t="s">
        <v>2394</v>
      </c>
      <c r="P823" s="6"/>
      <c r="Q823" s="6"/>
      <c r="R823" s="6"/>
      <c r="S823" s="6"/>
      <c r="T823" s="6"/>
      <c r="U823" s="6"/>
      <c r="V823" s="6" t="n">
        <v>12163.7726150486</v>
      </c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>
      <c r="A824" t="str">
        <f t="shared" si="132"/>
        <v>FRS</v>
      </c>
      <c r="B824" t="str">
        <f t="shared" si="133"/>
        <v>Z235</v>
      </c>
      <c r="C824" t="str">
        <f t="shared" si="134"/>
        <v>MAINT-REP-ALT/EPG - NUCLEAR</v>
      </c>
      <c r="D824" s="6" t="n">
        <f t="shared" si="135"/>
        <v>11574.6690222793</v>
      </c>
      <c r="E824" s="6" t="n">
        <f t="shared" si="136"/>
        <v>0</v>
      </c>
      <c r="F824" s="6" t="n">
        <f t="shared" si="137"/>
        <v>0</v>
      </c>
      <c r="G824" s="6" t="n">
        <f t="shared" si="138"/>
        <v>0</v>
      </c>
      <c r="H824" s="7" t="e">
        <f t="shared" si="139"/>
        <v>#DIV/0!</v>
      </c>
      <c r="I824" s="7" t="n">
        <f t="shared" si="140"/>
        <v>-1</v>
      </c>
      <c r="J824" s="7" t="e">
        <f t="shared" si="141"/>
        <v>#DIV/0!</v>
      </c>
      <c r="K824" s="7" t="n">
        <f t="shared" si="142"/>
        <v>0</v>
      </c>
      <c r="L824" s="7" t="n">
        <f>AM824/SUM(AM1:AM$2180)</f>
        <v>0</v>
      </c>
      <c r="M824" t="s">
        <v>1883</v>
      </c>
      <c r="N824" t="s">
        <v>2395</v>
      </c>
      <c r="O824" t="s">
        <v>2396</v>
      </c>
      <c r="P824" s="6"/>
      <c r="Q824" s="6"/>
      <c r="R824" s="6"/>
      <c r="S824" s="6" t="n">
        <v>760238.37415275699</v>
      </c>
      <c r="T824" s="6" t="n">
        <v>182934.67027975401</v>
      </c>
      <c r="U824" s="6"/>
      <c r="V824" s="6"/>
      <c r="W824" s="6"/>
      <c r="X824" s="6"/>
      <c r="Y824" s="6" t="n">
        <v>-12157.6885141651</v>
      </c>
      <c r="Z824" s="6" t="n">
        <v>10662.055886109199</v>
      </c>
      <c r="AA824" s="6" t="n">
        <v>10451.4205654829</v>
      </c>
      <c r="AB824" s="6" t="n">
        <v>10701.531397958101</v>
      </c>
      <c r="AC824" s="6" t="n">
        <v>10960.5969704784</v>
      </c>
      <c r="AD824" s="6" t="n">
        <v>11217.2329503003</v>
      </c>
      <c r="AE824" s="6" t="n">
        <v>11574.6690222793</v>
      </c>
      <c r="AF824" s="6"/>
      <c r="AG824" s="6"/>
      <c r="AH824" s="6"/>
      <c r="AI824" s="6"/>
      <c r="AJ824" s="6"/>
      <c r="AK824" s="6"/>
      <c r="AL824" s="6"/>
      <c r="AM824" s="6"/>
    </row>
    <row r="825">
      <c r="A825" t="str">
        <f t="shared" si="132"/>
        <v>FRS</v>
      </c>
      <c r="B825" t="str">
        <f t="shared" si="133"/>
        <v>Z236</v>
      </c>
      <c r="C825" t="str">
        <f t="shared" si="134"/>
        <v>MAINT-REP-ALT/EPG - PETROLEUM</v>
      </c>
      <c r="D825" s="6" t="n">
        <f t="shared" si="135"/>
        <v>0</v>
      </c>
      <c r="E825" s="6" t="n">
        <f t="shared" si="136"/>
        <v>0</v>
      </c>
      <c r="F825" s="6" t="n">
        <f t="shared" si="137"/>
        <v>0</v>
      </c>
      <c r="G825" s="6" t="n">
        <f t="shared" si="138"/>
        <v>0</v>
      </c>
      <c r="H825" s="7" t="e">
        <f t="shared" si="139"/>
        <v>#DIV/0!</v>
      </c>
      <c r="I825" s="7" t="e">
        <f t="shared" si="140"/>
        <v>#DIV/0!</v>
      </c>
      <c r="J825" s="7" t="e">
        <f t="shared" si="141"/>
        <v>#DIV/0!</v>
      </c>
      <c r="K825" s="7" t="n">
        <f t="shared" si="142"/>
        <v>0</v>
      </c>
      <c r="L825" s="7" t="n">
        <f>AM825/SUM(AM1:AM$2180)</f>
        <v>0</v>
      </c>
      <c r="M825" t="s">
        <v>1883</v>
      </c>
      <c r="N825" t="s">
        <v>2397</v>
      </c>
      <c r="O825" t="s">
        <v>2398</v>
      </c>
      <c r="P825" s="6"/>
      <c r="Q825" s="6"/>
      <c r="R825" s="6"/>
      <c r="S825" s="6"/>
      <c r="T825" s="6"/>
      <c r="U825" s="6"/>
      <c r="V825" s="6"/>
      <c r="W825" s="6" t="n">
        <v>7453.7930252078704</v>
      </c>
      <c r="X825" s="6" t="n">
        <v>7170.2918357165599</v>
      </c>
      <c r="Y825" s="6" t="n">
        <v>7012.38625601695</v>
      </c>
      <c r="Z825" s="6"/>
      <c r="AA825" s="6"/>
      <c r="AB825" s="6" t="n">
        <v>-5173.2043990129496</v>
      </c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>
      <c r="A826" t="str">
        <f t="shared" si="132"/>
        <v>FRS</v>
      </c>
      <c r="B826" t="str">
        <f t="shared" si="133"/>
        <v>Z239</v>
      </c>
      <c r="C826" t="str">
        <f t="shared" si="134"/>
        <v>MAINT-REP-ALT/EPG - OTHER</v>
      </c>
      <c r="D826" s="6" t="n">
        <f t="shared" si="135"/>
        <v>0</v>
      </c>
      <c r="E826" s="6" t="n">
        <f t="shared" si="136"/>
        <v>0</v>
      </c>
      <c r="F826" s="6" t="n">
        <f t="shared" si="137"/>
        <v>0</v>
      </c>
      <c r="G826" s="6" t="n">
        <f t="shared" si="138"/>
        <v>0</v>
      </c>
      <c r="H826" s="7" t="e">
        <f t="shared" si="139"/>
        <v>#DIV/0!</v>
      </c>
      <c r="I826" s="7" t="e">
        <f t="shared" si="140"/>
        <v>#DIV/0!</v>
      </c>
      <c r="J826" s="7" t="e">
        <f t="shared" si="141"/>
        <v>#DIV/0!</v>
      </c>
      <c r="K826" s="7" t="n">
        <f t="shared" si="142"/>
        <v>0</v>
      </c>
      <c r="L826" s="7" t="n">
        <f>AM826/SUM(AM1:AM$2180)</f>
        <v>0</v>
      </c>
      <c r="M826" t="s">
        <v>1883</v>
      </c>
      <c r="N826" t="s">
        <v>2399</v>
      </c>
      <c r="O826" t="s">
        <v>2400</v>
      </c>
      <c r="P826" s="6"/>
      <c r="Q826" s="6"/>
      <c r="R826" s="6"/>
      <c r="S826" s="6" t="n">
        <v>1761800.9301728599</v>
      </c>
      <c r="T826" s="6" t="n">
        <v>6731144.4331272095</v>
      </c>
      <c r="U826" s="6" t="n">
        <v>2403035.4410892702</v>
      </c>
      <c r="V826" s="6" t="n">
        <v>1759643.50359294</v>
      </c>
      <c r="W826" s="6" t="n">
        <v>8516131.2383618206</v>
      </c>
      <c r="X826" s="6" t="n">
        <v>1024469.27606663</v>
      </c>
      <c r="Y826" s="6" t="n">
        <v>6669920.9734023996</v>
      </c>
      <c r="Z826" s="6" t="n">
        <v>13674557.754045701</v>
      </c>
      <c r="AA826" s="6" t="n">
        <v>5759740.3685546098</v>
      </c>
      <c r="AB826" s="6" t="n">
        <v>1234981.0474594501</v>
      </c>
      <c r="AC826" s="6" t="n">
        <v>0</v>
      </c>
      <c r="AD826" s="6"/>
      <c r="AE826" s="6"/>
      <c r="AF826" s="6" t="n">
        <v>-129.927022553808</v>
      </c>
      <c r="AG826" s="6" t="n">
        <v>-26.167728087297</v>
      </c>
      <c r="AH826" s="6"/>
      <c r="AI826" s="6"/>
      <c r="AJ826" s="6"/>
      <c r="AK826" s="6"/>
      <c r="AL826" s="6"/>
      <c r="AM826" s="6"/>
    </row>
    <row r="827">
      <c r="A827" t="str">
        <f t="shared" si="132"/>
        <v>FRS</v>
      </c>
      <c r="B827" t="str">
        <f t="shared" si="133"/>
        <v>Z241</v>
      </c>
      <c r="C827" t="str">
        <f t="shared" si="134"/>
        <v>MAINT-REP-ALT/FUEL SUPPLY</v>
      </c>
      <c r="D827" s="6" t="n">
        <f t="shared" si="135"/>
        <v>0</v>
      </c>
      <c r="E827" s="6" t="n">
        <f t="shared" si="136"/>
        <v>0</v>
      </c>
      <c r="F827" s="6" t="n">
        <f t="shared" si="137"/>
        <v>0</v>
      </c>
      <c r="G827" s="6" t="n">
        <f t="shared" si="138"/>
        <v>0</v>
      </c>
      <c r="H827" s="7" t="e">
        <f t="shared" si="139"/>
        <v>#DIV/0!</v>
      </c>
      <c r="I827" s="7" t="e">
        <f t="shared" si="140"/>
        <v>#DIV/0!</v>
      </c>
      <c r="J827" s="7" t="e">
        <f t="shared" si="141"/>
        <v>#DIV/0!</v>
      </c>
      <c r="K827" s="7" t="n">
        <f t="shared" si="142"/>
        <v>0</v>
      </c>
      <c r="L827" s="7" t="n">
        <f>AM827/SUM(AM1:AM$2180)</f>
        <v>0</v>
      </c>
      <c r="M827" t="s">
        <v>1883</v>
      </c>
      <c r="N827" t="s">
        <v>2401</v>
      </c>
      <c r="O827" t="s">
        <v>2402</v>
      </c>
      <c r="P827" s="6"/>
      <c r="Q827" s="6"/>
      <c r="R827" s="6"/>
      <c r="S827" s="6"/>
      <c r="T827" s="6"/>
      <c r="U827" s="6"/>
      <c r="V827" s="6"/>
      <c r="W827" s="6"/>
      <c r="X827" s="6" t="n">
        <v>168854.14928039201</v>
      </c>
      <c r="Y827" s="6" t="n">
        <v>37173.036026736103</v>
      </c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>
      <c r="A828" t="str">
        <f t="shared" si="132"/>
        <v>FRS</v>
      </c>
      <c r="B828" t="str">
        <f t="shared" si="133"/>
        <v>Z242</v>
      </c>
      <c r="C828" t="str">
        <f t="shared" si="134"/>
        <v>MAINT-REP-ALT/HEATING &amp; COOL PLANTS</v>
      </c>
      <c r="D828" s="6" t="n">
        <f t="shared" si="135"/>
        <v>-65621.9685462052</v>
      </c>
      <c r="E828" s="6" t="n">
        <f t="shared" si="136"/>
        <v>0</v>
      </c>
      <c r="F828" s="6" t="n">
        <f t="shared" si="137"/>
        <v>0</v>
      </c>
      <c r="G828" s="6" t="n">
        <f t="shared" si="138"/>
        <v>0</v>
      </c>
      <c r="H828" s="7" t="e">
        <f t="shared" si="139"/>
        <v>#DIV/0!</v>
      </c>
      <c r="I828" s="7" t="n">
        <f t="shared" si="140"/>
        <v>-1</v>
      </c>
      <c r="J828" s="7" t="e">
        <f t="shared" si="141"/>
        <v>#DIV/0!</v>
      </c>
      <c r="K828" s="7" t="n">
        <f t="shared" si="142"/>
        <v>0</v>
      </c>
      <c r="L828" s="7" t="n">
        <f>AM828/SUM(AM1:AM$2180)</f>
        <v>0</v>
      </c>
      <c r="M828" t="s">
        <v>1883</v>
      </c>
      <c r="N828" t="s">
        <v>2403</v>
      </c>
      <c r="O828" t="s">
        <v>2404</v>
      </c>
      <c r="P828" s="6" t="n">
        <v>1477987.4472963</v>
      </c>
      <c r="Q828" s="6" t="n">
        <v>41118.519126045903</v>
      </c>
      <c r="R828" s="6" t="n">
        <v>81524.494758598201</v>
      </c>
      <c r="S828" s="6" t="n">
        <v>516581.19579348899</v>
      </c>
      <c r="T828" s="6" t="n">
        <v>122865.79254943899</v>
      </c>
      <c r="U828" s="6" t="n">
        <v>32743.532389742399</v>
      </c>
      <c r="V828" s="6" t="n">
        <v>5813.4444291232203</v>
      </c>
      <c r="W828" s="6" t="n">
        <v>14612.452343782399</v>
      </c>
      <c r="X828" s="6" t="n">
        <v>42828.757257482699</v>
      </c>
      <c r="Y828" s="6" t="n">
        <v>324658.08160829602</v>
      </c>
      <c r="Z828" s="6" t="n">
        <v>-77318.404299133501</v>
      </c>
      <c r="AA828" s="6"/>
      <c r="AB828" s="6"/>
      <c r="AC828" s="6"/>
      <c r="AD828" s="6"/>
      <c r="AE828" s="6" t="n">
        <v>-65621.9685462052</v>
      </c>
      <c r="AF828" s="6"/>
      <c r="AG828" s="6"/>
      <c r="AH828" s="6"/>
      <c r="AI828" s="6"/>
      <c r="AJ828" s="6"/>
      <c r="AK828" s="6"/>
      <c r="AL828" s="6"/>
      <c r="AM828" s="6"/>
    </row>
    <row r="829">
      <c r="A829" t="str">
        <f t="shared" si="132"/>
        <v>FRS</v>
      </c>
      <c r="B829" t="str">
        <f t="shared" si="133"/>
        <v>Z243</v>
      </c>
      <c r="C829" t="str">
        <f t="shared" si="134"/>
        <v>MAINT-REP-ALT/POLLUTION ABATEMENT</v>
      </c>
      <c r="D829" s="6" t="n">
        <f t="shared" si="135"/>
        <v>0</v>
      </c>
      <c r="E829" s="6" t="n">
        <f t="shared" si="136"/>
        <v>0</v>
      </c>
      <c r="F829" s="6" t="n">
        <f t="shared" si="137"/>
        <v>0</v>
      </c>
      <c r="G829" s="6" t="n">
        <f t="shared" si="138"/>
        <v>0</v>
      </c>
      <c r="H829" s="7" t="e">
        <f t="shared" si="139"/>
        <v>#DIV/0!</v>
      </c>
      <c r="I829" s="7" t="e">
        <f t="shared" si="140"/>
        <v>#DIV/0!</v>
      </c>
      <c r="J829" s="7" t="e">
        <f t="shared" si="141"/>
        <v>#DIV/0!</v>
      </c>
      <c r="K829" s="7" t="n">
        <f t="shared" si="142"/>
        <v>0</v>
      </c>
      <c r="L829" s="7" t="n">
        <f>AM829/SUM(AM1:AM$2180)</f>
        <v>0</v>
      </c>
      <c r="M829" t="s">
        <v>1883</v>
      </c>
      <c r="N829" t="s">
        <v>2405</v>
      </c>
      <c r="O829" t="s">
        <v>2406</v>
      </c>
      <c r="P829" s="6"/>
      <c r="Q829" s="6"/>
      <c r="R829" s="6"/>
      <c r="S829" s="6"/>
      <c r="T829" s="6" t="n">
        <v>19887.598624527898</v>
      </c>
      <c r="U829" s="6" t="n">
        <v>57746.188245213903</v>
      </c>
      <c r="V829" s="6"/>
      <c r="W829" s="6"/>
      <c r="X829" s="6"/>
      <c r="Y829" s="6"/>
      <c r="Z829" s="6"/>
      <c r="AA829" s="6"/>
      <c r="AB829" s="6" t="n">
        <v>-8683.3519064132197</v>
      </c>
      <c r="AC829" s="6"/>
      <c r="AD829" s="6"/>
      <c r="AE829" s="6"/>
      <c r="AF829" s="6"/>
      <c r="AG829" s="6"/>
      <c r="AH829" s="6" t="n">
        <v>0</v>
      </c>
      <c r="AI829" s="6"/>
      <c r="AJ829" s="6"/>
      <c r="AK829" s="6"/>
      <c r="AL829" s="6"/>
      <c r="AM829" s="6"/>
    </row>
    <row r="830">
      <c r="A830" t="str">
        <f t="shared" si="132"/>
        <v>FRS</v>
      </c>
      <c r="B830" t="str">
        <f t="shared" si="133"/>
        <v>Z244</v>
      </c>
      <c r="C830" t="str">
        <f t="shared" si="134"/>
        <v>MAINT-REP-ALT/SEWAGE &amp; WASTE</v>
      </c>
      <c r="D830" s="6" t="n">
        <f t="shared" si="135"/>
        <v>0</v>
      </c>
      <c r="E830" s="6" t="n">
        <f t="shared" si="136"/>
        <v>0</v>
      </c>
      <c r="F830" s="6" t="n">
        <f t="shared" si="137"/>
        <v>0</v>
      </c>
      <c r="G830" s="6" t="n">
        <f t="shared" si="138"/>
        <v>0</v>
      </c>
      <c r="H830" s="7" t="e">
        <f t="shared" si="139"/>
        <v>#DIV/0!</v>
      </c>
      <c r="I830" s="7" t="e">
        <f t="shared" si="140"/>
        <v>#DIV/0!</v>
      </c>
      <c r="J830" s="7" t="e">
        <f t="shared" si="141"/>
        <v>#DIV/0!</v>
      </c>
      <c r="K830" s="7" t="n">
        <f t="shared" si="142"/>
        <v>0</v>
      </c>
      <c r="L830" s="7" t="n">
        <f>AM830/SUM(AM1:AM$2180)</f>
        <v>0</v>
      </c>
      <c r="M830" t="s">
        <v>1883</v>
      </c>
      <c r="N830" t="s">
        <v>2407</v>
      </c>
      <c r="O830" t="s">
        <v>2408</v>
      </c>
      <c r="P830" s="6" t="n">
        <v>730961.12170572195</v>
      </c>
      <c r="Q830" s="6"/>
      <c r="R830" s="6" t="n">
        <v>195474.91626513001</v>
      </c>
      <c r="S830" s="6"/>
      <c r="T830" s="6"/>
      <c r="U830" s="6" t="n">
        <v>6616.2695181953904</v>
      </c>
      <c r="V830" s="6" t="n">
        <v>12379.085371682801</v>
      </c>
      <c r="W830" s="6"/>
      <c r="X830" s="6" t="n">
        <v>29043.7476327556</v>
      </c>
      <c r="Y830" s="6" t="n">
        <v>20051.4130899845</v>
      </c>
      <c r="Z830" s="6" t="n">
        <v>33158.339691941401</v>
      </c>
      <c r="AA830" s="6" t="n">
        <v>1731.2169034848901</v>
      </c>
      <c r="AB830" s="6"/>
      <c r="AC830" s="6"/>
      <c r="AD830" s="6" t="n">
        <v>-352.50694419632902</v>
      </c>
      <c r="AE830" s="6"/>
      <c r="AF830" s="6"/>
      <c r="AG830" s="6"/>
      <c r="AH830" s="6"/>
      <c r="AI830" s="6"/>
      <c r="AJ830" s="6"/>
      <c r="AK830" s="6"/>
      <c r="AL830" s="6"/>
      <c r="AM830" s="6"/>
    </row>
    <row r="831">
      <c r="A831" t="str">
        <f t="shared" si="132"/>
        <v>FRS</v>
      </c>
      <c r="B831" t="str">
        <f t="shared" si="133"/>
        <v>Z245</v>
      </c>
      <c r="C831" t="str">
        <f t="shared" si="134"/>
        <v>MAINT-REP-ALT/WATER SUPPLY</v>
      </c>
      <c r="D831" s="6" t="n">
        <f t="shared" si="135"/>
        <v>0</v>
      </c>
      <c r="E831" s="6" t="n">
        <f t="shared" si="136"/>
        <v>0</v>
      </c>
      <c r="F831" s="6" t="n">
        <f t="shared" si="137"/>
        <v>0</v>
      </c>
      <c r="G831" s="6" t="n">
        <f t="shared" si="138"/>
        <v>0</v>
      </c>
      <c r="H831" s="7" t="e">
        <f t="shared" si="139"/>
        <v>#DIV/0!</v>
      </c>
      <c r="I831" s="7" t="e">
        <f t="shared" si="140"/>
        <v>#DIV/0!</v>
      </c>
      <c r="J831" s="7" t="e">
        <f t="shared" si="141"/>
        <v>#DIV/0!</v>
      </c>
      <c r="K831" s="7" t="n">
        <f t="shared" si="142"/>
        <v>0</v>
      </c>
      <c r="L831" s="7" t="n">
        <f>AM831/SUM(AM1:AM$2180)</f>
        <v>0</v>
      </c>
      <c r="M831" t="s">
        <v>1883</v>
      </c>
      <c r="N831" t="s">
        <v>2409</v>
      </c>
      <c r="O831" t="s">
        <v>2410</v>
      </c>
      <c r="P831" s="6"/>
      <c r="Q831" s="6"/>
      <c r="R831" s="6"/>
      <c r="S831" s="6"/>
      <c r="T831" s="6"/>
      <c r="U831" s="6"/>
      <c r="V831" s="6" t="n">
        <v>47008.087685421102</v>
      </c>
      <c r="W831" s="6" t="n">
        <v>4335.5627833200497</v>
      </c>
      <c r="X831" s="6" t="n">
        <v>224835.424573141</v>
      </c>
      <c r="Y831" s="6" t="n">
        <v>30530.668215366801</v>
      </c>
      <c r="Z831" s="6"/>
      <c r="AA831" s="6" t="n">
        <v>157004.702168491</v>
      </c>
      <c r="AB831" s="6" t="n">
        <v>0</v>
      </c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>
      <c r="A832" t="str">
        <f t="shared" si="132"/>
        <v>FRS</v>
      </c>
      <c r="B832" t="str">
        <f t="shared" si="133"/>
        <v>Z249</v>
      </c>
      <c r="C832" t="str">
        <f t="shared" si="134"/>
        <v>MAINT-REP-ALT/OTHER UTILITIES</v>
      </c>
      <c r="D832" s="6" t="n">
        <f t="shared" si="135"/>
        <v>35203.414144977702</v>
      </c>
      <c r="E832" s="6" t="n">
        <f t="shared" si="136"/>
        <v>0</v>
      </c>
      <c r="F832" s="6" t="n">
        <f t="shared" si="137"/>
        <v>0</v>
      </c>
      <c r="G832" s="6" t="n">
        <f t="shared" si="138"/>
        <v>0</v>
      </c>
      <c r="H832" s="7" t="e">
        <f t="shared" si="139"/>
        <v>#DIV/0!</v>
      </c>
      <c r="I832" s="7" t="n">
        <f t="shared" si="140"/>
        <v>-1</v>
      </c>
      <c r="J832" s="7" t="e">
        <f t="shared" si="141"/>
        <v>#DIV/0!</v>
      </c>
      <c r="K832" s="7" t="n">
        <f t="shared" si="142"/>
        <v>0</v>
      </c>
      <c r="L832" s="7" t="n">
        <f>AM832/SUM(AM1:AM$2180)</f>
        <v>0</v>
      </c>
      <c r="M832" t="s">
        <v>1883</v>
      </c>
      <c r="N832" t="s">
        <v>2411</v>
      </c>
      <c r="O832" t="s">
        <v>2412</v>
      </c>
      <c r="P832" s="6" t="n">
        <v>2445665.9471335998</v>
      </c>
      <c r="Q832" s="6" t="n">
        <v>357451.58744742599</v>
      </c>
      <c r="R832" s="6"/>
      <c r="S832" s="6"/>
      <c r="T832" s="6" t="n">
        <v>13784.470938930401</v>
      </c>
      <c r="U832" s="6" t="n">
        <v>3509868.1804229398</v>
      </c>
      <c r="V832" s="6" t="n">
        <v>501263.47692701902</v>
      </c>
      <c r="W832" s="6" t="n">
        <v>438698.80556306802</v>
      </c>
      <c r="X832" s="6" t="n">
        <v>215861.90898248</v>
      </c>
      <c r="Y832" s="6" t="n">
        <v>148027.79071222601</v>
      </c>
      <c r="Z832" s="6" t="n">
        <v>307225.50507358997</v>
      </c>
      <c r="AA832" s="6" t="n">
        <v>63515.142231632002</v>
      </c>
      <c r="AB832" s="6" t="n">
        <v>16793.773314585698</v>
      </c>
      <c r="AC832" s="6" t="n">
        <v>45729.5447110854</v>
      </c>
      <c r="AD832" s="6" t="n">
        <v>83987.302907569596</v>
      </c>
      <c r="AE832" s="6" t="n">
        <v>35203.414144977702</v>
      </c>
      <c r="AF832" s="6"/>
      <c r="AG832" s="6"/>
      <c r="AH832" s="6"/>
      <c r="AI832" s="6" t="n">
        <v>-48194.934622545603</v>
      </c>
      <c r="AJ832" s="6" t="n">
        <v>-11853.6005857211</v>
      </c>
      <c r="AK832" s="6"/>
      <c r="AL832" s="6"/>
      <c r="AM832" s="6"/>
    </row>
    <row r="833">
      <c r="A833" t="str">
        <f t="shared" ref="A833:A896" si="143">M833</f>
        <v>FRS</v>
      </c>
      <c r="B833" t="str">
        <f t="shared" ref="B833:B896" si="144">N833</f>
        <v>Z291</v>
      </c>
      <c r="C833" t="str">
        <f t="shared" ref="C833:C896" si="145">O833</f>
        <v>MAINT-REP-ALT/RECREA NON-BLDG STRUC</v>
      </c>
      <c r="D833" s="6" t="n">
        <f t="shared" ref="D833:D896" si="146">AE833</f>
        <v>0</v>
      </c>
      <c r="E833" s="6" t="n">
        <f t="shared" ref="E833:E896" si="147">AK833</f>
        <v>0</v>
      </c>
      <c r="F833" s="6" t="n">
        <f t="shared" ref="F833:F896" si="148">AL833</f>
        <v>0</v>
      </c>
      <c r="G833" s="6" t="n">
        <f t="shared" ref="G833:G896" si="149">AM833</f>
        <v>0</v>
      </c>
      <c r="H833" s="7" t="e">
        <f t="shared" si="139"/>
        <v>#DIV/0!</v>
      </c>
      <c r="I833" s="7" t="e">
        <f t="shared" si="140"/>
        <v>#DIV/0!</v>
      </c>
      <c r="J833" s="7" t="e">
        <f t="shared" si="141"/>
        <v>#DIV/0!</v>
      </c>
      <c r="K833" s="7" t="n">
        <f t="shared" si="142"/>
        <v>0</v>
      </c>
      <c r="L833" s="7" t="n">
        <f>AM833/SUM(AM1:AM$2180)</f>
        <v>0</v>
      </c>
      <c r="M833" t="s">
        <v>1883</v>
      </c>
      <c r="N833" t="s">
        <v>2413</v>
      </c>
      <c r="O833" t="s">
        <v>2414</v>
      </c>
      <c r="P833" s="6"/>
      <c r="Q833" s="6"/>
      <c r="R833" s="6" t="n">
        <v>75898.0995187628</v>
      </c>
      <c r="S833" s="6"/>
      <c r="T833" s="6"/>
      <c r="U833" s="6"/>
      <c r="V833" s="6" t="n">
        <v>31943.185394944201</v>
      </c>
      <c r="W833" s="6" t="n">
        <v>51030.635396893202</v>
      </c>
      <c r="X833" s="6" t="n">
        <v>84499.869765025607</v>
      </c>
      <c r="Y833" s="6" t="n">
        <v>302205.35034699203</v>
      </c>
      <c r="Z833" s="6" t="n">
        <v>13323401.311946001</v>
      </c>
      <c r="AA833" s="6" t="n">
        <v>66260.606279520507</v>
      </c>
      <c r="AB833" s="6" t="n">
        <v>0</v>
      </c>
      <c r="AC833" s="6" t="n">
        <v>0</v>
      </c>
      <c r="AD833" s="6" t="n">
        <v>0</v>
      </c>
      <c r="AE833" s="6"/>
      <c r="AF833" s="6" t="n">
        <v>-18015.151341831901</v>
      </c>
      <c r="AG833" s="6"/>
      <c r="AH833" s="6"/>
      <c r="AI833" s="6"/>
      <c r="AJ833" s="6"/>
      <c r="AK833" s="6"/>
      <c r="AL833" s="6"/>
      <c r="AM833" s="6"/>
    </row>
    <row r="834">
      <c r="A834" t="str">
        <f t="shared" si="143"/>
        <v>FRS</v>
      </c>
      <c r="B834" t="str">
        <f t="shared" si="144"/>
        <v>Z292</v>
      </c>
      <c r="C834" t="str">
        <f t="shared" si="145"/>
        <v>MAINT-REP-ALT/EXHIBIT (NON-BLDG)</v>
      </c>
      <c r="D834" s="6" t="n">
        <f t="shared" si="146"/>
        <v>0</v>
      </c>
      <c r="E834" s="6" t="n">
        <f t="shared" si="147"/>
        <v>0</v>
      </c>
      <c r="F834" s="6" t="n">
        <f t="shared" si="148"/>
        <v>0</v>
      </c>
      <c r="G834" s="6" t="n">
        <f t="shared" si="149"/>
        <v>0</v>
      </c>
      <c r="H834" s="7" t="e">
        <f t="shared" ref="H834:H897" si="150">AL834/AK834-1</f>
        <v>#DIV/0!</v>
      </c>
      <c r="I834" s="7" t="e">
        <f t="shared" ref="I834:I897" si="151">AL834/AE834-1</f>
        <v>#DIV/0!</v>
      </c>
      <c r="J834" s="7" t="e">
        <f t="shared" ref="J834:J897" si="152">AM834/AL834</f>
        <v>#DIV/0!</v>
      </c>
      <c r="K834" s="7" t="n">
        <f t="shared" ref="K834:K897" si="153">AL834/SUM(AL$1:AL$2180)</f>
        <v>0</v>
      </c>
      <c r="L834" s="7" t="n">
        <f>AM834/SUM(AM1:AM$2180)</f>
        <v>0</v>
      </c>
      <c r="M834" t="s">
        <v>1883</v>
      </c>
      <c r="N834" t="s">
        <v>2415</v>
      </c>
      <c r="O834" t="s">
        <v>2416</v>
      </c>
      <c r="P834" s="6"/>
      <c r="Q834" s="6"/>
      <c r="R834" s="6"/>
      <c r="S834" s="6"/>
      <c r="T834" s="6" t="n">
        <v>11156.0949651428</v>
      </c>
      <c r="U834" s="6"/>
      <c r="V834" s="6"/>
      <c r="W834" s="6"/>
      <c r="X834" s="6"/>
      <c r="Y834" s="6" t="n">
        <v>16430.7570740716</v>
      </c>
      <c r="Z834" s="6" t="n">
        <v>155261.18081494499</v>
      </c>
      <c r="AA834" s="6" t="n">
        <v>47191.690406106703</v>
      </c>
      <c r="AB834" s="6"/>
      <c r="AC834" s="6"/>
      <c r="AD834" s="6"/>
      <c r="AE834" s="6"/>
      <c r="AF834" s="6" t="n">
        <v>0</v>
      </c>
      <c r="AG834" s="6"/>
      <c r="AH834" s="6"/>
      <c r="AI834" s="6"/>
      <c r="AJ834" s="6"/>
      <c r="AK834" s="6"/>
      <c r="AL834" s="6"/>
      <c r="AM834" s="6"/>
    </row>
    <row r="835">
      <c r="A835" t="str">
        <f t="shared" si="143"/>
        <v>FRS</v>
      </c>
      <c r="B835" t="str">
        <f t="shared" si="144"/>
        <v>Z293</v>
      </c>
      <c r="C835" t="str">
        <f t="shared" si="145"/>
        <v>MAINT-REP-ALT/UNIMPROVED REAL PROP</v>
      </c>
      <c r="D835" s="6" t="n">
        <f t="shared" si="146"/>
        <v>0</v>
      </c>
      <c r="E835" s="6" t="n">
        <f t="shared" si="147"/>
        <v>0</v>
      </c>
      <c r="F835" s="6" t="n">
        <f t="shared" si="148"/>
        <v>0</v>
      </c>
      <c r="G835" s="6" t="n">
        <f t="shared" si="149"/>
        <v>0</v>
      </c>
      <c r="H835" s="7" t="e">
        <f t="shared" si="150"/>
        <v>#DIV/0!</v>
      </c>
      <c r="I835" s="7" t="e">
        <f t="shared" si="151"/>
        <v>#DIV/0!</v>
      </c>
      <c r="J835" s="7" t="e">
        <f t="shared" si="152"/>
        <v>#DIV/0!</v>
      </c>
      <c r="K835" s="7" t="n">
        <f t="shared" si="153"/>
        <v>0</v>
      </c>
      <c r="L835" s="7" t="n">
        <f>AM835/SUM(AM1:AM$2180)</f>
        <v>0</v>
      </c>
      <c r="M835" t="s">
        <v>1883</v>
      </c>
      <c r="N835" t="s">
        <v>2417</v>
      </c>
      <c r="O835" t="s">
        <v>2418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 t="n">
        <v>-7895.7000920400496</v>
      </c>
      <c r="AH835" s="6"/>
      <c r="AI835" s="6"/>
      <c r="AJ835" s="6"/>
      <c r="AK835" s="6"/>
      <c r="AL835" s="6"/>
      <c r="AM835" s="6"/>
    </row>
    <row r="836">
      <c r="A836" t="str">
        <f t="shared" si="143"/>
        <v>FRS</v>
      </c>
      <c r="B836" t="str">
        <f t="shared" si="144"/>
        <v>Z294</v>
      </c>
      <c r="C836" t="str">
        <f t="shared" si="145"/>
        <v>MAINT-REP-ALT/WASTE TRMT-STORE FAC</v>
      </c>
      <c r="D836" s="6" t="n">
        <f t="shared" si="146"/>
        <v>0</v>
      </c>
      <c r="E836" s="6" t="n">
        <f t="shared" si="147"/>
        <v>0</v>
      </c>
      <c r="F836" s="6" t="n">
        <f t="shared" si="148"/>
        <v>0</v>
      </c>
      <c r="G836" s="6" t="n">
        <f t="shared" si="149"/>
        <v>0</v>
      </c>
      <c r="H836" s="7" t="e">
        <f t="shared" si="150"/>
        <v>#DIV/0!</v>
      </c>
      <c r="I836" s="7" t="e">
        <f t="shared" si="151"/>
        <v>#DIV/0!</v>
      </c>
      <c r="J836" s="7" t="e">
        <f t="shared" si="152"/>
        <v>#DIV/0!</v>
      </c>
      <c r="K836" s="7" t="n">
        <f t="shared" si="153"/>
        <v>0</v>
      </c>
      <c r="L836" s="7" t="n">
        <f>AM836/SUM(AM1:AM$2180)</f>
        <v>0</v>
      </c>
      <c r="M836" t="s">
        <v>1883</v>
      </c>
      <c r="N836" t="s">
        <v>2419</v>
      </c>
      <c r="O836" t="s">
        <v>2420</v>
      </c>
      <c r="P836" s="6" t="n">
        <v>217152.50295892701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>
      <c r="A837" t="str">
        <f t="shared" si="143"/>
        <v>FRS</v>
      </c>
      <c r="B837" t="str">
        <f t="shared" si="144"/>
        <v>Z299</v>
      </c>
      <c r="C837" t="str">
        <f t="shared" si="145"/>
        <v>MAINT, REP/ALTER/ALL OTHER</v>
      </c>
      <c r="D837" s="6" t="n">
        <f t="shared" si="146"/>
        <v>0</v>
      </c>
      <c r="E837" s="6" t="n">
        <f t="shared" si="147"/>
        <v>0</v>
      </c>
      <c r="F837" s="6" t="n">
        <f t="shared" si="148"/>
        <v>0</v>
      </c>
      <c r="G837" s="6" t="n">
        <f t="shared" si="149"/>
        <v>0</v>
      </c>
      <c r="H837" s="7" t="e">
        <f t="shared" si="150"/>
        <v>#DIV/0!</v>
      </c>
      <c r="I837" s="7" t="e">
        <f t="shared" si="151"/>
        <v>#DIV/0!</v>
      </c>
      <c r="J837" s="7" t="e">
        <f t="shared" si="152"/>
        <v>#DIV/0!</v>
      </c>
      <c r="K837" s="7" t="n">
        <f t="shared" si="153"/>
        <v>0</v>
      </c>
      <c r="L837" s="7" t="n">
        <f>AM837/SUM(AM1:AM$2180)</f>
        <v>0</v>
      </c>
      <c r="M837" t="s">
        <v>1883</v>
      </c>
      <c r="N837" t="s">
        <v>2421</v>
      </c>
      <c r="O837" t="s">
        <v>2422</v>
      </c>
      <c r="P837" s="6" t="n">
        <v>15739676.288807699</v>
      </c>
      <c r="Q837" s="6" t="n">
        <v>20614594.306132901</v>
      </c>
      <c r="R837" s="6" t="n">
        <v>22797432.935663201</v>
      </c>
      <c r="S837" s="6" t="n">
        <v>13455789.652477</v>
      </c>
      <c r="T837" s="6" t="n">
        <v>15478263.6505048</v>
      </c>
      <c r="U837" s="6" t="n">
        <v>25555995.711438902</v>
      </c>
      <c r="V837" s="6" t="n">
        <v>8220279.5745266099</v>
      </c>
      <c r="W837" s="6" t="n">
        <v>617636.51786343905</v>
      </c>
      <c r="X837" s="6" t="n">
        <v>103031.54833363699</v>
      </c>
      <c r="Y837" s="6" t="n">
        <v>8929926.4834436197</v>
      </c>
      <c r="Z837" s="6" t="n">
        <v>19378896.446655601</v>
      </c>
      <c r="AA837" s="6" t="n">
        <v>22769909.239774</v>
      </c>
      <c r="AB837" s="6" t="n">
        <v>-369891.65874386497</v>
      </c>
      <c r="AC837" s="6" t="n">
        <v>-419538.92976929701</v>
      </c>
      <c r="AD837" s="6" t="n">
        <v>143847.412632878</v>
      </c>
      <c r="AE837" s="6"/>
      <c r="AF837" s="6" t="n">
        <v>-2.3791800504268198E-2</v>
      </c>
      <c r="AG837" s="6" t="n">
        <v>-996.72280235326105</v>
      </c>
      <c r="AH837" s="6"/>
      <c r="AI837" s="6"/>
      <c r="AJ837" s="6"/>
      <c r="AK837" s="6"/>
      <c r="AL837" s="6"/>
      <c r="AM837" s="6"/>
    </row>
    <row r="838">
      <c r="A838" t="str">
        <f t="shared" si="143"/>
        <v>FRS</v>
      </c>
      <c r="B838" t="str">
        <f t="shared" si="144"/>
        <v>Z2AA</v>
      </c>
      <c r="C838" t="str">
        <f t="shared" si="145"/>
        <v>REPAIR OR ALTERATION OF OFFICE BUILDINGS</v>
      </c>
      <c r="D838" s="6" t="n">
        <f t="shared" si="146"/>
        <v>1938041.7739136701</v>
      </c>
      <c r="E838" s="6" t="n">
        <f t="shared" si="147"/>
        <v>3574570.3202530001</v>
      </c>
      <c r="F838" s="6" t="n">
        <f t="shared" si="148"/>
        <v>2973874.9931000001</v>
      </c>
      <c r="G838" s="6" t="n">
        <f t="shared" si="149"/>
        <v>96983.484529913403</v>
      </c>
      <c r="H838" s="7" t="n">
        <f t="shared" si="150"/>
        <v>-0.16804686251366963</v>
      </c>
      <c r="I838" s="7" t="n">
        <f t="shared" si="151"/>
        <v>0.53447414453537534</v>
      </c>
      <c r="J838" s="7" t="n">
        <f t="shared" si="152"/>
        <v>3.2611822875855567E-2</v>
      </c>
      <c r="K838" s="7" t="n">
        <f t="shared" si="153"/>
        <v>3.0297538047192112E-5</v>
      </c>
      <c r="L838" s="7" t="n">
        <f>AM838/SUM(AM1:AM$2180)</f>
        <v>1.7206800949014365E-6</v>
      </c>
      <c r="M838" t="s">
        <v>1883</v>
      </c>
      <c r="N838" t="s">
        <v>2423</v>
      </c>
      <c r="O838" t="s">
        <v>2424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 t="n">
        <v>24957635.8554626</v>
      </c>
      <c r="AC838" s="6" t="n">
        <v>4333928.1393607296</v>
      </c>
      <c r="AD838" s="6" t="n">
        <v>7373593.82564482</v>
      </c>
      <c r="AE838" s="6" t="n">
        <v>1938041.7739136701</v>
      </c>
      <c r="AF838" s="6" t="n">
        <v>9496561.8052734807</v>
      </c>
      <c r="AG838" s="6" t="n">
        <v>6128524.0441135196</v>
      </c>
      <c r="AH838" s="6" t="n">
        <v>14762872.3304497</v>
      </c>
      <c r="AI838" s="6" t="n">
        <v>6718611.6365334298</v>
      </c>
      <c r="AJ838" s="6" t="n">
        <v>6651206.3664071802</v>
      </c>
      <c r="AK838" s="6" t="n">
        <v>3574570.3202530001</v>
      </c>
      <c r="AL838" s="6" t="n">
        <v>2973874.9931000001</v>
      </c>
      <c r="AM838" s="6" t="n">
        <v>96983.484529913403</v>
      </c>
    </row>
    <row r="839">
      <c r="A839" t="str">
        <f t="shared" si="143"/>
        <v>FRS</v>
      </c>
      <c r="B839" t="str">
        <f t="shared" si="144"/>
        <v>Z2AB</v>
      </c>
      <c r="C839" t="str">
        <f t="shared" si="145"/>
        <v>REPAIR OR ALTERATION OF CONFERENCE SPACE AND FACILITIES</v>
      </c>
      <c r="D839" s="6" t="n">
        <f t="shared" si="146"/>
        <v>0</v>
      </c>
      <c r="E839" s="6" t="n">
        <f t="shared" si="147"/>
        <v>32011.4557356595</v>
      </c>
      <c r="F839" s="6" t="n">
        <f t="shared" si="148"/>
        <v>196311.85939999999</v>
      </c>
      <c r="G839" s="6" t="n">
        <f t="shared" si="149"/>
        <v>-4848.0139021531404</v>
      </c>
      <c r="H839" s="7" t="n">
        <f t="shared" si="150"/>
        <v>5.132550203935784</v>
      </c>
      <c r="I839" s="7" t="e">
        <f t="shared" si="151"/>
        <v>#DIV/0!</v>
      </c>
      <c r="J839" s="7" t="n">
        <f t="shared" si="152"/>
        <v>-2.4695471363627361E-2</v>
      </c>
      <c r="K839" s="7" t="n">
        <f t="shared" si="153"/>
        <v>2.0000053946741423E-6</v>
      </c>
      <c r="L839" s="7" t="n">
        <f>AM839/SUM(AM1:AM$2180)</f>
        <v>-8.6013418281206374E-8</v>
      </c>
      <c r="M839" t="s">
        <v>1883</v>
      </c>
      <c r="N839" t="s">
        <v>2425</v>
      </c>
      <c r="O839" t="s">
        <v>2426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 t="n">
        <v>542676.45388695097</v>
      </c>
      <c r="AG839" s="6" t="n">
        <v>0</v>
      </c>
      <c r="AH839" s="6" t="n">
        <v>4567.6459915493797</v>
      </c>
      <c r="AI839" s="6" t="n">
        <v>109996.972875306</v>
      </c>
      <c r="AJ839" s="6" t="n">
        <v>1572458.7771946799</v>
      </c>
      <c r="AK839" s="6" t="n">
        <v>32011.4557356595</v>
      </c>
      <c r="AL839" s="6" t="n">
        <v>196311.85939999999</v>
      </c>
      <c r="AM839" s="6" t="n">
        <v>-4848.0139021531404</v>
      </c>
    </row>
    <row r="840">
      <c r="A840" t="str">
        <f t="shared" si="143"/>
        <v>FRS</v>
      </c>
      <c r="B840" t="str">
        <f t="shared" si="144"/>
        <v>Z2AZ</v>
      </c>
      <c r="C840" t="str">
        <f t="shared" si="145"/>
        <v>REPAIR OR ALTERATION OF OTHER ADMINISTRATIVE FACILITIES AND SERVICE BUILDINGS</v>
      </c>
      <c r="D840" s="6" t="n">
        <f t="shared" si="146"/>
        <v>2535412.7109085801</v>
      </c>
      <c r="E840" s="6" t="n">
        <f t="shared" si="147"/>
        <v>1431287.4586414499</v>
      </c>
      <c r="F840" s="6" t="n">
        <f t="shared" si="148"/>
        <v>104404.66009999999</v>
      </c>
      <c r="G840" s="6" t="n">
        <f t="shared" si="149"/>
        <v>28822.833228155901</v>
      </c>
      <c r="H840" s="7" t="n">
        <f t="shared" si="150"/>
        <v>-0.92705542169767985</v>
      </c>
      <c r="I840" s="7" t="n">
        <f t="shared" si="151"/>
        <v>-0.95882143382385032</v>
      </c>
      <c r="J840" s="7" t="n">
        <f t="shared" si="152"/>
        <v>0.27606845518724027</v>
      </c>
      <c r="K840" s="7" t="n">
        <f t="shared" si="153"/>
        <v>1.0636641314860888E-6</v>
      </c>
      <c r="L840" s="7" t="n">
        <f>AM840/SUM(AM1:AM$2180)</f>
        <v>5.1137444333684079E-7</v>
      </c>
      <c r="M840" t="s">
        <v>1883</v>
      </c>
      <c r="N840" t="s">
        <v>2427</v>
      </c>
      <c r="O840" t="s">
        <v>2428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 t="n">
        <v>32850.288562802198</v>
      </c>
      <c r="AC840" s="6"/>
      <c r="AD840" s="6" t="n">
        <v>3603228.3453628998</v>
      </c>
      <c r="AE840" s="6" t="n">
        <v>2535412.7109085801</v>
      </c>
      <c r="AF840" s="6" t="n">
        <v>4001268.0702531501</v>
      </c>
      <c r="AG840" s="6" t="n">
        <v>4612774.8977395203</v>
      </c>
      <c r="AH840" s="6" t="n">
        <v>4643230.3164841197</v>
      </c>
      <c r="AI840" s="6" t="n">
        <v>2011221.1784558301</v>
      </c>
      <c r="AJ840" s="6" t="n">
        <v>2263422.7604476302</v>
      </c>
      <c r="AK840" s="6" t="n">
        <v>1431287.4586414499</v>
      </c>
      <c r="AL840" s="6" t="n">
        <v>104404.66009999999</v>
      </c>
      <c r="AM840" s="6" t="n">
        <v>28822.833228155901</v>
      </c>
    </row>
    <row r="841">
      <c r="A841" t="str">
        <f t="shared" si="143"/>
        <v>FRS</v>
      </c>
      <c r="B841" t="str">
        <f t="shared" si="144"/>
        <v>Z2BB</v>
      </c>
      <c r="C841" t="str">
        <f t="shared" si="145"/>
        <v>REPAIR OR ALTERATION OF AIR TRAFFIC CONTROL TRAINING FACILITIES</v>
      </c>
      <c r="D841" s="6" t="n">
        <f t="shared" si="146"/>
        <v>0</v>
      </c>
      <c r="E841" s="6" t="n">
        <f t="shared" si="147"/>
        <v>0</v>
      </c>
      <c r="F841" s="6" t="n">
        <f t="shared" si="148"/>
        <v>0</v>
      </c>
      <c r="G841" s="6" t="n">
        <f t="shared" si="149"/>
        <v>0</v>
      </c>
      <c r="H841" s="7" t="e">
        <f t="shared" si="150"/>
        <v>#DIV/0!</v>
      </c>
      <c r="I841" s="7" t="e">
        <f t="shared" si="151"/>
        <v>#DIV/0!</v>
      </c>
      <c r="J841" s="7" t="e">
        <f t="shared" si="152"/>
        <v>#DIV/0!</v>
      </c>
      <c r="K841" s="7" t="n">
        <f t="shared" si="153"/>
        <v>0</v>
      </c>
      <c r="L841" s="7" t="n">
        <f>AM841/SUM(AM1:AM$2180)</f>
        <v>0</v>
      </c>
      <c r="M841" t="s">
        <v>1883</v>
      </c>
      <c r="N841" t="s">
        <v>2429</v>
      </c>
      <c r="O841" t="s">
        <v>2430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 t="n">
        <v>18550.034362763799</v>
      </c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>
      <c r="A842" t="str">
        <f t="shared" si="143"/>
        <v>FRS</v>
      </c>
      <c r="B842" t="str">
        <f t="shared" si="144"/>
        <v>Z2BD</v>
      </c>
      <c r="C842" t="str">
        <f t="shared" si="145"/>
        <v>REPAIR OR ALTERATION OF AIRPORT RUNWAYS AND TAXIWAYS</v>
      </c>
      <c r="D842" s="6" t="n">
        <f t="shared" si="146"/>
        <v>0</v>
      </c>
      <c r="E842" s="6" t="n">
        <f t="shared" si="147"/>
        <v>0</v>
      </c>
      <c r="F842" s="6" t="n">
        <f t="shared" si="148"/>
        <v>0</v>
      </c>
      <c r="G842" s="6" t="n">
        <f t="shared" si="149"/>
        <v>0</v>
      </c>
      <c r="H842" s="7" t="e">
        <f t="shared" si="150"/>
        <v>#DIV/0!</v>
      </c>
      <c r="I842" s="7" t="e">
        <f t="shared" si="151"/>
        <v>#DIV/0!</v>
      </c>
      <c r="J842" s="7" t="e">
        <f t="shared" si="152"/>
        <v>#DIV/0!</v>
      </c>
      <c r="K842" s="7" t="n">
        <f t="shared" si="153"/>
        <v>0</v>
      </c>
      <c r="L842" s="7" t="n">
        <f>AM842/SUM(AM1:AM$2180)</f>
        <v>0</v>
      </c>
      <c r="M842" t="s">
        <v>1883</v>
      </c>
      <c r="N842" t="s">
        <v>2431</v>
      </c>
      <c r="O842" t="s">
        <v>2432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 t="n">
        <v>198180.92501263699</v>
      </c>
      <c r="AK842" s="6"/>
      <c r="AL842" s="6"/>
      <c r="AM842" s="6"/>
    </row>
    <row r="843">
      <c r="A843" t="str">
        <f t="shared" si="143"/>
        <v>FRS</v>
      </c>
      <c r="B843" t="str">
        <f t="shared" si="144"/>
        <v>Z2BF</v>
      </c>
      <c r="C843" t="str">
        <f t="shared" si="145"/>
        <v>REPAIR OR ALTERATION OF MISSILE SYSTEM FACILITIES</v>
      </c>
      <c r="D843" s="6" t="n">
        <f t="shared" si="146"/>
        <v>0</v>
      </c>
      <c r="E843" s="6" t="n">
        <f t="shared" si="147"/>
        <v>0</v>
      </c>
      <c r="F843" s="6" t="n">
        <f t="shared" si="148"/>
        <v>-913.05</v>
      </c>
      <c r="G843" s="6" t="n">
        <f t="shared" si="149"/>
        <v>1479677.59504973</v>
      </c>
      <c r="H843" s="7" t="e">
        <f t="shared" si="150"/>
        <v>#DIV/0!</v>
      </c>
      <c r="I843" s="7" t="e">
        <f t="shared" si="151"/>
        <v>#DIV/0!</v>
      </c>
      <c r="J843" s="7" t="n">
        <f t="shared" si="152"/>
        <v>-1620.5876951423581</v>
      </c>
      <c r="K843" s="7" t="n">
        <f t="shared" si="153"/>
        <v>-9.3020611754606292E-9</v>
      </c>
      <c r="L843" s="7" t="n">
        <f>AM843/SUM(AM1:AM$2180)</f>
        <v>2.6252426348822304E-5</v>
      </c>
      <c r="M843" t="s">
        <v>1883</v>
      </c>
      <c r="N843" t="s">
        <v>2433</v>
      </c>
      <c r="O843" t="s">
        <v>2434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 t="n">
        <v>6756328.8901606603</v>
      </c>
      <c r="AG843" s="6" t="n">
        <v>60811.041886477797</v>
      </c>
      <c r="AH843" s="6" t="n">
        <v>9025510.8955148701</v>
      </c>
      <c r="AI843" s="6" t="n">
        <v>2220597.0263574799</v>
      </c>
      <c r="AJ843" s="6" t="n">
        <v>-145362.18565514</v>
      </c>
      <c r="AK843" s="6" t="n">
        <v>0</v>
      </c>
      <c r="AL843" s="6" t="n">
        <v>-913.05</v>
      </c>
      <c r="AM843" s="6" t="n">
        <v>1479677.59504973</v>
      </c>
    </row>
    <row r="844">
      <c r="A844" t="str">
        <f t="shared" si="143"/>
        <v>FRS</v>
      </c>
      <c r="B844" t="str">
        <f t="shared" si="144"/>
        <v>Z2BG</v>
      </c>
      <c r="C844" t="str">
        <f t="shared" si="145"/>
        <v>REPAIR OR ALTERATION OF ELECTRONIC AND COMMUNICATIONS FACILITIES</v>
      </c>
      <c r="D844" s="6" t="n">
        <f t="shared" si="146"/>
        <v>5563.0378160965302</v>
      </c>
      <c r="E844" s="6" t="n">
        <f t="shared" si="147"/>
        <v>0</v>
      </c>
      <c r="F844" s="6" t="n">
        <f t="shared" si="148"/>
        <v>0</v>
      </c>
      <c r="G844" s="6" t="n">
        <f t="shared" si="149"/>
        <v>0</v>
      </c>
      <c r="H844" s="7" t="e">
        <f t="shared" si="150"/>
        <v>#DIV/0!</v>
      </c>
      <c r="I844" s="7" t="n">
        <f t="shared" si="151"/>
        <v>-1</v>
      </c>
      <c r="J844" s="7" t="e">
        <f t="shared" si="152"/>
        <v>#DIV/0!</v>
      </c>
      <c r="K844" s="7" t="n">
        <f t="shared" si="153"/>
        <v>0</v>
      </c>
      <c r="L844" s="7" t="n">
        <f>AM844/SUM(AM1:AM$2180)</f>
        <v>0</v>
      </c>
      <c r="M844" t="s">
        <v>1883</v>
      </c>
      <c r="N844" t="s">
        <v>2435</v>
      </c>
      <c r="O844" t="s">
        <v>2436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 t="n">
        <v>87729.134483261296</v>
      </c>
      <c r="AC844" s="6" t="n">
        <v>41193.603741875297</v>
      </c>
      <c r="AD844" s="6" t="n">
        <v>31733.632087497801</v>
      </c>
      <c r="AE844" s="6" t="n">
        <v>5563.0378160965302</v>
      </c>
      <c r="AF844" s="6" t="n">
        <v>13918.2032949969</v>
      </c>
      <c r="AG844" s="6"/>
      <c r="AH844" s="6" t="n">
        <v>20583.0684838046</v>
      </c>
      <c r="AI844" s="6" t="n">
        <v>23620.274817361598</v>
      </c>
      <c r="AJ844" s="6"/>
      <c r="AK844" s="6"/>
      <c r="AL844" s="6"/>
      <c r="AM844" s="6"/>
    </row>
    <row r="845">
      <c r="A845" t="str">
        <f t="shared" si="143"/>
        <v>FRS</v>
      </c>
      <c r="B845" t="str">
        <f t="shared" si="144"/>
        <v>Z2CA</v>
      </c>
      <c r="C845" t="str">
        <f t="shared" si="145"/>
        <v>REPAIR OR ALTERATION OF SCHOOLS</v>
      </c>
      <c r="D845" s="6" t="n">
        <f t="shared" si="146"/>
        <v>40666.610065535599</v>
      </c>
      <c r="E845" s="6" t="n">
        <f t="shared" si="147"/>
        <v>0</v>
      </c>
      <c r="F845" s="6" t="n">
        <f t="shared" si="148"/>
        <v>0</v>
      </c>
      <c r="G845" s="6" t="n">
        <f t="shared" si="149"/>
        <v>0</v>
      </c>
      <c r="H845" s="7" t="e">
        <f t="shared" si="150"/>
        <v>#DIV/0!</v>
      </c>
      <c r="I845" s="7" t="n">
        <f t="shared" si="151"/>
        <v>-1</v>
      </c>
      <c r="J845" s="7" t="e">
        <f t="shared" si="152"/>
        <v>#DIV/0!</v>
      </c>
      <c r="K845" s="7" t="n">
        <f t="shared" si="153"/>
        <v>0</v>
      </c>
      <c r="L845" s="7" t="n">
        <f>AM845/SUM(AM1:AM$2180)</f>
        <v>0</v>
      </c>
      <c r="M845" t="s">
        <v>1883</v>
      </c>
      <c r="N845" t="s">
        <v>2437</v>
      </c>
      <c r="O845" t="s">
        <v>2438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 t="n">
        <v>40666.610065535599</v>
      </c>
      <c r="AF845" s="6" t="n">
        <v>1396232.9799883</v>
      </c>
      <c r="AG845" s="6" t="n">
        <v>2139558.35655925</v>
      </c>
      <c r="AH845" s="6"/>
      <c r="AI845" s="6"/>
      <c r="AJ845" s="6"/>
      <c r="AK845" s="6"/>
      <c r="AL845" s="6"/>
      <c r="AM845" s="6"/>
    </row>
    <row r="846">
      <c r="A846" t="str">
        <f t="shared" si="143"/>
        <v>FRS</v>
      </c>
      <c r="B846" t="str">
        <f t="shared" si="144"/>
        <v>Z2CZ</v>
      </c>
      <c r="C846" t="str">
        <f t="shared" si="145"/>
        <v>REPAIR OR ALTERATION OF OTHER EDUCATIONAL BUILDINGS</v>
      </c>
      <c r="D846" s="6" t="n">
        <f t="shared" si="146"/>
        <v>0</v>
      </c>
      <c r="E846" s="6" t="n">
        <f t="shared" si="147"/>
        <v>0</v>
      </c>
      <c r="F846" s="6" t="n">
        <f t="shared" si="148"/>
        <v>9000</v>
      </c>
      <c r="G846" s="6" t="n">
        <f t="shared" si="149"/>
        <v>0</v>
      </c>
      <c r="H846" s="7" t="e">
        <f t="shared" si="150"/>
        <v>#DIV/0!</v>
      </c>
      <c r="I846" s="7" t="e">
        <f t="shared" si="151"/>
        <v>#DIV/0!</v>
      </c>
      <c r="J846" s="7" t="n">
        <f t="shared" si="152"/>
        <v>0</v>
      </c>
      <c r="K846" s="7" t="n">
        <f t="shared" si="153"/>
        <v>9.1691090936033802E-8</v>
      </c>
      <c r="L846" s="7" t="n">
        <f>AM846/SUM(AM1:AM$2180)</f>
        <v>0</v>
      </c>
      <c r="M846" t="s">
        <v>1883</v>
      </c>
      <c r="N846" t="s">
        <v>2439</v>
      </c>
      <c r="O846" t="s">
        <v>2440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 t="n">
        <v>9000</v>
      </c>
      <c r="AM846" s="6"/>
    </row>
    <row r="847">
      <c r="A847" t="str">
        <f t="shared" si="143"/>
        <v>FRS</v>
      </c>
      <c r="B847" t="str">
        <f t="shared" si="144"/>
        <v>Z2DA</v>
      </c>
      <c r="C847" t="str">
        <f t="shared" si="145"/>
        <v>REPAIR OR ALTERATION OF HOSPITALS AND INFIRMARIES</v>
      </c>
      <c r="D847" s="6" t="n">
        <f t="shared" si="146"/>
        <v>0</v>
      </c>
      <c r="E847" s="6" t="n">
        <f t="shared" si="147"/>
        <v>58647.162399002998</v>
      </c>
      <c r="F847" s="6" t="n">
        <f t="shared" si="148"/>
        <v>0</v>
      </c>
      <c r="G847" s="6" t="n">
        <f t="shared" si="149"/>
        <v>0</v>
      </c>
      <c r="H847" s="7" t="n">
        <f t="shared" si="150"/>
        <v>-1</v>
      </c>
      <c r="I847" s="7" t="e">
        <f t="shared" si="151"/>
        <v>#DIV/0!</v>
      </c>
      <c r="J847" s="7" t="e">
        <f t="shared" si="152"/>
        <v>#DIV/0!</v>
      </c>
      <c r="K847" s="7" t="n">
        <f t="shared" si="153"/>
        <v>0</v>
      </c>
      <c r="L847" s="7" t="n">
        <f>AM847/SUM(AM1:AM$2180)</f>
        <v>0</v>
      </c>
      <c r="M847" t="s">
        <v>1883</v>
      </c>
      <c r="N847" t="s">
        <v>2441</v>
      </c>
      <c r="O847" t="s">
        <v>2442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 t="n">
        <v>44405.253427499098</v>
      </c>
      <c r="AG847" s="6" t="n">
        <v>45371.870542202203</v>
      </c>
      <c r="AH847" s="6" t="n">
        <v>50108.927680025903</v>
      </c>
      <c r="AI847" s="6"/>
      <c r="AJ847" s="6" t="n">
        <v>56857.891721760803</v>
      </c>
      <c r="AK847" s="6" t="n">
        <v>58647.162399002998</v>
      </c>
      <c r="AL847" s="6"/>
      <c r="AM847" s="6"/>
    </row>
    <row r="848">
      <c r="A848" t="str">
        <f t="shared" si="143"/>
        <v>FRS</v>
      </c>
      <c r="B848" t="str">
        <f t="shared" si="144"/>
        <v>Z2DB</v>
      </c>
      <c r="C848" t="str">
        <f t="shared" si="145"/>
        <v>REPAIR OR ALTERATION OF LABORATORIES AND CLINICS</v>
      </c>
      <c r="D848" s="6" t="n">
        <f t="shared" si="146"/>
        <v>4601.0808673019201</v>
      </c>
      <c r="E848" s="6" t="n">
        <f t="shared" si="147"/>
        <v>6693173.0871569803</v>
      </c>
      <c r="F848" s="6" t="n">
        <f t="shared" si="148"/>
        <v>-4846785.7969000004</v>
      </c>
      <c r="G848" s="6" t="n">
        <f t="shared" si="149"/>
        <v>12412974.1586289</v>
      </c>
      <c r="H848" s="7" t="n">
        <f t="shared" si="150"/>
        <v>-1.7241387207212866</v>
      </c>
      <c r="I848" s="7" t="n">
        <f t="shared" si="151"/>
        <v>-1054.4015673021984</v>
      </c>
      <c r="J848" s="7" t="n">
        <f t="shared" si="152"/>
        <v>-2.5610733956033762</v>
      </c>
      <c r="K848" s="7" t="n">
        <f t="shared" si="153"/>
        <v>-4.937856413900389E-5</v>
      </c>
      <c r="L848" s="7" t="n">
        <f>AM848/SUM(AM1:AM$2180)</f>
        <v>2.2023087391431886E-4</v>
      </c>
      <c r="M848" t="s">
        <v>1883</v>
      </c>
      <c r="N848" t="s">
        <v>2443</v>
      </c>
      <c r="O848" t="s">
        <v>2444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 t="n">
        <v>23011.1233920495</v>
      </c>
      <c r="AE848" s="6" t="n">
        <v>4601.0808673019201</v>
      </c>
      <c r="AF848" s="6"/>
      <c r="AG848" s="6"/>
      <c r="AH848" s="6" t="n">
        <v>16087374.078807</v>
      </c>
      <c r="AI848" s="6" t="n">
        <v>11035919.622948701</v>
      </c>
      <c r="AJ848" s="6" t="n">
        <v>8664587.5299454294</v>
      </c>
      <c r="AK848" s="6" t="n">
        <v>6693173.0871569803</v>
      </c>
      <c r="AL848" s="6" t="n">
        <v>-4846785.7969000004</v>
      </c>
      <c r="AM848" s="6" t="n">
        <v>12412974.1586289</v>
      </c>
    </row>
    <row r="849">
      <c r="A849" t="str">
        <f t="shared" si="143"/>
        <v>FRS</v>
      </c>
      <c r="B849" t="str">
        <f t="shared" si="144"/>
        <v>Z2EA</v>
      </c>
      <c r="C849" t="str">
        <f t="shared" si="145"/>
        <v>REPAIR OR ALTERATION OF AMMUNITION FACILITIES</v>
      </c>
      <c r="D849" s="6" t="n">
        <f t="shared" si="146"/>
        <v>0</v>
      </c>
      <c r="E849" s="6" t="n">
        <f t="shared" si="147"/>
        <v>0</v>
      </c>
      <c r="F849" s="6" t="n">
        <f t="shared" si="148"/>
        <v>311838.84379999997</v>
      </c>
      <c r="G849" s="6" t="n">
        <f t="shared" si="149"/>
        <v>0</v>
      </c>
      <c r="H849" s="7" t="e">
        <f t="shared" si="150"/>
        <v>#DIV/0!</v>
      </c>
      <c r="I849" s="7" t="e">
        <f t="shared" si="151"/>
        <v>#DIV/0!</v>
      </c>
      <c r="J849" s="7" t="n">
        <f t="shared" si="152"/>
        <v>0</v>
      </c>
      <c r="K849" s="7" t="n">
        <f t="shared" si="153"/>
        <v>3.1769826426948268E-6</v>
      </c>
      <c r="L849" s="7" t="n">
        <f>AM849/SUM(AM1:AM$2180)</f>
        <v>0</v>
      </c>
      <c r="M849" t="s">
        <v>1883</v>
      </c>
      <c r="N849" t="s">
        <v>2445</v>
      </c>
      <c r="O849" t="s">
        <v>2446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 t="n">
        <v>1628170.7881449901</v>
      </c>
      <c r="AK849" s="6" t="n">
        <v>0</v>
      </c>
      <c r="AL849" s="6" t="n">
        <v>311838.84379999997</v>
      </c>
      <c r="AM849" s="6"/>
    </row>
    <row r="850">
      <c r="A850" t="str">
        <f t="shared" si="143"/>
        <v>FRS</v>
      </c>
      <c r="B850" t="str">
        <f t="shared" si="144"/>
        <v>Z2EB</v>
      </c>
      <c r="C850" t="str">
        <f t="shared" si="145"/>
        <v>REPAIR OR ALTERATION OF MAINTENANCE BUILDINGS</v>
      </c>
      <c r="D850" s="6" t="n">
        <f t="shared" si="146"/>
        <v>0</v>
      </c>
      <c r="E850" s="6" t="n">
        <f t="shared" si="147"/>
        <v>0</v>
      </c>
      <c r="F850" s="6" t="n">
        <f t="shared" si="148"/>
        <v>0</v>
      </c>
      <c r="G850" s="6" t="n">
        <f t="shared" si="149"/>
        <v>0</v>
      </c>
      <c r="H850" s="7" t="e">
        <f t="shared" si="150"/>
        <v>#DIV/0!</v>
      </c>
      <c r="I850" s="7" t="e">
        <f t="shared" si="151"/>
        <v>#DIV/0!</v>
      </c>
      <c r="J850" s="7" t="e">
        <f t="shared" si="152"/>
        <v>#DIV/0!</v>
      </c>
      <c r="K850" s="7" t="n">
        <f t="shared" si="153"/>
        <v>0</v>
      </c>
      <c r="L850" s="7" t="n">
        <f>AM850/SUM(AM1:AM$2180)</f>
        <v>0</v>
      </c>
      <c r="M850" t="s">
        <v>1883</v>
      </c>
      <c r="N850" t="s">
        <v>2447</v>
      </c>
      <c r="O850" t="s">
        <v>2448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 t="n">
        <v>13262.68555188</v>
      </c>
      <c r="AE850" s="6"/>
      <c r="AF850" s="6" t="n">
        <v>116960.49127898199</v>
      </c>
      <c r="AG850" s="6" t="n">
        <v>9155.7830208077194</v>
      </c>
      <c r="AH850" s="6" t="n">
        <v>47832.388823505098</v>
      </c>
      <c r="AI850" s="6" t="n">
        <v>1397.7289223360499</v>
      </c>
      <c r="AJ850" s="6"/>
      <c r="AK850" s="6"/>
      <c r="AL850" s="6"/>
      <c r="AM850" s="6"/>
    </row>
    <row r="851">
      <c r="A851" t="str">
        <f t="shared" si="143"/>
        <v>FRS</v>
      </c>
      <c r="B851" t="str">
        <f t="shared" si="144"/>
        <v>Z2ED</v>
      </c>
      <c r="C851" t="str">
        <f t="shared" si="145"/>
        <v>REPAIR OR ALTERATION OF SHIP CONSTRUCTION AND REPAIR FACILITIES</v>
      </c>
      <c r="D851" s="6" t="n">
        <f t="shared" si="146"/>
        <v>83241.661155045207</v>
      </c>
      <c r="E851" s="6" t="n">
        <f t="shared" si="147"/>
        <v>0</v>
      </c>
      <c r="F851" s="6" t="n">
        <f t="shared" si="148"/>
        <v>-3</v>
      </c>
      <c r="G851" s="6" t="n">
        <f t="shared" si="149"/>
        <v>0</v>
      </c>
      <c r="H851" s="7" t="e">
        <f t="shared" si="150"/>
        <v>#DIV/0!</v>
      </c>
      <c r="I851" s="7" t="n">
        <f t="shared" si="151"/>
        <v>-1.0000360396459942</v>
      </c>
      <c r="J851" s="7" t="n">
        <f t="shared" si="152"/>
        <v>0</v>
      </c>
      <c r="K851" s="7" t="n">
        <f t="shared" si="153"/>
        <v>-3.0563696978677937E-11</v>
      </c>
      <c r="L851" s="7" t="n">
        <f>AM851/SUM(AM1:AM$2180)</f>
        <v>0</v>
      </c>
      <c r="M851" t="s">
        <v>1883</v>
      </c>
      <c r="N851" t="s">
        <v>2449</v>
      </c>
      <c r="O851" t="s">
        <v>2450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 t="n">
        <v>19607472.089307901</v>
      </c>
      <c r="AE851" s="6" t="n">
        <v>83241.661155045207</v>
      </c>
      <c r="AF851" s="6" t="n">
        <v>82557.547749810503</v>
      </c>
      <c r="AG851" s="6" t="n">
        <v>81109.438555534303</v>
      </c>
      <c r="AH851" s="6" t="n">
        <v>8821.2663211797408</v>
      </c>
      <c r="AI851" s="6" t="n">
        <v>68766.471018776807</v>
      </c>
      <c r="AJ851" s="6"/>
      <c r="AK851" s="6"/>
      <c r="AL851" s="6" t="n">
        <v>-3</v>
      </c>
      <c r="AM851" s="6"/>
    </row>
    <row r="852">
      <c r="A852" t="str">
        <f t="shared" si="143"/>
        <v>FRS</v>
      </c>
      <c r="B852" t="str">
        <f t="shared" si="144"/>
        <v>Z2EE</v>
      </c>
      <c r="C852" t="str">
        <f t="shared" si="145"/>
        <v>REPAIR OR ALTERATION OF TANK AUTOMOTIVE FACILITIES</v>
      </c>
      <c r="D852" s="6" t="n">
        <f t="shared" si="146"/>
        <v>0</v>
      </c>
      <c r="E852" s="6" t="n">
        <f t="shared" si="147"/>
        <v>0</v>
      </c>
      <c r="F852" s="6" t="n">
        <f t="shared" si="148"/>
        <v>0</v>
      </c>
      <c r="G852" s="6" t="n">
        <f t="shared" si="149"/>
        <v>0</v>
      </c>
      <c r="H852" s="7" t="e">
        <f t="shared" si="150"/>
        <v>#DIV/0!</v>
      </c>
      <c r="I852" s="7" t="e">
        <f t="shared" si="151"/>
        <v>#DIV/0!</v>
      </c>
      <c r="J852" s="7" t="e">
        <f t="shared" si="152"/>
        <v>#DIV/0!</v>
      </c>
      <c r="K852" s="7" t="n">
        <f t="shared" si="153"/>
        <v>0</v>
      </c>
      <c r="L852" s="7" t="n">
        <f>AM852/SUM(AM1:AM$2180)</f>
        <v>0</v>
      </c>
      <c r="M852" t="s">
        <v>1883</v>
      </c>
      <c r="N852" t="s">
        <v>2451</v>
      </c>
      <c r="O852" t="s">
        <v>2452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 t="n">
        <v>10317.7676129271</v>
      </c>
      <c r="AE852" s="6"/>
      <c r="AF852" s="6"/>
      <c r="AG852" s="6"/>
      <c r="AH852" s="6"/>
      <c r="AI852" s="6"/>
      <c r="AJ852" s="6"/>
      <c r="AK852" s="6"/>
      <c r="AL852" s="6"/>
      <c r="AM852" s="6"/>
    </row>
    <row r="853">
      <c r="A853" t="str">
        <f t="shared" si="143"/>
        <v>FRS</v>
      </c>
      <c r="B853" t="str">
        <f t="shared" si="144"/>
        <v>Z2EZ</v>
      </c>
      <c r="C853" t="str">
        <f t="shared" si="145"/>
        <v>REPAIR OR ALTERATION OF OTHER INDUSTRIAL BUILDINGS</v>
      </c>
      <c r="D853" s="6" t="n">
        <f t="shared" si="146"/>
        <v>0</v>
      </c>
      <c r="E853" s="6" t="n">
        <f t="shared" si="147"/>
        <v>1274149.06371211</v>
      </c>
      <c r="F853" s="6" t="n">
        <f t="shared" si="148"/>
        <v>79003.152300000002</v>
      </c>
      <c r="G853" s="6" t="n">
        <f t="shared" si="149"/>
        <v>0</v>
      </c>
      <c r="H853" s="7" t="n">
        <f t="shared" si="150"/>
        <v>-0.93799536133564154</v>
      </c>
      <c r="I853" s="7" t="e">
        <f t="shared" si="151"/>
        <v>#DIV/0!</v>
      </c>
      <c r="J853" s="7" t="n">
        <f t="shared" si="152"/>
        <v>0</v>
      </c>
      <c r="K853" s="7" t="n">
        <f t="shared" si="153"/>
        <v>8.0487613575251429E-7</v>
      </c>
      <c r="L853" s="7" t="n">
        <f>AM853/SUM(AM1:AM$2180)</f>
        <v>0</v>
      </c>
      <c r="M853" t="s">
        <v>1883</v>
      </c>
      <c r="N853" t="s">
        <v>2453</v>
      </c>
      <c r="O853" t="s">
        <v>2454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 t="n">
        <v>5540.9199989427898</v>
      </c>
      <c r="AC853" s="6" t="n">
        <v>516927.62424235197</v>
      </c>
      <c r="AD853" s="6" t="n">
        <v>0</v>
      </c>
      <c r="AE853" s="6"/>
      <c r="AF853" s="6"/>
      <c r="AG853" s="6" t="n">
        <v>44406.994881720901</v>
      </c>
      <c r="AH853" s="6"/>
      <c r="AI853" s="6"/>
      <c r="AJ853" s="6"/>
      <c r="AK853" s="6" t="n">
        <v>1274149.06371211</v>
      </c>
      <c r="AL853" s="6" t="n">
        <v>79003.152300000002</v>
      </c>
      <c r="AM853" s="6"/>
    </row>
    <row r="854">
      <c r="A854" t="str">
        <f t="shared" si="143"/>
        <v>FRS</v>
      </c>
      <c r="B854" t="str">
        <f t="shared" si="144"/>
        <v>Z2FA</v>
      </c>
      <c r="C854" t="str">
        <f t="shared" si="145"/>
        <v>REPAIR OR ALTERATION OF FAMILY HOUSING FACILITIES</v>
      </c>
      <c r="D854" s="6" t="n">
        <f t="shared" si="146"/>
        <v>38638.428190940504</v>
      </c>
      <c r="E854" s="6" t="n">
        <f t="shared" si="147"/>
        <v>0</v>
      </c>
      <c r="F854" s="6" t="n">
        <f t="shared" si="148"/>
        <v>0</v>
      </c>
      <c r="G854" s="6" t="n">
        <f t="shared" si="149"/>
        <v>0</v>
      </c>
      <c r="H854" s="7" t="e">
        <f t="shared" si="150"/>
        <v>#DIV/0!</v>
      </c>
      <c r="I854" s="7" t="n">
        <f t="shared" si="151"/>
        <v>-1</v>
      </c>
      <c r="J854" s="7" t="e">
        <f t="shared" si="152"/>
        <v>#DIV/0!</v>
      </c>
      <c r="K854" s="7" t="n">
        <f t="shared" si="153"/>
        <v>0</v>
      </c>
      <c r="L854" s="7" t="n">
        <f>AM854/SUM(AM1:AM$2180)</f>
        <v>0</v>
      </c>
      <c r="M854" t="s">
        <v>1883</v>
      </c>
      <c r="N854" t="s">
        <v>2455</v>
      </c>
      <c r="O854" t="s">
        <v>2456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 t="n">
        <v>42180.253491951997</v>
      </c>
      <c r="AC854" s="6"/>
      <c r="AD854" s="6" t="n">
        <v>14950.8512073357</v>
      </c>
      <c r="AE854" s="6" t="n">
        <v>38638.428190940504</v>
      </c>
      <c r="AF854" s="6" t="n">
        <v>3806.6880806829099</v>
      </c>
      <c r="AG854" s="6" t="n">
        <v>71455.311781280805</v>
      </c>
      <c r="AH854" s="6" t="n">
        <v>449342.17441867001</v>
      </c>
      <c r="AI854" s="6" t="n">
        <v>0</v>
      </c>
      <c r="AJ854" s="6"/>
      <c r="AK854" s="6"/>
      <c r="AL854" s="6"/>
      <c r="AM854" s="6"/>
    </row>
    <row r="855">
      <c r="A855" t="str">
        <f t="shared" si="143"/>
        <v>FRS</v>
      </c>
      <c r="B855" t="str">
        <f t="shared" si="144"/>
        <v>Z2FB</v>
      </c>
      <c r="C855" t="str">
        <f t="shared" si="145"/>
        <v>REPAIR OR ALTERATION OF RECREATIONAL BUILDINGS</v>
      </c>
      <c r="D855" s="6" t="n">
        <f t="shared" si="146"/>
        <v>13281.4829102279</v>
      </c>
      <c r="E855" s="6" t="n">
        <f t="shared" si="147"/>
        <v>0</v>
      </c>
      <c r="F855" s="6" t="n">
        <f t="shared" si="148"/>
        <v>0</v>
      </c>
      <c r="G855" s="6" t="n">
        <f t="shared" si="149"/>
        <v>0</v>
      </c>
      <c r="H855" s="7" t="e">
        <f t="shared" si="150"/>
        <v>#DIV/0!</v>
      </c>
      <c r="I855" s="7" t="n">
        <f t="shared" si="151"/>
        <v>-1</v>
      </c>
      <c r="J855" s="7" t="e">
        <f t="shared" si="152"/>
        <v>#DIV/0!</v>
      </c>
      <c r="K855" s="7" t="n">
        <f t="shared" si="153"/>
        <v>0</v>
      </c>
      <c r="L855" s="7" t="n">
        <f>AM855/SUM(AM1:AM$2180)</f>
        <v>0</v>
      </c>
      <c r="M855" t="s">
        <v>1883</v>
      </c>
      <c r="N855" t="s">
        <v>2457</v>
      </c>
      <c r="O855" t="s">
        <v>2458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 t="n">
        <v>19533.271634103701</v>
      </c>
      <c r="AE855" s="6" t="n">
        <v>13281.4829102279</v>
      </c>
      <c r="AF855" s="6" t="n">
        <v>-12590.6208268587</v>
      </c>
      <c r="AG855" s="6" t="n">
        <v>219195.335886585</v>
      </c>
      <c r="AH855" s="6" t="n">
        <v>837021.12795142399</v>
      </c>
      <c r="AI855" s="6" t="n">
        <v>384845.84318358399</v>
      </c>
      <c r="AJ855" s="6" t="n">
        <v>118460.850161189</v>
      </c>
      <c r="AK855" s="6" t="n">
        <v>0</v>
      </c>
      <c r="AL855" s="6"/>
      <c r="AM855" s="6"/>
    </row>
    <row r="856">
      <c r="A856" t="str">
        <f t="shared" si="143"/>
        <v>FRS</v>
      </c>
      <c r="B856" t="str">
        <f t="shared" si="144"/>
        <v>Z2FC</v>
      </c>
      <c r="C856" t="str">
        <f t="shared" si="145"/>
        <v>REPAIR OR ALTERATION OF TROOP HOUSING FACILITIES</v>
      </c>
      <c r="D856" s="6" t="n">
        <f t="shared" si="146"/>
        <v>0</v>
      </c>
      <c r="E856" s="6" t="n">
        <f t="shared" si="147"/>
        <v>0</v>
      </c>
      <c r="F856" s="6" t="n">
        <f t="shared" si="148"/>
        <v>0</v>
      </c>
      <c r="G856" s="6" t="n">
        <f t="shared" si="149"/>
        <v>0</v>
      </c>
      <c r="H856" s="7" t="e">
        <f t="shared" si="150"/>
        <v>#DIV/0!</v>
      </c>
      <c r="I856" s="7" t="e">
        <f t="shared" si="151"/>
        <v>#DIV/0!</v>
      </c>
      <c r="J856" s="7" t="e">
        <f t="shared" si="152"/>
        <v>#DIV/0!</v>
      </c>
      <c r="K856" s="7" t="n">
        <f t="shared" si="153"/>
        <v>0</v>
      </c>
      <c r="L856" s="7" t="n">
        <f>AM856/SUM(AM1:AM$2180)</f>
        <v>0</v>
      </c>
      <c r="M856" t="s">
        <v>1883</v>
      </c>
      <c r="N856" t="s">
        <v>2459</v>
      </c>
      <c r="O856" t="s">
        <v>2460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 t="n">
        <v>21914.913660608599</v>
      </c>
      <c r="AE856" s="6"/>
      <c r="AF856" s="6"/>
      <c r="AG856" s="6"/>
      <c r="AH856" s="6"/>
      <c r="AI856" s="6"/>
      <c r="AJ856" s="6"/>
      <c r="AK856" s="6"/>
      <c r="AL856" s="6"/>
      <c r="AM856" s="6"/>
    </row>
    <row r="857">
      <c r="A857" t="str">
        <f t="shared" si="143"/>
        <v>FRS</v>
      </c>
      <c r="B857" t="str">
        <f t="shared" si="144"/>
        <v>Z2FD</v>
      </c>
      <c r="C857" t="str">
        <f t="shared" si="145"/>
        <v>REPAIR OR ALTERATION OF DINING FACILITIES</v>
      </c>
      <c r="D857" s="6" t="n">
        <f t="shared" si="146"/>
        <v>0</v>
      </c>
      <c r="E857" s="6" t="n">
        <f t="shared" si="147"/>
        <v>0</v>
      </c>
      <c r="F857" s="6" t="n">
        <f t="shared" si="148"/>
        <v>0</v>
      </c>
      <c r="G857" s="6" t="n">
        <f t="shared" si="149"/>
        <v>0</v>
      </c>
      <c r="H857" s="7" t="e">
        <f t="shared" si="150"/>
        <v>#DIV/0!</v>
      </c>
      <c r="I857" s="7" t="e">
        <f t="shared" si="151"/>
        <v>#DIV/0!</v>
      </c>
      <c r="J857" s="7" t="e">
        <f t="shared" si="152"/>
        <v>#DIV/0!</v>
      </c>
      <c r="K857" s="7" t="n">
        <f t="shared" si="153"/>
        <v>0</v>
      </c>
      <c r="L857" s="7" t="n">
        <f>AM857/SUM(AM1:AM$2180)</f>
        <v>0</v>
      </c>
      <c r="M857" t="s">
        <v>1883</v>
      </c>
      <c r="N857" t="s">
        <v>2461</v>
      </c>
      <c r="O857" t="s">
        <v>2462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 t="n">
        <v>22787.118428612001</v>
      </c>
      <c r="AE857" s="6"/>
      <c r="AF857" s="6"/>
      <c r="AG857" s="6"/>
      <c r="AH857" s="6"/>
      <c r="AI857" s="6"/>
      <c r="AJ857" s="6"/>
      <c r="AK857" s="6"/>
      <c r="AL857" s="6"/>
      <c r="AM857" s="6"/>
    </row>
    <row r="858">
      <c r="A858" t="str">
        <f t="shared" si="143"/>
        <v>FRS</v>
      </c>
      <c r="B858" t="str">
        <f t="shared" si="144"/>
        <v>Z2GC</v>
      </c>
      <c r="C858" t="str">
        <f t="shared" si="145"/>
        <v>REPAIR OR ALTERATION OF FUEL STORAGE BUILDINGS</v>
      </c>
      <c r="D858" s="6" t="n">
        <f t="shared" si="146"/>
        <v>23988.951341511602</v>
      </c>
      <c r="E858" s="6" t="n">
        <f t="shared" si="147"/>
        <v>0</v>
      </c>
      <c r="F858" s="6" t="n">
        <f t="shared" si="148"/>
        <v>0</v>
      </c>
      <c r="G858" s="6" t="n">
        <f t="shared" si="149"/>
        <v>0</v>
      </c>
      <c r="H858" s="7" t="e">
        <f t="shared" si="150"/>
        <v>#DIV/0!</v>
      </c>
      <c r="I858" s="7" t="n">
        <f t="shared" si="151"/>
        <v>-1</v>
      </c>
      <c r="J858" s="7" t="e">
        <f t="shared" si="152"/>
        <v>#DIV/0!</v>
      </c>
      <c r="K858" s="7" t="n">
        <f t="shared" si="153"/>
        <v>0</v>
      </c>
      <c r="L858" s="7" t="n">
        <f>AM858/SUM(AM1:AM$2180)</f>
        <v>0</v>
      </c>
      <c r="M858" t="s">
        <v>1883</v>
      </c>
      <c r="N858" t="s">
        <v>2463</v>
      </c>
      <c r="O858" t="s">
        <v>2464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 t="n">
        <v>23988.951341511602</v>
      </c>
      <c r="AF858" s="6" t="n">
        <v>-23791.800504268202</v>
      </c>
      <c r="AG858" s="6"/>
      <c r="AH858" s="6"/>
      <c r="AI858" s="6"/>
      <c r="AJ858" s="6"/>
      <c r="AK858" s="6"/>
      <c r="AL858" s="6"/>
      <c r="AM858" s="6"/>
    </row>
    <row r="859">
      <c r="A859" t="str">
        <f t="shared" si="143"/>
        <v>FRS</v>
      </c>
      <c r="B859" t="str">
        <f t="shared" si="144"/>
        <v>Z2GD</v>
      </c>
      <c r="C859" t="str">
        <f t="shared" si="145"/>
        <v>REPAIR OR ALTERATION OF OPEN STORAGE FACILITIES</v>
      </c>
      <c r="D859" s="6" t="n">
        <f t="shared" si="146"/>
        <v>0</v>
      </c>
      <c r="E859" s="6" t="n">
        <f t="shared" si="147"/>
        <v>0</v>
      </c>
      <c r="F859" s="6" t="n">
        <f t="shared" si="148"/>
        <v>5706.8701000000001</v>
      </c>
      <c r="G859" s="6" t="n">
        <f t="shared" si="149"/>
        <v>15520.2072301715</v>
      </c>
      <c r="H859" s="7" t="e">
        <f t="shared" si="150"/>
        <v>#DIV/0!</v>
      </c>
      <c r="I859" s="7" t="e">
        <f t="shared" si="151"/>
        <v>#DIV/0!</v>
      </c>
      <c r="J859" s="7" t="n">
        <f t="shared" si="152"/>
        <v>2.7195655338591815</v>
      </c>
      <c r="K859" s="7" t="n">
        <f t="shared" si="153"/>
        <v>5.8141016144359153E-8</v>
      </c>
      <c r="L859" s="7" t="n">
        <f>AM859/SUM(AM1:AM$2180)</f>
        <v>2.7535937463109524E-7</v>
      </c>
      <c r="M859" t="s">
        <v>1883</v>
      </c>
      <c r="N859" t="s">
        <v>2465</v>
      </c>
      <c r="O859" t="s">
        <v>2466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 t="n">
        <v>33074.886327400898</v>
      </c>
      <c r="AH859" s="6"/>
      <c r="AI859" s="6"/>
      <c r="AJ859" s="6"/>
      <c r="AK859" s="6"/>
      <c r="AL859" s="6" t="n">
        <v>5706.8701000000001</v>
      </c>
      <c r="AM859" s="6" t="n">
        <v>15520.2072301715</v>
      </c>
    </row>
    <row r="860">
      <c r="A860" t="str">
        <f t="shared" si="143"/>
        <v>FRS</v>
      </c>
      <c r="B860" t="str">
        <f t="shared" si="144"/>
        <v>Z2GZ</v>
      </c>
      <c r="C860" t="str">
        <f t="shared" si="145"/>
        <v>REPAIR OR ALTERATION OF OTHER WAREHOUSE BUILDINGS</v>
      </c>
      <c r="D860" s="6" t="n">
        <f t="shared" si="146"/>
        <v>11986133.6091225</v>
      </c>
      <c r="E860" s="6" t="n">
        <f t="shared" si="147"/>
        <v>17309663.941343401</v>
      </c>
      <c r="F860" s="6" t="n">
        <f t="shared" si="148"/>
        <v>17571668.347100001</v>
      </c>
      <c r="G860" s="6" t="n">
        <f t="shared" si="149"/>
        <v>770494.78927116701</v>
      </c>
      <c r="H860" s="7" t="n">
        <f t="shared" si="150"/>
        <v>1.5136308055687442E-2</v>
      </c>
      <c r="I860" s="7" t="n">
        <f t="shared" si="151"/>
        <v>0.46599970600414631</v>
      </c>
      <c r="J860" s="7" t="n">
        <f t="shared" si="152"/>
        <v>4.3848698601139269E-2</v>
      </c>
      <c r="K860" s="7" t="n">
        <f t="shared" si="153"/>
        <v>1.7901838225686367E-4</v>
      </c>
      <c r="L860" s="7" t="n">
        <f>AM860/SUM(AM1:AM$2180)</f>
        <v>1.3670111499399202E-5</v>
      </c>
      <c r="M860" t="s">
        <v>1883</v>
      </c>
      <c r="N860" t="s">
        <v>2467</v>
      </c>
      <c r="O860" t="s">
        <v>2468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 t="n">
        <v>9976126.8745303806</v>
      </c>
      <c r="AC860" s="6" t="n">
        <v>4903679.0022214502</v>
      </c>
      <c r="AD860" s="6" t="n">
        <v>3335298.0273575</v>
      </c>
      <c r="AE860" s="6" t="n">
        <v>11986133.6091225</v>
      </c>
      <c r="AF860" s="6" t="n">
        <v>22098023.7882175</v>
      </c>
      <c r="AG860" s="6" t="n">
        <v>27767631.003155898</v>
      </c>
      <c r="AH860" s="6" t="n">
        <v>30878723.998950701</v>
      </c>
      <c r="AI860" s="6" t="n">
        <v>20273794.154815201</v>
      </c>
      <c r="AJ860" s="6" t="n">
        <v>28613910.6197224</v>
      </c>
      <c r="AK860" s="6" t="n">
        <v>17309663.941343401</v>
      </c>
      <c r="AL860" s="6" t="n">
        <v>17571668.347100001</v>
      </c>
      <c r="AM860" s="6" t="n">
        <v>770494.78927116701</v>
      </c>
    </row>
    <row r="861">
      <c r="A861" t="str">
        <f t="shared" si="143"/>
        <v>FRS</v>
      </c>
      <c r="B861" t="str">
        <f t="shared" si="144"/>
        <v>Z2JZ</v>
      </c>
      <c r="C861" t="str">
        <f t="shared" si="145"/>
        <v>REPAIR OR ALTERATION OF MISCELLANEOUS BUILDINGS</v>
      </c>
      <c r="D861" s="6" t="n">
        <f t="shared" si="146"/>
        <v>0</v>
      </c>
      <c r="E861" s="6" t="n">
        <f t="shared" si="147"/>
        <v>2074797.2639274299</v>
      </c>
      <c r="F861" s="6" t="n">
        <f t="shared" si="148"/>
        <v>236812</v>
      </c>
      <c r="G861" s="6" t="n">
        <f t="shared" si="149"/>
        <v>66390.0899989748</v>
      </c>
      <c r="H861" s="7" t="n">
        <f t="shared" si="150"/>
        <v>-0.88586258324259914</v>
      </c>
      <c r="I861" s="7" t="e">
        <f t="shared" si="151"/>
        <v>#DIV/0!</v>
      </c>
      <c r="J861" s="7" t="n">
        <f t="shared" si="152"/>
        <v>0.28034934884623586</v>
      </c>
      <c r="K861" s="7" t="n">
        <f t="shared" si="153"/>
        <v>2.412616736304893E-6</v>
      </c>
      <c r="L861" s="7" t="n">
        <f>AM861/SUM(AM1:AM$2180)</f>
        <v>1.177892369135449E-6</v>
      </c>
      <c r="M861" t="s">
        <v>1883</v>
      </c>
      <c r="N861" t="s">
        <v>2469</v>
      </c>
      <c r="O861" t="s">
        <v>2470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 t="n">
        <v>122483.246638</v>
      </c>
      <c r="AC861" s="6" t="n">
        <v>90911.245073990503</v>
      </c>
      <c r="AD861" s="6" t="n">
        <v>1268584.6080662301</v>
      </c>
      <c r="AE861" s="6"/>
      <c r="AF861" s="6" t="n">
        <v>269078.12616312201</v>
      </c>
      <c r="AG861" s="6" t="n">
        <v>5948.0800345211101</v>
      </c>
      <c r="AH861" s="6" t="n">
        <v>30373.7039323055</v>
      </c>
      <c r="AI861" s="6"/>
      <c r="AJ861" s="6" t="n">
        <v>1059436.6898883299</v>
      </c>
      <c r="AK861" s="6" t="n">
        <v>2074797.2639274299</v>
      </c>
      <c r="AL861" s="6" t="n">
        <v>236812</v>
      </c>
      <c r="AM861" s="6" t="n">
        <v>66390.0899989748</v>
      </c>
    </row>
    <row r="862">
      <c r="A862" t="str">
        <f t="shared" si="143"/>
        <v>FRS</v>
      </c>
      <c r="B862" t="str">
        <f t="shared" si="144"/>
        <v>Z2LB</v>
      </c>
      <c r="C862" t="str">
        <f t="shared" si="145"/>
        <v>REPAIR OR ALTERATION OF HIGHWAYS/ROADS/STREETS/BRIDGES/RAILWAYS</v>
      </c>
      <c r="D862" s="6" t="n">
        <f t="shared" si="146"/>
        <v>8814498.4338957109</v>
      </c>
      <c r="E862" s="6" t="n">
        <f t="shared" si="147"/>
        <v>17304890.632002998</v>
      </c>
      <c r="F862" s="6" t="n">
        <f t="shared" si="148"/>
        <v>1855794.9249</v>
      </c>
      <c r="G862" s="6" t="n">
        <f t="shared" si="149"/>
        <v>0</v>
      </c>
      <c r="H862" s="7" t="n">
        <f t="shared" si="150"/>
        <v>-0.89275893362377201</v>
      </c>
      <c r="I862" s="7" t="n">
        <f t="shared" si="151"/>
        <v>-0.78946108632073342</v>
      </c>
      <c r="J862" s="7" t="n">
        <f t="shared" si="152"/>
        <v>0</v>
      </c>
      <c r="K862" s="7" t="n">
        <f t="shared" si="153"/>
        <v>1.8906651246403991E-5</v>
      </c>
      <c r="L862" s="7" t="n">
        <f>AM862/SUM(AM1:AM$2180)</f>
        <v>0</v>
      </c>
      <c r="M862" t="s">
        <v>1883</v>
      </c>
      <c r="N862" t="s">
        <v>2471</v>
      </c>
      <c r="O862" t="s">
        <v>2472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 t="n">
        <v>2326420.2469770401</v>
      </c>
      <c r="AC862" s="6" t="n">
        <v>1125337.5254498301</v>
      </c>
      <c r="AD862" s="6" t="n">
        <v>4172272.9072948298</v>
      </c>
      <c r="AE862" s="6" t="n">
        <v>8814498.4338957109</v>
      </c>
      <c r="AF862" s="6" t="n">
        <v>2993219.87871454</v>
      </c>
      <c r="AG862" s="6" t="n">
        <v>2903661.86324962</v>
      </c>
      <c r="AH862" s="6" t="n">
        <v>3222955.71677831</v>
      </c>
      <c r="AI862" s="6" t="n">
        <v>5693175.5264900699</v>
      </c>
      <c r="AJ862" s="6" t="n">
        <v>3069575.2399223498</v>
      </c>
      <c r="AK862" s="6" t="n">
        <v>17304890.632002998</v>
      </c>
      <c r="AL862" s="6" t="n">
        <v>1855794.9249</v>
      </c>
      <c r="AM862" s="6" t="n">
        <v>0</v>
      </c>
    </row>
    <row r="863">
      <c r="A863" t="str">
        <f t="shared" si="143"/>
        <v>FRS</v>
      </c>
      <c r="B863" t="str">
        <f t="shared" si="144"/>
        <v>Z2LZ</v>
      </c>
      <c r="C863" t="str">
        <f t="shared" si="145"/>
        <v>REPAIR OR ALTERATION OF PARKING FACILITIES</v>
      </c>
      <c r="D863" s="6" t="n">
        <f t="shared" si="146"/>
        <v>-5975.6477791705302</v>
      </c>
      <c r="E863" s="6" t="n">
        <f t="shared" si="147"/>
        <v>0</v>
      </c>
      <c r="F863" s="6" t="n">
        <f t="shared" si="148"/>
        <v>70000</v>
      </c>
      <c r="G863" s="6" t="n">
        <f t="shared" si="149"/>
        <v>0</v>
      </c>
      <c r="H863" s="7" t="e">
        <f t="shared" si="150"/>
        <v>#DIV/0!</v>
      </c>
      <c r="I863" s="7" t="n">
        <f t="shared" si="151"/>
        <v>-12.714211176234452</v>
      </c>
      <c r="J863" s="7" t="n">
        <f t="shared" si="152"/>
        <v>0</v>
      </c>
      <c r="K863" s="7" t="n">
        <f t="shared" si="153"/>
        <v>7.1315292950248518E-7</v>
      </c>
      <c r="L863" s="7" t="n">
        <f>AM863/SUM(AM1:AM$2180)</f>
        <v>0</v>
      </c>
      <c r="M863" t="s">
        <v>1883</v>
      </c>
      <c r="N863" t="s">
        <v>2473</v>
      </c>
      <c r="O863" t="s">
        <v>2474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 t="n">
        <v>2531139.7850094801</v>
      </c>
      <c r="AD863" s="6" t="n">
        <v>43553.824671834402</v>
      </c>
      <c r="AE863" s="6" t="n">
        <v>-5975.6477791705302</v>
      </c>
      <c r="AF863" s="6" t="n">
        <v>8913.5980589240698</v>
      </c>
      <c r="AG863" s="6"/>
      <c r="AH863" s="6" t="n">
        <v>1807189.1365565101</v>
      </c>
      <c r="AI863" s="6" t="n">
        <v>-12319.7260782825</v>
      </c>
      <c r="AJ863" s="6"/>
      <c r="AK863" s="6"/>
      <c r="AL863" s="6" t="n">
        <v>70000</v>
      </c>
      <c r="AM863" s="6"/>
    </row>
    <row r="864">
      <c r="A864" t="str">
        <f t="shared" si="143"/>
        <v>FRS</v>
      </c>
      <c r="B864" t="str">
        <f t="shared" si="144"/>
        <v>Z2MG</v>
      </c>
      <c r="C864" t="str">
        <f t="shared" si="145"/>
        <v>REPAIR OR ALTERATION OF EPG FACILITIES - SOLAR</v>
      </c>
      <c r="D864" s="6" t="n">
        <f t="shared" si="146"/>
        <v>0</v>
      </c>
      <c r="E864" s="6" t="n">
        <f t="shared" si="147"/>
        <v>0</v>
      </c>
      <c r="F864" s="6" t="n">
        <f t="shared" si="148"/>
        <v>0</v>
      </c>
      <c r="G864" s="6" t="n">
        <f t="shared" si="149"/>
        <v>0</v>
      </c>
      <c r="H864" s="7" t="e">
        <f t="shared" si="150"/>
        <v>#DIV/0!</v>
      </c>
      <c r="I864" s="7" t="e">
        <f t="shared" si="151"/>
        <v>#DIV/0!</v>
      </c>
      <c r="J864" s="7" t="e">
        <f t="shared" si="152"/>
        <v>#DIV/0!</v>
      </c>
      <c r="K864" s="7" t="n">
        <f t="shared" si="153"/>
        <v>0</v>
      </c>
      <c r="L864" s="7" t="n">
        <f>AM864/SUM(AM1:AM$2180)</f>
        <v>0</v>
      </c>
      <c r="M864" t="s">
        <v>1883</v>
      </c>
      <c r="N864" t="s">
        <v>2475</v>
      </c>
      <c r="O864" t="s">
        <v>2476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 t="n">
        <v>245789.84798051801</v>
      </c>
      <c r="AK864" s="6" t="n">
        <v>0</v>
      </c>
      <c r="AL864" s="6"/>
      <c r="AM864" s="6"/>
    </row>
    <row r="865">
      <c r="A865" t="str">
        <f t="shared" si="143"/>
        <v>FRS</v>
      </c>
      <c r="B865" t="str">
        <f t="shared" si="144"/>
        <v>Z2NA</v>
      </c>
      <c r="C865" t="str">
        <f t="shared" si="145"/>
        <v>REPAIR OR ALTERATION OF FUEL SUPPLY FACILITIES</v>
      </c>
      <c r="D865" s="6" t="n">
        <f t="shared" si="146"/>
        <v>0</v>
      </c>
      <c r="E865" s="6" t="n">
        <f t="shared" si="147"/>
        <v>0</v>
      </c>
      <c r="F865" s="6" t="n">
        <f t="shared" si="148"/>
        <v>0</v>
      </c>
      <c r="G865" s="6" t="n">
        <f t="shared" si="149"/>
        <v>0</v>
      </c>
      <c r="H865" s="7" t="e">
        <f t="shared" si="150"/>
        <v>#DIV/0!</v>
      </c>
      <c r="I865" s="7" t="e">
        <f t="shared" si="151"/>
        <v>#DIV/0!</v>
      </c>
      <c r="J865" s="7" t="e">
        <f t="shared" si="152"/>
        <v>#DIV/0!</v>
      </c>
      <c r="K865" s="7" t="n">
        <f t="shared" si="153"/>
        <v>0</v>
      </c>
      <c r="L865" s="7" t="n">
        <f>AM865/SUM(AM1:AM$2180)</f>
        <v>0</v>
      </c>
      <c r="M865" t="s">
        <v>1883</v>
      </c>
      <c r="N865" t="s">
        <v>2477</v>
      </c>
      <c r="O865" t="s">
        <v>2478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 t="n">
        <v>22272.457391650099</v>
      </c>
      <c r="AD865" s="6" t="n">
        <v>1592.7961246073701</v>
      </c>
      <c r="AE865" s="6"/>
      <c r="AF865" s="6"/>
      <c r="AG865" s="6"/>
      <c r="AH865" s="6"/>
      <c r="AI865" s="6"/>
      <c r="AJ865" s="6" t="n">
        <v>-184451.36774049699</v>
      </c>
      <c r="AK865" s="6"/>
      <c r="AL865" s="6"/>
      <c r="AM865" s="6"/>
    </row>
    <row r="866">
      <c r="A866" t="str">
        <f t="shared" si="143"/>
        <v>FRS</v>
      </c>
      <c r="B866" t="str">
        <f t="shared" si="144"/>
        <v>Z2NB</v>
      </c>
      <c r="C866" t="str">
        <f t="shared" si="145"/>
        <v>REPAIR OR ALTERATION OF HEATING AND COOLING PLANTS</v>
      </c>
      <c r="D866" s="6" t="n">
        <f t="shared" si="146"/>
        <v>-644830.48461817403</v>
      </c>
      <c r="E866" s="6" t="n">
        <f t="shared" si="147"/>
        <v>1524720.70592964</v>
      </c>
      <c r="F866" s="6" t="n">
        <f t="shared" si="148"/>
        <v>64473.911099999998</v>
      </c>
      <c r="G866" s="6" t="n">
        <f t="shared" si="149"/>
        <v>12037.584322131401</v>
      </c>
      <c r="H866" s="7" t="n">
        <f t="shared" si="150"/>
        <v>-0.95771428114718915</v>
      </c>
      <c r="I866" s="7" t="n">
        <f t="shared" si="151"/>
        <v>-1.0999858298234413</v>
      </c>
      <c r="J866" s="7" t="n">
        <f t="shared" si="152"/>
        <v>0.1867047324531147</v>
      </c>
      <c r="K866" s="7" t="n">
        <f t="shared" si="153"/>
        <v>6.5685369396353996E-7</v>
      </c>
      <c r="L866" s="7" t="n">
        <f>AM866/SUM(AM1:AM$2180)</f>
        <v>2.1357071087088519E-7</v>
      </c>
      <c r="M866" t="s">
        <v>1883</v>
      </c>
      <c r="N866" t="s">
        <v>2479</v>
      </c>
      <c r="O866" t="s">
        <v>2480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 t="n">
        <v>4974.2349990509201</v>
      </c>
      <c r="AC866" s="6" t="n">
        <v>1190189.9048514201</v>
      </c>
      <c r="AD866" s="6" t="n">
        <v>77465.657536276602</v>
      </c>
      <c r="AE866" s="6" t="n">
        <v>-644830.48461817403</v>
      </c>
      <c r="AF866" s="6" t="n">
        <v>1524369.3850042301</v>
      </c>
      <c r="AG866" s="6" t="n">
        <v>1842718.3223166701</v>
      </c>
      <c r="AH866" s="6" t="n">
        <v>917449.06828352006</v>
      </c>
      <c r="AI866" s="6" t="n">
        <v>75429.360345430294</v>
      </c>
      <c r="AJ866" s="6" t="n">
        <v>163628.53928536401</v>
      </c>
      <c r="AK866" s="6" t="n">
        <v>1524720.70592964</v>
      </c>
      <c r="AL866" s="6" t="n">
        <v>64473.911099999998</v>
      </c>
      <c r="AM866" s="6" t="n">
        <v>12037.584322131401</v>
      </c>
    </row>
    <row r="867">
      <c r="A867" t="str">
        <f t="shared" si="143"/>
        <v>FRS</v>
      </c>
      <c r="B867" t="str">
        <f t="shared" si="144"/>
        <v>Z2ND</v>
      </c>
      <c r="C867" t="str">
        <f t="shared" si="145"/>
        <v>REPAIR OR ALTERATION OF SEWAGE AND WASTE FACILITIES</v>
      </c>
      <c r="D867" s="6" t="n">
        <f t="shared" si="146"/>
        <v>13282.862274929999</v>
      </c>
      <c r="E867" s="6" t="n">
        <f t="shared" si="147"/>
        <v>0</v>
      </c>
      <c r="F867" s="6" t="n">
        <f t="shared" si="148"/>
        <v>0</v>
      </c>
      <c r="G867" s="6" t="n">
        <f t="shared" si="149"/>
        <v>0</v>
      </c>
      <c r="H867" s="7" t="e">
        <f t="shared" si="150"/>
        <v>#DIV/0!</v>
      </c>
      <c r="I867" s="7" t="n">
        <f t="shared" si="151"/>
        <v>-1</v>
      </c>
      <c r="J867" s="7" t="e">
        <f t="shared" si="152"/>
        <v>#DIV/0!</v>
      </c>
      <c r="K867" s="7" t="n">
        <f t="shared" si="153"/>
        <v>0</v>
      </c>
      <c r="L867" s="7" t="n">
        <f>AM867/SUM(AM1:AM$2180)</f>
        <v>0</v>
      </c>
      <c r="M867" t="s">
        <v>1883</v>
      </c>
      <c r="N867" t="s">
        <v>2481</v>
      </c>
      <c r="O867" t="s">
        <v>2482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 t="n">
        <v>1718.9444996720299</v>
      </c>
      <c r="AC867" s="6"/>
      <c r="AD867" s="6" t="n">
        <v>177031.24149813299</v>
      </c>
      <c r="AE867" s="6" t="n">
        <v>13282.862274929999</v>
      </c>
      <c r="AF867" s="6" t="n">
        <v>26929.938990781098</v>
      </c>
      <c r="AG867" s="6" t="n">
        <v>311594.06293962902</v>
      </c>
      <c r="AH867" s="6" t="n">
        <v>4596.1937789965696</v>
      </c>
      <c r="AI867" s="6"/>
      <c r="AJ867" s="6"/>
      <c r="AK867" s="6"/>
      <c r="AL867" s="6"/>
      <c r="AM867" s="6"/>
    </row>
    <row r="868">
      <c r="A868" t="str">
        <f t="shared" si="143"/>
        <v>FRS</v>
      </c>
      <c r="B868" t="str">
        <f t="shared" si="144"/>
        <v>Z2NE</v>
      </c>
      <c r="C868" t="str">
        <f t="shared" si="145"/>
        <v>REPAIR OR ALTERATION OF WATER SUPPLY FACILITIES</v>
      </c>
      <c r="D868" s="6" t="n">
        <f t="shared" si="146"/>
        <v>0</v>
      </c>
      <c r="E868" s="6" t="n">
        <f t="shared" si="147"/>
        <v>0</v>
      </c>
      <c r="F868" s="6" t="n">
        <f t="shared" si="148"/>
        <v>0</v>
      </c>
      <c r="G868" s="6" t="n">
        <f t="shared" si="149"/>
        <v>0</v>
      </c>
      <c r="H868" s="7" t="e">
        <f t="shared" si="150"/>
        <v>#DIV/0!</v>
      </c>
      <c r="I868" s="7" t="e">
        <f t="shared" si="151"/>
        <v>#DIV/0!</v>
      </c>
      <c r="J868" s="7" t="e">
        <f t="shared" si="152"/>
        <v>#DIV/0!</v>
      </c>
      <c r="K868" s="7" t="n">
        <f t="shared" si="153"/>
        <v>0</v>
      </c>
      <c r="L868" s="7" t="n">
        <f>AM868/SUM(AM1:AM$2180)</f>
        <v>0</v>
      </c>
      <c r="M868" t="s">
        <v>1883</v>
      </c>
      <c r="N868" t="s">
        <v>2483</v>
      </c>
      <c r="O868" t="s">
        <v>2484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 t="n">
        <v>6851.4689873240704</v>
      </c>
      <c r="AI868" s="6"/>
      <c r="AJ868" s="6"/>
      <c r="AK868" s="6"/>
      <c r="AL868" s="6"/>
      <c r="AM868" s="6"/>
    </row>
    <row r="869">
      <c r="A869" t="str">
        <f t="shared" si="143"/>
        <v>FRS</v>
      </c>
      <c r="B869" t="str">
        <f t="shared" si="144"/>
        <v>Z2NZ</v>
      </c>
      <c r="C869" t="str">
        <f t="shared" si="145"/>
        <v>REPAIR OR ALTERATION OF OTHER UTILITIES</v>
      </c>
      <c r="D869" s="6" t="n">
        <f t="shared" si="146"/>
        <v>329040.85273314198</v>
      </c>
      <c r="E869" s="6" t="n">
        <f t="shared" si="147"/>
        <v>0</v>
      </c>
      <c r="F869" s="6" t="n">
        <f t="shared" si="148"/>
        <v>0</v>
      </c>
      <c r="G869" s="6" t="n">
        <f t="shared" si="149"/>
        <v>0</v>
      </c>
      <c r="H869" s="7" t="e">
        <f t="shared" si="150"/>
        <v>#DIV/0!</v>
      </c>
      <c r="I869" s="7" t="n">
        <f t="shared" si="151"/>
        <v>-1</v>
      </c>
      <c r="J869" s="7" t="e">
        <f t="shared" si="152"/>
        <v>#DIV/0!</v>
      </c>
      <c r="K869" s="7" t="n">
        <f t="shared" si="153"/>
        <v>0</v>
      </c>
      <c r="L869" s="7" t="n">
        <f>AM869/SUM(AM1:AM$2180)</f>
        <v>0</v>
      </c>
      <c r="M869" t="s">
        <v>1883</v>
      </c>
      <c r="N869" t="s">
        <v>2485</v>
      </c>
      <c r="O869" t="s">
        <v>2486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 t="n">
        <v>141592.87088912399</v>
      </c>
      <c r="AC869" s="6" t="n">
        <v>657907.88539935695</v>
      </c>
      <c r="AD869" s="6" t="n">
        <v>1732941.01325971</v>
      </c>
      <c r="AE869" s="6" t="n">
        <v>329040.85273314198</v>
      </c>
      <c r="AF869" s="6" t="n">
        <v>607432.15758569504</v>
      </c>
      <c r="AG869" s="6" t="n">
        <v>1632795.2782507299</v>
      </c>
      <c r="AH869" s="6" t="n">
        <v>5557865.7964835102</v>
      </c>
      <c r="AI869" s="6" t="n">
        <v>-320798.45365486201</v>
      </c>
      <c r="AJ869" s="6" t="n">
        <v>978436.55051208695</v>
      </c>
      <c r="AK869" s="6" t="n">
        <v>0</v>
      </c>
      <c r="AL869" s="6"/>
      <c r="AM869" s="6"/>
    </row>
    <row r="870">
      <c r="A870" t="str">
        <f t="shared" si="143"/>
        <v>FRS</v>
      </c>
      <c r="B870" t="str">
        <f t="shared" si="144"/>
        <v>Z2PA</v>
      </c>
      <c r="C870" t="str">
        <f t="shared" si="145"/>
        <v>REPAIR OR ALTERATION OF RECREATION FACILITIES (NON-BUILDING)</v>
      </c>
      <c r="D870" s="6" t="n">
        <f t="shared" si="146"/>
        <v>0</v>
      </c>
      <c r="E870" s="6" t="n">
        <f t="shared" si="147"/>
        <v>0</v>
      </c>
      <c r="F870" s="6" t="n">
        <f t="shared" si="148"/>
        <v>0</v>
      </c>
      <c r="G870" s="6" t="n">
        <f t="shared" si="149"/>
        <v>0</v>
      </c>
      <c r="H870" s="7" t="e">
        <f t="shared" si="150"/>
        <v>#DIV/0!</v>
      </c>
      <c r="I870" s="7" t="e">
        <f t="shared" si="151"/>
        <v>#DIV/0!</v>
      </c>
      <c r="J870" s="7" t="e">
        <f t="shared" si="152"/>
        <v>#DIV/0!</v>
      </c>
      <c r="K870" s="7" t="n">
        <f t="shared" si="153"/>
        <v>0</v>
      </c>
      <c r="L870" s="7" t="n">
        <f>AM870/SUM(AM1:AM$2180)</f>
        <v>0</v>
      </c>
      <c r="M870" t="s">
        <v>1883</v>
      </c>
      <c r="N870" t="s">
        <v>2487</v>
      </c>
      <c r="O870" t="s">
        <v>2488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 t="n">
        <v>575495.30686846504</v>
      </c>
      <c r="AC870" s="6" t="n">
        <v>93717.123271702105</v>
      </c>
      <c r="AD870" s="6" t="n">
        <v>0</v>
      </c>
      <c r="AE870" s="6"/>
      <c r="AF870" s="6" t="n">
        <v>237483.80468347899</v>
      </c>
      <c r="AG870" s="6" t="n">
        <v>712411.02840968897</v>
      </c>
      <c r="AH870" s="6" t="n">
        <v>19444.468986025699</v>
      </c>
      <c r="AI870" s="6"/>
      <c r="AJ870" s="6" t="n">
        <v>1049383.5103146499</v>
      </c>
      <c r="AK870" s="6"/>
      <c r="AL870" s="6"/>
      <c r="AM870" s="6"/>
    </row>
    <row r="871">
      <c r="A871" t="str">
        <f t="shared" si="143"/>
        <v>FRS</v>
      </c>
      <c r="B871" t="str">
        <f t="shared" si="144"/>
        <v>Z2PB</v>
      </c>
      <c r="C871" t="str">
        <f t="shared" si="145"/>
        <v>REPAIR OR ALTERATION OF EXHIBIT DESIGN (NON-BUILDING)</v>
      </c>
      <c r="D871" s="6" t="n">
        <f t="shared" si="146"/>
        <v>0</v>
      </c>
      <c r="E871" s="6" t="n">
        <f t="shared" si="147"/>
        <v>0</v>
      </c>
      <c r="F871" s="6" t="n">
        <f t="shared" si="148"/>
        <v>0</v>
      </c>
      <c r="G871" s="6" t="n">
        <f t="shared" si="149"/>
        <v>0</v>
      </c>
      <c r="H871" s="7" t="e">
        <f t="shared" si="150"/>
        <v>#DIV/0!</v>
      </c>
      <c r="I871" s="7" t="e">
        <f t="shared" si="151"/>
        <v>#DIV/0!</v>
      </c>
      <c r="J871" s="7" t="e">
        <f t="shared" si="152"/>
        <v>#DIV/0!</v>
      </c>
      <c r="K871" s="7" t="n">
        <f t="shared" si="153"/>
        <v>0</v>
      </c>
      <c r="L871" s="7" t="n">
        <f>AM871/SUM(AM1:AM$2180)</f>
        <v>0</v>
      </c>
      <c r="M871" t="s">
        <v>1883</v>
      </c>
      <c r="N871" t="s">
        <v>2489</v>
      </c>
      <c r="O871" t="s">
        <v>2490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 t="n">
        <v>191161.73996352599</v>
      </c>
      <c r="AC871" s="6" t="n">
        <v>15422.127568514599</v>
      </c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>
      <c r="A872" t="str">
        <f t="shared" si="143"/>
        <v>FRS</v>
      </c>
      <c r="B872" t="str">
        <f t="shared" si="144"/>
        <v>Z2PC</v>
      </c>
      <c r="C872" t="str">
        <f t="shared" si="145"/>
        <v>REPAIR OR ALTERATION OF UNIMPROVED REAL PROPERTY (LAND)</v>
      </c>
      <c r="D872" s="6" t="n">
        <f t="shared" si="146"/>
        <v>0</v>
      </c>
      <c r="E872" s="6" t="n">
        <f t="shared" si="147"/>
        <v>0</v>
      </c>
      <c r="F872" s="6" t="n">
        <f t="shared" si="148"/>
        <v>0</v>
      </c>
      <c r="G872" s="6" t="n">
        <f t="shared" si="149"/>
        <v>0</v>
      </c>
      <c r="H872" s="7" t="e">
        <f t="shared" si="150"/>
        <v>#DIV/0!</v>
      </c>
      <c r="I872" s="7" t="e">
        <f t="shared" si="151"/>
        <v>#DIV/0!</v>
      </c>
      <c r="J872" s="7" t="e">
        <f t="shared" si="152"/>
        <v>#DIV/0!</v>
      </c>
      <c r="K872" s="7" t="n">
        <f t="shared" si="153"/>
        <v>0</v>
      </c>
      <c r="L872" s="7" t="n">
        <f>AM872/SUM(AM1:AM$2180)</f>
        <v>0</v>
      </c>
      <c r="M872" t="s">
        <v>1883</v>
      </c>
      <c r="N872" t="s">
        <v>2491</v>
      </c>
      <c r="O872" t="s">
        <v>2492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 t="n">
        <v>53300.432069007999</v>
      </c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>
      <c r="A873" t="str">
        <f t="shared" si="143"/>
        <v>FRS</v>
      </c>
      <c r="B873" t="str">
        <f t="shared" si="144"/>
        <v>Z2PZ</v>
      </c>
      <c r="C873" t="str">
        <f t="shared" si="145"/>
        <v>REPAIR OR ALTERATION OF OTHER NON-BUILDING FACILITIES</v>
      </c>
      <c r="D873" s="6" t="n">
        <f t="shared" si="146"/>
        <v>1123899.7857287701</v>
      </c>
      <c r="E873" s="6" t="n">
        <f t="shared" si="147"/>
        <v>572214.08590598404</v>
      </c>
      <c r="F873" s="6" t="n">
        <f t="shared" si="148"/>
        <v>740978.9375</v>
      </c>
      <c r="G873" s="6" t="n">
        <f t="shared" si="149"/>
        <v>59947.153999596703</v>
      </c>
      <c r="H873" s="7" t="n">
        <f t="shared" si="150"/>
        <v>0.29493306045902612</v>
      </c>
      <c r="I873" s="7" t="n">
        <f t="shared" si="151"/>
        <v>-0.34070728822185226</v>
      </c>
      <c r="J873" s="7" t="n">
        <f t="shared" si="152"/>
        <v>8.0902642390691032E-2</v>
      </c>
      <c r="K873" s="7" t="n">
        <f t="shared" si="153"/>
        <v>7.5490185711109128E-6</v>
      </c>
      <c r="L873" s="7" t="n">
        <f>AM873/SUM(AM1:AM$2180)</f>
        <v>1.0635818576025873E-6</v>
      </c>
      <c r="M873" t="s">
        <v>1883</v>
      </c>
      <c r="N873" t="s">
        <v>2493</v>
      </c>
      <c r="O873" t="s">
        <v>2494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 t="n">
        <v>325769.63315820298</v>
      </c>
      <c r="AC873" s="6" t="n">
        <v>2678004.47570035</v>
      </c>
      <c r="AD873" s="6" t="n">
        <v>787996.14130098198</v>
      </c>
      <c r="AE873" s="6" t="n">
        <v>1123899.7857287701</v>
      </c>
      <c r="AF873" s="6" t="n">
        <v>3772838.4144038302</v>
      </c>
      <c r="AG873" s="6" t="n">
        <v>1037608.28416837</v>
      </c>
      <c r="AH873" s="6" t="n">
        <v>2896094.0048220102</v>
      </c>
      <c r="AI873" s="6" t="n">
        <v>10563555.5131533</v>
      </c>
      <c r="AJ873" s="6" t="n">
        <v>2301887.3214434101</v>
      </c>
      <c r="AK873" s="6" t="n">
        <v>572214.08590598404</v>
      </c>
      <c r="AL873" s="6" t="n">
        <v>740978.9375</v>
      </c>
      <c r="AM873" s="6" t="n">
        <v>59947.153999596703</v>
      </c>
    </row>
    <row r="874">
      <c r="A874" t="str">
        <f t="shared" si="143"/>
        <v>FRS</v>
      </c>
      <c r="B874" t="str">
        <f t="shared" si="144"/>
        <v>Z2QA</v>
      </c>
      <c r="C874" t="str">
        <f t="shared" si="145"/>
        <v>REPAIR OR ALTERATION OF RESTORATION OF REAL PROPERTY (PUBLIC OR PRIVATE)</v>
      </c>
      <c r="D874" s="6" t="n">
        <f t="shared" si="146"/>
        <v>425430.85811847</v>
      </c>
      <c r="E874" s="6" t="n">
        <f t="shared" si="147"/>
        <v>1543258.9449628401</v>
      </c>
      <c r="F874" s="6" t="n">
        <f t="shared" si="148"/>
        <v>-3310.64</v>
      </c>
      <c r="G874" s="6" t="n">
        <f t="shared" si="149"/>
        <v>-30994.8426414325</v>
      </c>
      <c r="H874" s="7" t="n">
        <f t="shared" si="150"/>
        <v>-1.0021452265096573</v>
      </c>
      <c r="I874" s="7" t="n">
        <f t="shared" si="151"/>
        <v>-1.0077818520608537</v>
      </c>
      <c r="J874" s="7" t="n">
        <f t="shared" si="152"/>
        <v>9.3621905859388228</v>
      </c>
      <c r="K874" s="7" t="n">
        <f t="shared" si="153"/>
        <v>-3.3728465921830108E-8</v>
      </c>
      <c r="L874" s="7" t="n">
        <f>AM874/SUM(AM1:AM$2180)</f>
        <v>-5.4991021446817037E-7</v>
      </c>
      <c r="M874" t="s">
        <v>1883</v>
      </c>
      <c r="N874" t="s">
        <v>2495</v>
      </c>
      <c r="O874" t="s">
        <v>2496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 t="n">
        <v>1026996.92880405</v>
      </c>
      <c r="AC874" s="6"/>
      <c r="AD874" s="6"/>
      <c r="AE874" s="6" t="n">
        <v>425430.85811847</v>
      </c>
      <c r="AF874" s="6" t="n">
        <v>136770.73396886099</v>
      </c>
      <c r="AG874" s="6"/>
      <c r="AH874" s="6" t="n">
        <v>-3311.5433438732998</v>
      </c>
      <c r="AI874" s="6" t="n">
        <v>87764.67860503</v>
      </c>
      <c r="AJ874" s="6" t="n">
        <v>24958738.030822702</v>
      </c>
      <c r="AK874" s="6" t="n">
        <v>1543258.9449628401</v>
      </c>
      <c r="AL874" s="6" t="n">
        <v>-3310.64</v>
      </c>
      <c r="AM874" s="6" t="n">
        <v>-30994.8426414325</v>
      </c>
    </row>
    <row r="875">
      <c r="A875" t="str">
        <f t="shared" si="143"/>
        <v>FRS</v>
      </c>
      <c r="B875" t="str">
        <f t="shared" si="144"/>
        <v>Z300</v>
      </c>
      <c r="C875" t="str">
        <f t="shared" si="145"/>
        <v>MAINT, REP-ALT/RESTORATION</v>
      </c>
      <c r="D875" s="6" t="n">
        <f t="shared" si="146"/>
        <v>0</v>
      </c>
      <c r="E875" s="6" t="n">
        <f t="shared" si="147"/>
        <v>0</v>
      </c>
      <c r="F875" s="6" t="n">
        <f t="shared" si="148"/>
        <v>0</v>
      </c>
      <c r="G875" s="6" t="n">
        <f t="shared" si="149"/>
        <v>0</v>
      </c>
      <c r="H875" s="7" t="e">
        <f t="shared" si="150"/>
        <v>#DIV/0!</v>
      </c>
      <c r="I875" s="7" t="e">
        <f t="shared" si="151"/>
        <v>#DIV/0!</v>
      </c>
      <c r="J875" s="7" t="e">
        <f t="shared" si="152"/>
        <v>#DIV/0!</v>
      </c>
      <c r="K875" s="7" t="n">
        <f t="shared" si="153"/>
        <v>0</v>
      </c>
      <c r="L875" s="7" t="n">
        <f>AM875/SUM(AM1:AM$2180)</f>
        <v>0</v>
      </c>
      <c r="M875" t="s">
        <v>1883</v>
      </c>
      <c r="N875" t="s">
        <v>2497</v>
      </c>
      <c r="O875" t="s">
        <v>2498</v>
      </c>
      <c r="P875" s="6" t="n">
        <v>10432051.547217401</v>
      </c>
      <c r="Q875" s="6" t="n">
        <v>1183107.8548505499</v>
      </c>
      <c r="R875" s="6" t="n">
        <v>11415061.433302</v>
      </c>
      <c r="S875" s="6" t="n">
        <v>9850141.2884618808</v>
      </c>
      <c r="T875" s="6" t="n">
        <v>2186981.3577934401</v>
      </c>
      <c r="U875" s="6" t="n">
        <v>16828509.6707967</v>
      </c>
      <c r="V875" s="6" t="n">
        <v>489389.11821212101</v>
      </c>
      <c r="W875" s="6" t="n">
        <v>218397.511329264</v>
      </c>
      <c r="X875" s="6" t="n">
        <v>42563.205985897701</v>
      </c>
      <c r="Y875" s="6" t="n">
        <v>177951.17875606701</v>
      </c>
      <c r="Z875" s="6" t="n">
        <v>1413197.9031668601</v>
      </c>
      <c r="AA875" s="6" t="n">
        <v>3544376.3157160301</v>
      </c>
      <c r="AB875" s="6" t="n">
        <v>2308416.9133681501</v>
      </c>
      <c r="AC875" s="6" t="n">
        <v>-1350058.0583303799</v>
      </c>
      <c r="AD875" s="6" t="n">
        <v>-167326.75783812601</v>
      </c>
      <c r="AE875" s="6"/>
      <c r="AF875" s="6" t="n">
        <v>0</v>
      </c>
      <c r="AG875" s="6" t="n">
        <v>0</v>
      </c>
      <c r="AH875" s="6" t="n">
        <v>-1141.9114978873499</v>
      </c>
      <c r="AI875" s="6"/>
      <c r="AJ875" s="6" t="n">
        <v>0</v>
      </c>
      <c r="AK875" s="6"/>
      <c r="AL875" s="6" t="n">
        <v>0</v>
      </c>
      <c r="AM875" s="6"/>
    </row>
    <row r="876">
      <c r="A876" t="str">
        <f t="shared" si="143"/>
        <v>Fuels</v>
      </c>
      <c r="B876" t="str">
        <f t="shared" si="144"/>
        <v>9110</v>
      </c>
      <c r="C876" t="str">
        <f t="shared" si="145"/>
        <v>FUELS, SOLID</v>
      </c>
      <c r="D876" s="6" t="n">
        <f t="shared" si="146"/>
        <v>87007.674391783905</v>
      </c>
      <c r="E876" s="6" t="n">
        <f t="shared" si="147"/>
        <v>201946.85299336599</v>
      </c>
      <c r="F876" s="6" t="n">
        <f t="shared" si="148"/>
        <v>10429669.750399999</v>
      </c>
      <c r="G876" s="6" t="n">
        <f t="shared" si="149"/>
        <v>388503.266667408</v>
      </c>
      <c r="H876" s="7" t="n">
        <f t="shared" si="150"/>
        <v>50.645616635296697</v>
      </c>
      <c r="I876" s="7" t="n">
        <f t="shared" si="151"/>
        <v>118.87068753770608</v>
      </c>
      <c r="J876" s="7" t="n">
        <f t="shared" si="152"/>
        <v>3.7249814803820426E-2</v>
      </c>
      <c r="K876" s="7" t="n">
        <f t="shared" si="153"/>
        <v>1.0625642194630305E-4</v>
      </c>
      <c r="L876" s="7" t="n">
        <f>AM876/SUM(AM1:AM$2180)</f>
        <v>6.8928214014893008E-6</v>
      </c>
      <c r="M876" t="s">
        <v>2499</v>
      </c>
      <c r="N876" t="s">
        <v>2500</v>
      </c>
      <c r="O876" t="s">
        <v>2501</v>
      </c>
      <c r="P876" s="6" t="n">
        <v>50315124.718121797</v>
      </c>
      <c r="Q876" s="6" t="n">
        <v>13750868.227643</v>
      </c>
      <c r="R876" s="6" t="n">
        <v>66412247.171900503</v>
      </c>
      <c r="S876" s="6" t="n">
        <v>28388178.652222</v>
      </c>
      <c r="T876" s="6" t="n">
        <v>26481451.690575998</v>
      </c>
      <c r="U876" s="6" t="n">
        <v>54104089.955637701</v>
      </c>
      <c r="V876" s="6" t="n">
        <v>51116646.559740797</v>
      </c>
      <c r="W876" s="6" t="n">
        <v>94529.149009204993</v>
      </c>
      <c r="X876" s="6" t="n">
        <v>399796.75721812103</v>
      </c>
      <c r="Y876" s="6" t="n">
        <v>1509492.0189523499</v>
      </c>
      <c r="Z876" s="6" t="n">
        <v>574650.79834066494</v>
      </c>
      <c r="AA876" s="6" t="n">
        <v>974529.48913260095</v>
      </c>
      <c r="AB876" s="6" t="n">
        <v>2015010.98771992</v>
      </c>
      <c r="AC876" s="6" t="n">
        <v>2214377.8400280401</v>
      </c>
      <c r="AD876" s="6" t="n">
        <v>333052.80949769402</v>
      </c>
      <c r="AE876" s="6" t="n">
        <v>87007.674391783905</v>
      </c>
      <c r="AF876" s="6" t="n">
        <v>111026.963385504</v>
      </c>
      <c r="AG876" s="6" t="n">
        <v>8112.1125794519203</v>
      </c>
      <c r="AH876" s="6" t="n">
        <v>926429.32830953505</v>
      </c>
      <c r="AI876" s="6" t="n">
        <v>388471.02729979099</v>
      </c>
      <c r="AJ876" s="6" t="n">
        <v>123205.163332481</v>
      </c>
      <c r="AK876" s="6" t="n">
        <v>201946.85299336599</v>
      </c>
      <c r="AL876" s="6" t="n">
        <v>10429669.750399999</v>
      </c>
      <c r="AM876" s="6" t="n">
        <v>388503.266667408</v>
      </c>
    </row>
    <row r="877">
      <c r="A877" t="str">
        <f t="shared" si="143"/>
        <v>Fuels</v>
      </c>
      <c r="B877" t="str">
        <f t="shared" si="144"/>
        <v>9130</v>
      </c>
      <c r="C877" t="str">
        <f t="shared" si="145"/>
        <v>LIQUID PROPELLANTS -PETROLEUM BASE</v>
      </c>
      <c r="D877" s="6" t="n">
        <f t="shared" si="146"/>
        <v>8557048925.5206003</v>
      </c>
      <c r="E877" s="6" t="n">
        <f t="shared" si="147"/>
        <v>5680735029.4258699</v>
      </c>
      <c r="F877" s="6" t="n">
        <f t="shared" si="148"/>
        <v>11274671346.871099</v>
      </c>
      <c r="G877" s="6" t="n">
        <f t="shared" si="149"/>
        <v>5278820415.7509098</v>
      </c>
      <c r="H877" s="7" t="n">
        <f t="shared" si="150"/>
        <v>0.98472051388930693</v>
      </c>
      <c r="I877" s="7" t="n">
        <f t="shared" si="151"/>
        <v>0.31758874408739723</v>
      </c>
      <c r="J877" s="7" t="n">
        <f t="shared" si="152"/>
        <v>0.46820171101624763</v>
      </c>
      <c r="K877" s="7" t="n">
        <f t="shared" si="153"/>
        <v>0.11486521285998363</v>
      </c>
      <c r="L877" s="7" t="n">
        <f>AM877/SUM(AM1:AM$2180)</f>
        <v>9.3656783502559376E-2</v>
      </c>
      <c r="M877" t="s">
        <v>2499</v>
      </c>
      <c r="N877" t="s">
        <v>2502</v>
      </c>
      <c r="O877" t="s">
        <v>2503</v>
      </c>
      <c r="P877" s="6" t="n">
        <v>4832160353.7104502</v>
      </c>
      <c r="Q877" s="6" t="n">
        <v>5603212089.2396202</v>
      </c>
      <c r="R877" s="6" t="n">
        <v>6892301523.9034796</v>
      </c>
      <c r="S877" s="6" t="n">
        <v>6944376430.4188204</v>
      </c>
      <c r="T877" s="6" t="n">
        <v>8331093454.3091402</v>
      </c>
      <c r="U877" s="6" t="n">
        <v>11069909695.704399</v>
      </c>
      <c r="V877" s="6" t="n">
        <v>14170085115.8461</v>
      </c>
      <c r="W877" s="6" t="n">
        <v>15080489645.194099</v>
      </c>
      <c r="X877" s="6" t="n">
        <v>17804714161.7099</v>
      </c>
      <c r="Y877" s="6" t="n">
        <v>21698315001.552799</v>
      </c>
      <c r="Z877" s="6" t="n">
        <v>14389717463.6952</v>
      </c>
      <c r="AA877" s="6" t="n">
        <v>12382416153.568701</v>
      </c>
      <c r="AB877" s="6" t="n">
        <v>22369611953.274799</v>
      </c>
      <c r="AC877" s="6" t="n">
        <v>15088297144.3346</v>
      </c>
      <c r="AD877" s="6" t="n">
        <v>11414356055.8888</v>
      </c>
      <c r="AE877" s="6" t="n">
        <v>8557048925.5206003</v>
      </c>
      <c r="AF877" s="6" t="n">
        <v>5633977338.1311102</v>
      </c>
      <c r="AG877" s="6" t="n">
        <v>6819977664.7838097</v>
      </c>
      <c r="AH877" s="6" t="n">
        <v>8603155055.85923</v>
      </c>
      <c r="AI877" s="6" t="n">
        <v>6095455259.64503</v>
      </c>
      <c r="AJ877" s="6" t="n">
        <v>4875124036.62848</v>
      </c>
      <c r="AK877" s="6" t="n">
        <v>5680735029.4258699</v>
      </c>
      <c r="AL877" s="6" t="n">
        <v>11274671346.871099</v>
      </c>
      <c r="AM877" s="6" t="n">
        <v>5278820415.7509098</v>
      </c>
    </row>
    <row r="878">
      <c r="A878" t="str">
        <f t="shared" si="143"/>
        <v>Fuels</v>
      </c>
      <c r="B878" t="str">
        <f t="shared" si="144"/>
        <v>9135</v>
      </c>
      <c r="C878" t="str">
        <f t="shared" si="145"/>
        <v>LIQUID PROPELLANT FUELS AND OXIDIZERS, CHEMICAL BASE</v>
      </c>
      <c r="D878" s="6" t="n">
        <f t="shared" si="146"/>
        <v>13698970.4900443</v>
      </c>
      <c r="E878" s="6" t="n">
        <f t="shared" si="147"/>
        <v>30379117.5295869</v>
      </c>
      <c r="F878" s="6" t="n">
        <f t="shared" si="148"/>
        <v>36307070.907200001</v>
      </c>
      <c r="G878" s="6" t="n">
        <f t="shared" si="149"/>
        <v>5848317.7559919897</v>
      </c>
      <c r="H878" s="7" t="n">
        <f t="shared" si="150"/>
        <v>0.19513250744824084</v>
      </c>
      <c r="I878" s="7" t="n">
        <f t="shared" si="151"/>
        <v>1.6503503262224046</v>
      </c>
      <c r="J878" s="7" t="n">
        <f t="shared" si="152"/>
        <v>0.16107930521137739</v>
      </c>
      <c r="K878" s="7" t="n">
        <f t="shared" si="153"/>
        <v>3.6989277113034477E-4</v>
      </c>
      <c r="L878" s="7" t="n">
        <f>AM878/SUM(AM1:AM$2180)</f>
        <v>1.0376080010086887E-4</v>
      </c>
      <c r="M878" t="s">
        <v>2499</v>
      </c>
      <c r="N878" t="s">
        <v>2504</v>
      </c>
      <c r="O878" t="s">
        <v>2505</v>
      </c>
      <c r="P878" s="6"/>
      <c r="Q878" s="6"/>
      <c r="R878" s="6" t="n">
        <v>75640586.723104596</v>
      </c>
      <c r="S878" s="6" t="n">
        <v>79193496.080456197</v>
      </c>
      <c r="T878" s="6" t="n">
        <v>59352211.408594601</v>
      </c>
      <c r="U878" s="6" t="n">
        <v>36780367.376139097</v>
      </c>
      <c r="V878" s="6" t="n">
        <v>62884034.763083398</v>
      </c>
      <c r="W878" s="6" t="n">
        <v>168914807.02276701</v>
      </c>
      <c r="X878" s="6" t="n">
        <v>42213838.910917297</v>
      </c>
      <c r="Y878" s="6" t="n">
        <v>37406135.467428699</v>
      </c>
      <c r="Z878" s="6" t="n">
        <v>72880903.770069897</v>
      </c>
      <c r="AA878" s="6" t="n">
        <v>68388414.174551994</v>
      </c>
      <c r="AB878" s="6" t="n">
        <v>35034568.321581103</v>
      </c>
      <c r="AC878" s="6" t="n">
        <v>17400147.103627499</v>
      </c>
      <c r="AD878" s="6" t="n">
        <v>19393805.112284899</v>
      </c>
      <c r="AE878" s="6" t="n">
        <v>13698970.4900443</v>
      </c>
      <c r="AF878" s="6" t="n">
        <v>23667209.770463601</v>
      </c>
      <c r="AG878" s="6" t="n">
        <v>13858715.3407711</v>
      </c>
      <c r="AH878" s="6" t="n">
        <v>29631307.874437001</v>
      </c>
      <c r="AI878" s="6" t="n">
        <v>31688923.426681001</v>
      </c>
      <c r="AJ878" s="6" t="n">
        <v>11008501.005009601</v>
      </c>
      <c r="AK878" s="6" t="n">
        <v>30379117.5295869</v>
      </c>
      <c r="AL878" s="6" t="n">
        <v>36307070.907200001</v>
      </c>
      <c r="AM878" s="6" t="n">
        <v>5848317.7559919897</v>
      </c>
    </row>
    <row r="879">
      <c r="A879" t="str">
        <f t="shared" si="143"/>
        <v>Fuels</v>
      </c>
      <c r="B879" t="str">
        <f t="shared" si="144"/>
        <v>9140</v>
      </c>
      <c r="C879" t="str">
        <f t="shared" si="145"/>
        <v>FUEL OILS</v>
      </c>
      <c r="D879" s="6" t="n">
        <f t="shared" si="146"/>
        <v>2043322668.10289</v>
      </c>
      <c r="E879" s="6" t="n">
        <f t="shared" si="147"/>
        <v>1416790590.18929</v>
      </c>
      <c r="F879" s="6" t="n">
        <f t="shared" si="148"/>
        <v>2365254450.6479998</v>
      </c>
      <c r="G879" s="6" t="n">
        <f t="shared" si="149"/>
        <v>1036729373.05967</v>
      </c>
      <c r="H879" s="7" t="n">
        <f t="shared" si="150"/>
        <v>0.66944534148267487</v>
      </c>
      <c r="I879" s="7" t="n">
        <f t="shared" si="151"/>
        <v>0.15755308134667012</v>
      </c>
      <c r="J879" s="7" t="n">
        <f t="shared" si="152"/>
        <v>0.4383162127760255</v>
      </c>
      <c r="K879" s="7" t="n">
        <f t="shared" si="153"/>
        <v>2.4096973435691605E-2</v>
      </c>
      <c r="L879" s="7" t="n">
        <f>AM879/SUM(AM1:AM$2180)</f>
        <v>1.8393643048298634E-2</v>
      </c>
      <c r="M879" t="s">
        <v>2499</v>
      </c>
      <c r="N879" t="s">
        <v>2506</v>
      </c>
      <c r="O879" t="s">
        <v>2507</v>
      </c>
      <c r="P879" s="6" t="n">
        <v>700248373.25471103</v>
      </c>
      <c r="Q879" s="6" t="n">
        <v>776094372.87276399</v>
      </c>
      <c r="R879" s="6" t="n">
        <v>1248122671.2316301</v>
      </c>
      <c r="S879" s="6" t="n">
        <v>1427887747.3998799</v>
      </c>
      <c r="T879" s="6" t="n">
        <v>1194256814.74717</v>
      </c>
      <c r="U879" s="6" t="n">
        <v>2492050725.5676498</v>
      </c>
      <c r="V879" s="6" t="n">
        <v>3864233334.1407599</v>
      </c>
      <c r="W879" s="6" t="n">
        <v>1531565637.829</v>
      </c>
      <c r="X879" s="6" t="n">
        <v>1155514467.70365</v>
      </c>
      <c r="Y879" s="6" t="n">
        <v>2601818229.7849002</v>
      </c>
      <c r="Z879" s="6" t="n">
        <v>1278658414.8043599</v>
      </c>
      <c r="AA879" s="6" t="n">
        <v>4959425836.9784498</v>
      </c>
      <c r="AB879" s="6" t="n">
        <v>4221972654.53335</v>
      </c>
      <c r="AC879" s="6" t="n">
        <v>1863988061.7881501</v>
      </c>
      <c r="AD879" s="6" t="n">
        <v>3068450864.8780198</v>
      </c>
      <c r="AE879" s="6" t="n">
        <v>2043322668.10289</v>
      </c>
      <c r="AF879" s="6" t="n">
        <v>1161886426.2748499</v>
      </c>
      <c r="AG879" s="6" t="n">
        <v>1645531451.1633699</v>
      </c>
      <c r="AH879" s="6" t="n">
        <v>1916810822.2177401</v>
      </c>
      <c r="AI879" s="6" t="n">
        <v>1868605155.57969</v>
      </c>
      <c r="AJ879" s="6" t="n">
        <v>1348064237.7686</v>
      </c>
      <c r="AK879" s="6" t="n">
        <v>1416790590.18929</v>
      </c>
      <c r="AL879" s="6" t="n">
        <v>2365254450.6479998</v>
      </c>
      <c r="AM879" s="6" t="n">
        <v>1036729373.05967</v>
      </c>
    </row>
    <row r="880">
      <c r="A880" t="str">
        <f t="shared" si="143"/>
        <v>Fuels</v>
      </c>
      <c r="B880" t="str">
        <f t="shared" si="144"/>
        <v>9150</v>
      </c>
      <c r="C880" t="str">
        <f t="shared" si="145"/>
        <v>OIL &amp; GREASE-CUT,LUBR &amp; HYDRAULIC</v>
      </c>
      <c r="D880" s="6" t="n">
        <f t="shared" si="146"/>
        <v>7347119.6536891703</v>
      </c>
      <c r="E880" s="6" t="n">
        <f t="shared" si="147"/>
        <v>104449707.23012599</v>
      </c>
      <c r="F880" s="6" t="n">
        <f t="shared" si="148"/>
        <v>120344245.8708</v>
      </c>
      <c r="G880" s="6" t="n">
        <f t="shared" si="149"/>
        <v>83026353.194082707</v>
      </c>
      <c r="H880" s="7" t="n">
        <f t="shared" si="150"/>
        <v>0.15217408513797737</v>
      </c>
      <c r="I880" s="7" t="n">
        <f t="shared" si="151"/>
        <v>15.379785758677848</v>
      </c>
      <c r="J880" s="7" t="n">
        <f t="shared" si="152"/>
        <v>0.68990712927993836</v>
      </c>
      <c r="K880" s="7" t="n">
        <f t="shared" si="153"/>
        <v>1.2260550213075482E-3</v>
      </c>
      <c r="L880" s="7" t="n">
        <f>AM880/SUM(AM1:AM$2180)</f>
        <v>1.473052798481894E-3</v>
      </c>
      <c r="M880" t="s">
        <v>2499</v>
      </c>
      <c r="N880" t="s">
        <v>2508</v>
      </c>
      <c r="O880" t="s">
        <v>2509</v>
      </c>
      <c r="P880" s="6" t="n">
        <v>63161857.357308403</v>
      </c>
      <c r="Q880" s="6" t="n">
        <v>37298372.708656102</v>
      </c>
      <c r="R880" s="6" t="n">
        <v>62270802.527570598</v>
      </c>
      <c r="S880" s="6" t="n">
        <v>54316557.653100699</v>
      </c>
      <c r="T880" s="6" t="n">
        <v>56865467.535205796</v>
      </c>
      <c r="U880" s="6" t="n">
        <v>57727285.030491903</v>
      </c>
      <c r="V880" s="6" t="n">
        <v>63503405.026259601</v>
      </c>
      <c r="W880" s="6" t="n">
        <v>170380852.096921</v>
      </c>
      <c r="X880" s="6" t="n">
        <v>63209096.676117003</v>
      </c>
      <c r="Y880" s="6" t="n">
        <v>7155292.0634924797</v>
      </c>
      <c r="Z880" s="6" t="n">
        <v>9581719.0963060707</v>
      </c>
      <c r="AA880" s="6" t="n">
        <v>10344846.5110211</v>
      </c>
      <c r="AB880" s="6" t="n">
        <v>12789622.175570801</v>
      </c>
      <c r="AC880" s="6" t="n">
        <v>3976048.0509405299</v>
      </c>
      <c r="AD880" s="6" t="n">
        <v>8946410.8018580601</v>
      </c>
      <c r="AE880" s="6" t="n">
        <v>7347119.6536891703</v>
      </c>
      <c r="AF880" s="6" t="n">
        <v>5552623.4874624498</v>
      </c>
      <c r="AG880" s="6" t="n">
        <v>58298964.699725501</v>
      </c>
      <c r="AH880" s="6" t="n">
        <v>125671715.64434101</v>
      </c>
      <c r="AI880" s="6" t="n">
        <v>120719367.648284</v>
      </c>
      <c r="AJ880" s="6" t="n">
        <v>112984700.61486401</v>
      </c>
      <c r="AK880" s="6" t="n">
        <v>104449707.23012599</v>
      </c>
      <c r="AL880" s="6" t="n">
        <v>120344245.8708</v>
      </c>
      <c r="AM880" s="6" t="n">
        <v>83026353.194082707</v>
      </c>
    </row>
    <row r="881">
      <c r="A881" t="str">
        <f t="shared" si="143"/>
        <v>Fuels</v>
      </c>
      <c r="B881" t="str">
        <f t="shared" si="144"/>
        <v>9160</v>
      </c>
      <c r="C881" t="str">
        <f t="shared" si="145"/>
        <v>MISCELLANEOUS WAXES, OILS, AND FATS</v>
      </c>
      <c r="D881" s="6" t="n">
        <f t="shared" si="146"/>
        <v>237276.42033471199</v>
      </c>
      <c r="E881" s="6" t="n">
        <f t="shared" si="147"/>
        <v>1316943.0605082801</v>
      </c>
      <c r="F881" s="6" t="n">
        <f t="shared" si="148"/>
        <v>1270610.7949000001</v>
      </c>
      <c r="G881" s="6" t="n">
        <f t="shared" si="149"/>
        <v>187394.010216186</v>
      </c>
      <c r="H881" s="7" t="n">
        <f t="shared" si="150"/>
        <v>-3.5181677171674974E-2</v>
      </c>
      <c r="I881" s="7" t="n">
        <f t="shared" si="151"/>
        <v>4.3549813045376515</v>
      </c>
      <c r="J881" s="7" t="n">
        <f t="shared" si="152"/>
        <v>0.14748340795493897</v>
      </c>
      <c r="K881" s="7" t="n">
        <f t="shared" si="153"/>
        <v>1.2944854437720235E-5</v>
      </c>
      <c r="L881" s="7" t="n">
        <f>AM881/SUM(AM1:AM$2180)</f>
        <v>3.3247428141571189E-6</v>
      </c>
      <c r="M881" t="s">
        <v>2499</v>
      </c>
      <c r="N881" t="s">
        <v>2510</v>
      </c>
      <c r="O881" t="s">
        <v>2511</v>
      </c>
      <c r="P881" s="6" t="n">
        <v>339264.53293033101</v>
      </c>
      <c r="Q881" s="6" t="n">
        <v>3661359.14597457</v>
      </c>
      <c r="R881" s="6" t="n">
        <v>842806.98532172502</v>
      </c>
      <c r="S881" s="6" t="n">
        <v>529734.96830702701</v>
      </c>
      <c r="T881" s="6" t="n">
        <v>286180.61048382899</v>
      </c>
      <c r="U881" s="6" t="n">
        <v>924546.79055470403</v>
      </c>
      <c r="V881" s="6" t="n">
        <v>300150.17715241498</v>
      </c>
      <c r="W881" s="6" t="n">
        <v>331526.30632792797</v>
      </c>
      <c r="X881" s="6" t="n">
        <v>633911.65116183402</v>
      </c>
      <c r="Y881" s="6" t="n">
        <v>695498.339524601</v>
      </c>
      <c r="Z881" s="6" t="n">
        <v>924962.52264462004</v>
      </c>
      <c r="AA881" s="6" t="n">
        <v>339817.91235013201</v>
      </c>
      <c r="AB881" s="6" t="n">
        <v>2513794.6405541999</v>
      </c>
      <c r="AC881" s="6" t="n">
        <v>915623.73540164705</v>
      </c>
      <c r="AD881" s="6" t="n">
        <v>386680.75513596903</v>
      </c>
      <c r="AE881" s="6" t="n">
        <v>237276.42033471199</v>
      </c>
      <c r="AF881" s="6" t="n">
        <v>455533.38918442599</v>
      </c>
      <c r="AG881" s="6" t="n">
        <v>1151877.0758830099</v>
      </c>
      <c r="AH881" s="6" t="n">
        <v>1800991.24175692</v>
      </c>
      <c r="AI881" s="6" t="n">
        <v>1961119.6722567601</v>
      </c>
      <c r="AJ881" s="6" t="n">
        <v>802081.00949802902</v>
      </c>
      <c r="AK881" s="6" t="n">
        <v>1316943.0605082801</v>
      </c>
      <c r="AL881" s="6" t="n">
        <v>1270610.7949000001</v>
      </c>
      <c r="AM881" s="6" t="n">
        <v>187394.010216186</v>
      </c>
    </row>
    <row r="882">
      <c r="A882" t="str">
        <f t="shared" si="143"/>
        <v>Ground Vehicles</v>
      </c>
      <c r="B882" t="str">
        <f t="shared" si="144"/>
        <v>2210</v>
      </c>
      <c r="C882" t="str">
        <f t="shared" si="145"/>
        <v>LOCOMOTIVES</v>
      </c>
      <c r="D882" s="6" t="n">
        <f t="shared" si="146"/>
        <v>0</v>
      </c>
      <c r="E882" s="6" t="n">
        <f t="shared" si="147"/>
        <v>0</v>
      </c>
      <c r="F882" s="6" t="n">
        <f t="shared" si="148"/>
        <v>0</v>
      </c>
      <c r="G882" s="6" t="n">
        <f t="shared" si="149"/>
        <v>0</v>
      </c>
      <c r="H882" s="7" t="e">
        <f t="shared" si="150"/>
        <v>#DIV/0!</v>
      </c>
      <c r="I882" s="7" t="e">
        <f t="shared" si="151"/>
        <v>#DIV/0!</v>
      </c>
      <c r="J882" s="7" t="e">
        <f t="shared" si="152"/>
        <v>#DIV/0!</v>
      </c>
      <c r="K882" s="7" t="n">
        <f t="shared" si="153"/>
        <v>0</v>
      </c>
      <c r="L882" s="7" t="n">
        <f>AM882/SUM(AM1:AM$2180)</f>
        <v>0</v>
      </c>
      <c r="M882" t="s">
        <v>2512</v>
      </c>
      <c r="N882" t="s">
        <v>2513</v>
      </c>
      <c r="O882" t="s">
        <v>2514</v>
      </c>
      <c r="P882" s="6"/>
      <c r="Q882" s="6"/>
      <c r="R882" s="6"/>
      <c r="S882" s="6"/>
      <c r="T882" s="6"/>
      <c r="U882" s="6"/>
      <c r="V882" s="6" t="n">
        <v>42726.998978837299</v>
      </c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>
      <c r="A883" t="str">
        <f t="shared" si="143"/>
        <v>Ground Vehicles</v>
      </c>
      <c r="B883" t="str">
        <f t="shared" si="144"/>
        <v>2220</v>
      </c>
      <c r="C883" t="str">
        <f t="shared" si="145"/>
        <v>RAIL CARS</v>
      </c>
      <c r="D883" s="6" t="n">
        <f t="shared" si="146"/>
        <v>0</v>
      </c>
      <c r="E883" s="6" t="n">
        <f t="shared" si="147"/>
        <v>0</v>
      </c>
      <c r="F883" s="6" t="n">
        <f t="shared" si="148"/>
        <v>0</v>
      </c>
      <c r="G883" s="6" t="n">
        <f t="shared" si="149"/>
        <v>0</v>
      </c>
      <c r="H883" s="7" t="e">
        <f t="shared" si="150"/>
        <v>#DIV/0!</v>
      </c>
      <c r="I883" s="7" t="e">
        <f t="shared" si="151"/>
        <v>#DIV/0!</v>
      </c>
      <c r="J883" s="7" t="e">
        <f t="shared" si="152"/>
        <v>#DIV/0!</v>
      </c>
      <c r="K883" s="7" t="n">
        <f t="shared" si="153"/>
        <v>0</v>
      </c>
      <c r="L883" s="7" t="n">
        <f>AM883/SUM(AM1:AM$2180)</f>
        <v>0</v>
      </c>
      <c r="M883" t="s">
        <v>2512</v>
      </c>
      <c r="N883" t="s">
        <v>2515</v>
      </c>
      <c r="O883" t="s">
        <v>2516</v>
      </c>
      <c r="P883" s="6"/>
      <c r="Q883" s="6"/>
      <c r="R883" s="6" t="n">
        <v>5519524.7895953702</v>
      </c>
      <c r="S883" s="6" t="n">
        <v>6805.4620071201298</v>
      </c>
      <c r="T883" s="6" t="n">
        <v>74373.966434285205</v>
      </c>
      <c r="U883" s="6"/>
      <c r="V883" s="6"/>
      <c r="W883" s="6"/>
      <c r="X883" s="6"/>
      <c r="Y883" s="6"/>
      <c r="Z883" s="6" t="n">
        <v>6541.1385804350703</v>
      </c>
      <c r="AA883" s="6" t="n">
        <v>0</v>
      </c>
      <c r="AB883" s="6"/>
      <c r="AC883" s="6"/>
      <c r="AD883" s="6"/>
      <c r="AE883" s="6"/>
      <c r="AF883" s="6"/>
      <c r="AG883" s="6" t="n">
        <v>7122.6708101139002</v>
      </c>
      <c r="AH883" s="6"/>
      <c r="AI883" s="6"/>
      <c r="AJ883" s="6" t="n">
        <v>0</v>
      </c>
      <c r="AK883" s="6"/>
      <c r="AL883" s="6"/>
      <c r="AM883" s="6"/>
    </row>
    <row r="884">
      <c r="A884" t="str">
        <f t="shared" si="143"/>
        <v>Ground Vehicles</v>
      </c>
      <c r="B884" t="str">
        <f t="shared" si="144"/>
        <v>2230</v>
      </c>
      <c r="C884" t="str">
        <f t="shared" si="145"/>
        <v>RAILROAD RIGHT OF WAY CONSTR EQ</v>
      </c>
      <c r="D884" s="6" t="n">
        <f t="shared" si="146"/>
        <v>0</v>
      </c>
      <c r="E884" s="6" t="n">
        <f t="shared" si="147"/>
        <v>0</v>
      </c>
      <c r="F884" s="6" t="n">
        <f t="shared" si="148"/>
        <v>0</v>
      </c>
      <c r="G884" s="6" t="n">
        <f t="shared" si="149"/>
        <v>0</v>
      </c>
      <c r="H884" s="7" t="e">
        <f t="shared" si="150"/>
        <v>#DIV/0!</v>
      </c>
      <c r="I884" s="7" t="e">
        <f t="shared" si="151"/>
        <v>#DIV/0!</v>
      </c>
      <c r="J884" s="7" t="e">
        <f t="shared" si="152"/>
        <v>#DIV/0!</v>
      </c>
      <c r="K884" s="7" t="n">
        <f t="shared" si="153"/>
        <v>0</v>
      </c>
      <c r="L884" s="7" t="n">
        <f>AM884/SUM(AM1:AM$2180)</f>
        <v>0</v>
      </c>
      <c r="M884" t="s">
        <v>2512</v>
      </c>
      <c r="N884" t="s">
        <v>2517</v>
      </c>
      <c r="O884" t="s">
        <v>2518</v>
      </c>
      <c r="P884" s="6" t="n">
        <v>113424.249493796</v>
      </c>
      <c r="Q884" s="6"/>
      <c r="R884" s="6"/>
      <c r="S884" s="6"/>
      <c r="T884" s="6"/>
      <c r="U884" s="6"/>
      <c r="V884" s="6"/>
      <c r="W884" s="6" t="n">
        <v>24113.6762462119</v>
      </c>
      <c r="X884" s="6" t="n">
        <v>0</v>
      </c>
      <c r="Y884" s="6" t="n">
        <v>66046.280036441094</v>
      </c>
      <c r="Z884" s="6"/>
      <c r="AA884" s="6"/>
      <c r="AB884" s="6"/>
      <c r="AC884" s="6" t="n">
        <v>183724.04724516199</v>
      </c>
      <c r="AD884" s="6" t="n">
        <v>0</v>
      </c>
      <c r="AE884" s="6"/>
      <c r="AF884" s="6" t="n">
        <v>10291.5481256068</v>
      </c>
      <c r="AG884" s="6"/>
      <c r="AH884" s="6" t="n">
        <v>1489529.9122512201</v>
      </c>
      <c r="AI884" s="6"/>
      <c r="AJ884" s="6" t="n">
        <v>345384.63245108002</v>
      </c>
      <c r="AK884" s="6"/>
      <c r="AL884" s="6"/>
      <c r="AM884" s="6"/>
    </row>
    <row r="885">
      <c r="A885" t="str">
        <f t="shared" si="143"/>
        <v>Ground Vehicles</v>
      </c>
      <c r="B885" t="str">
        <f t="shared" si="144"/>
        <v>2240</v>
      </c>
      <c r="C885" t="str">
        <f t="shared" si="145"/>
        <v>LOCOMOTIVE &amp; RAIL CAR ACCESSORIES</v>
      </c>
      <c r="D885" s="6" t="n">
        <f t="shared" si="146"/>
        <v>13054.3910225744</v>
      </c>
      <c r="E885" s="6" t="n">
        <f t="shared" si="147"/>
        <v>2472.0966835814302</v>
      </c>
      <c r="F885" s="6" t="n">
        <f t="shared" si="148"/>
        <v>4810.3498</v>
      </c>
      <c r="G885" s="6" t="n">
        <f t="shared" si="149"/>
        <v>0</v>
      </c>
      <c r="H885" s="7" t="n">
        <f t="shared" si="150"/>
        <v>0.94585827971381953</v>
      </c>
      <c r="I885" s="7" t="n">
        <f t="shared" si="151"/>
        <v>-0.63151480665151927</v>
      </c>
      <c r="J885" s="7" t="n">
        <f t="shared" si="152"/>
        <v>0</v>
      </c>
      <c r="K885" s="7" t="n">
        <f t="shared" si="153"/>
        <v>4.9007357882881335E-8</v>
      </c>
      <c r="L885" s="7" t="n">
        <f>AM885/SUM(AM1:AM$2180)</f>
        <v>0</v>
      </c>
      <c r="M885" t="s">
        <v>2512</v>
      </c>
      <c r="N885" t="s">
        <v>2519</v>
      </c>
      <c r="O885" t="s">
        <v>2520</v>
      </c>
      <c r="P885" s="6"/>
      <c r="Q885" s="6"/>
      <c r="R885" s="6"/>
      <c r="S885" s="6"/>
      <c r="T885" s="6"/>
      <c r="U885" s="6" t="n">
        <v>6438.6999893413504</v>
      </c>
      <c r="V885" s="6" t="n">
        <v>279173.96099798201</v>
      </c>
      <c r="W885" s="6"/>
      <c r="X885" s="6"/>
      <c r="Y885" s="6" t="n">
        <v>230931.049078465</v>
      </c>
      <c r="Z885" s="6"/>
      <c r="AA885" s="6"/>
      <c r="AB885" s="6"/>
      <c r="AC885" s="6"/>
      <c r="AD885" s="6"/>
      <c r="AE885" s="6" t="n">
        <v>13054.3910225744</v>
      </c>
      <c r="AF885" s="6" t="n">
        <v>964.70992684706596</v>
      </c>
      <c r="AG885" s="6" t="n">
        <v>2430.8171492402098</v>
      </c>
      <c r="AH885" s="6" t="n">
        <v>1834.6178507357699</v>
      </c>
      <c r="AI885" s="6"/>
      <c r="AJ885" s="6" t="n">
        <v>1197.06445299661</v>
      </c>
      <c r="AK885" s="6" t="n">
        <v>2472.0966835814302</v>
      </c>
      <c r="AL885" s="6" t="n">
        <v>4810.3498</v>
      </c>
      <c r="AM885" s="6"/>
    </row>
    <row r="886">
      <c r="A886" t="str">
        <f t="shared" si="143"/>
        <v>Ground Vehicles</v>
      </c>
      <c r="B886" t="str">
        <f t="shared" si="144"/>
        <v>2250</v>
      </c>
      <c r="C886" t="str">
        <f t="shared" si="145"/>
        <v>TRACK MATERIAL, RAILROAD</v>
      </c>
      <c r="D886" s="6" t="n">
        <f t="shared" si="146"/>
        <v>45003.572578567502</v>
      </c>
      <c r="E886" s="6" t="n">
        <f t="shared" si="147"/>
        <v>24034.067177710898</v>
      </c>
      <c r="F886" s="6" t="n">
        <f t="shared" si="148"/>
        <v>154692.60920000001</v>
      </c>
      <c r="G886" s="6" t="n">
        <f t="shared" si="149"/>
        <v>-28618.338474085602</v>
      </c>
      <c r="H886" s="7" t="n">
        <f t="shared" si="150"/>
        <v>5.4363891494595364</v>
      </c>
      <c r="I886" s="7" t="n">
        <f t="shared" si="151"/>
        <v>2.4373406451218229</v>
      </c>
      <c r="J886" s="7" t="n">
        <f t="shared" si="152"/>
        <v>-0.18500133019985029</v>
      </c>
      <c r="K886" s="7" t="n">
        <f t="shared" si="153"/>
        <v>1.5759926774766155E-6</v>
      </c>
      <c r="L886" s="7" t="n">
        <f>AM886/SUM(AM1:AM$2180)</f>
        <v>-5.0774629928173623E-7</v>
      </c>
      <c r="M886" t="s">
        <v>2512</v>
      </c>
      <c r="N886" t="s">
        <v>2521</v>
      </c>
      <c r="O886" t="s">
        <v>2522</v>
      </c>
      <c r="P886" s="6"/>
      <c r="Q886" s="6"/>
      <c r="R886" s="6"/>
      <c r="S886" s="6" t="n">
        <v>115243.321812018</v>
      </c>
      <c r="T886" s="6"/>
      <c r="U886" s="6" t="n">
        <v>200961.066057463</v>
      </c>
      <c r="V886" s="6"/>
      <c r="W886" s="6"/>
      <c r="X886" s="6"/>
      <c r="Y886" s="6" t="n">
        <v>79438.961276997405</v>
      </c>
      <c r="Z886" s="6" t="n">
        <v>46612.153524180299</v>
      </c>
      <c r="AA886" s="6" t="n">
        <v>207289.20451956699</v>
      </c>
      <c r="AB886" s="6" t="n">
        <v>18881.9441963973</v>
      </c>
      <c r="AC886" s="6" t="n">
        <v>38506.730197945602</v>
      </c>
      <c r="AD886" s="6" t="n">
        <v>82776.6157695539</v>
      </c>
      <c r="AE886" s="6" t="n">
        <v>45003.572578567502</v>
      </c>
      <c r="AF886" s="6" t="n">
        <v>182375.16908594701</v>
      </c>
      <c r="AG886" s="6" t="n">
        <v>80178.852436128203</v>
      </c>
      <c r="AH886" s="6" t="n">
        <v>31451.884664348901</v>
      </c>
      <c r="AI886" s="6" t="n">
        <v>40076.786388700697</v>
      </c>
      <c r="AJ886" s="6" t="n">
        <v>98063.802375957603</v>
      </c>
      <c r="AK886" s="6" t="n">
        <v>24034.067177710898</v>
      </c>
      <c r="AL886" s="6" t="n">
        <v>154692.60920000001</v>
      </c>
      <c r="AM886" s="6" t="n">
        <v>-28618.338474085602</v>
      </c>
    </row>
    <row r="887">
      <c r="A887" t="str">
        <f t="shared" si="143"/>
        <v>Ground Vehicles</v>
      </c>
      <c r="B887" t="str">
        <f t="shared" si="144"/>
        <v>2305</v>
      </c>
      <c r="C887" t="str">
        <f t="shared" si="145"/>
        <v>GROUND EFFECT VEHICLES</v>
      </c>
      <c r="D887" s="6" t="n">
        <f t="shared" si="146"/>
        <v>2981119.6973538501</v>
      </c>
      <c r="E887" s="6" t="n">
        <f t="shared" si="147"/>
        <v>33113.098903918602</v>
      </c>
      <c r="F887" s="6" t="n">
        <f t="shared" si="148"/>
        <v>140695.03909999999</v>
      </c>
      <c r="G887" s="6" t="n">
        <f t="shared" si="149"/>
        <v>98521.649805391906</v>
      </c>
      <c r="H887" s="7" t="n">
        <f t="shared" si="150"/>
        <v>3.2489239532742777</v>
      </c>
      <c r="I887" s="7" t="n">
        <f t="shared" si="151"/>
        <v>-0.95280463269392168</v>
      </c>
      <c r="J887" s="7" t="n">
        <f t="shared" si="152"/>
        <v>0.70024963520829575</v>
      </c>
      <c r="K887" s="7" t="n">
        <f t="shared" si="153"/>
        <v>1.4333868471518812E-6</v>
      </c>
      <c r="L887" s="7" t="n">
        <f>AM887/SUM(AM1:AM$2180)</f>
        <v>1.7479702091411255E-6</v>
      </c>
      <c r="M887" t="s">
        <v>2512</v>
      </c>
      <c r="N887" t="s">
        <v>2523</v>
      </c>
      <c r="O887" t="s">
        <v>2524</v>
      </c>
      <c r="P887" s="6" t="n">
        <v>2163643.4984064898</v>
      </c>
      <c r="Q887" s="6"/>
      <c r="R887" s="6" t="n">
        <v>496930.43334376602</v>
      </c>
      <c r="S887" s="6" t="n">
        <v>63914.351313175001</v>
      </c>
      <c r="T887" s="6" t="n">
        <v>247828.930952325</v>
      </c>
      <c r="U887" s="6" t="n">
        <v>42912.6361397246</v>
      </c>
      <c r="V887" s="6" t="n">
        <v>469661.436419209</v>
      </c>
      <c r="W887" s="6" t="n">
        <v>70270.327755591396</v>
      </c>
      <c r="X887" s="6" t="n">
        <v>215265.85831177299</v>
      </c>
      <c r="Y887" s="6" t="n">
        <v>568673.58337357</v>
      </c>
      <c r="Z887" s="6" t="n">
        <v>1728180.1429878999</v>
      </c>
      <c r="AA887" s="6" t="n">
        <v>14342147.735969501</v>
      </c>
      <c r="AB887" s="6" t="n">
        <v>94100.499489255599</v>
      </c>
      <c r="AC887" s="6" t="n">
        <v>-836924.69521665899</v>
      </c>
      <c r="AD887" s="6" t="n">
        <v>-339262.20184965403</v>
      </c>
      <c r="AE887" s="6" t="n">
        <v>2981119.6973538501</v>
      </c>
      <c r="AF887" s="6" t="n">
        <v>-1522713.2870201501</v>
      </c>
      <c r="AG887" s="6" t="n">
        <v>-553706.51633299503</v>
      </c>
      <c r="AH887" s="6" t="n">
        <v>20549.5538381062</v>
      </c>
      <c r="AI887" s="6" t="n">
        <v>205624.551677468</v>
      </c>
      <c r="AJ887" s="6" t="n">
        <v>-17709.1002276738</v>
      </c>
      <c r="AK887" s="6" t="n">
        <v>33113.098903918602</v>
      </c>
      <c r="AL887" s="6" t="n">
        <v>140695.03909999999</v>
      </c>
      <c r="AM887" s="6" t="n">
        <v>98521.649805391906</v>
      </c>
    </row>
    <row r="888">
      <c r="A888" t="str">
        <f t="shared" si="143"/>
        <v>Ground Vehicles</v>
      </c>
      <c r="B888" t="str">
        <f t="shared" si="144"/>
        <v>2310</v>
      </c>
      <c r="C888" t="str">
        <f t="shared" si="145"/>
        <v>PASSENGER MOTOR VEHICLES</v>
      </c>
      <c r="D888" s="6" t="n">
        <f t="shared" si="146"/>
        <v>226070.63169616199</v>
      </c>
      <c r="E888" s="6" t="n">
        <f t="shared" si="147"/>
        <v>144291.885547699</v>
      </c>
      <c r="F888" s="6" t="n">
        <f t="shared" si="148"/>
        <v>224227.91209999999</v>
      </c>
      <c r="G888" s="6" t="n">
        <f t="shared" si="149"/>
        <v>0</v>
      </c>
      <c r="H888" s="7" t="n">
        <f t="shared" si="150"/>
        <v>0.55398837050941641</v>
      </c>
      <c r="I888" s="7" t="n">
        <f t="shared" si="151"/>
        <v>-8.1510790779697473E-3</v>
      </c>
      <c r="J888" s="7" t="n">
        <f t="shared" si="152"/>
        <v>0</v>
      </c>
      <c r="K888" s="7" t="n">
        <f t="shared" si="153"/>
        <v>2.2844113198620104E-6</v>
      </c>
      <c r="L888" s="7" t="n">
        <f>AM888/SUM(AM1:AM$2180)</f>
        <v>0</v>
      </c>
      <c r="M888" t="s">
        <v>2512</v>
      </c>
      <c r="N888" t="s">
        <v>2525</v>
      </c>
      <c r="O888" t="s">
        <v>2526</v>
      </c>
      <c r="P888" s="6" t="n">
        <v>2560581.5154633401</v>
      </c>
      <c r="Q888" s="6" t="n">
        <v>3034291.47570096</v>
      </c>
      <c r="R888" s="6" t="n">
        <v>8530578.0224115793</v>
      </c>
      <c r="S888" s="6" t="n">
        <v>10901405.546118099</v>
      </c>
      <c r="T888" s="6" t="n">
        <v>3292982.26664331</v>
      </c>
      <c r="U888" s="6" t="n">
        <v>2972069.6959881</v>
      </c>
      <c r="V888" s="6" t="n">
        <v>-807333.79031368694</v>
      </c>
      <c r="W888" s="6" t="n">
        <v>1061351.58235849</v>
      </c>
      <c r="X888" s="6" t="n">
        <v>889191.35452199494</v>
      </c>
      <c r="Y888" s="6" t="n">
        <v>739740.37224472605</v>
      </c>
      <c r="Z888" s="6" t="n">
        <v>1324714.45715921</v>
      </c>
      <c r="AA888" s="6" t="n">
        <v>53467030.0402463</v>
      </c>
      <c r="AB888" s="6" t="n">
        <v>8824221.8620333206</v>
      </c>
      <c r="AC888" s="6" t="n">
        <v>1281378.08920076</v>
      </c>
      <c r="AD888" s="6" t="n">
        <v>385377.10060005402</v>
      </c>
      <c r="AE888" s="6" t="n">
        <v>226070.63169616199</v>
      </c>
      <c r="AF888" s="6" t="n">
        <v>485289.372722328</v>
      </c>
      <c r="AG888" s="6" t="n">
        <v>315618.15159204899</v>
      </c>
      <c r="AH888" s="6" t="n">
        <v>312154.447860218</v>
      </c>
      <c r="AI888" s="6" t="n">
        <v>464670.55565699702</v>
      </c>
      <c r="AJ888" s="6" t="n">
        <v>571426.24082833296</v>
      </c>
      <c r="AK888" s="6" t="n">
        <v>144291.885547699</v>
      </c>
      <c r="AL888" s="6" t="n">
        <v>224227.91209999999</v>
      </c>
      <c r="AM888" s="6" t="n">
        <v>0</v>
      </c>
    </row>
    <row r="889">
      <c r="A889" t="str">
        <f t="shared" si="143"/>
        <v>Ground Vehicles</v>
      </c>
      <c r="B889" t="str">
        <f t="shared" si="144"/>
        <v>2320</v>
      </c>
      <c r="C889" t="str">
        <f t="shared" si="145"/>
        <v>TRUCKS AND TRUCK TRACTORS, WHEELED</v>
      </c>
      <c r="D889" s="6" t="n">
        <f t="shared" si="146"/>
        <v>71296171.205278695</v>
      </c>
      <c r="E889" s="6" t="n">
        <f t="shared" si="147"/>
        <v>20634538.746371701</v>
      </c>
      <c r="F889" s="6" t="n">
        <f t="shared" si="148"/>
        <v>14743049.164100001</v>
      </c>
      <c r="G889" s="6" t="n">
        <f t="shared" si="149"/>
        <v>8048015.1790030301</v>
      </c>
      <c r="H889" s="7" t="n">
        <f t="shared" si="150"/>
        <v>-0.28551593300371869</v>
      </c>
      <c r="I889" s="7" t="n">
        <f t="shared" si="151"/>
        <v>-0.79321401254982904</v>
      </c>
      <c r="J889" s="7" t="n">
        <f t="shared" si="152"/>
        <v>0.54588539246008316</v>
      </c>
      <c r="K889" s="7" t="n">
        <f t="shared" si="153"/>
        <v>1.5020069573110114E-4</v>
      </c>
      <c r="L889" s="7" t="n">
        <f>AM889/SUM(AM1:AM$2180)</f>
        <v>1.4278781164749619E-4</v>
      </c>
      <c r="M889" t="s">
        <v>2512</v>
      </c>
      <c r="N889" t="s">
        <v>2527</v>
      </c>
      <c r="O889" t="s">
        <v>2528</v>
      </c>
      <c r="P889" s="6"/>
      <c r="Q889" s="6" t="n">
        <v>542554.33250878402</v>
      </c>
      <c r="R889" s="6" t="n">
        <v>621745.40386986395</v>
      </c>
      <c r="S889" s="6" t="n">
        <v>8518382.7749995794</v>
      </c>
      <c r="T889" s="6" t="n">
        <v>7860926.6326852003</v>
      </c>
      <c r="U889" s="6" t="n">
        <v>25585180.634978</v>
      </c>
      <c r="V889" s="6" t="n">
        <v>1249475.30623084</v>
      </c>
      <c r="W889" s="6" t="n">
        <v>68928317.546514094</v>
      </c>
      <c r="X889" s="6" t="n">
        <v>93121723.468594894</v>
      </c>
      <c r="Y889" s="6" t="n">
        <v>39653104.939279601</v>
      </c>
      <c r="Z889" s="6" t="n">
        <v>173362576.75985199</v>
      </c>
      <c r="AA889" s="6" t="n">
        <v>45019660.960764296</v>
      </c>
      <c r="AB889" s="6" t="n">
        <v>46624151.8963328</v>
      </c>
      <c r="AC889" s="6" t="n">
        <v>9848983.6879518498</v>
      </c>
      <c r="AD889" s="6" t="n">
        <v>52210028.760082699</v>
      </c>
      <c r="AE889" s="6" t="n">
        <v>71296171.205278695</v>
      </c>
      <c r="AF889" s="6" t="n">
        <v>35567128.843843699</v>
      </c>
      <c r="AG889" s="6" t="n">
        <v>40365224.2400975</v>
      </c>
      <c r="AH889" s="6" t="n">
        <v>31381005.695478901</v>
      </c>
      <c r="AI889" s="6" t="n">
        <v>37766858.883064903</v>
      </c>
      <c r="AJ889" s="6" t="n">
        <v>31208242.772911701</v>
      </c>
      <c r="AK889" s="6" t="n">
        <v>20634538.746371701</v>
      </c>
      <c r="AL889" s="6" t="n">
        <v>14743049.164100001</v>
      </c>
      <c r="AM889" s="6" t="n">
        <v>8048015.1790030301</v>
      </c>
    </row>
    <row r="890">
      <c r="A890" t="str">
        <f t="shared" si="143"/>
        <v>Ground Vehicles</v>
      </c>
      <c r="B890" t="str">
        <f t="shared" si="144"/>
        <v>2330</v>
      </c>
      <c r="C890" t="str">
        <f t="shared" si="145"/>
        <v>TRAILERS</v>
      </c>
      <c r="D890" s="6" t="n">
        <f t="shared" si="146"/>
        <v>-8384077.2380710403</v>
      </c>
      <c r="E890" s="6" t="n">
        <f t="shared" si="147"/>
        <v>1411595.57463182</v>
      </c>
      <c r="F890" s="6" t="n">
        <f t="shared" si="148"/>
        <v>2285468.1682000002</v>
      </c>
      <c r="G890" s="6" t="n">
        <f t="shared" si="149"/>
        <v>210989.72835544599</v>
      </c>
      <c r="H890" s="7" t="n">
        <f t="shared" si="150"/>
        <v>0.61906725217391556</v>
      </c>
      <c r="I890" s="7" t="n">
        <f t="shared" si="151"/>
        <v>-1.2725962682955707</v>
      </c>
      <c r="J890" s="7" t="n">
        <f t="shared" si="152"/>
        <v>9.231794662080911E-2</v>
      </c>
      <c r="K890" s="7" t="n">
        <f t="shared" si="153"/>
        <v>2.3284118849092981E-5</v>
      </c>
      <c r="L890" s="7" t="n">
        <f>AM890/SUM(AM1:AM$2180)</f>
        <v>3.7433778294272353E-6</v>
      </c>
      <c r="M890" t="s">
        <v>2512</v>
      </c>
      <c r="N890" t="s">
        <v>2529</v>
      </c>
      <c r="O890" t="s">
        <v>2530</v>
      </c>
      <c r="P890" s="6" t="n">
        <v>601688.17615374096</v>
      </c>
      <c r="Q890" s="6" t="n">
        <v>421845.78177123202</v>
      </c>
      <c r="R890" s="6" t="n">
        <v>997376.78135023802</v>
      </c>
      <c r="S890" s="6" t="n">
        <v>2028641.78497108</v>
      </c>
      <c r="T890" s="6" t="n">
        <v>1341138.1373709501</v>
      </c>
      <c r="U890" s="6" t="n">
        <v>2684628.9534482299</v>
      </c>
      <c r="V890" s="6" t="n">
        <v>907158.78214770602</v>
      </c>
      <c r="W890" s="6" t="n">
        <v>665068.66295827006</v>
      </c>
      <c r="X890" s="6" t="n">
        <v>1321361.6056007501</v>
      </c>
      <c r="Y890" s="6" t="n">
        <v>150946.837161292</v>
      </c>
      <c r="Z890" s="6" t="n">
        <v>524364.68560317694</v>
      </c>
      <c r="AA890" s="6" t="n">
        <v>1091435.14112376</v>
      </c>
      <c r="AB890" s="6" t="n">
        <v>1453142.2816729799</v>
      </c>
      <c r="AC890" s="6" t="n">
        <v>3681682.8250842602</v>
      </c>
      <c r="AD890" s="6" t="n">
        <v>714663.838781939</v>
      </c>
      <c r="AE890" s="6" t="n">
        <v>-8384077.2380710403</v>
      </c>
      <c r="AF890" s="6" t="n">
        <v>1014750.6952868199</v>
      </c>
      <c r="AG890" s="6" t="n">
        <v>2537372.8023143401</v>
      </c>
      <c r="AH890" s="6" t="n">
        <v>3869833.5329069202</v>
      </c>
      <c r="AI890" s="6" t="n">
        <v>1663708.6248369501</v>
      </c>
      <c r="AJ890" s="6" t="n">
        <v>2799452.0990606798</v>
      </c>
      <c r="AK890" s="6" t="n">
        <v>1411595.57463182</v>
      </c>
      <c r="AL890" s="6" t="n">
        <v>2285468.1682000002</v>
      </c>
      <c r="AM890" s="6" t="n">
        <v>210989.72835544599</v>
      </c>
    </row>
    <row r="891">
      <c r="A891" t="str">
        <f t="shared" si="143"/>
        <v>Ground Vehicles</v>
      </c>
      <c r="B891" t="str">
        <f t="shared" si="144"/>
        <v>2340</v>
      </c>
      <c r="C891" t="str">
        <f t="shared" si="145"/>
        <v>MOTORCYCLE,MOTOR SCOOTERS &amp; BIKES</v>
      </c>
      <c r="D891" s="6" t="n">
        <f t="shared" si="146"/>
        <v>152268.70433649101</v>
      </c>
      <c r="E891" s="6" t="n">
        <f t="shared" si="147"/>
        <v>0</v>
      </c>
      <c r="F891" s="6" t="n">
        <f t="shared" si="148"/>
        <v>15684</v>
      </c>
      <c r="G891" s="6" t="n">
        <f t="shared" si="149"/>
        <v>87783.530601045801</v>
      </c>
      <c r="H891" s="7" t="e">
        <f t="shared" si="150"/>
        <v>#DIV/0!</v>
      </c>
      <c r="I891" s="7" t="n">
        <f t="shared" si="151"/>
        <v>-0.89699787577268197</v>
      </c>
      <c r="J891" s="7" t="n">
        <f t="shared" si="152"/>
        <v>5.5970116425048326</v>
      </c>
      <c r="K891" s="7" t="n">
        <f t="shared" si="153"/>
        <v>1.5978700780452825E-7</v>
      </c>
      <c r="L891" s="7" t="n">
        <f>AM891/SUM(AM1:AM$2180)</f>
        <v>1.5574545964968074E-6</v>
      </c>
      <c r="M891" t="s">
        <v>2512</v>
      </c>
      <c r="N891" t="s">
        <v>2531</v>
      </c>
      <c r="O891" t="s">
        <v>2532</v>
      </c>
      <c r="P891" s="6" t="n">
        <v>1137459.4134670501</v>
      </c>
      <c r="Q891" s="6" t="n">
        <v>970244.66708297795</v>
      </c>
      <c r="R891" s="6" t="n">
        <v>428081.24577466102</v>
      </c>
      <c r="S891" s="6" t="n">
        <v>1557981.45742312</v>
      </c>
      <c r="T891" s="6" t="n">
        <v>8793843.9180503003</v>
      </c>
      <c r="U891" s="6" t="n">
        <v>3615747.2602252401</v>
      </c>
      <c r="V891" s="6" t="n">
        <v>2319695.7518898002</v>
      </c>
      <c r="W891" s="6" t="n">
        <v>4909810.7002114104</v>
      </c>
      <c r="X891" s="6" t="n">
        <v>640438.84886724502</v>
      </c>
      <c r="Y891" s="6" t="n">
        <v>3646259.7760024499</v>
      </c>
      <c r="Z891" s="6" t="n">
        <v>2201021.0585193099</v>
      </c>
      <c r="AA891" s="6" t="n">
        <v>16182719.287945701</v>
      </c>
      <c r="AB891" s="6" t="n">
        <v>6179978.3901853301</v>
      </c>
      <c r="AC891" s="6" t="n">
        <v>253445.65682536099</v>
      </c>
      <c r="AD891" s="6" t="n">
        <v>195200.64755680901</v>
      </c>
      <c r="AE891" s="6" t="n">
        <v>152268.70433649101</v>
      </c>
      <c r="AF891" s="6" t="n">
        <v>34607.124642140399</v>
      </c>
      <c r="AG891" s="6" t="n">
        <v>42568.815766270498</v>
      </c>
      <c r="AH891" s="6" t="n">
        <v>220128.56327073899</v>
      </c>
      <c r="AI891" s="6" t="n">
        <v>363180.53742665902</v>
      </c>
      <c r="AJ891" s="6" t="n">
        <v>63748.808182630302</v>
      </c>
      <c r="AK891" s="6"/>
      <c r="AL891" s="6" t="n">
        <v>15684</v>
      </c>
      <c r="AM891" s="6" t="n">
        <v>87783.530601045801</v>
      </c>
    </row>
    <row r="892">
      <c r="A892" t="str">
        <f t="shared" si="143"/>
        <v>Ground Vehicles</v>
      </c>
      <c r="B892" t="str">
        <f t="shared" si="144"/>
        <v>2350</v>
      </c>
      <c r="C892" t="str">
        <f t="shared" si="145"/>
        <v>COMBAT ASSAULT &amp; TACTICAL VEH</v>
      </c>
      <c r="D892" s="6" t="n">
        <f t="shared" si="146"/>
        <v>-2635626.0510099302</v>
      </c>
      <c r="E892" s="6" t="n">
        <f t="shared" si="147"/>
        <v>140034.81296731401</v>
      </c>
      <c r="F892" s="6" t="n">
        <f t="shared" si="148"/>
        <v>59758.6875</v>
      </c>
      <c r="G892" s="6" t="n">
        <f t="shared" si="149"/>
        <v>-288686.84109396301</v>
      </c>
      <c r="H892" s="7" t="n">
        <f t="shared" si="150"/>
        <v>-0.57325834745144078</v>
      </c>
      <c r="I892" s="7" t="n">
        <f t="shared" si="151"/>
        <v>-1.0226734317932171</v>
      </c>
      <c r="J892" s="7" t="n">
        <f t="shared" si="152"/>
        <v>-4.8308765331227033</v>
      </c>
      <c r="K892" s="7" t="n">
        <f t="shared" si="153"/>
        <v>6.088154721978363E-7</v>
      </c>
      <c r="L892" s="7" t="n">
        <f>AM892/SUM(AM1:AM$2180)</f>
        <v>-5.1218792925216392E-6</v>
      </c>
      <c r="M892" t="s">
        <v>2512</v>
      </c>
      <c r="N892" t="s">
        <v>2533</v>
      </c>
      <c r="O892" t="s">
        <v>2534</v>
      </c>
      <c r="P892" s="6"/>
      <c r="Q892" s="6"/>
      <c r="R892" s="6" t="n">
        <v>2384465.68145592</v>
      </c>
      <c r="S892" s="6" t="n">
        <v>1993023.5877130299</v>
      </c>
      <c r="T892" s="6" t="n">
        <v>56667.012505610597</v>
      </c>
      <c r="U892" s="6"/>
      <c r="V892" s="6" t="n">
        <v>840572.61309119</v>
      </c>
      <c r="W892" s="6" t="n">
        <v>385718.11948554101</v>
      </c>
      <c r="X892" s="6"/>
      <c r="Y892" s="6" t="n">
        <v>453726.78908891598</v>
      </c>
      <c r="Z892" s="6" t="n">
        <v>1516737.9026093199</v>
      </c>
      <c r="AA892" s="6" t="n">
        <v>-168402.17480802099</v>
      </c>
      <c r="AB892" s="6" t="n">
        <v>-32757726.159109998</v>
      </c>
      <c r="AC892" s="6" t="n">
        <v>2794299.6619964801</v>
      </c>
      <c r="AD892" s="6" t="n">
        <v>-214540.80226023699</v>
      </c>
      <c r="AE892" s="6" t="n">
        <v>-2635626.0510099302</v>
      </c>
      <c r="AF892" s="6" t="n">
        <v>6739883.3597939396</v>
      </c>
      <c r="AG892" s="6" t="n">
        <v>18050195.660275299</v>
      </c>
      <c r="AH892" s="6" t="n">
        <v>19426356.703880198</v>
      </c>
      <c r="AI892" s="6" t="n">
        <v>-56101213.751732998</v>
      </c>
      <c r="AJ892" s="6" t="n">
        <v>2024930.9542962799</v>
      </c>
      <c r="AK892" s="6" t="n">
        <v>140034.81296731401</v>
      </c>
      <c r="AL892" s="6" t="n">
        <v>59758.6875</v>
      </c>
      <c r="AM892" s="6" t="n">
        <v>-288686.84109396301</v>
      </c>
    </row>
    <row r="893">
      <c r="A893" t="str">
        <f t="shared" si="143"/>
        <v>Ground Vehicles</v>
      </c>
      <c r="B893" t="str">
        <f t="shared" si="144"/>
        <v>2355</v>
      </c>
      <c r="C893" t="str">
        <f t="shared" si="145"/>
        <v>COMBAT ASSAULT AND TACTICAL VEHICLES WHEELED</v>
      </c>
      <c r="D893" s="6" t="n">
        <f t="shared" si="146"/>
        <v>64530639.019940801</v>
      </c>
      <c r="E893" s="6" t="n">
        <f t="shared" si="147"/>
        <v>37158716.035533801</v>
      </c>
      <c r="F893" s="6" t="n">
        <f t="shared" si="148"/>
        <v>38824410.825400002</v>
      </c>
      <c r="G893" s="6" t="n">
        <f t="shared" si="149"/>
        <v>12929937.627051201</v>
      </c>
      <c r="H893" s="7" t="n">
        <f t="shared" si="150"/>
        <v>4.4826489383361423E-2</v>
      </c>
      <c r="I893" s="7" t="n">
        <f t="shared" si="151"/>
        <v>-0.39835694462280535</v>
      </c>
      <c r="J893" s="7" t="n">
        <f t="shared" si="152"/>
        <v>0.33303628702053806</v>
      </c>
      <c r="K893" s="7" t="n">
        <f t="shared" si="153"/>
        <v>3.9553917594774301E-4</v>
      </c>
      <c r="L893" s="7" t="n">
        <f>AM893/SUM(AM1:AM$2180)</f>
        <v>2.2940283503962878E-4</v>
      </c>
      <c r="M893" t="s">
        <v>2512</v>
      </c>
      <c r="N893" t="s">
        <v>2535</v>
      </c>
      <c r="O893" t="s">
        <v>2536</v>
      </c>
      <c r="P893" s="6"/>
      <c r="Q893" s="6"/>
      <c r="R893" s="6"/>
      <c r="S893" s="6"/>
      <c r="T893" s="6"/>
      <c r="U893" s="6"/>
      <c r="V893" s="6"/>
      <c r="W893" s="6"/>
      <c r="X893" s="6" t="n">
        <v>8082459.3236135896</v>
      </c>
      <c r="Y893" s="6" t="n">
        <v>3558907.2701954399</v>
      </c>
      <c r="Z893" s="6" t="n">
        <v>690053.60563800205</v>
      </c>
      <c r="AA893" s="6" t="n">
        <v>-396862624.09540701</v>
      </c>
      <c r="AB893" s="6" t="n">
        <v>6360.2207047164702</v>
      </c>
      <c r="AC893" s="6" t="n">
        <v>19211640.420113798</v>
      </c>
      <c r="AD893" s="6" t="n">
        <v>42830699.234817497</v>
      </c>
      <c r="AE893" s="6" t="n">
        <v>64530639.019940801</v>
      </c>
      <c r="AF893" s="6" t="n">
        <v>73713222.879003301</v>
      </c>
      <c r="AG893" s="6" t="n">
        <v>125728475.336493</v>
      </c>
      <c r="AH893" s="6" t="n">
        <v>120051422.004403</v>
      </c>
      <c r="AI893" s="6" t="n">
        <v>217265949.16066799</v>
      </c>
      <c r="AJ893" s="6" t="n">
        <v>144791894.76864299</v>
      </c>
      <c r="AK893" s="6" t="n">
        <v>37158716.035533801</v>
      </c>
      <c r="AL893" s="6" t="n">
        <v>38824410.825400002</v>
      </c>
      <c r="AM893" s="6" t="n">
        <v>12929937.627051201</v>
      </c>
    </row>
    <row r="894">
      <c r="A894" t="str">
        <f t="shared" si="143"/>
        <v>Ground Vehicles</v>
      </c>
      <c r="B894" t="str">
        <f t="shared" si="144"/>
        <v>2410</v>
      </c>
      <c r="C894" t="str">
        <f t="shared" si="145"/>
        <v>TRACTOR, FULL TRACKED, LOW SPEED</v>
      </c>
      <c r="D894" s="6" t="n">
        <f t="shared" si="146"/>
        <v>74916.415536730303</v>
      </c>
      <c r="E894" s="6" t="n">
        <f t="shared" si="147"/>
        <v>0</v>
      </c>
      <c r="F894" s="6" t="n">
        <f t="shared" si="148"/>
        <v>0</v>
      </c>
      <c r="G894" s="6" t="n">
        <f t="shared" si="149"/>
        <v>0</v>
      </c>
      <c r="H894" s="7" t="e">
        <f t="shared" si="150"/>
        <v>#DIV/0!</v>
      </c>
      <c r="I894" s="7" t="n">
        <f t="shared" si="151"/>
        <v>-1</v>
      </c>
      <c r="J894" s="7" t="e">
        <f t="shared" si="152"/>
        <v>#DIV/0!</v>
      </c>
      <c r="K894" s="7" t="n">
        <f t="shared" si="153"/>
        <v>0</v>
      </c>
      <c r="L894" s="7" t="n">
        <f>AM894/SUM(AM1:AM$2180)</f>
        <v>0</v>
      </c>
      <c r="M894" t="s">
        <v>2512</v>
      </c>
      <c r="N894" t="s">
        <v>2537</v>
      </c>
      <c r="O894" t="s">
        <v>2538</v>
      </c>
      <c r="P894" s="6"/>
      <c r="Q894" s="6"/>
      <c r="R894" s="6"/>
      <c r="S894" s="6"/>
      <c r="T894" s="6"/>
      <c r="U894" s="6" t="n">
        <v>2637089.4039753601</v>
      </c>
      <c r="V894" s="6" t="n">
        <v>4060.1834108162202</v>
      </c>
      <c r="W894" s="6" t="n">
        <v>49058.811645157199</v>
      </c>
      <c r="X894" s="6"/>
      <c r="Y894" s="6" t="n">
        <v>19774.295831090301</v>
      </c>
      <c r="Z894" s="6" t="n">
        <v>232272.560421959</v>
      </c>
      <c r="AA894" s="6" t="n">
        <v>309367.55900933902</v>
      </c>
      <c r="AB894" s="6" t="n">
        <v>10365.298298022301</v>
      </c>
      <c r="AC894" s="6"/>
      <c r="AD894" s="6" t="n">
        <v>8108.5332194059101</v>
      </c>
      <c r="AE894" s="6" t="n">
        <v>74916.415536730303</v>
      </c>
      <c r="AF894" s="6" t="n">
        <v>0</v>
      </c>
      <c r="AG894" s="6" t="n">
        <v>2857.0858167381898</v>
      </c>
      <c r="AH894" s="6" t="n">
        <v>7429.8583517366897</v>
      </c>
      <c r="AI894" s="6" t="n">
        <v>22.3995019605136</v>
      </c>
      <c r="AJ894" s="6"/>
      <c r="AK894" s="6"/>
      <c r="AL894" s="6"/>
      <c r="AM894" s="6"/>
    </row>
    <row r="895">
      <c r="A895" t="str">
        <f t="shared" si="143"/>
        <v>Ground Vehicles</v>
      </c>
      <c r="B895" t="str">
        <f t="shared" si="144"/>
        <v>2420</v>
      </c>
      <c r="C895" t="str">
        <f t="shared" si="145"/>
        <v>TRACTORS, WHEELED</v>
      </c>
      <c r="D895" s="6" t="n">
        <f t="shared" si="146"/>
        <v>887.327321171172</v>
      </c>
      <c r="E895" s="6" t="n">
        <f t="shared" si="147"/>
        <v>159567.649215363</v>
      </c>
      <c r="F895" s="6" t="n">
        <f t="shared" si="148"/>
        <v>180076.15</v>
      </c>
      <c r="G895" s="6" t="n">
        <f t="shared" si="149"/>
        <v>10484.266337938399</v>
      </c>
      <c r="H895" s="7" t="n">
        <f t="shared" si="150"/>
        <v>0.12852543034557939</v>
      </c>
      <c r="I895" s="7" t="n">
        <f t="shared" si="151"/>
        <v>201.94219021941055</v>
      </c>
      <c r="J895" s="7" t="n">
        <f t="shared" si="152"/>
        <v>5.8221293258093311E-2</v>
      </c>
      <c r="K895" s="7" t="n">
        <f t="shared" si="153"/>
        <v>1.8345976272289849E-6</v>
      </c>
      <c r="L895" s="7" t="n">
        <f>AM895/SUM(AM1:AM$2180)</f>
        <v>1.8601175741186673E-7</v>
      </c>
      <c r="M895" t="s">
        <v>2512</v>
      </c>
      <c r="N895" t="s">
        <v>2539</v>
      </c>
      <c r="O895" t="s">
        <v>2540</v>
      </c>
      <c r="P895" s="6" t="n">
        <v>3698599.9715276002</v>
      </c>
      <c r="Q895" s="6" t="n">
        <v>2882806.3459659</v>
      </c>
      <c r="R895" s="6" t="n">
        <v>41316.6561843284</v>
      </c>
      <c r="S895" s="6"/>
      <c r="T895" s="6"/>
      <c r="U895" s="6" t="n">
        <v>175863.128991387</v>
      </c>
      <c r="V895" s="6"/>
      <c r="W895" s="6" t="n">
        <v>206931.267759818</v>
      </c>
      <c r="X895" s="6" t="n">
        <v>4044.3698511924199</v>
      </c>
      <c r="Y895" s="6" t="n">
        <v>3544.4617018557601</v>
      </c>
      <c r="Z895" s="6" t="n">
        <v>190892.416524053</v>
      </c>
      <c r="AA895" s="6" t="n">
        <v>202405.49357134299</v>
      </c>
      <c r="AB895" s="6" t="n">
        <v>-696375.26966713194</v>
      </c>
      <c r="AC895" s="6" t="n">
        <v>-2093493.5730975899</v>
      </c>
      <c r="AD895" s="6" t="n">
        <v>102330.96066088699</v>
      </c>
      <c r="AE895" s="6" t="n">
        <v>887.327321171172</v>
      </c>
      <c r="AF895" s="6" t="n">
        <v>144699.58916699601</v>
      </c>
      <c r="AG895" s="6" t="n">
        <v>163550.34686428</v>
      </c>
      <c r="AH895" s="6"/>
      <c r="AI895" s="6" t="n">
        <v>531213.148794365</v>
      </c>
      <c r="AJ895" s="6"/>
      <c r="AK895" s="6" t="n">
        <v>159567.649215363</v>
      </c>
      <c r="AL895" s="6" t="n">
        <v>180076.15</v>
      </c>
      <c r="AM895" s="6" t="n">
        <v>10484.266337938399</v>
      </c>
    </row>
    <row r="896">
      <c r="A896" t="str">
        <f t="shared" si="143"/>
        <v>Ground Vehicles</v>
      </c>
      <c r="B896" t="str">
        <f t="shared" si="144"/>
        <v>2430</v>
      </c>
      <c r="C896" t="str">
        <f t="shared" si="145"/>
        <v>TRACTORS, FULL TRACKED, HIGH SPEED</v>
      </c>
      <c r="D896" s="6" t="n">
        <f t="shared" si="146"/>
        <v>0</v>
      </c>
      <c r="E896" s="6" t="n">
        <f t="shared" si="147"/>
        <v>0</v>
      </c>
      <c r="F896" s="6" t="n">
        <f t="shared" si="148"/>
        <v>0</v>
      </c>
      <c r="G896" s="6" t="n">
        <f t="shared" si="149"/>
        <v>0</v>
      </c>
      <c r="H896" s="7" t="e">
        <f t="shared" si="150"/>
        <v>#DIV/0!</v>
      </c>
      <c r="I896" s="7" t="e">
        <f t="shared" si="151"/>
        <v>#DIV/0!</v>
      </c>
      <c r="J896" s="7" t="e">
        <f t="shared" si="152"/>
        <v>#DIV/0!</v>
      </c>
      <c r="K896" s="7" t="n">
        <f t="shared" si="153"/>
        <v>0</v>
      </c>
      <c r="L896" s="7" t="n">
        <f>AM896/SUM(AM1:AM$2180)</f>
        <v>0</v>
      </c>
      <c r="M896" t="s">
        <v>2512</v>
      </c>
      <c r="N896" t="s">
        <v>2541</v>
      </c>
      <c r="O896" t="s">
        <v>2542</v>
      </c>
      <c r="P896" s="6"/>
      <c r="Q896" s="6"/>
      <c r="R896" s="6"/>
      <c r="S896" s="6"/>
      <c r="T896" s="6" t="n">
        <v>47475.877733661597</v>
      </c>
      <c r="U896" s="6" t="n">
        <v>212747.06307831101</v>
      </c>
      <c r="V896" s="6"/>
      <c r="W896" s="6"/>
      <c r="X896" s="6"/>
      <c r="Y896" s="6"/>
      <c r="Z896" s="6" t="n">
        <v>29633.059511983902</v>
      </c>
      <c r="AA896" s="6" t="n">
        <v>-32.508406298771902</v>
      </c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>
      <c r="A897" t="str">
        <f t="shared" ref="A897:A960" si="154">M897</f>
        <v>Ground Vehicles</v>
      </c>
      <c r="B897" t="str">
        <f t="shared" ref="B897:B960" si="155">N897</f>
        <v>2510</v>
      </c>
      <c r="C897" t="str">
        <f t="shared" ref="C897:C960" si="156">O897</f>
        <v>VEH CAB BODY FRAME STRUCTURAL COMP</v>
      </c>
      <c r="D897" s="6" t="n">
        <f t="shared" ref="D897:D960" si="157">AE897</f>
        <v>138942448.88659701</v>
      </c>
      <c r="E897" s="6" t="n">
        <f t="shared" ref="E897:E960" si="158">AK897</f>
        <v>45011197.993829101</v>
      </c>
      <c r="F897" s="6" t="n">
        <f t="shared" ref="F897:F960" si="159">AL897</f>
        <v>46095256.758699998</v>
      </c>
      <c r="G897" s="6" t="n">
        <f t="shared" ref="G897:G960" si="160">AM897</f>
        <v>35793570.465821601</v>
      </c>
      <c r="H897" s="7" t="n">
        <f t="shared" si="150"/>
        <v>2.408420155845481E-2</v>
      </c>
      <c r="I897" s="7" t="n">
        <f t="shared" si="151"/>
        <v>-0.66824208779908334</v>
      </c>
      <c r="J897" s="7" t="n">
        <f t="shared" si="152"/>
        <v>0.77651309446423544</v>
      </c>
      <c r="K897" s="7" t="n">
        <f t="shared" si="153"/>
        <v>4.6961381990908764E-4</v>
      </c>
      <c r="L897" s="7" t="n">
        <f>AM897/SUM(AM1:AM$2180)</f>
        <v>6.350491996087714E-4</v>
      </c>
      <c r="M897" t="s">
        <v>2512</v>
      </c>
      <c r="N897" t="s">
        <v>2543</v>
      </c>
      <c r="O897" t="s">
        <v>2544</v>
      </c>
      <c r="P897" s="6" t="n">
        <v>23710854.6376631</v>
      </c>
      <c r="Q897" s="6" t="n">
        <v>26206159.212799001</v>
      </c>
      <c r="R897" s="6" t="n">
        <v>30970443.679250199</v>
      </c>
      <c r="S897" s="6" t="n">
        <v>59632464.639422901</v>
      </c>
      <c r="T897" s="6" t="n">
        <v>115000925.584012</v>
      </c>
      <c r="U897" s="6" t="n">
        <v>140900957.73251399</v>
      </c>
      <c r="V897" s="6" t="n">
        <v>122866165.120767</v>
      </c>
      <c r="W897" s="6" t="n">
        <v>86384098.943279907</v>
      </c>
      <c r="X897" s="6" t="n">
        <v>132025227.067406</v>
      </c>
      <c r="Y897" s="6" t="n">
        <v>118289853.66431201</v>
      </c>
      <c r="Z897" s="6" t="n">
        <v>171715976.46475801</v>
      </c>
      <c r="AA897" s="6" t="n">
        <v>146361588.079813</v>
      </c>
      <c r="AB897" s="6" t="n">
        <v>121334044.03960501</v>
      </c>
      <c r="AC897" s="6" t="n">
        <v>81631092.294942796</v>
      </c>
      <c r="AD897" s="6" t="n">
        <v>80047673.144196093</v>
      </c>
      <c r="AE897" s="6" t="n">
        <v>138942448.88659701</v>
      </c>
      <c r="AF897" s="6" t="n">
        <v>136166666.59652099</v>
      </c>
      <c r="AG897" s="6" t="n">
        <v>93576662.617677301</v>
      </c>
      <c r="AH897" s="6" t="n">
        <v>106326506.809745</v>
      </c>
      <c r="AI897" s="6" t="n">
        <v>103883667.706883</v>
      </c>
      <c r="AJ897" s="6" t="n">
        <v>67725841.153989002</v>
      </c>
      <c r="AK897" s="6" t="n">
        <v>45011197.993829101</v>
      </c>
      <c r="AL897" s="6" t="n">
        <v>46095256.758699998</v>
      </c>
      <c r="AM897" s="6" t="n">
        <v>35793570.465821601</v>
      </c>
    </row>
    <row r="898">
      <c r="A898" t="str">
        <f t="shared" si="154"/>
        <v>Ground Vehicles</v>
      </c>
      <c r="B898" t="str">
        <f t="shared" si="155"/>
        <v>2520</v>
      </c>
      <c r="C898" t="str">
        <f t="shared" si="156"/>
        <v>VEH POWER TRANSMISSION COMPONENTS</v>
      </c>
      <c r="D898" s="6" t="n">
        <f t="shared" si="157"/>
        <v>59255197.156291202</v>
      </c>
      <c r="E898" s="6" t="n">
        <f t="shared" si="158"/>
        <v>48972026.382306099</v>
      </c>
      <c r="F898" s="6" t="n">
        <f t="shared" si="159"/>
        <v>48372395.837800004</v>
      </c>
      <c r="G898" s="6" t="n">
        <f t="shared" si="160"/>
        <v>30330319.741477799</v>
      </c>
      <c r="H898" s="7" t="n">
        <f t="shared" ref="H898:H961" si="161">AL898/AK898-1</f>
        <v>-1.2244348229027868E-2</v>
      </c>
      <c r="I898" s="7" t="n">
        <f t="shared" ref="I898:I961" si="162">AL898/AE898-1</f>
        <v>-0.18365986176346316</v>
      </c>
      <c r="J898" s="7" t="n">
        <f t="shared" ref="J898:J961" si="163">AM898/AL898</f>
        <v>0.62701710792204657</v>
      </c>
      <c r="K898" s="7" t="n">
        <f t="shared" ref="K898:K961" si="164">AL898/SUM(AL$1:AL$2180)</f>
        <v>4.9281308283972709E-4</v>
      </c>
      <c r="L898" s="7" t="n">
        <f>AM898/SUM(AM1:AM$2180)</f>
        <v>5.3812025525913046E-4</v>
      </c>
      <c r="M898" t="s">
        <v>2512</v>
      </c>
      <c r="N898" t="s">
        <v>2545</v>
      </c>
      <c r="O898" t="s">
        <v>2546</v>
      </c>
      <c r="P898" s="6" t="n">
        <v>20721369.5018383</v>
      </c>
      <c r="Q898" s="6" t="n">
        <v>17801110.1930755</v>
      </c>
      <c r="R898" s="6" t="n">
        <v>34735840.751254603</v>
      </c>
      <c r="S898" s="6" t="n">
        <v>29757012.1523913</v>
      </c>
      <c r="T898" s="6" t="n">
        <v>66170494.136914298</v>
      </c>
      <c r="U898" s="6" t="n">
        <v>53728594.644745797</v>
      </c>
      <c r="V898" s="6" t="n">
        <v>50236947.144737899</v>
      </c>
      <c r="W898" s="6" t="n">
        <v>58118499.724467203</v>
      </c>
      <c r="X898" s="6" t="n">
        <v>42641612.240665801</v>
      </c>
      <c r="Y898" s="6" t="n">
        <v>96303283.338199601</v>
      </c>
      <c r="Z898" s="6" t="n">
        <v>144801681.05011401</v>
      </c>
      <c r="AA898" s="6" t="n">
        <v>68516375.544783294</v>
      </c>
      <c r="AB898" s="6" t="n">
        <v>64274577.314318001</v>
      </c>
      <c r="AC898" s="6" t="n">
        <v>52840799.094967097</v>
      </c>
      <c r="AD898" s="6" t="n">
        <v>40763516.550119698</v>
      </c>
      <c r="AE898" s="6" t="n">
        <v>59255197.156291202</v>
      </c>
      <c r="AF898" s="6" t="n">
        <v>59491575.399932101</v>
      </c>
      <c r="AG898" s="6" t="n">
        <v>159391479.893621</v>
      </c>
      <c r="AH898" s="6" t="n">
        <v>117576814.604396</v>
      </c>
      <c r="AI898" s="6" t="n">
        <v>151078007.361361</v>
      </c>
      <c r="AJ898" s="6" t="n">
        <v>142249565.73668399</v>
      </c>
      <c r="AK898" s="6" t="n">
        <v>48972026.382306099</v>
      </c>
      <c r="AL898" s="6" t="n">
        <v>48372395.837800004</v>
      </c>
      <c r="AM898" s="6" t="n">
        <v>30330319.741477799</v>
      </c>
    </row>
    <row r="899">
      <c r="A899" t="str">
        <f t="shared" si="154"/>
        <v>Ground Vehicles</v>
      </c>
      <c r="B899" t="str">
        <f t="shared" si="155"/>
        <v>2530</v>
      </c>
      <c r="C899" t="str">
        <f t="shared" si="156"/>
        <v>VEH BRAKE STEERING AXLE WHEEL COMP</v>
      </c>
      <c r="D899" s="6" t="n">
        <f t="shared" si="157"/>
        <v>228470843.61107999</v>
      </c>
      <c r="E899" s="6" t="n">
        <f t="shared" si="158"/>
        <v>99202452.207399696</v>
      </c>
      <c r="F899" s="6" t="n">
        <f t="shared" si="159"/>
        <v>136163723.29769999</v>
      </c>
      <c r="G899" s="6" t="n">
        <f t="shared" si="160"/>
        <v>125304551.95307299</v>
      </c>
      <c r="H899" s="7" t="n">
        <f t="shared" si="161"/>
        <v>0.3725842483513051</v>
      </c>
      <c r="I899" s="7" t="n">
        <f t="shared" si="162"/>
        <v>-0.40402144472540236</v>
      </c>
      <c r="J899" s="7" t="n">
        <f t="shared" si="163"/>
        <v>0.92024915974950849</v>
      </c>
      <c r="K899" s="7" t="n">
        <f t="shared" si="164"/>
        <v>1.3872222594531506E-3</v>
      </c>
      <c r="L899" s="7" t="n">
        <f>AM899/SUM(AM1:AM$2180)</f>
        <v>2.2231522139183764E-3</v>
      </c>
      <c r="M899" t="s">
        <v>2512</v>
      </c>
      <c r="N899" t="s">
        <v>2547</v>
      </c>
      <c r="O899" t="s">
        <v>2548</v>
      </c>
      <c r="P899" s="6" t="n">
        <v>45006868.226082101</v>
      </c>
      <c r="Q899" s="6" t="n">
        <v>45051970.993956096</v>
      </c>
      <c r="R899" s="6" t="n">
        <v>48429127.919903703</v>
      </c>
      <c r="S899" s="6" t="n">
        <v>93577085.111576498</v>
      </c>
      <c r="T899" s="6" t="n">
        <v>135891948.01408499</v>
      </c>
      <c r="U899" s="6" t="n">
        <v>126521860.91024099</v>
      </c>
      <c r="V899" s="6" t="n">
        <v>117671189.807458</v>
      </c>
      <c r="W899" s="6" t="n">
        <v>100027924.806987</v>
      </c>
      <c r="X899" s="6" t="n">
        <v>157557129.200225</v>
      </c>
      <c r="Y899" s="6" t="n">
        <v>308417172.04534602</v>
      </c>
      <c r="Z899" s="6" t="n">
        <v>316351996.58214498</v>
      </c>
      <c r="AA899" s="6" t="n">
        <v>274318264.53556198</v>
      </c>
      <c r="AB899" s="6" t="n">
        <v>243086933.12163499</v>
      </c>
      <c r="AC899" s="6" t="n">
        <v>108536319.464606</v>
      </c>
      <c r="AD899" s="6" t="n">
        <v>196019822.30646101</v>
      </c>
      <c r="AE899" s="6" t="n">
        <v>228470843.61107999</v>
      </c>
      <c r="AF899" s="6" t="n">
        <v>260019033.41006899</v>
      </c>
      <c r="AG899" s="6" t="n">
        <v>510743578.31388998</v>
      </c>
      <c r="AH899" s="6" t="n">
        <v>369928549.53388703</v>
      </c>
      <c r="AI899" s="6" t="n">
        <v>347624474.74637902</v>
      </c>
      <c r="AJ899" s="6" t="n">
        <v>300319971.99524099</v>
      </c>
      <c r="AK899" s="6" t="n">
        <v>99202452.207399696</v>
      </c>
      <c r="AL899" s="6" t="n">
        <v>136163723.29769999</v>
      </c>
      <c r="AM899" s="6" t="n">
        <v>125304551.95307299</v>
      </c>
    </row>
    <row r="900">
      <c r="A900" t="str">
        <f t="shared" si="154"/>
        <v>Ground Vehicles</v>
      </c>
      <c r="B900" t="str">
        <f t="shared" si="155"/>
        <v>2540</v>
      </c>
      <c r="C900" t="str">
        <f t="shared" si="156"/>
        <v>VEHICULAR FURNITURE AND ACCESSORIES</v>
      </c>
      <c r="D900" s="6" t="n">
        <f t="shared" si="157"/>
        <v>127751396.57797401</v>
      </c>
      <c r="E900" s="6" t="n">
        <f t="shared" si="158"/>
        <v>58817566.917322204</v>
      </c>
      <c r="F900" s="6" t="n">
        <f t="shared" si="159"/>
        <v>72286519.463699996</v>
      </c>
      <c r="G900" s="6" t="n">
        <f t="shared" si="160"/>
        <v>51630550.982550703</v>
      </c>
      <c r="H900" s="7" t="n">
        <f t="shared" si="161"/>
        <v>0.22899540481350789</v>
      </c>
      <c r="I900" s="7" t="n">
        <f t="shared" si="162"/>
        <v>-0.43416258921616258</v>
      </c>
      <c r="J900" s="7" t="n">
        <f t="shared" si="163"/>
        <v>0.71424867825428962</v>
      </c>
      <c r="K900" s="7" t="n">
        <f t="shared" si="164"/>
        <v>7.3644775884394384E-4</v>
      </c>
      <c r="L900" s="7" t="n">
        <f>AM900/SUM(AM1:AM$2180)</f>
        <v>9.1602876299074669E-4</v>
      </c>
      <c r="M900" t="s">
        <v>2512</v>
      </c>
      <c r="N900" t="s">
        <v>2549</v>
      </c>
      <c r="O900" t="s">
        <v>2550</v>
      </c>
      <c r="P900" s="6" t="n">
        <v>47867697.625233904</v>
      </c>
      <c r="Q900" s="6" t="n">
        <v>43855195.877166301</v>
      </c>
      <c r="R900" s="6" t="n">
        <v>39347347.9669232</v>
      </c>
      <c r="S900" s="6" t="n">
        <v>72936629.329823598</v>
      </c>
      <c r="T900" s="6" t="n">
        <v>127812397.619587</v>
      </c>
      <c r="U900" s="6" t="n">
        <v>104583291.429451</v>
      </c>
      <c r="V900" s="6" t="n">
        <v>77509157.171146899</v>
      </c>
      <c r="W900" s="6" t="n">
        <v>91742830.6739178</v>
      </c>
      <c r="X900" s="6" t="n">
        <v>141330092.57404</v>
      </c>
      <c r="Y900" s="6" t="n">
        <v>106043025.260717</v>
      </c>
      <c r="Z900" s="6" t="n">
        <v>139559079.618081</v>
      </c>
      <c r="AA900" s="6" t="n">
        <v>158808025.85128999</v>
      </c>
      <c r="AB900" s="6" t="n">
        <v>147392553.64651999</v>
      </c>
      <c r="AC900" s="6" t="n">
        <v>82379104.099477306</v>
      </c>
      <c r="AD900" s="6" t="n">
        <v>105591042.383634</v>
      </c>
      <c r="AE900" s="6" t="n">
        <v>127751396.57797401</v>
      </c>
      <c r="AF900" s="6" t="n">
        <v>116367534.209492</v>
      </c>
      <c r="AG900" s="6" t="n">
        <v>128273885.26816501</v>
      </c>
      <c r="AH900" s="6" t="n">
        <v>198457835.435341</v>
      </c>
      <c r="AI900" s="6" t="n">
        <v>131983809.06644399</v>
      </c>
      <c r="AJ900" s="6" t="n">
        <v>92944891.805826798</v>
      </c>
      <c r="AK900" s="6" t="n">
        <v>58817566.917322204</v>
      </c>
      <c r="AL900" s="6" t="n">
        <v>72286519.463699996</v>
      </c>
      <c r="AM900" s="6" t="n">
        <v>51630550.982550703</v>
      </c>
    </row>
    <row r="901">
      <c r="A901" t="str">
        <f t="shared" si="154"/>
        <v>Ground Vehicles</v>
      </c>
      <c r="B901" t="str">
        <f t="shared" si="155"/>
        <v>2541</v>
      </c>
      <c r="C901" t="str">
        <f t="shared" si="156"/>
        <v>VEH ACCESSORY/WEAPONS SYS SPECIFIC</v>
      </c>
      <c r="D901" s="6" t="n">
        <f t="shared" si="157"/>
        <v>32295184.451430701</v>
      </c>
      <c r="E901" s="6" t="n">
        <f t="shared" si="158"/>
        <v>15467286.6237887</v>
      </c>
      <c r="F901" s="6" t="n">
        <f t="shared" si="159"/>
        <v>15524702.3303</v>
      </c>
      <c r="G901" s="6" t="n">
        <f t="shared" si="160"/>
        <v>14441396.2330567</v>
      </c>
      <c r="H901" s="7" t="n">
        <f t="shared" si="161"/>
        <v>3.7120736110880515E-3</v>
      </c>
      <c r="I901" s="7" t="n">
        <f t="shared" si="162"/>
        <v>-0.51928739240836741</v>
      </c>
      <c r="J901" s="7" t="n">
        <f t="shared" si="163"/>
        <v>0.93022049156272835</v>
      </c>
      <c r="K901" s="7" t="n">
        <f t="shared" si="164"/>
        <v>1.5816409923582146E-4</v>
      </c>
      <c r="L901" s="7" t="n">
        <f>AM901/SUM(AM1:AM$2180)</f>
        <v>2.5621911979395689E-4</v>
      </c>
      <c r="M901" t="s">
        <v>2512</v>
      </c>
      <c r="N901" t="s">
        <v>2551</v>
      </c>
      <c r="O901" t="s">
        <v>2552</v>
      </c>
      <c r="P901" s="6"/>
      <c r="Q901" s="6"/>
      <c r="R901" s="6" t="n">
        <v>44303.009495452803</v>
      </c>
      <c r="S901" s="6" t="n">
        <v>656416.22066661494</v>
      </c>
      <c r="T901" s="6" t="n">
        <v>4410090.6135220099</v>
      </c>
      <c r="U901" s="6" t="n">
        <v>152647.71766210499</v>
      </c>
      <c r="V901" s="6" t="n">
        <v>6629328.7782102097</v>
      </c>
      <c r="W901" s="6" t="n">
        <v>25633466.547151402</v>
      </c>
      <c r="X901" s="6" t="n">
        <v>3152181.60901298</v>
      </c>
      <c r="Y901" s="6" t="n">
        <v>7098629.1058027903</v>
      </c>
      <c r="Z901" s="6" t="n">
        <v>-289875360.57846498</v>
      </c>
      <c r="AA901" s="6" t="n">
        <v>46360241.519428499</v>
      </c>
      <c r="AB901" s="6" t="n">
        <v>118391239.632076</v>
      </c>
      <c r="AC901" s="6" t="n">
        <v>30528728.092568599</v>
      </c>
      <c r="AD901" s="6" t="n">
        <v>33529117.7760325</v>
      </c>
      <c r="AE901" s="6" t="n">
        <v>32295184.451430701</v>
      </c>
      <c r="AF901" s="6" t="n">
        <v>39106561.288943797</v>
      </c>
      <c r="AG901" s="6" t="n">
        <v>63575254.745754696</v>
      </c>
      <c r="AH901" s="6" t="n">
        <v>114642695.562984</v>
      </c>
      <c r="AI901" s="6" t="n">
        <v>60085457.430225298</v>
      </c>
      <c r="AJ901" s="6" t="n">
        <v>35729759.254842103</v>
      </c>
      <c r="AK901" s="6" t="n">
        <v>15467286.6237887</v>
      </c>
      <c r="AL901" s="6" t="n">
        <v>15524702.3303</v>
      </c>
      <c r="AM901" s="6" t="n">
        <v>14441396.2330567</v>
      </c>
    </row>
    <row r="902">
      <c r="A902" t="str">
        <f t="shared" si="154"/>
        <v>Ground Vehicles</v>
      </c>
      <c r="B902" t="str">
        <f t="shared" si="155"/>
        <v>2590</v>
      </c>
      <c r="C902" t="str">
        <f t="shared" si="156"/>
        <v>MISCELLANEOUS VEHICULAR COMPONENTS</v>
      </c>
      <c r="D902" s="6" t="n">
        <f t="shared" si="157"/>
        <v>87214982.172418907</v>
      </c>
      <c r="E902" s="6" t="n">
        <f t="shared" si="158"/>
        <v>42090145.683762498</v>
      </c>
      <c r="F902" s="6" t="n">
        <f t="shared" si="159"/>
        <v>48232058.766999997</v>
      </c>
      <c r="G902" s="6" t="n">
        <f t="shared" si="160"/>
        <v>30557140.990845598</v>
      </c>
      <c r="H902" s="7" t="n">
        <f t="shared" si="161"/>
        <v>0.14592282786055844</v>
      </c>
      <c r="I902" s="7" t="n">
        <f t="shared" si="162"/>
        <v>-0.44697507738236941</v>
      </c>
      <c r="J902" s="7" t="n">
        <f t="shared" si="163"/>
        <v>0.63354419802939366</v>
      </c>
      <c r="K902" s="7" t="n">
        <f t="shared" si="164"/>
        <v>4.9138334293745813E-4</v>
      </c>
      <c r="L902" s="7" t="n">
        <f>AM902/SUM(AM1:AM$2180)</f>
        <v>5.4214451578946305E-4</v>
      </c>
      <c r="M902" t="s">
        <v>2512</v>
      </c>
      <c r="N902" t="s">
        <v>2553</v>
      </c>
      <c r="O902" t="s">
        <v>2554</v>
      </c>
      <c r="P902" s="6" t="n">
        <v>16856289.5531726</v>
      </c>
      <c r="Q902" s="6" t="n">
        <v>15144911.593196301</v>
      </c>
      <c r="R902" s="6" t="n">
        <v>12567082.553041101</v>
      </c>
      <c r="S902" s="6" t="n">
        <v>28512869.771715201</v>
      </c>
      <c r="T902" s="6" t="n">
        <v>27901334.008648999</v>
      </c>
      <c r="U902" s="6" t="n">
        <v>30316714.181024399</v>
      </c>
      <c r="V902" s="6" t="n">
        <v>28649869.377090801</v>
      </c>
      <c r="W902" s="6" t="n">
        <v>62904545.607192002</v>
      </c>
      <c r="X902" s="6" t="n">
        <v>583356049.21550798</v>
      </c>
      <c r="Y902" s="6" t="n">
        <v>436167887.5309</v>
      </c>
      <c r="Z902" s="6" t="n">
        <v>271913559.12367803</v>
      </c>
      <c r="AA902" s="6" t="n">
        <v>97066357.450553104</v>
      </c>
      <c r="AB902" s="6" t="n">
        <v>72330155.240106702</v>
      </c>
      <c r="AC902" s="6" t="n">
        <v>53993959.743746802</v>
      </c>
      <c r="AD902" s="6" t="n">
        <v>49325009.663065098</v>
      </c>
      <c r="AE902" s="6" t="n">
        <v>87214982.172418907</v>
      </c>
      <c r="AF902" s="6" t="n">
        <v>77326962.9611772</v>
      </c>
      <c r="AG902" s="6" t="n">
        <v>81850613.925053999</v>
      </c>
      <c r="AH902" s="6" t="n">
        <v>76471575.881796405</v>
      </c>
      <c r="AI902" s="6" t="n">
        <v>70877795.992156804</v>
      </c>
      <c r="AJ902" s="6" t="n">
        <v>57620795.891548403</v>
      </c>
      <c r="AK902" s="6" t="n">
        <v>42090145.683762498</v>
      </c>
      <c r="AL902" s="6" t="n">
        <v>48232058.766999997</v>
      </c>
      <c r="AM902" s="6" t="n">
        <v>30557140.990845598</v>
      </c>
    </row>
    <row r="903">
      <c r="A903" t="str">
        <f t="shared" si="154"/>
        <v>Ground Vehicles</v>
      </c>
      <c r="B903" t="str">
        <f t="shared" si="155"/>
        <v>2610</v>
      </c>
      <c r="C903" t="str">
        <f t="shared" si="156"/>
        <v>TIRES &amp; TUBES PNEUMATIC EXCEPT AIR</v>
      </c>
      <c r="D903" s="6" t="n">
        <f t="shared" si="157"/>
        <v>104871886.80517299</v>
      </c>
      <c r="E903" s="6" t="n">
        <f t="shared" si="158"/>
        <v>87215546.228202596</v>
      </c>
      <c r="F903" s="6" t="n">
        <f t="shared" si="159"/>
        <v>94412862.364999995</v>
      </c>
      <c r="G903" s="6" t="n">
        <f t="shared" si="160"/>
        <v>58900384.285843998</v>
      </c>
      <c r="H903" s="7" t="n">
        <f t="shared" si="161"/>
        <v>8.2523316634002031E-2</v>
      </c>
      <c r="I903" s="7" t="n">
        <f t="shared" si="162"/>
        <v>-9.9731441464416259E-2</v>
      </c>
      <c r="J903" s="7" t="n">
        <f t="shared" si="163"/>
        <v>0.62385974548822798</v>
      </c>
      <c r="K903" s="7" t="n">
        <f t="shared" si="164"/>
        <v>9.618687054044954E-4</v>
      </c>
      <c r="L903" s="7" t="n">
        <f>AM903/SUM(AM1:AM$2180)</f>
        <v>1.0450100789216057E-3</v>
      </c>
      <c r="M903" t="s">
        <v>2512</v>
      </c>
      <c r="N903" t="s">
        <v>2555</v>
      </c>
      <c r="O903" t="s">
        <v>2556</v>
      </c>
      <c r="P903" s="6"/>
      <c r="Q903" s="6"/>
      <c r="R903" s="6"/>
      <c r="S903" s="6" t="n">
        <v>79699.792632422104</v>
      </c>
      <c r="T903" s="6" t="n">
        <v>218936.13247193399</v>
      </c>
      <c r="U903" s="6" t="n">
        <v>44500.656316467997</v>
      </c>
      <c r="V903" s="6" t="n">
        <v>94874.630127812197</v>
      </c>
      <c r="W903" s="6" t="n">
        <v>36909636.649138696</v>
      </c>
      <c r="X903" s="6" t="n">
        <v>203166523.98092499</v>
      </c>
      <c r="Y903" s="6" t="n">
        <v>82971529.806284398</v>
      </c>
      <c r="Z903" s="6" t="n">
        <v>137869057.57827699</v>
      </c>
      <c r="AA903" s="6" t="n">
        <v>89827653.529858097</v>
      </c>
      <c r="AB903" s="6" t="n">
        <v>99509393.296259493</v>
      </c>
      <c r="AC903" s="6" t="n">
        <v>74819732.886949897</v>
      </c>
      <c r="AD903" s="6" t="n">
        <v>78718778.437387004</v>
      </c>
      <c r="AE903" s="6" t="n">
        <v>104871886.80517299</v>
      </c>
      <c r="AF903" s="6" t="n">
        <v>111951943.02590901</v>
      </c>
      <c r="AG903" s="6" t="n">
        <v>98840108.879393607</v>
      </c>
      <c r="AH903" s="6" t="n">
        <v>117146103.199322</v>
      </c>
      <c r="AI903" s="6" t="n">
        <v>134715351.91798699</v>
      </c>
      <c r="AJ903" s="6" t="n">
        <v>128361131.68934201</v>
      </c>
      <c r="AK903" s="6" t="n">
        <v>87215546.228202596</v>
      </c>
      <c r="AL903" s="6" t="n">
        <v>94412862.364999995</v>
      </c>
      <c r="AM903" s="6" t="n">
        <v>58900384.285843998</v>
      </c>
    </row>
    <row r="904">
      <c r="A904" t="str">
        <f t="shared" si="154"/>
        <v>Ground Vehicles</v>
      </c>
      <c r="B904" t="str">
        <f t="shared" si="155"/>
        <v>2630</v>
      </c>
      <c r="C904" t="str">
        <f t="shared" si="156"/>
        <v>TIRES, SOLID AND CUSHION</v>
      </c>
      <c r="D904" s="6" t="n">
        <f t="shared" si="157"/>
        <v>351543.62868661399</v>
      </c>
      <c r="E904" s="6" t="n">
        <f t="shared" si="158"/>
        <v>462464.24312975397</v>
      </c>
      <c r="F904" s="6" t="n">
        <f t="shared" si="159"/>
        <v>510278.85940000002</v>
      </c>
      <c r="G904" s="6" t="n">
        <f t="shared" si="160"/>
        <v>158549.21673414201</v>
      </c>
      <c r="H904" s="7" t="n">
        <f t="shared" si="161"/>
        <v>0.10339094747446387</v>
      </c>
      <c r="I904" s="7" t="n">
        <f t="shared" si="162"/>
        <v>0.45153778296716518</v>
      </c>
      <c r="J904" s="7" t="n">
        <f t="shared" si="163"/>
        <v>0.31071092563107272</v>
      </c>
      <c r="K904" s="7" t="n">
        <f t="shared" si="164"/>
        <v>5.1986694777756679E-6</v>
      </c>
      <c r="L904" s="7" t="n">
        <f>AM904/SUM(AM1:AM$2180)</f>
        <v>2.812978752196784E-6</v>
      </c>
      <c r="M904" t="s">
        <v>2512</v>
      </c>
      <c r="N904" t="s">
        <v>2557</v>
      </c>
      <c r="O904" t="s">
        <v>2558</v>
      </c>
      <c r="P904" s="6"/>
      <c r="Q904" s="6"/>
      <c r="R904" s="6"/>
      <c r="S904" s="6"/>
      <c r="T904" s="6" t="n">
        <v>50577.272133971303</v>
      </c>
      <c r="U904" s="6"/>
      <c r="V904" s="6" t="n">
        <v>6562.8446729928801</v>
      </c>
      <c r="W904" s="6" t="n">
        <v>270270.87521224801</v>
      </c>
      <c r="X904" s="6" t="n">
        <v>47172.095619338099</v>
      </c>
      <c r="Y904" s="6" t="n">
        <v>154417.654291794</v>
      </c>
      <c r="Z904" s="6" t="n">
        <v>206723.76232915799</v>
      </c>
      <c r="AA904" s="6" t="n">
        <v>125850.31343893601</v>
      </c>
      <c r="AB904" s="6" t="n">
        <v>287664.506451694</v>
      </c>
      <c r="AC904" s="6" t="n">
        <v>164350.54742431399</v>
      </c>
      <c r="AD904" s="6" t="n">
        <v>218146.367419944</v>
      </c>
      <c r="AE904" s="6" t="n">
        <v>351543.62868661399</v>
      </c>
      <c r="AF904" s="6" t="n">
        <v>558477.88894269196</v>
      </c>
      <c r="AG904" s="6" t="n">
        <v>530831.84944939998</v>
      </c>
      <c r="AH904" s="6" t="n">
        <v>634808.87985414604</v>
      </c>
      <c r="AI904" s="6" t="n">
        <v>532009.39419432601</v>
      </c>
      <c r="AJ904" s="6" t="n">
        <v>474311.48899797897</v>
      </c>
      <c r="AK904" s="6" t="n">
        <v>462464.24312975397</v>
      </c>
      <c r="AL904" s="6" t="n">
        <v>510278.85940000002</v>
      </c>
      <c r="AM904" s="6" t="n">
        <v>158549.21673414201</v>
      </c>
    </row>
    <row r="905">
      <c r="A905" t="str">
        <f t="shared" si="154"/>
        <v>Ground Vehicles</v>
      </c>
      <c r="B905" t="str">
        <f t="shared" si="155"/>
        <v>2640</v>
      </c>
      <c r="C905" t="str">
        <f t="shared" si="156"/>
        <v>TIRE REBUILDING AND TIRE AND TUBE REPAIR MATERIALS</v>
      </c>
      <c r="D905" s="6" t="n">
        <f t="shared" si="157"/>
        <v>2558025.10761372</v>
      </c>
      <c r="E905" s="6" t="n">
        <f t="shared" si="158"/>
        <v>1378729.49677393</v>
      </c>
      <c r="F905" s="6" t="n">
        <f t="shared" si="159"/>
        <v>3083147.5359999998</v>
      </c>
      <c r="G905" s="6" t="n">
        <f t="shared" si="160"/>
        <v>1237075.4246275299</v>
      </c>
      <c r="H905" s="7" t="n">
        <f t="shared" si="161"/>
        <v>1.2362236705707783</v>
      </c>
      <c r="I905" s="7" t="n">
        <f t="shared" si="162"/>
        <v>0.20528431359930854</v>
      </c>
      <c r="J905" s="7" t="n">
        <f t="shared" si="163"/>
        <v>0.40123782925823953</v>
      </c>
      <c r="K905" s="7" t="n">
        <f t="shared" si="164"/>
        <v>3.1410795676953841E-5</v>
      </c>
      <c r="L905" s="7" t="n">
        <f>AM905/SUM(AM1:AM$2180)</f>
        <v>2.1948180861575337E-5</v>
      </c>
      <c r="M905" t="s">
        <v>2512</v>
      </c>
      <c r="N905" t="s">
        <v>2559</v>
      </c>
      <c r="O905" t="s">
        <v>2560</v>
      </c>
      <c r="P905" s="6"/>
      <c r="Q905" s="6"/>
      <c r="R905" s="6"/>
      <c r="S905" s="6"/>
      <c r="T905" s="6" t="n">
        <v>117510.866966171</v>
      </c>
      <c r="U905" s="6" t="n">
        <v>12013.314890875399</v>
      </c>
      <c r="V905" s="6" t="n">
        <v>90688.614586495503</v>
      </c>
      <c r="W905" s="6" t="n">
        <v>2643599.94958772</v>
      </c>
      <c r="X905" s="6" t="n">
        <v>10407603.2841515</v>
      </c>
      <c r="Y905" s="6" t="n">
        <v>3443265.0769375898</v>
      </c>
      <c r="Z905" s="6" t="n">
        <v>2093882.9034178499</v>
      </c>
      <c r="AA905" s="6" t="n">
        <v>1424900.90960072</v>
      </c>
      <c r="AB905" s="6" t="n">
        <v>723936.43362885294</v>
      </c>
      <c r="AC905" s="6" t="n">
        <v>1011521.402846</v>
      </c>
      <c r="AD905" s="6" t="n">
        <v>2280069.2906167801</v>
      </c>
      <c r="AE905" s="6" t="n">
        <v>2558025.10761372</v>
      </c>
      <c r="AF905" s="6" t="n">
        <v>2286032.6666369601</v>
      </c>
      <c r="AG905" s="6" t="n">
        <v>1768982.3274244</v>
      </c>
      <c r="AH905" s="6" t="n">
        <v>8386878.7131457701</v>
      </c>
      <c r="AI905" s="6" t="n">
        <v>9406925.8866950702</v>
      </c>
      <c r="AJ905" s="6" t="n">
        <v>1128449.5178537699</v>
      </c>
      <c r="AK905" s="6" t="n">
        <v>1378729.49677393</v>
      </c>
      <c r="AL905" s="6" t="n">
        <v>3083147.5359999998</v>
      </c>
      <c r="AM905" s="6" t="n">
        <v>1237075.4246275299</v>
      </c>
    </row>
    <row r="906">
      <c r="A906" t="str">
        <f t="shared" si="154"/>
        <v>Ground Vehicles</v>
      </c>
      <c r="B906" t="str">
        <f t="shared" si="155"/>
        <v>3010</v>
      </c>
      <c r="C906" t="str">
        <f t="shared" si="156"/>
        <v>TORQUE CONVERTERS &amp; SPEED CHANGERS</v>
      </c>
      <c r="D906" s="6" t="n">
        <f t="shared" si="157"/>
        <v>37403099.229419202</v>
      </c>
      <c r="E906" s="6" t="n">
        <f t="shared" si="158"/>
        <v>26282647.052792698</v>
      </c>
      <c r="F906" s="6" t="n">
        <f t="shared" si="159"/>
        <v>35381431.105800003</v>
      </c>
      <c r="G906" s="6" t="n">
        <f t="shared" si="160"/>
        <v>15164811.2507546</v>
      </c>
      <c r="H906" s="7" t="n">
        <f t="shared" si="161"/>
        <v>0.34618978958744195</v>
      </c>
      <c r="I906" s="7" t="n">
        <f t="shared" si="162"/>
        <v>-5.4050818388575284E-2</v>
      </c>
      <c r="J906" s="7" t="n">
        <f t="shared" si="163"/>
        <v>0.42860932350101194</v>
      </c>
      <c r="K906" s="7" t="n">
        <f t="shared" si="164"/>
        <v>3.6046244632988037E-4</v>
      </c>
      <c r="L906" s="7" t="n">
        <f>AM906/SUM(AM1:AM$2180)</f>
        <v>2.6905394241699449E-4</v>
      </c>
      <c r="M906" t="s">
        <v>2512</v>
      </c>
      <c r="N906" t="s">
        <v>2561</v>
      </c>
      <c r="O906" t="s">
        <v>2562</v>
      </c>
      <c r="P906" s="6" t="n">
        <v>9789346.4480202608</v>
      </c>
      <c r="Q906" s="6" t="n">
        <v>22842599.3562303</v>
      </c>
      <c r="R906" s="6" t="n">
        <v>37640383.821905702</v>
      </c>
      <c r="S906" s="6" t="n">
        <v>26943659.149596501</v>
      </c>
      <c r="T906" s="6" t="n">
        <v>28608300.209027998</v>
      </c>
      <c r="U906" s="6" t="n">
        <v>25749299.632935099</v>
      </c>
      <c r="V906" s="6" t="n">
        <v>18806470.3580571</v>
      </c>
      <c r="W906" s="6" t="n">
        <v>12502456.682828899</v>
      </c>
      <c r="X906" s="6" t="n">
        <v>21425775.7802874</v>
      </c>
      <c r="Y906" s="6" t="n">
        <v>22226721.248500101</v>
      </c>
      <c r="Z906" s="6" t="n">
        <v>43914747.836419299</v>
      </c>
      <c r="AA906" s="6" t="n">
        <v>47611151.560588002</v>
      </c>
      <c r="AB906" s="6" t="n">
        <v>56611061.247420602</v>
      </c>
      <c r="AC906" s="6" t="n">
        <v>43038278.321151502</v>
      </c>
      <c r="AD906" s="6" t="n">
        <v>29007268.9996433</v>
      </c>
      <c r="AE906" s="6" t="n">
        <v>37403099.229419202</v>
      </c>
      <c r="AF906" s="6" t="n">
        <v>32216587.331995901</v>
      </c>
      <c r="AG906" s="6" t="n">
        <v>46752360.721414097</v>
      </c>
      <c r="AH906" s="6" t="n">
        <v>64682034.941991702</v>
      </c>
      <c r="AI906" s="6" t="n">
        <v>53374152.224293798</v>
      </c>
      <c r="AJ906" s="6" t="n">
        <v>41188374.116973303</v>
      </c>
      <c r="AK906" s="6" t="n">
        <v>26282647.052792698</v>
      </c>
      <c r="AL906" s="6" t="n">
        <v>35381431.105800003</v>
      </c>
      <c r="AM906" s="6" t="n">
        <v>15164811.2507546</v>
      </c>
    </row>
    <row r="907">
      <c r="A907" t="str">
        <f t="shared" si="154"/>
        <v>Ground Vehicles</v>
      </c>
      <c r="B907" t="str">
        <f t="shared" si="155"/>
        <v>3020</v>
      </c>
      <c r="C907" t="str">
        <f t="shared" si="156"/>
        <v>GEAR PULLEY SPROCKET &amp; TRAN CHAIN</v>
      </c>
      <c r="D907" s="6" t="n">
        <f t="shared" si="157"/>
        <v>48413710.926040404</v>
      </c>
      <c r="E907" s="6" t="n">
        <f t="shared" si="158"/>
        <v>26158227.097579099</v>
      </c>
      <c r="F907" s="6" t="n">
        <f t="shared" si="159"/>
        <v>33703292.962899998</v>
      </c>
      <c r="G907" s="6" t="n">
        <f t="shared" si="160"/>
        <v>22573605.676318899</v>
      </c>
      <c r="H907" s="7" t="n">
        <f t="shared" si="161"/>
        <v>0.28843949695731408</v>
      </c>
      <c r="I907" s="7" t="n">
        <f t="shared" si="162"/>
        <v>-0.3038481802316888</v>
      </c>
      <c r="J907" s="7" t="n">
        <f t="shared" si="163"/>
        <v>0.66977448468218026</v>
      </c>
      <c r="K907" s="7" t="n">
        <f t="shared" si="164"/>
        <v>3.4336574443389467E-4</v>
      </c>
      <c r="L907" s="7" t="n">
        <f>AM907/SUM(AM1:AM$2180)</f>
        <v>4.0050070530736262E-4</v>
      </c>
      <c r="M907" t="s">
        <v>2512</v>
      </c>
      <c r="N907" t="s">
        <v>2563</v>
      </c>
      <c r="O907" t="s">
        <v>2564</v>
      </c>
      <c r="P907" s="6" t="n">
        <v>33111899.145742498</v>
      </c>
      <c r="Q907" s="6" t="n">
        <v>48663147.4371593</v>
      </c>
      <c r="R907" s="6" t="n">
        <v>43443998.864552103</v>
      </c>
      <c r="S907" s="6" t="n">
        <v>34935473.492350601</v>
      </c>
      <c r="T907" s="6" t="n">
        <v>49221277.053065501</v>
      </c>
      <c r="U907" s="6" t="n">
        <v>43555911.352919802</v>
      </c>
      <c r="V907" s="6" t="n">
        <v>34150581.562901497</v>
      </c>
      <c r="W907" s="6" t="n">
        <v>33700821.040738203</v>
      </c>
      <c r="X907" s="6" t="n">
        <v>37009269.049319603</v>
      </c>
      <c r="Y907" s="6" t="n">
        <v>26209295.839331299</v>
      </c>
      <c r="Z907" s="6" t="n">
        <v>26348971.832244199</v>
      </c>
      <c r="AA907" s="6" t="n">
        <v>46466961.024450898</v>
      </c>
      <c r="AB907" s="6" t="n">
        <v>44316095.530125201</v>
      </c>
      <c r="AC907" s="6" t="n">
        <v>45456451.638324797</v>
      </c>
      <c r="AD907" s="6" t="n">
        <v>33421713.452836201</v>
      </c>
      <c r="AE907" s="6" t="n">
        <v>48413710.926040404</v>
      </c>
      <c r="AF907" s="6" t="n">
        <v>55545973.124991499</v>
      </c>
      <c r="AG907" s="6" t="n">
        <v>56755252.220539801</v>
      </c>
      <c r="AH907" s="6" t="n">
        <v>78834884.482731298</v>
      </c>
      <c r="AI907" s="6" t="n">
        <v>66847001.948011898</v>
      </c>
      <c r="AJ907" s="6" t="n">
        <v>44933499.242442697</v>
      </c>
      <c r="AK907" s="6" t="n">
        <v>26158227.097579099</v>
      </c>
      <c r="AL907" s="6" t="n">
        <v>33703292.962899998</v>
      </c>
      <c r="AM907" s="6" t="n">
        <v>22573605.676318899</v>
      </c>
    </row>
    <row r="908">
      <c r="A908" t="str">
        <f t="shared" si="154"/>
        <v>Ground Vehicles</v>
      </c>
      <c r="B908" t="str">
        <f t="shared" si="155"/>
        <v>3030</v>
      </c>
      <c r="C908" t="str">
        <f t="shared" si="156"/>
        <v>BELTING DRIVE BELTS FAN BELTS &amp; ACC</v>
      </c>
      <c r="D908" s="6" t="n">
        <f t="shared" si="157"/>
        <v>3224645.21648364</v>
      </c>
      <c r="E908" s="6" t="n">
        <f t="shared" si="158"/>
        <v>2014687.8934069499</v>
      </c>
      <c r="F908" s="6" t="n">
        <f t="shared" si="159"/>
        <v>2786088.3620000002</v>
      </c>
      <c r="G908" s="6" t="n">
        <f t="shared" si="160"/>
        <v>790695.81193207297</v>
      </c>
      <c r="H908" s="7" t="n">
        <f t="shared" si="161"/>
        <v>0.38288832286005792</v>
      </c>
      <c r="I908" s="7" t="n">
        <f t="shared" si="162"/>
        <v>-0.1360015831328788</v>
      </c>
      <c r="J908" s="7" t="n">
        <f t="shared" si="163"/>
        <v>0.28380141230139239</v>
      </c>
      <c r="K908" s="7" t="n">
        <f t="shared" si="164"/>
        <v>2.8384386817329722E-5</v>
      </c>
      <c r="L908" s="7" t="n">
        <f>AM908/SUM(AM1:AM$2180)</f>
        <v>1.4028517858561856E-5</v>
      </c>
      <c r="M908" t="s">
        <v>2512</v>
      </c>
      <c r="N908" t="s">
        <v>2565</v>
      </c>
      <c r="O908" t="s">
        <v>2566</v>
      </c>
      <c r="P908" s="6" t="n">
        <v>150117.47892405401</v>
      </c>
      <c r="Q908" s="6" t="n">
        <v>1301584.2754352801</v>
      </c>
      <c r="R908" s="6" t="n">
        <v>1153848.9605332599</v>
      </c>
      <c r="S908" s="6" t="n">
        <v>2351471.5078986199</v>
      </c>
      <c r="T908" s="6" t="n">
        <v>3003838.0685378402</v>
      </c>
      <c r="U908" s="6" t="n">
        <v>3417275.0548811499</v>
      </c>
      <c r="V908" s="6" t="n">
        <v>2300644.7673320202</v>
      </c>
      <c r="W908" s="6" t="n">
        <v>4965563.6699195001</v>
      </c>
      <c r="X908" s="6" t="n">
        <v>11035105.5819341</v>
      </c>
      <c r="Y908" s="6" t="n">
        <v>2580725.73217557</v>
      </c>
      <c r="Z908" s="6" t="n">
        <v>3260004.21482189</v>
      </c>
      <c r="AA908" s="6" t="n">
        <v>1625161.3348924201</v>
      </c>
      <c r="AB908" s="6" t="n">
        <v>1752049.1855983499</v>
      </c>
      <c r="AC908" s="6" t="n">
        <v>1892757.1216460301</v>
      </c>
      <c r="AD908" s="6" t="n">
        <v>2385670.5369112901</v>
      </c>
      <c r="AE908" s="6" t="n">
        <v>3224645.21648364</v>
      </c>
      <c r="AF908" s="6" t="n">
        <v>2700076.3581182901</v>
      </c>
      <c r="AG908" s="6" t="n">
        <v>2565203.29387721</v>
      </c>
      <c r="AH908" s="6" t="n">
        <v>4403340.0563030196</v>
      </c>
      <c r="AI908" s="6" t="n">
        <v>2957614.4808165901</v>
      </c>
      <c r="AJ908" s="6" t="n">
        <v>2084833.9723472199</v>
      </c>
      <c r="AK908" s="6" t="n">
        <v>2014687.8934069499</v>
      </c>
      <c r="AL908" s="6" t="n">
        <v>2786088.3620000002</v>
      </c>
      <c r="AM908" s="6" t="n">
        <v>790695.81193207297</v>
      </c>
    </row>
    <row r="909">
      <c r="A909" t="str">
        <f t="shared" si="154"/>
        <v>Ground Vehicles</v>
      </c>
      <c r="B909" t="str">
        <f t="shared" si="155"/>
        <v>3040</v>
      </c>
      <c r="C909" t="str">
        <f t="shared" si="156"/>
        <v>MISC POWER TRANSMISSION EQ</v>
      </c>
      <c r="D909" s="6" t="n">
        <f t="shared" si="157"/>
        <v>137530050.85403401</v>
      </c>
      <c r="E909" s="6" t="n">
        <f t="shared" si="158"/>
        <v>108723927.26705401</v>
      </c>
      <c r="F909" s="6" t="n">
        <f t="shared" si="159"/>
        <v>121092399.6059</v>
      </c>
      <c r="G909" s="6" t="n">
        <f t="shared" si="160"/>
        <v>73890441.010703906</v>
      </c>
      <c r="H909" s="7" t="n">
        <f t="shared" si="161"/>
        <v>0.1137603529392921</v>
      </c>
      <c r="I909" s="7" t="n">
        <f t="shared" si="162"/>
        <v>-0.11952043314213501</v>
      </c>
      <c r="J909" s="7" t="n">
        <f t="shared" si="163"/>
        <v>0.61019883371031758</v>
      </c>
      <c r="K909" s="7" t="n">
        <f t="shared" si="164"/>
        <v>1.2336771359919025E-3</v>
      </c>
      <c r="L909" s="7" t="n">
        <f>AM909/SUM(AM1:AM$2180)</f>
        <v>1.3109635281395937E-3</v>
      </c>
      <c r="M909" t="s">
        <v>2512</v>
      </c>
      <c r="N909" t="s">
        <v>2567</v>
      </c>
      <c r="O909" t="s">
        <v>2568</v>
      </c>
      <c r="P909" s="6" t="n">
        <v>59368627.3082259</v>
      </c>
      <c r="Q909" s="6" t="n">
        <v>71341943.144669905</v>
      </c>
      <c r="R909" s="6" t="n">
        <v>76919621.8129998</v>
      </c>
      <c r="S909" s="6" t="n">
        <v>93759378.843996495</v>
      </c>
      <c r="T909" s="6" t="n">
        <v>185451872.04851601</v>
      </c>
      <c r="U909" s="6" t="n">
        <v>119247359.916095</v>
      </c>
      <c r="V909" s="6" t="n">
        <v>115981385.443774</v>
      </c>
      <c r="W909" s="6" t="n">
        <v>169453617.536024</v>
      </c>
      <c r="X909" s="6" t="n">
        <v>99196912.330502704</v>
      </c>
      <c r="Y909" s="6" t="n">
        <v>85128247.966523796</v>
      </c>
      <c r="Z909" s="6" t="n">
        <v>118318670.511307</v>
      </c>
      <c r="AA909" s="6" t="n">
        <v>147268336.54475999</v>
      </c>
      <c r="AB909" s="6" t="n">
        <v>162689371.43962201</v>
      </c>
      <c r="AC909" s="6" t="n">
        <v>131824748.21460199</v>
      </c>
      <c r="AD909" s="6" t="n">
        <v>136126641.42384899</v>
      </c>
      <c r="AE909" s="6" t="n">
        <v>137530050.85403401</v>
      </c>
      <c r="AF909" s="6" t="n">
        <v>124028846.62749501</v>
      </c>
      <c r="AG909" s="6" t="n">
        <v>183312472.538699</v>
      </c>
      <c r="AH909" s="6" t="n">
        <v>232440461.27679399</v>
      </c>
      <c r="AI909" s="6" t="n">
        <v>263255020.80507699</v>
      </c>
      <c r="AJ909" s="6" t="n">
        <v>155907870.14643899</v>
      </c>
      <c r="AK909" s="6" t="n">
        <v>108723927.26705401</v>
      </c>
      <c r="AL909" s="6" t="n">
        <v>121092399.6059</v>
      </c>
      <c r="AM909" s="6" t="n">
        <v>73890441.010703906</v>
      </c>
    </row>
    <row r="910">
      <c r="A910" t="str">
        <f t="shared" si="154"/>
        <v>Ground Vehicles</v>
      </c>
      <c r="B910" t="str">
        <f t="shared" si="155"/>
        <v>4910</v>
      </c>
      <c r="C910" t="str">
        <f t="shared" si="156"/>
        <v>MOTOR VEHICLE MAINT EQ</v>
      </c>
      <c r="D910" s="6" t="n">
        <f t="shared" si="157"/>
        <v>35827439.867543399</v>
      </c>
      <c r="E910" s="6" t="n">
        <f t="shared" si="158"/>
        <v>30174573.0433008</v>
      </c>
      <c r="F910" s="6" t="n">
        <f t="shared" si="159"/>
        <v>35521634.695500001</v>
      </c>
      <c r="G910" s="6" t="n">
        <f t="shared" si="160"/>
        <v>21386668.036594599</v>
      </c>
      <c r="H910" s="7" t="n">
        <f t="shared" si="161"/>
        <v>0.17720421907962436</v>
      </c>
      <c r="I910" s="7" t="n">
        <f t="shared" si="162"/>
        <v>-8.535501648289201E-3</v>
      </c>
      <c r="J910" s="7" t="n">
        <f t="shared" si="163"/>
        <v>0.60207443210106359</v>
      </c>
      <c r="K910" s="7" t="n">
        <f t="shared" si="164"/>
        <v>3.6189082634018494E-4</v>
      </c>
      <c r="L910" s="7" t="n">
        <f>AM910/SUM(AM1:AM$2180)</f>
        <v>3.7944206856666105E-4</v>
      </c>
      <c r="M910" t="s">
        <v>2512</v>
      </c>
      <c r="N910" t="s">
        <v>2569</v>
      </c>
      <c r="O910" t="s">
        <v>2570</v>
      </c>
      <c r="P910" s="6" t="n">
        <v>2005054.7468315</v>
      </c>
      <c r="Q910" s="6" t="n">
        <v>2738686.4569965699</v>
      </c>
      <c r="R910" s="6" t="n">
        <v>2680717.2100033201</v>
      </c>
      <c r="S910" s="6" t="n">
        <v>5755677.5869676201</v>
      </c>
      <c r="T910" s="6" t="n">
        <v>6830328.0672846399</v>
      </c>
      <c r="U910" s="6" t="n">
        <v>10466807.005206799</v>
      </c>
      <c r="V910" s="6" t="n">
        <v>9061139.5602411702</v>
      </c>
      <c r="W910" s="6" t="n">
        <v>13248701.1928987</v>
      </c>
      <c r="X910" s="6" t="n">
        <v>8568856.5491086897</v>
      </c>
      <c r="Y910" s="6" t="n">
        <v>9800756.2054937091</v>
      </c>
      <c r="Z910" s="6" t="n">
        <v>12894593.529181</v>
      </c>
      <c r="AA910" s="6" t="n">
        <v>15036293.478921</v>
      </c>
      <c r="AB910" s="6" t="n">
        <v>9517725.90402616</v>
      </c>
      <c r="AC910" s="6" t="n">
        <v>10108153.5392379</v>
      </c>
      <c r="AD910" s="6" t="n">
        <v>26088068.363975801</v>
      </c>
      <c r="AE910" s="6" t="n">
        <v>35827439.867543399</v>
      </c>
      <c r="AF910" s="6" t="n">
        <v>36579602.979777403</v>
      </c>
      <c r="AG910" s="6" t="n">
        <v>38342375.378871404</v>
      </c>
      <c r="AH910" s="6" t="n">
        <v>52635836.335392997</v>
      </c>
      <c r="AI910" s="6" t="n">
        <v>59426625.176181197</v>
      </c>
      <c r="AJ910" s="6" t="n">
        <v>43612308.550949603</v>
      </c>
      <c r="AK910" s="6" t="n">
        <v>30174573.0433008</v>
      </c>
      <c r="AL910" s="6" t="n">
        <v>35521634.695500001</v>
      </c>
      <c r="AM910" s="6" t="n">
        <v>21386668.036594599</v>
      </c>
    </row>
    <row r="911">
      <c r="A911" t="str">
        <f t="shared" si="154"/>
        <v>ICT</v>
      </c>
      <c r="B911" t="str">
        <f t="shared" si="155"/>
        <v>D301</v>
      </c>
      <c r="C911" t="str">
        <f t="shared" si="156"/>
        <v>ADP FACILITY MANAGEMENT</v>
      </c>
      <c r="D911" s="6" t="n">
        <f t="shared" si="157"/>
        <v>210870902.85527301</v>
      </c>
      <c r="E911" s="6" t="n">
        <f t="shared" si="158"/>
        <v>198165467.28761801</v>
      </c>
      <c r="F911" s="6" t="n">
        <f t="shared" si="159"/>
        <v>171010043.43079999</v>
      </c>
      <c r="G911" s="6" t="n">
        <f t="shared" si="160"/>
        <v>42266946.950303502</v>
      </c>
      <c r="H911" s="7" t="n">
        <f t="shared" si="161"/>
        <v>-0.13703408685936458</v>
      </c>
      <c r="I911" s="7" t="n">
        <f t="shared" si="162"/>
        <v>-0.189029680646982</v>
      </c>
      <c r="J911" s="7" t="n">
        <f t="shared" si="163"/>
        <v>0.2471606117532332</v>
      </c>
      <c r="K911" s="7" t="n">
        <f t="shared" si="164"/>
        <v>1.7422330492431748E-3</v>
      </c>
      <c r="L911" s="7" t="n">
        <f>AM911/SUM(AM1:AM$2180)</f>
        <v>7.4989978594974241E-4</v>
      </c>
      <c r="M911" t="s">
        <v>2571</v>
      </c>
      <c r="N911" t="s">
        <v>2572</v>
      </c>
      <c r="O911" t="s">
        <v>2573</v>
      </c>
      <c r="P911" s="6" t="n">
        <v>140977738.63601699</v>
      </c>
      <c r="Q911" s="6" t="n">
        <v>141644833.74548799</v>
      </c>
      <c r="R911" s="6" t="n">
        <v>197866451.665793</v>
      </c>
      <c r="S911" s="6" t="n">
        <v>246378051.137308</v>
      </c>
      <c r="T911" s="6" t="n">
        <v>233320673.26914099</v>
      </c>
      <c r="U911" s="6" t="n">
        <v>270919818.507397</v>
      </c>
      <c r="V911" s="6" t="n">
        <v>229042899.66904399</v>
      </c>
      <c r="W911" s="6" t="n">
        <v>171538782.737214</v>
      </c>
      <c r="X911" s="6" t="n">
        <v>132572793.966039</v>
      </c>
      <c r="Y911" s="6" t="n">
        <v>136847813.16682601</v>
      </c>
      <c r="Z911" s="6" t="n">
        <v>145153883.17184001</v>
      </c>
      <c r="AA911" s="6" t="n">
        <v>139455141.571538</v>
      </c>
      <c r="AB911" s="6" t="n">
        <v>179526822.76119199</v>
      </c>
      <c r="AC911" s="6" t="n">
        <v>172025805.42793</v>
      </c>
      <c r="AD911" s="6" t="n">
        <v>168422496.80707401</v>
      </c>
      <c r="AE911" s="6" t="n">
        <v>210870902.85527301</v>
      </c>
      <c r="AF911" s="6" t="n">
        <v>221166369.29275399</v>
      </c>
      <c r="AG911" s="6" t="n">
        <v>172838540.66486299</v>
      </c>
      <c r="AH911" s="6" t="n">
        <v>147264120.173994</v>
      </c>
      <c r="AI911" s="6" t="n">
        <v>219989733.55853999</v>
      </c>
      <c r="AJ911" s="6" t="n">
        <v>188481214.44628599</v>
      </c>
      <c r="AK911" s="6" t="n">
        <v>198165467.28761801</v>
      </c>
      <c r="AL911" s="6" t="n">
        <v>171010043.43079999</v>
      </c>
      <c r="AM911" s="6" t="n">
        <v>42266946.950303502</v>
      </c>
    </row>
    <row r="912">
      <c r="A912" t="str">
        <f t="shared" si="154"/>
        <v>ICT</v>
      </c>
      <c r="B912" t="str">
        <f t="shared" si="155"/>
        <v>D302</v>
      </c>
      <c r="C912" t="str">
        <f t="shared" si="156"/>
        <v>ADP SYSTEMS DEVELOPMENT SERVICES</v>
      </c>
      <c r="D912" s="6" t="n">
        <f t="shared" si="157"/>
        <v>233882806.100243</v>
      </c>
      <c r="E912" s="6" t="n">
        <f t="shared" si="158"/>
        <v>67077549.5490335</v>
      </c>
      <c r="F912" s="6" t="n">
        <f t="shared" si="159"/>
        <v>53783326.770499997</v>
      </c>
      <c r="G912" s="6" t="n">
        <f t="shared" si="160"/>
        <v>22293707.195108499</v>
      </c>
      <c r="H912" s="7" t="n">
        <f t="shared" si="161"/>
        <v>-0.19819183717818234</v>
      </c>
      <c r="I912" s="7" t="n">
        <f t="shared" si="162"/>
        <v>-0.77004155342890712</v>
      </c>
      <c r="J912" s="7" t="n">
        <f t="shared" si="163"/>
        <v>0.41450963586240142</v>
      </c>
      <c r="K912" s="7" t="n">
        <f t="shared" si="164"/>
        <v>5.4793910063959301E-4</v>
      </c>
      <c r="L912" s="7" t="n">
        <f>AM912/SUM(AM1:AM$2180)</f>
        <v>3.9553474901546089E-4</v>
      </c>
      <c r="M912" t="s">
        <v>2571</v>
      </c>
      <c r="N912" t="s">
        <v>2574</v>
      </c>
      <c r="O912" t="s">
        <v>2575</v>
      </c>
      <c r="P912" s="6" t="n">
        <v>88572568.261242002</v>
      </c>
      <c r="Q912" s="6" t="n">
        <v>139704595.13159499</v>
      </c>
      <c r="R912" s="6" t="n">
        <v>192254021.62905899</v>
      </c>
      <c r="S912" s="6" t="n">
        <v>332683032.27590799</v>
      </c>
      <c r="T912" s="6" t="n">
        <v>300353747.95287502</v>
      </c>
      <c r="U912" s="6" t="n">
        <v>226960421.90046501</v>
      </c>
      <c r="V912" s="6" t="n">
        <v>150713076.10687301</v>
      </c>
      <c r="W912" s="6" t="n">
        <v>142049987.837154</v>
      </c>
      <c r="X912" s="6" t="n">
        <v>48292328.249092497</v>
      </c>
      <c r="Y912" s="6" t="n">
        <v>56172080.4567523</v>
      </c>
      <c r="Z912" s="6" t="n">
        <v>93305820.699277893</v>
      </c>
      <c r="AA912" s="6" t="n">
        <v>84415074.420378894</v>
      </c>
      <c r="AB912" s="6" t="n">
        <v>119506458.175859</v>
      </c>
      <c r="AC912" s="6" t="n">
        <v>152247074.68709701</v>
      </c>
      <c r="AD912" s="6" t="n">
        <v>136762221.65936601</v>
      </c>
      <c r="AE912" s="6" t="n">
        <v>233882806.100243</v>
      </c>
      <c r="AF912" s="6" t="n">
        <v>347172312.95179099</v>
      </c>
      <c r="AG912" s="6" t="n">
        <v>359899545.36430001</v>
      </c>
      <c r="AH912" s="6" t="n">
        <v>275830516.52737099</v>
      </c>
      <c r="AI912" s="6" t="n">
        <v>212807345.55413201</v>
      </c>
      <c r="AJ912" s="6" t="n">
        <v>193705290.53515401</v>
      </c>
      <c r="AK912" s="6" t="n">
        <v>67077549.5490335</v>
      </c>
      <c r="AL912" s="6" t="n">
        <v>53783326.770499997</v>
      </c>
      <c r="AM912" s="6" t="n">
        <v>22293707.195108499</v>
      </c>
    </row>
    <row r="913">
      <c r="A913" t="str">
        <f t="shared" si="154"/>
        <v>ICT</v>
      </c>
      <c r="B913" t="str">
        <f t="shared" si="155"/>
        <v>D303</v>
      </c>
      <c r="C913" t="str">
        <f t="shared" si="156"/>
        <v>ADP DATA ENTRY SERVICES</v>
      </c>
      <c r="D913" s="6" t="n">
        <f t="shared" si="157"/>
        <v>11580535.5546341</v>
      </c>
      <c r="E913" s="6" t="n">
        <f t="shared" si="158"/>
        <v>4770756.3560678801</v>
      </c>
      <c r="F913" s="6" t="n">
        <f t="shared" si="159"/>
        <v>1172092.6181999999</v>
      </c>
      <c r="G913" s="6" t="n">
        <f t="shared" si="160"/>
        <v>1479507.60509659</v>
      </c>
      <c r="H913" s="7" t="n">
        <f t="shared" si="161"/>
        <v>-0.75431723384715998</v>
      </c>
      <c r="I913" s="7" t="n">
        <f t="shared" si="162"/>
        <v>-0.89878770177161871</v>
      </c>
      <c r="J913" s="7" t="n">
        <f t="shared" si="163"/>
        <v>1.2622787500945889</v>
      </c>
      <c r="K913" s="7" t="n">
        <f t="shared" si="164"/>
        <v>1.1941161204536683E-5</v>
      </c>
      <c r="L913" s="7" t="n">
        <f>AM913/SUM(AM1:AM$2180)</f>
        <v>2.6249410388629501E-5</v>
      </c>
      <c r="M913" t="s">
        <v>2571</v>
      </c>
      <c r="N913" t="s">
        <v>2576</v>
      </c>
      <c r="O913" t="s">
        <v>2577</v>
      </c>
      <c r="P913" s="6" t="n">
        <v>47801218.412336104</v>
      </c>
      <c r="Q913" s="6" t="n">
        <v>47758222.943481199</v>
      </c>
      <c r="R913" s="6" t="n">
        <v>45814504.936068498</v>
      </c>
      <c r="S913" s="6" t="n">
        <v>160917.328247175</v>
      </c>
      <c r="T913" s="6" t="n">
        <v>2158777.2622422301</v>
      </c>
      <c r="U913" s="6" t="n">
        <v>10285264.538601501</v>
      </c>
      <c r="V913" s="6" t="n">
        <v>7595260.8402545396</v>
      </c>
      <c r="W913" s="6" t="n">
        <v>2089491.4878287399</v>
      </c>
      <c r="X913" s="6" t="n">
        <v>1184918.6515994701</v>
      </c>
      <c r="Y913" s="6" t="n">
        <v>1243890.9462667999</v>
      </c>
      <c r="Z913" s="6" t="n">
        <v>495526.73955507099</v>
      </c>
      <c r="AA913" s="6" t="n">
        <v>449218.26599363203</v>
      </c>
      <c r="AB913" s="6" t="n">
        <v>6963.5406305513598</v>
      </c>
      <c r="AC913" s="6" t="n">
        <v>-19756.911965094801</v>
      </c>
      <c r="AD913" s="6" t="n">
        <v>-56783.899449141201</v>
      </c>
      <c r="AE913" s="6" t="n">
        <v>11580535.5546341</v>
      </c>
      <c r="AF913" s="6" t="n">
        <v>16689302.0832824</v>
      </c>
      <c r="AG913" s="6" t="n">
        <v>28182041.909008499</v>
      </c>
      <c r="AH913" s="6" t="n">
        <v>23343080.969647601</v>
      </c>
      <c r="AI913" s="6" t="n">
        <v>25823620.1739076</v>
      </c>
      <c r="AJ913" s="6" t="n">
        <v>10661713.487379501</v>
      </c>
      <c r="AK913" s="6" t="n">
        <v>4770756.3560678801</v>
      </c>
      <c r="AL913" s="6" t="n">
        <v>1172092.6181999999</v>
      </c>
      <c r="AM913" s="6" t="n">
        <v>1479507.60509659</v>
      </c>
    </row>
    <row r="914">
      <c r="A914" t="str">
        <f t="shared" si="154"/>
        <v>ICT</v>
      </c>
      <c r="B914" t="str">
        <f t="shared" si="155"/>
        <v>D304</v>
      </c>
      <c r="C914" t="str">
        <f t="shared" si="156"/>
        <v>ADP SVCS/TELECOMM &amp; TRANSMISSION</v>
      </c>
      <c r="D914" s="6" t="n">
        <f t="shared" si="157"/>
        <v>785613214.10082495</v>
      </c>
      <c r="E914" s="6" t="n">
        <f t="shared" si="158"/>
        <v>320690223.96833903</v>
      </c>
      <c r="F914" s="6" t="n">
        <f t="shared" si="159"/>
        <v>404368301.49309999</v>
      </c>
      <c r="G914" s="6" t="n">
        <f t="shared" si="160"/>
        <v>221081192.416682</v>
      </c>
      <c r="H914" s="7" t="n">
        <f t="shared" si="161"/>
        <v>0.26093117678891975</v>
      </c>
      <c r="I914" s="7" t="n">
        <f t="shared" si="162"/>
        <v>-0.48528322304771765</v>
      </c>
      <c r="J914" s="7" t="n">
        <f t="shared" si="163"/>
        <v>0.5467322527516526</v>
      </c>
      <c r="K914" s="7" t="n">
        <f t="shared" si="164"/>
        <v>4.1196634115392627E-3</v>
      </c>
      <c r="L914" s="7" t="n">
        <f>AM914/SUM(AM1:AM$2180)</f>
        <v>3.9224204924409182E-3</v>
      </c>
      <c r="M914" t="s">
        <v>2571</v>
      </c>
      <c r="N914" t="s">
        <v>2578</v>
      </c>
      <c r="O914" t="s">
        <v>2579</v>
      </c>
      <c r="P914" s="6" t="n">
        <v>477128014.63114601</v>
      </c>
      <c r="Q914" s="6" t="n">
        <v>1452766455.8099201</v>
      </c>
      <c r="R914" s="6" t="n">
        <v>1095288566.4196</v>
      </c>
      <c r="S914" s="6" t="n">
        <v>1126730597.2925701</v>
      </c>
      <c r="T914" s="6" t="n">
        <v>835816720.43785501</v>
      </c>
      <c r="U914" s="6" t="n">
        <v>1374769480.2842901</v>
      </c>
      <c r="V914" s="6" t="n">
        <v>854749409.12985504</v>
      </c>
      <c r="W914" s="6" t="n">
        <v>584112054.02191198</v>
      </c>
      <c r="X914" s="6" t="n">
        <v>605865197.58211005</v>
      </c>
      <c r="Y914" s="6" t="n">
        <v>535272590.34287602</v>
      </c>
      <c r="Z914" s="6" t="n">
        <v>1027593018.77152</v>
      </c>
      <c r="AA914" s="6" t="n">
        <v>850923725.16172004</v>
      </c>
      <c r="AB914" s="6" t="n">
        <v>724582529.39272904</v>
      </c>
      <c r="AC914" s="6" t="n">
        <v>878709900.08136499</v>
      </c>
      <c r="AD914" s="6" t="n">
        <v>878772662.84638596</v>
      </c>
      <c r="AE914" s="6" t="n">
        <v>785613214.10082495</v>
      </c>
      <c r="AF914" s="6" t="n">
        <v>1222411536.7890799</v>
      </c>
      <c r="AG914" s="6" t="n">
        <v>1589733081.00565</v>
      </c>
      <c r="AH914" s="6" t="n">
        <v>1310766178.01841</v>
      </c>
      <c r="AI914" s="6" t="n">
        <v>1568592770.2841101</v>
      </c>
      <c r="AJ914" s="6" t="n">
        <v>2042345305.29423</v>
      </c>
      <c r="AK914" s="6" t="n">
        <v>320690223.96833903</v>
      </c>
      <c r="AL914" s="6" t="n">
        <v>404368301.49309999</v>
      </c>
      <c r="AM914" s="6" t="n">
        <v>221081192.416682</v>
      </c>
    </row>
    <row r="915">
      <c r="A915" t="str">
        <f t="shared" si="154"/>
        <v>ICT</v>
      </c>
      <c r="B915" t="str">
        <f t="shared" si="155"/>
        <v>D305</v>
      </c>
      <c r="C915" t="str">
        <f t="shared" si="156"/>
        <v>ADP TELEPROCESSING &amp; TIMESHARE</v>
      </c>
      <c r="D915" s="6" t="n">
        <f t="shared" si="157"/>
        <v>1156950.0487565801</v>
      </c>
      <c r="E915" s="6" t="n">
        <f t="shared" si="158"/>
        <v>68689755.716180503</v>
      </c>
      <c r="F915" s="6" t="n">
        <f t="shared" si="159"/>
        <v>22632746.2401</v>
      </c>
      <c r="G915" s="6" t="n">
        <f t="shared" si="160"/>
        <v>1673529.4154648799</v>
      </c>
      <c r="H915" s="7" t="n">
        <f t="shared" si="161"/>
        <v>-0.67050769064289084</v>
      </c>
      <c r="I915" s="7" t="n">
        <f t="shared" si="162"/>
        <v>18.562422996934316</v>
      </c>
      <c r="J915" s="7" t="n">
        <f t="shared" si="163"/>
        <v>7.394283476301132E-2</v>
      </c>
      <c r="K915" s="7" t="n">
        <f t="shared" si="164"/>
        <v>2.3058013262590961E-4</v>
      </c>
      <c r="L915" s="7" t="n">
        <f>AM915/SUM(AM1:AM$2180)</f>
        <v>2.9691743572425201E-5</v>
      </c>
      <c r="M915" t="s">
        <v>2571</v>
      </c>
      <c r="N915" t="s">
        <v>2580</v>
      </c>
      <c r="O915" t="s">
        <v>2581</v>
      </c>
      <c r="P915" s="6"/>
      <c r="Q915" s="6"/>
      <c r="R915" s="6"/>
      <c r="S915" s="6"/>
      <c r="T915" s="6" t="n">
        <v>4077.1808399275201</v>
      </c>
      <c r="U915" s="6" t="n">
        <v>288730.94122606999</v>
      </c>
      <c r="V915" s="6"/>
      <c r="W915" s="6" t="n">
        <v>17153.0975780757</v>
      </c>
      <c r="X915" s="6" t="n">
        <v>3889.4734185264501</v>
      </c>
      <c r="Y915" s="6" t="n">
        <v>371160.53104180901</v>
      </c>
      <c r="Z915" s="6" t="n">
        <v>135936.89762041601</v>
      </c>
      <c r="AA915" s="6" t="n">
        <v>158894.93762823701</v>
      </c>
      <c r="AB915" s="6" t="n">
        <v>5133105.33950302</v>
      </c>
      <c r="AC915" s="6" t="n">
        <v>3091321.37767707</v>
      </c>
      <c r="AD915" s="6" t="n">
        <v>2908002.1297698901</v>
      </c>
      <c r="AE915" s="6" t="n">
        <v>1156950.0487565801</v>
      </c>
      <c r="AF915" s="6" t="n">
        <v>1285348.6141866201</v>
      </c>
      <c r="AG915" s="6" t="n">
        <v>2125438.6318379501</v>
      </c>
      <c r="AH915" s="6" t="n">
        <v>13849206.3064771</v>
      </c>
      <c r="AI915" s="6" t="n">
        <v>47174711.432116099</v>
      </c>
      <c r="AJ915" s="6" t="n">
        <v>84104618.867593899</v>
      </c>
      <c r="AK915" s="6" t="n">
        <v>68689755.716180503</v>
      </c>
      <c r="AL915" s="6" t="n">
        <v>22632746.2401</v>
      </c>
      <c r="AM915" s="6" t="n">
        <v>1673529.4154648799</v>
      </c>
    </row>
    <row r="916">
      <c r="A916" t="str">
        <f t="shared" si="154"/>
        <v>ICT</v>
      </c>
      <c r="B916" t="str">
        <f t="shared" si="155"/>
        <v>D306</v>
      </c>
      <c r="C916" t="str">
        <f t="shared" si="156"/>
        <v>ADP SYSTEMS ANALYSIS SERVICES</v>
      </c>
      <c r="D916" s="6" t="n">
        <f t="shared" si="157"/>
        <v>21359519.512411501</v>
      </c>
      <c r="E916" s="6" t="n">
        <f t="shared" si="158"/>
        <v>50910334.789070003</v>
      </c>
      <c r="F916" s="6" t="n">
        <f t="shared" si="159"/>
        <v>70091901.647699997</v>
      </c>
      <c r="G916" s="6" t="n">
        <f t="shared" si="160"/>
        <v>25514931.497308601</v>
      </c>
      <c r="H916" s="7" t="n">
        <f t="shared" si="161"/>
        <v>0.37677157178601206</v>
      </c>
      <c r="I916" s="7" t="n">
        <f t="shared" si="162"/>
        <v>2.2815298868015867</v>
      </c>
      <c r="J916" s="7" t="n">
        <f t="shared" si="163"/>
        <v>0.36402110511358698</v>
      </c>
      <c r="K916" s="7" t="n">
        <f t="shared" si="164"/>
        <v>7.1408921420653315E-4</v>
      </c>
      <c r="L916" s="7" t="n">
        <f>AM916/SUM(AM1:AM$2180)</f>
        <v>4.5268568110327326E-4</v>
      </c>
      <c r="M916" t="s">
        <v>2571</v>
      </c>
      <c r="N916" t="s">
        <v>2582</v>
      </c>
      <c r="O916" t="s">
        <v>2583</v>
      </c>
      <c r="P916" s="6" t="n">
        <v>191258668.14434901</v>
      </c>
      <c r="Q916" s="6" t="n">
        <v>274769153.35593599</v>
      </c>
      <c r="R916" s="6" t="n">
        <v>332768064.144391</v>
      </c>
      <c r="S916" s="6" t="n">
        <v>461786561.29166102</v>
      </c>
      <c r="T916" s="6" t="n">
        <v>454115294.89463598</v>
      </c>
      <c r="U916" s="6" t="n">
        <v>120951793.30390599</v>
      </c>
      <c r="V916" s="6" t="n">
        <v>124954529.546555</v>
      </c>
      <c r="W916" s="6" t="n">
        <v>98340719.294169903</v>
      </c>
      <c r="X916" s="6" t="n">
        <v>51844533.541929998</v>
      </c>
      <c r="Y916" s="6" t="n">
        <v>9754466.7431069594</v>
      </c>
      <c r="Z916" s="6" t="n">
        <v>17965961.851527698</v>
      </c>
      <c r="AA916" s="6" t="n">
        <v>14134490.5747621</v>
      </c>
      <c r="AB916" s="6" t="n">
        <v>14804186.4529352</v>
      </c>
      <c r="AC916" s="6" t="n">
        <v>27495834.537225399</v>
      </c>
      <c r="AD916" s="6" t="n">
        <v>22107443.9682169</v>
      </c>
      <c r="AE916" s="6" t="n">
        <v>21359519.512411501</v>
      </c>
      <c r="AF916" s="6" t="n">
        <v>19581781.767321199</v>
      </c>
      <c r="AG916" s="6" t="n">
        <v>40268254.033387102</v>
      </c>
      <c r="AH916" s="6" t="n">
        <v>54270300.3080732</v>
      </c>
      <c r="AI916" s="6" t="n">
        <v>59796199.753584199</v>
      </c>
      <c r="AJ916" s="6" t="n">
        <v>112039119.074048</v>
      </c>
      <c r="AK916" s="6" t="n">
        <v>50910334.789070003</v>
      </c>
      <c r="AL916" s="6" t="n">
        <v>70091901.647699997</v>
      </c>
      <c r="AM916" s="6" t="n">
        <v>25514931.497308601</v>
      </c>
    </row>
    <row r="917">
      <c r="A917" t="str">
        <f t="shared" si="154"/>
        <v>ICT</v>
      </c>
      <c r="B917" t="str">
        <f t="shared" si="155"/>
        <v>D307</v>
      </c>
      <c r="C917" t="str">
        <f t="shared" si="156"/>
        <v>AUTOMATED INFORMATION SYSTEM SVCS</v>
      </c>
      <c r="D917" s="6" t="n">
        <f t="shared" si="157"/>
        <v>696146495.53794003</v>
      </c>
      <c r="E917" s="6" t="n">
        <f t="shared" si="158"/>
        <v>604503211.28771305</v>
      </c>
      <c r="F917" s="6" t="n">
        <f t="shared" si="159"/>
        <v>395423392.17510003</v>
      </c>
      <c r="G917" s="6" t="n">
        <f t="shared" si="160"/>
        <v>132631297.164966</v>
      </c>
      <c r="H917" s="7" t="n">
        <f t="shared" si="161"/>
        <v>-0.34587048539780474</v>
      </c>
      <c r="I917" s="7" t="n">
        <f t="shared" si="162"/>
        <v>-0.431982499790449</v>
      </c>
      <c r="J917" s="7" t="n">
        <f t="shared" si="163"/>
        <v>0.33541591061520881</v>
      </c>
      <c r="K917" s="7" t="n">
        <f t="shared" si="164"/>
        <v>4.0285335789068955E-3</v>
      </c>
      <c r="L917" s="7" t="n">
        <f>AM917/SUM(AM1:AM$2180)</f>
        <v>2.3531432604107332E-3</v>
      </c>
      <c r="M917" t="s">
        <v>2571</v>
      </c>
      <c r="N917" t="s">
        <v>2584</v>
      </c>
      <c r="O917" t="s">
        <v>2585</v>
      </c>
      <c r="P917" s="6" t="n">
        <v>232468715.89159501</v>
      </c>
      <c r="Q917" s="6" t="n">
        <v>171241992.14237201</v>
      </c>
      <c r="R917" s="6" t="n">
        <v>166258999.446751</v>
      </c>
      <c r="S917" s="6" t="n">
        <v>490200331.28489202</v>
      </c>
      <c r="T917" s="6" t="n">
        <v>270592659.40241301</v>
      </c>
      <c r="U917" s="6" t="n">
        <v>644147901.02141094</v>
      </c>
      <c r="V917" s="6" t="n">
        <v>812018790.80244005</v>
      </c>
      <c r="W917" s="6" t="n">
        <v>597486340.56164598</v>
      </c>
      <c r="X917" s="6" t="n">
        <v>748760867.84770799</v>
      </c>
      <c r="Y917" s="6" t="n">
        <v>772738320.65790403</v>
      </c>
      <c r="Z917" s="6" t="n">
        <v>898532701.89302397</v>
      </c>
      <c r="AA917" s="6" t="n">
        <v>925861851.17694902</v>
      </c>
      <c r="AB917" s="6" t="n">
        <v>784176029.90578604</v>
      </c>
      <c r="AC917" s="6" t="n">
        <v>830768123.49233699</v>
      </c>
      <c r="AD917" s="6" t="n">
        <v>623797911.75048804</v>
      </c>
      <c r="AE917" s="6" t="n">
        <v>696146495.53794003</v>
      </c>
      <c r="AF917" s="6" t="n">
        <v>780074802.45679903</v>
      </c>
      <c r="AG917" s="6" t="n">
        <v>772746939.26614797</v>
      </c>
      <c r="AH917" s="6" t="n">
        <v>717587603.58931506</v>
      </c>
      <c r="AI917" s="6" t="n">
        <v>694477443.79258001</v>
      </c>
      <c r="AJ917" s="6" t="n">
        <v>822209654.03021395</v>
      </c>
      <c r="AK917" s="6" t="n">
        <v>604503211.28771305</v>
      </c>
      <c r="AL917" s="6" t="n">
        <v>395423392.17510003</v>
      </c>
      <c r="AM917" s="6" t="n">
        <v>132631297.164966</v>
      </c>
    </row>
    <row r="918">
      <c r="A918" t="str">
        <f t="shared" si="154"/>
        <v>ICT</v>
      </c>
      <c r="B918" t="str">
        <f t="shared" si="155"/>
        <v>D308</v>
      </c>
      <c r="C918" t="str">
        <f t="shared" si="156"/>
        <v>IT AND TELECOM- PROGRAMMING</v>
      </c>
      <c r="D918" s="6" t="n">
        <f t="shared" si="157"/>
        <v>95268756.741555005</v>
      </c>
      <c r="E918" s="6" t="n">
        <f t="shared" si="158"/>
        <v>111154391.009727</v>
      </c>
      <c r="F918" s="6" t="n">
        <f t="shared" si="159"/>
        <v>76664576.163800001</v>
      </c>
      <c r="G918" s="6" t="n">
        <f t="shared" si="160"/>
        <v>55875814.524763897</v>
      </c>
      <c r="H918" s="7" t="n">
        <f t="shared" si="161"/>
        <v>-0.31028747072087182</v>
      </c>
      <c r="I918" s="7" t="n">
        <f t="shared" si="162"/>
        <v>-0.19528102616290466</v>
      </c>
      <c r="J918" s="7" t="n">
        <f t="shared" si="163"/>
        <v>0.72883484551431876</v>
      </c>
      <c r="K918" s="7" t="n">
        <f t="shared" si="164"/>
        <v>7.8105095828971953E-4</v>
      </c>
      <c r="L918" s="7" t="n">
        <f>AM918/SUM(AM1:AM$2180)</f>
        <v>9.9134818990249019E-4</v>
      </c>
      <c r="M918" t="s">
        <v>2571</v>
      </c>
      <c r="N918" t="s">
        <v>2586</v>
      </c>
      <c r="O918" t="s">
        <v>2587</v>
      </c>
      <c r="P918" s="6" t="n">
        <v>58570036.475267403</v>
      </c>
      <c r="Q918" s="6" t="n">
        <v>67346320.456328496</v>
      </c>
      <c r="R918" s="6" t="n">
        <v>38503394.892811202</v>
      </c>
      <c r="S918" s="6" t="n">
        <v>59425601.311483502</v>
      </c>
      <c r="T918" s="6" t="n">
        <v>72806157.783328593</v>
      </c>
      <c r="U918" s="6" t="n">
        <v>49084471.034225397</v>
      </c>
      <c r="V918" s="6" t="n">
        <v>28521689.733968198</v>
      </c>
      <c r="W918" s="6" t="n">
        <v>22583382.9253584</v>
      </c>
      <c r="X918" s="6" t="n">
        <v>61008905.232924201</v>
      </c>
      <c r="Y918" s="6" t="n">
        <v>67809216.188309297</v>
      </c>
      <c r="Z918" s="6" t="n">
        <v>72503902.211851597</v>
      </c>
      <c r="AA918" s="6" t="n">
        <v>91178746.122838795</v>
      </c>
      <c r="AB918" s="6" t="n">
        <v>105166111.49250799</v>
      </c>
      <c r="AC918" s="6" t="n">
        <v>99756449.2782657</v>
      </c>
      <c r="AD918" s="6" t="n">
        <v>78613892.494238406</v>
      </c>
      <c r="AE918" s="6" t="n">
        <v>95268756.741555005</v>
      </c>
      <c r="AF918" s="6" t="n">
        <v>116313844.528892</v>
      </c>
      <c r="AG918" s="6" t="n">
        <v>113237565.326553</v>
      </c>
      <c r="AH918" s="6" t="n">
        <v>96075411.477217004</v>
      </c>
      <c r="AI918" s="6" t="n">
        <v>97941732.583109096</v>
      </c>
      <c r="AJ918" s="6" t="n">
        <v>129250452.361361</v>
      </c>
      <c r="AK918" s="6" t="n">
        <v>111154391.009727</v>
      </c>
      <c r="AL918" s="6" t="n">
        <v>76664576.163800001</v>
      </c>
      <c r="AM918" s="6" t="n">
        <v>55875814.524763897</v>
      </c>
    </row>
    <row r="919">
      <c r="A919" t="str">
        <f t="shared" si="154"/>
        <v>ICT</v>
      </c>
      <c r="B919" t="str">
        <f t="shared" si="155"/>
        <v>D309</v>
      </c>
      <c r="C919" t="str">
        <f t="shared" si="156"/>
        <v>ADP INF, BROADCAST &amp; DIST SVCS</v>
      </c>
      <c r="D919" s="6" t="n">
        <f t="shared" si="157"/>
        <v>29242118.960792299</v>
      </c>
      <c r="E919" s="6" t="n">
        <f t="shared" si="158"/>
        <v>163369915.534385</v>
      </c>
      <c r="F919" s="6" t="n">
        <f t="shared" si="159"/>
        <v>111814675.48459999</v>
      </c>
      <c r="G919" s="6" t="n">
        <f t="shared" si="160"/>
        <v>-537009.02251967497</v>
      </c>
      <c r="H919" s="7" t="n">
        <f t="shared" si="161"/>
        <v>-0.31557364696643919</v>
      </c>
      <c r="I919" s="7" t="n">
        <f t="shared" si="162"/>
        <v>2.8237542099640796</v>
      </c>
      <c r="J919" s="7" t="n">
        <f t="shared" si="163"/>
        <v>-4.8026703131078367E-3</v>
      </c>
      <c r="K919" s="7" t="n">
        <f t="shared" si="164"/>
        <v>1.1391566197601743E-3</v>
      </c>
      <c r="L919" s="7" t="n">
        <f>AM919/SUM(AM1:AM$2180)</f>
        <v>-9.5276091626412811E-6</v>
      </c>
      <c r="M919" t="s">
        <v>2571</v>
      </c>
      <c r="N919" t="s">
        <v>2588</v>
      </c>
      <c r="O919" t="s">
        <v>2589</v>
      </c>
      <c r="P919" s="6" t="n">
        <v>117749.558837028</v>
      </c>
      <c r="Q919" s="6" t="n">
        <v>730827.80662114103</v>
      </c>
      <c r="R919" s="6" t="n">
        <v>62118.633616731298</v>
      </c>
      <c r="S919" s="6" t="n">
        <v>12943968.9276441</v>
      </c>
      <c r="T919" s="6" t="n">
        <v>11436678.1909128</v>
      </c>
      <c r="U919" s="6" t="n">
        <v>4348299.5241022604</v>
      </c>
      <c r="V919" s="6" t="n">
        <v>64819948.743400097</v>
      </c>
      <c r="W919" s="6" t="n">
        <v>205304901.017333</v>
      </c>
      <c r="X919" s="6" t="n">
        <v>61732180.5500919</v>
      </c>
      <c r="Y919" s="6" t="n">
        <v>70027329.728193507</v>
      </c>
      <c r="Z919" s="6" t="n">
        <v>60863732.876268901</v>
      </c>
      <c r="AA919" s="6" t="n">
        <v>32517511.9056844</v>
      </c>
      <c r="AB919" s="6" t="n">
        <v>27667435.918340899</v>
      </c>
      <c r="AC919" s="6" t="n">
        <v>20904434.198359098</v>
      </c>
      <c r="AD919" s="6" t="n">
        <v>14916124.2997039</v>
      </c>
      <c r="AE919" s="6" t="n">
        <v>29242118.960792299</v>
      </c>
      <c r="AF919" s="6" t="n">
        <v>88213570.878814295</v>
      </c>
      <c r="AG919" s="6" t="n">
        <v>101780663.37380899</v>
      </c>
      <c r="AH919" s="6" t="n">
        <v>107216705.585694</v>
      </c>
      <c r="AI919" s="6" t="n">
        <v>141118436.26131299</v>
      </c>
      <c r="AJ919" s="6" t="n">
        <v>157988862.95846701</v>
      </c>
      <c r="AK919" s="6" t="n">
        <v>163369915.534385</v>
      </c>
      <c r="AL919" s="6" t="n">
        <v>111814675.48459999</v>
      </c>
      <c r="AM919" s="6" t="n">
        <v>-537009.02251967497</v>
      </c>
    </row>
    <row r="920">
      <c r="A920" t="str">
        <f t="shared" si="154"/>
        <v>ICT</v>
      </c>
      <c r="B920" t="str">
        <f t="shared" si="155"/>
        <v>D310</v>
      </c>
      <c r="C920" t="str">
        <f t="shared" si="156"/>
        <v>ADP BACKUP AND SECURITY SERVICES</v>
      </c>
      <c r="D920" s="6" t="n">
        <f t="shared" si="157"/>
        <v>55401883.174780898</v>
      </c>
      <c r="E920" s="6" t="n">
        <f t="shared" si="158"/>
        <v>139158711.47480801</v>
      </c>
      <c r="F920" s="6" t="n">
        <f t="shared" si="159"/>
        <v>74870637.438099995</v>
      </c>
      <c r="G920" s="6" t="n">
        <f t="shared" si="160"/>
        <v>17823246.109352201</v>
      </c>
      <c r="H920" s="7" t="n">
        <f t="shared" si="161"/>
        <v>-0.46197664059534016</v>
      </c>
      <c r="I920" s="7" t="n">
        <f t="shared" si="162"/>
        <v>0.35140961187004072</v>
      </c>
      <c r="J920" s="7" t="n">
        <f t="shared" si="163"/>
        <v>0.23805388493036056</v>
      </c>
      <c r="K920" s="7" t="n">
        <f t="shared" si="164"/>
        <v>7.627744917528493E-4</v>
      </c>
      <c r="L920" s="7" t="n">
        <f>AM920/SUM(AM1:AM$2180)</f>
        <v>3.1621986934726596E-4</v>
      </c>
      <c r="M920" t="s">
        <v>2571</v>
      </c>
      <c r="N920" t="s">
        <v>2590</v>
      </c>
      <c r="O920" t="s">
        <v>2591</v>
      </c>
      <c r="P920" s="6" t="n">
        <v>6232373.2940051705</v>
      </c>
      <c r="Q920" s="6" t="n">
        <v>1341532.3038418801</v>
      </c>
      <c r="R920" s="6" t="n">
        <v>6184694.2242950099</v>
      </c>
      <c r="S920" s="6" t="n">
        <v>4800914.6358077005</v>
      </c>
      <c r="T920" s="6" t="n">
        <v>4526343.0729761096</v>
      </c>
      <c r="U920" s="6" t="n">
        <v>29904295.235541198</v>
      </c>
      <c r="V920" s="6" t="n">
        <v>44226888.613572799</v>
      </c>
      <c r="W920" s="6" t="n">
        <v>3382445.79291848</v>
      </c>
      <c r="X920" s="6" t="n">
        <v>2573244.4081977899</v>
      </c>
      <c r="Y920" s="6" t="n">
        <v>3652605.2463208698</v>
      </c>
      <c r="Z920" s="6" t="n">
        <v>2625783.1169830202</v>
      </c>
      <c r="AA920" s="6" t="n">
        <v>115662.14710180501</v>
      </c>
      <c r="AB920" s="6" t="n">
        <v>6820424.6283789296</v>
      </c>
      <c r="AC920" s="6" t="n">
        <v>20159957.1750939</v>
      </c>
      <c r="AD920" s="6" t="n">
        <v>36562385.579462104</v>
      </c>
      <c r="AE920" s="6" t="n">
        <v>55401883.174780898</v>
      </c>
      <c r="AF920" s="6" t="n">
        <v>68152345.778027907</v>
      </c>
      <c r="AG920" s="6" t="n">
        <v>103857994.485661</v>
      </c>
      <c r="AH920" s="6" t="n">
        <v>199606964.925089</v>
      </c>
      <c r="AI920" s="6" t="n">
        <v>232350677.33064401</v>
      </c>
      <c r="AJ920" s="6" t="n">
        <v>207267516.098079</v>
      </c>
      <c r="AK920" s="6" t="n">
        <v>139158711.47480801</v>
      </c>
      <c r="AL920" s="6" t="n">
        <v>74870637.438099995</v>
      </c>
      <c r="AM920" s="6" t="n">
        <v>17823246.109352201</v>
      </c>
    </row>
    <row r="921">
      <c r="A921" t="str">
        <f t="shared" si="154"/>
        <v>ICT</v>
      </c>
      <c r="B921" t="str">
        <f t="shared" si="155"/>
        <v>D311</v>
      </c>
      <c r="C921" t="str">
        <f t="shared" si="156"/>
        <v>ADP DATA CONVERSION SERVICES</v>
      </c>
      <c r="D921" s="6" t="n">
        <f t="shared" si="157"/>
        <v>15620633.3230926</v>
      </c>
      <c r="E921" s="6" t="n">
        <f t="shared" si="158"/>
        <v>25924434.8041966</v>
      </c>
      <c r="F921" s="6" t="n">
        <f t="shared" si="159"/>
        <v>16513975.568299999</v>
      </c>
      <c r="G921" s="6" t="n">
        <f t="shared" si="160"/>
        <v>3732924.1042628302</v>
      </c>
      <c r="H921" s="7" t="n">
        <f t="shared" si="161"/>
        <v>-0.36299573383074302</v>
      </c>
      <c r="I921" s="7" t="n">
        <f t="shared" si="162"/>
        <v>5.718988639767475E-2</v>
      </c>
      <c r="J921" s="7" t="n">
        <f t="shared" si="163"/>
        <v>0.22604636229621775</v>
      </c>
      <c r="K921" s="7" t="n">
        <f t="shared" si="164"/>
        <v>1.6824271506093731E-4</v>
      </c>
      <c r="L921" s="7" t="n">
        <f>AM921/SUM(AM1:AM$2180)</f>
        <v>6.6229505292745761E-5</v>
      </c>
      <c r="M921" t="s">
        <v>2571</v>
      </c>
      <c r="N921" t="s">
        <v>2592</v>
      </c>
      <c r="O921" t="s">
        <v>2593</v>
      </c>
      <c r="P921" s="6" t="n">
        <v>2771007.7342250701</v>
      </c>
      <c r="Q921" s="6" t="n">
        <v>4722289.8188704103</v>
      </c>
      <c r="R921" s="6" t="n">
        <v>6954920.2451331103</v>
      </c>
      <c r="S921" s="6" t="n">
        <v>27835528.203023199</v>
      </c>
      <c r="T921" s="6" t="n">
        <v>33887376.2463682</v>
      </c>
      <c r="U921" s="6" t="n">
        <v>1392596.9701386399</v>
      </c>
      <c r="V921" s="6" t="n">
        <v>2256609.1141959801</v>
      </c>
      <c r="W921" s="6" t="n">
        <v>128842.787425794</v>
      </c>
      <c r="X921" s="6" t="n">
        <v>15670623.1665176</v>
      </c>
      <c r="Y921" s="6" t="n">
        <v>569484.24042924098</v>
      </c>
      <c r="Z921" s="6" t="n">
        <v>1579714.9530625499</v>
      </c>
      <c r="AA921" s="6" t="n">
        <v>14675691.2813535</v>
      </c>
      <c r="AB921" s="6" t="n">
        <v>11444194.154134</v>
      </c>
      <c r="AC921" s="6" t="n">
        <v>7386274.3613721197</v>
      </c>
      <c r="AD921" s="6" t="n">
        <v>7053688.9452567901</v>
      </c>
      <c r="AE921" s="6" t="n">
        <v>15620633.3230926</v>
      </c>
      <c r="AF921" s="6" t="n">
        <v>16503205.082427301</v>
      </c>
      <c r="AG921" s="6" t="n">
        <v>10553514.109551299</v>
      </c>
      <c r="AH921" s="6" t="n">
        <v>11212268.501181301</v>
      </c>
      <c r="AI921" s="6" t="n">
        <v>27136438.8419482</v>
      </c>
      <c r="AJ921" s="6" t="n">
        <v>29306414.566617802</v>
      </c>
      <c r="AK921" s="6" t="n">
        <v>25924434.8041966</v>
      </c>
      <c r="AL921" s="6" t="n">
        <v>16513975.568299999</v>
      </c>
      <c r="AM921" s="6" t="n">
        <v>3732924.1042628302</v>
      </c>
    </row>
    <row r="922">
      <c r="A922" t="str">
        <f t="shared" si="154"/>
        <v>ICT</v>
      </c>
      <c r="B922" t="str">
        <f t="shared" si="155"/>
        <v>D312</v>
      </c>
      <c r="C922" t="str">
        <f t="shared" si="156"/>
        <v>ADP OPTICAL SCANNING SERVICES</v>
      </c>
      <c r="D922" s="6" t="n">
        <f t="shared" si="157"/>
        <v>4045914.9304719102</v>
      </c>
      <c r="E922" s="6" t="n">
        <f t="shared" si="158"/>
        <v>0</v>
      </c>
      <c r="F922" s="6" t="n">
        <f t="shared" si="159"/>
        <v>-4681.29</v>
      </c>
      <c r="G922" s="6" t="n">
        <f t="shared" si="160"/>
        <v>0</v>
      </c>
      <c r="H922" s="7" t="e">
        <f t="shared" si="161"/>
        <v>#DIV/0!</v>
      </c>
      <c r="I922" s="7" t="n">
        <f t="shared" si="162"/>
        <v>-1.0011570411341926</v>
      </c>
      <c r="J922" s="7" t="n">
        <f t="shared" si="163"/>
        <v>0</v>
      </c>
      <c r="K922" s="7" t="n">
        <f t="shared" si="164"/>
        <v>-4.7692509676438409E-8</v>
      </c>
      <c r="L922" s="7" t="n">
        <f>AM922/SUM(AM1:AM$2180)</f>
        <v>0</v>
      </c>
      <c r="M922" t="s">
        <v>2571</v>
      </c>
      <c r="N922" t="s">
        <v>2594</v>
      </c>
      <c r="O922" t="s">
        <v>2595</v>
      </c>
      <c r="P922" s="6"/>
      <c r="Q922" s="6"/>
      <c r="R922" s="6"/>
      <c r="S922" s="6" t="n">
        <v>475516.80032374599</v>
      </c>
      <c r="T922" s="6" t="n">
        <v>5935.04252145596</v>
      </c>
      <c r="U922" s="6" t="n">
        <v>431050.46410084597</v>
      </c>
      <c r="V922" s="6" t="n">
        <v>2094891.33783847</v>
      </c>
      <c r="W922" s="6" t="n">
        <v>11587405.266864499</v>
      </c>
      <c r="X922" s="6" t="n">
        <v>5929113.4574259296</v>
      </c>
      <c r="Y922" s="6" t="n">
        <v>4267957.0766426902</v>
      </c>
      <c r="Z922" s="6" t="n">
        <v>4774731.3709082901</v>
      </c>
      <c r="AA922" s="6" t="n">
        <v>5072555.6147371</v>
      </c>
      <c r="AB922" s="6" t="n">
        <v>3665370.8824371998</v>
      </c>
      <c r="AC922" s="6" t="n">
        <v>2975208.6569389398</v>
      </c>
      <c r="AD922" s="6" t="n">
        <v>3560558.4168099798</v>
      </c>
      <c r="AE922" s="6" t="n">
        <v>4045914.9304719102</v>
      </c>
      <c r="AF922" s="6" t="n">
        <v>2787896.0449728998</v>
      </c>
      <c r="AG922" s="6" t="n">
        <v>4607872.4241374899</v>
      </c>
      <c r="AH922" s="6" t="n">
        <v>2913409.6479410501</v>
      </c>
      <c r="AI922" s="6" t="n">
        <v>-78776.025022349204</v>
      </c>
      <c r="AJ922" s="6" t="n">
        <v>-31303.131885733099</v>
      </c>
      <c r="AK922" s="6"/>
      <c r="AL922" s="6" t="n">
        <v>-4681.29</v>
      </c>
      <c r="AM922" s="6"/>
    </row>
    <row r="923">
      <c r="A923" t="str">
        <f t="shared" si="154"/>
        <v>ICT</v>
      </c>
      <c r="B923" t="str">
        <f t="shared" si="155"/>
        <v>D313</v>
      </c>
      <c r="C923" t="str">
        <f t="shared" si="156"/>
        <v>COMPUTER AIDED DESGN/MFG SVCS</v>
      </c>
      <c r="D923" s="6" t="n">
        <f t="shared" si="157"/>
        <v>12204561.2321006</v>
      </c>
      <c r="E923" s="6" t="n">
        <f t="shared" si="158"/>
        <v>140041.91517551901</v>
      </c>
      <c r="F923" s="6" t="n">
        <f t="shared" si="159"/>
        <v>-149960.5</v>
      </c>
      <c r="G923" s="6" t="n">
        <f t="shared" si="160"/>
        <v>-12146.117230487</v>
      </c>
      <c r="H923" s="7" t="n">
        <f t="shared" si="161"/>
        <v>-2.070825829624293</v>
      </c>
      <c r="I923" s="7" t="n">
        <f t="shared" si="162"/>
        <v>-1.0122872504097544</v>
      </c>
      <c r="J923" s="7" t="n">
        <f t="shared" si="163"/>
        <v>8.0995443670079784E-2</v>
      </c>
      <c r="K923" s="7" t="n">
        <f t="shared" si="164"/>
        <v>-1.5277824269236776E-6</v>
      </c>
      <c r="L923" s="7" t="n">
        <f>AM923/SUM(AM1:AM$2180)</f>
        <v>-2.1549630073759739E-7</v>
      </c>
      <c r="M923" t="s">
        <v>2571</v>
      </c>
      <c r="N923" t="s">
        <v>2596</v>
      </c>
      <c r="O923" t="s">
        <v>2597</v>
      </c>
      <c r="P923" s="6" t="n">
        <v>766121.21736792801</v>
      </c>
      <c r="Q923" s="6" t="n">
        <v>1337074.3561265201</v>
      </c>
      <c r="R923" s="6" t="n">
        <v>-7132.7721050411601</v>
      </c>
      <c r="S923" s="6" t="n">
        <v>871499.90639365895</v>
      </c>
      <c r="T923" s="6" t="n">
        <v>5427928.0937617701</v>
      </c>
      <c r="U923" s="6" t="n">
        <v>20619772.139229201</v>
      </c>
      <c r="V923" s="6" t="n">
        <v>11290378.501021201</v>
      </c>
      <c r="W923" s="6" t="n">
        <v>21423341.440527301</v>
      </c>
      <c r="X923" s="6" t="n">
        <v>19049417.0338789</v>
      </c>
      <c r="Y923" s="6" t="n">
        <v>15419221.613301899</v>
      </c>
      <c r="Z923" s="6" t="n">
        <v>11771901.6549966</v>
      </c>
      <c r="AA923" s="6" t="n">
        <v>15922749.525328901</v>
      </c>
      <c r="AB923" s="6" t="n">
        <v>17723745.078334499</v>
      </c>
      <c r="AC923" s="6" t="n">
        <v>17759792.396499</v>
      </c>
      <c r="AD923" s="6" t="n">
        <v>18644489.607105099</v>
      </c>
      <c r="AE923" s="6" t="n">
        <v>12204561.2321006</v>
      </c>
      <c r="AF923" s="6" t="n">
        <v>11562813.305417901</v>
      </c>
      <c r="AG923" s="6" t="n">
        <v>5719065.0630253898</v>
      </c>
      <c r="AH923" s="6" t="n">
        <v>2570965.1053097202</v>
      </c>
      <c r="AI923" s="6" t="n">
        <v>1332419.16329136</v>
      </c>
      <c r="AJ923" s="6" t="n">
        <v>452723.83860228502</v>
      </c>
      <c r="AK923" s="6" t="n">
        <v>140041.91517551901</v>
      </c>
      <c r="AL923" s="6" t="n">
        <v>-149960.5</v>
      </c>
      <c r="AM923" s="6" t="n">
        <v>-12146.117230487</v>
      </c>
    </row>
    <row r="924">
      <c r="A924" t="str">
        <f t="shared" si="154"/>
        <v>ICT</v>
      </c>
      <c r="B924" t="str">
        <f t="shared" si="155"/>
        <v>D314</v>
      </c>
      <c r="C924" t="str">
        <f t="shared" si="156"/>
        <v>ADP ACQUISITION SUP SVCS</v>
      </c>
      <c r="D924" s="6" t="n">
        <f t="shared" si="157"/>
        <v>30102915.060122602</v>
      </c>
      <c r="E924" s="6" t="n">
        <f t="shared" si="158"/>
        <v>80606242.405919507</v>
      </c>
      <c r="F924" s="6" t="n">
        <f t="shared" si="159"/>
        <v>71935692.925699994</v>
      </c>
      <c r="G924" s="6" t="n">
        <f t="shared" si="160"/>
        <v>32605252.160880499</v>
      </c>
      <c r="H924" s="7" t="n">
        <f t="shared" si="161"/>
        <v>-0.10756672462854777</v>
      </c>
      <c r="I924" s="7" t="n">
        <f t="shared" si="162"/>
        <v>1.3896587018907471</v>
      </c>
      <c r="J924" s="7" t="n">
        <f t="shared" si="163"/>
        <v>0.45325555137916568</v>
      </c>
      <c r="K924" s="7" t="n">
        <f t="shared" si="164"/>
        <v>7.3287357351077358E-4</v>
      </c>
      <c r="L924" s="7" t="n">
        <f>AM924/SUM(AM1:AM$2180)</f>
        <v>5.7848208542316047E-4</v>
      </c>
      <c r="M924" t="s">
        <v>2571</v>
      </c>
      <c r="N924" t="s">
        <v>2598</v>
      </c>
      <c r="O924" t="s">
        <v>2599</v>
      </c>
      <c r="P924" s="6" t="n">
        <v>10784800.963143099</v>
      </c>
      <c r="Q924" s="6" t="n">
        <v>20496202.453151099</v>
      </c>
      <c r="R924" s="6" t="n">
        <v>50788182.421312802</v>
      </c>
      <c r="S924" s="6" t="n">
        <v>38222591.857553899</v>
      </c>
      <c r="T924" s="6" t="n">
        <v>16667267.190780001</v>
      </c>
      <c r="U924" s="6" t="n">
        <v>62472864.036962099</v>
      </c>
      <c r="V924" s="6" t="n">
        <v>95050429.749511898</v>
      </c>
      <c r="W924" s="6" t="n">
        <v>14546577.7772693</v>
      </c>
      <c r="X924" s="6" t="n">
        <v>22413463.507682201</v>
      </c>
      <c r="Y924" s="6" t="n">
        <v>49570116.406126499</v>
      </c>
      <c r="Z924" s="6" t="n">
        <v>63275743.2777206</v>
      </c>
      <c r="AA924" s="6" t="n">
        <v>291003323.72499001</v>
      </c>
      <c r="AB924" s="6" t="n">
        <v>10683713.148203701</v>
      </c>
      <c r="AC924" s="6" t="n">
        <v>26799840.0245037</v>
      </c>
      <c r="AD924" s="6" t="n">
        <v>19856959.8000018</v>
      </c>
      <c r="AE924" s="6" t="n">
        <v>30102915.060122602</v>
      </c>
      <c r="AF924" s="6" t="n">
        <v>26941765.9370423</v>
      </c>
      <c r="AG924" s="6" t="n">
        <v>37663140.9511806</v>
      </c>
      <c r="AH924" s="6" t="n">
        <v>38866796.810320102</v>
      </c>
      <c r="AI924" s="6" t="n">
        <v>79476271.974842399</v>
      </c>
      <c r="AJ924" s="6" t="n">
        <v>64672491.426818401</v>
      </c>
      <c r="AK924" s="6" t="n">
        <v>80606242.405919507</v>
      </c>
      <c r="AL924" s="6" t="n">
        <v>71935692.925699994</v>
      </c>
      <c r="AM924" s="6" t="n">
        <v>32605252.160880499</v>
      </c>
    </row>
    <row r="925">
      <c r="A925" t="str">
        <f t="shared" si="154"/>
        <v>ICT</v>
      </c>
      <c r="B925" t="str">
        <f t="shared" si="155"/>
        <v>D315</v>
      </c>
      <c r="C925" t="str">
        <f t="shared" si="156"/>
        <v>DIGITIZING SVCS</v>
      </c>
      <c r="D925" s="6" t="n">
        <f t="shared" si="157"/>
        <v>1310570.1947758</v>
      </c>
      <c r="E925" s="6" t="n">
        <f t="shared" si="158"/>
        <v>737715.21198558097</v>
      </c>
      <c r="F925" s="6" t="n">
        <f t="shared" si="159"/>
        <v>442761.71879999997</v>
      </c>
      <c r="G925" s="6" t="n">
        <f t="shared" si="160"/>
        <v>218907.10063778199</v>
      </c>
      <c r="H925" s="7" t="n">
        <f t="shared" si="161"/>
        <v>-0.39982026721626829</v>
      </c>
      <c r="I925" s="7" t="n">
        <f t="shared" si="162"/>
        <v>-0.66216100399281286</v>
      </c>
      <c r="J925" s="7" t="n">
        <f t="shared" si="163"/>
        <v>0.49441288924227111</v>
      </c>
      <c r="K925" s="7" t="n">
        <f t="shared" si="164"/>
        <v>4.5108116690539365E-6</v>
      </c>
      <c r="L925" s="7" t="n">
        <f>AM925/SUM(AM1:AM$2180)</f>
        <v>3.8838477759977567E-6</v>
      </c>
      <c r="M925" t="s">
        <v>2571</v>
      </c>
      <c r="N925" t="s">
        <v>2600</v>
      </c>
      <c r="O925" t="s">
        <v>2601</v>
      </c>
      <c r="P925" s="6" t="n">
        <v>2938024.13373966</v>
      </c>
      <c r="Q925" s="6" t="n">
        <v>48369436.968499802</v>
      </c>
      <c r="R925" s="6" t="n">
        <v>76729195.588681906</v>
      </c>
      <c r="S925" s="6" t="n">
        <v>-4426402.92999247</v>
      </c>
      <c r="T925" s="6" t="n">
        <v>1487.4793286857</v>
      </c>
      <c r="U925" s="6" t="n">
        <v>8831967.6626889501</v>
      </c>
      <c r="V925" s="6" t="n">
        <v>980903.40129491698</v>
      </c>
      <c r="W925" s="6" t="n">
        <v>-34117.041600946897</v>
      </c>
      <c r="X925" s="6" t="n">
        <v>1954792.2480190101</v>
      </c>
      <c r="Y925" s="6" t="n">
        <v>957369.50535412505</v>
      </c>
      <c r="Z925" s="6" t="n">
        <v>522237.66196933499</v>
      </c>
      <c r="AA925" s="6" t="n">
        <v>840215.02529536805</v>
      </c>
      <c r="AB925" s="6" t="n">
        <v>-390879.75448526</v>
      </c>
      <c r="AC925" s="6" t="n">
        <v>1236668.9575175899</v>
      </c>
      <c r="AD925" s="6" t="n">
        <v>2570519.1318667298</v>
      </c>
      <c r="AE925" s="6" t="n">
        <v>1310570.1947758</v>
      </c>
      <c r="AF925" s="6" t="n">
        <v>1844525.7266591601</v>
      </c>
      <c r="AG925" s="6" t="n">
        <v>1412327.3025489401</v>
      </c>
      <c r="AH925" s="6" t="n">
        <v>5235409.9997662604</v>
      </c>
      <c r="AI925" s="6" t="n">
        <v>5470714.9088324299</v>
      </c>
      <c r="AJ925" s="6" t="n">
        <v>2154792.8289361498</v>
      </c>
      <c r="AK925" s="6" t="n">
        <v>737715.21198558097</v>
      </c>
      <c r="AL925" s="6" t="n">
        <v>442761.71879999997</v>
      </c>
      <c r="AM925" s="6" t="n">
        <v>218907.10063778199</v>
      </c>
    </row>
    <row r="926">
      <c r="A926" t="str">
        <f t="shared" si="154"/>
        <v>ICT</v>
      </c>
      <c r="B926" t="str">
        <f t="shared" si="155"/>
        <v>D316</v>
      </c>
      <c r="C926" t="str">
        <f t="shared" si="156"/>
        <v>IT AND TELECOM- TELECOMMUNICATIONS NETWORK MANAGEMENT</v>
      </c>
      <c r="D926" s="6" t="n">
        <f t="shared" si="157"/>
        <v>611525169.64698505</v>
      </c>
      <c r="E926" s="6" t="n">
        <f t="shared" si="158"/>
        <v>366967294.87804699</v>
      </c>
      <c r="F926" s="6" t="n">
        <f t="shared" si="159"/>
        <v>460936434.89410001</v>
      </c>
      <c r="G926" s="6" t="n">
        <f t="shared" si="160"/>
        <v>305675339.77915603</v>
      </c>
      <c r="H926" s="7" t="n">
        <f t="shared" si="161"/>
        <v>0.25606952261857963</v>
      </c>
      <c r="I926" s="7" t="n">
        <f t="shared" si="162"/>
        <v>-0.24625108209334268</v>
      </c>
      <c r="J926" s="7" t="n">
        <f t="shared" si="163"/>
        <v>0.66316159157473598</v>
      </c>
      <c r="K926" s="7" t="n">
        <f t="shared" si="164"/>
        <v>4.6959738408451279E-3</v>
      </c>
      <c r="L926" s="7" t="n">
        <f>AM926/SUM(AM1:AM$2180)</f>
        <v>5.4232890807093858E-3</v>
      </c>
      <c r="M926" t="s">
        <v>2571</v>
      </c>
      <c r="N926" t="s">
        <v>2602</v>
      </c>
      <c r="O926" t="s">
        <v>2603</v>
      </c>
      <c r="P926" s="6" t="n">
        <v>83033090.498801202</v>
      </c>
      <c r="Q926" s="6" t="n">
        <v>12733848.2084106</v>
      </c>
      <c r="R926" s="6" t="n">
        <v>127650268.402891</v>
      </c>
      <c r="S926" s="6" t="n">
        <v>142719842.846187</v>
      </c>
      <c r="T926" s="6" t="n">
        <v>60980568.685659602</v>
      </c>
      <c r="U926" s="6" t="n">
        <v>316433693.511612</v>
      </c>
      <c r="V926" s="6" t="n">
        <v>235278083.744149</v>
      </c>
      <c r="W926" s="6" t="n">
        <v>137285235.063355</v>
      </c>
      <c r="X926" s="6" t="n">
        <v>133801134.244058</v>
      </c>
      <c r="Y926" s="6" t="n">
        <v>263957479.07171199</v>
      </c>
      <c r="Z926" s="6" t="n">
        <v>378195431.24246401</v>
      </c>
      <c r="AA926" s="6" t="n">
        <v>641636990.44106996</v>
      </c>
      <c r="AB926" s="6" t="n">
        <v>290146565.50493997</v>
      </c>
      <c r="AC926" s="6" t="n">
        <v>322621787.52449602</v>
      </c>
      <c r="AD926" s="6" t="n">
        <v>881381311.66419399</v>
      </c>
      <c r="AE926" s="6" t="n">
        <v>611525169.64698505</v>
      </c>
      <c r="AF926" s="6" t="n">
        <v>762282920.353912</v>
      </c>
      <c r="AG926" s="6" t="n">
        <v>774071134.03519106</v>
      </c>
      <c r="AH926" s="6" t="n">
        <v>919256710.91321301</v>
      </c>
      <c r="AI926" s="6" t="n">
        <v>1104724655.9720099</v>
      </c>
      <c r="AJ926" s="6" t="n">
        <v>848439578.11100304</v>
      </c>
      <c r="AK926" s="6" t="n">
        <v>366967294.87804699</v>
      </c>
      <c r="AL926" s="6" t="n">
        <v>460936434.89410001</v>
      </c>
      <c r="AM926" s="6" t="n">
        <v>305675339.77915603</v>
      </c>
    </row>
    <row r="927">
      <c r="A927" t="str">
        <f t="shared" si="154"/>
        <v>ICT</v>
      </c>
      <c r="B927" t="str">
        <f t="shared" si="155"/>
        <v>D317</v>
      </c>
      <c r="C927" t="str">
        <f t="shared" si="156"/>
        <v>AUTO NEWS, DATA &amp; OTHER SVCS</v>
      </c>
      <c r="D927" s="6" t="n">
        <f t="shared" si="157"/>
        <v>4774882.9820152996</v>
      </c>
      <c r="E927" s="6" t="n">
        <f t="shared" si="158"/>
        <v>9912047.76320347</v>
      </c>
      <c r="F927" s="6" t="n">
        <f t="shared" si="159"/>
        <v>7827710.0099999998</v>
      </c>
      <c r="G927" s="6" t="n">
        <f t="shared" si="160"/>
        <v>2912785.53775051</v>
      </c>
      <c r="H927" s="7" t="n">
        <f t="shared" si="161"/>
        <v>-0.21028326366032701</v>
      </c>
      <c r="I927" s="7" t="n">
        <f t="shared" si="162"/>
        <v>0.63935117142833442</v>
      </c>
      <c r="J927" s="7" t="n">
        <f t="shared" si="163"/>
        <v>0.37211209076848645</v>
      </c>
      <c r="K927" s="7" t="n">
        <f t="shared" si="164"/>
        <v>7.9747918927534672E-5</v>
      </c>
      <c r="L927" s="7" t="n">
        <f>AM927/SUM(AM1:AM$2180)</f>
        <v>5.1678614351892006E-5</v>
      </c>
      <c r="M927" t="s">
        <v>2571</v>
      </c>
      <c r="N927" t="s">
        <v>2604</v>
      </c>
      <c r="O927" t="s">
        <v>2605</v>
      </c>
      <c r="P927" s="6" t="n">
        <v>18173376.3222549</v>
      </c>
      <c r="Q927" s="6" t="n">
        <v>14848650.344001699</v>
      </c>
      <c r="R927" s="6" t="n">
        <v>6417392.1787891304</v>
      </c>
      <c r="S927" s="6" t="n">
        <v>5168116.00149843</v>
      </c>
      <c r="T927" s="6" t="n">
        <v>9964137.6171250492</v>
      </c>
      <c r="U927" s="6" t="n">
        <v>7394217.5043066703</v>
      </c>
      <c r="V927" s="6" t="n">
        <v>1876063.59905409</v>
      </c>
      <c r="W927" s="6" t="n">
        <v>497287.99021783803</v>
      </c>
      <c r="X927" s="6" t="n">
        <v>1208443.7692577399</v>
      </c>
      <c r="Y927" s="6" t="n">
        <v>1564048.91252636</v>
      </c>
      <c r="Z927" s="6" t="n">
        <v>1315282.51327321</v>
      </c>
      <c r="AA927" s="6" t="n">
        <v>2738185.6523178001</v>
      </c>
      <c r="AB927" s="6" t="n">
        <v>3431972.64159165</v>
      </c>
      <c r="AC927" s="6" t="n">
        <v>3857152.2492549201</v>
      </c>
      <c r="AD927" s="6" t="n">
        <v>4051428.4410963901</v>
      </c>
      <c r="AE927" s="6" t="n">
        <v>4774882.9820152996</v>
      </c>
      <c r="AF927" s="6" t="n">
        <v>10621350.4994679</v>
      </c>
      <c r="AG927" s="6" t="n">
        <v>16962691.2956466</v>
      </c>
      <c r="AH927" s="6" t="n">
        <v>18729422.164496899</v>
      </c>
      <c r="AI927" s="6" t="n">
        <v>15415262.093408501</v>
      </c>
      <c r="AJ927" s="6" t="n">
        <v>15061195.5803048</v>
      </c>
      <c r="AK927" s="6" t="n">
        <v>9912047.76320347</v>
      </c>
      <c r="AL927" s="6" t="n">
        <v>7827710.0099999998</v>
      </c>
      <c r="AM927" s="6" t="n">
        <v>2912785.53775051</v>
      </c>
    </row>
    <row r="928">
      <c r="A928" t="str">
        <f t="shared" si="154"/>
        <v>ICT</v>
      </c>
      <c r="B928" t="str">
        <f t="shared" si="155"/>
        <v>D318</v>
      </c>
      <c r="C928" t="str">
        <f t="shared" si="156"/>
        <v>IT AND TELECOM- INTEGRATED HARDWARE/SOFTWARE/SERVICES SOLUTIONS, PREDOMINANTLY SERVICES</v>
      </c>
      <c r="D928" s="6" t="n">
        <f t="shared" si="157"/>
        <v>150195603.103131</v>
      </c>
      <c r="E928" s="6" t="n">
        <f t="shared" si="158"/>
        <v>282015620.88254797</v>
      </c>
      <c r="F928" s="6" t="n">
        <f t="shared" si="159"/>
        <v>213310951.491</v>
      </c>
      <c r="G928" s="6" t="n">
        <f t="shared" si="160"/>
        <v>111599102.13417</v>
      </c>
      <c r="H928" s="7" t="n">
        <f t="shared" si="161"/>
        <v>-0.24362008450645944</v>
      </c>
      <c r="I928" s="7" t="n">
        <f t="shared" si="162"/>
        <v>0.42022101235900489</v>
      </c>
      <c r="J928" s="7" t="n">
        <f t="shared" si="163"/>
        <v>0.52317568017073224</v>
      </c>
      <c r="K928" s="7" t="n">
        <f t="shared" si="164"/>
        <v>2.1731904278681309E-3</v>
      </c>
      <c r="L928" s="7" t="n">
        <f>AM928/SUM(AM1:AM$2180)</f>
        <v>1.9799902486686842E-3</v>
      </c>
      <c r="M928" t="s">
        <v>2571</v>
      </c>
      <c r="N928" t="s">
        <v>2606</v>
      </c>
      <c r="O928" t="s">
        <v>2607</v>
      </c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 t="n">
        <v>11122952.8208443</v>
      </c>
      <c r="AC928" s="6" t="n">
        <v>43676281.858912602</v>
      </c>
      <c r="AD928" s="6" t="n">
        <v>74898347.361526906</v>
      </c>
      <c r="AE928" s="6" t="n">
        <v>150195603.103131</v>
      </c>
      <c r="AF928" s="6" t="n">
        <v>210664212.17454401</v>
      </c>
      <c r="AG928" s="6" t="n">
        <v>245296168.03179201</v>
      </c>
      <c r="AH928" s="6" t="n">
        <v>229366732.75251099</v>
      </c>
      <c r="AI928" s="6" t="n">
        <v>273865264.13999498</v>
      </c>
      <c r="AJ928" s="6" t="n">
        <v>422890739.917045</v>
      </c>
      <c r="AK928" s="6" t="n">
        <v>282015620.88254797</v>
      </c>
      <c r="AL928" s="6" t="n">
        <v>213310951.491</v>
      </c>
      <c r="AM928" s="6" t="n">
        <v>111599102.13417</v>
      </c>
    </row>
    <row r="929">
      <c r="A929" t="str">
        <f t="shared" si="154"/>
        <v>ICT</v>
      </c>
      <c r="B929" t="str">
        <f t="shared" si="155"/>
        <v>D319</v>
      </c>
      <c r="C929" t="str">
        <f t="shared" si="156"/>
        <v>IT AND TELECOM- ANNUAL SOFTWARE MAINTENANCE SERVICE PLANS</v>
      </c>
      <c r="D929" s="6" t="n">
        <f t="shared" si="157"/>
        <v>180341328.70128399</v>
      </c>
      <c r="E929" s="6" t="n">
        <f t="shared" si="158"/>
        <v>642869408.11967599</v>
      </c>
      <c r="F929" s="6" t="n">
        <f t="shared" si="159"/>
        <v>147008079.10440001</v>
      </c>
      <c r="G929" s="6" t="n">
        <f t="shared" si="160"/>
        <v>56734045.628278002</v>
      </c>
      <c r="H929" s="7" t="n">
        <f t="shared" si="161"/>
        <v>-0.77132512879344683</v>
      </c>
      <c r="I929" s="7" t="n">
        <f t="shared" si="162"/>
        <v>-0.18483422428420127</v>
      </c>
      <c r="J929" s="7" t="n">
        <f t="shared" si="163"/>
        <v>0.38592467824838023</v>
      </c>
      <c r="K929" s="7" t="n">
        <f t="shared" si="164"/>
        <v>1.4977034610547991E-3</v>
      </c>
      <c r="L929" s="7" t="n">
        <f>AM929/SUM(AM1:AM$2180)</f>
        <v>1.0065749182861926E-3</v>
      </c>
      <c r="M929" t="s">
        <v>2571</v>
      </c>
      <c r="N929" t="s">
        <v>2608</v>
      </c>
      <c r="O929" t="s">
        <v>2609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 t="n">
        <v>10064292.732742401</v>
      </c>
      <c r="AC929" s="6" t="n">
        <v>13962318.2665036</v>
      </c>
      <c r="AD929" s="6" t="n">
        <v>141308880.62739801</v>
      </c>
      <c r="AE929" s="6" t="n">
        <v>180341328.70128399</v>
      </c>
      <c r="AF929" s="6" t="n">
        <v>108444707.57666899</v>
      </c>
      <c r="AG929" s="6" t="n">
        <v>171371073.772515</v>
      </c>
      <c r="AH929" s="6" t="n">
        <v>314830700.65237802</v>
      </c>
      <c r="AI929" s="6" t="n">
        <v>798188699.90182698</v>
      </c>
      <c r="AJ929" s="6" t="n">
        <v>1475304647.16836</v>
      </c>
      <c r="AK929" s="6" t="n">
        <v>642869408.11967599</v>
      </c>
      <c r="AL929" s="6" t="n">
        <v>147008079.10440001</v>
      </c>
      <c r="AM929" s="6" t="n">
        <v>56734045.628278002</v>
      </c>
    </row>
    <row r="930">
      <c r="A930" t="str">
        <f t="shared" si="154"/>
        <v>ICT</v>
      </c>
      <c r="B930" t="str">
        <f t="shared" si="155"/>
        <v>D320</v>
      </c>
      <c r="C930" t="str">
        <f t="shared" si="156"/>
        <v>IT AND TELECOM- ANNUAL HARDWARE MAINTENANCE SERVICE PLANS</v>
      </c>
      <c r="D930" s="6" t="n">
        <f t="shared" si="157"/>
        <v>17544098.2073652</v>
      </c>
      <c r="E930" s="6" t="n">
        <f t="shared" si="158"/>
        <v>41753311.023054004</v>
      </c>
      <c r="F930" s="6" t="n">
        <f t="shared" si="159"/>
        <v>32529842.382300001</v>
      </c>
      <c r="G930" s="6" t="n">
        <f t="shared" si="160"/>
        <v>4817776.6194065996</v>
      </c>
      <c r="H930" s="7" t="n">
        <f t="shared" si="161"/>
        <v>-0.2209038855783505</v>
      </c>
      <c r="I930" s="7" t="n">
        <f t="shared" si="162"/>
        <v>0.85417580304262231</v>
      </c>
      <c r="J930" s="7" t="n">
        <f t="shared" si="163"/>
        <v>0.14810328813729598</v>
      </c>
      <c r="K930" s="7" t="n">
        <f t="shared" si="164"/>
        <v>3.3141074844559069E-4</v>
      </c>
      <c r="L930" s="7" t="n">
        <f>AM930/SUM(AM1:AM$2180)</f>
        <v>8.5476948687459908E-5</v>
      </c>
      <c r="M930" t="s">
        <v>2571</v>
      </c>
      <c r="N930" t="s">
        <v>2610</v>
      </c>
      <c r="O930" t="s">
        <v>2611</v>
      </c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 t="n">
        <v>4099463.0353616099</v>
      </c>
      <c r="AC930" s="6" t="n">
        <v>10525866.6261013</v>
      </c>
      <c r="AD930" s="6" t="n">
        <v>13946555.8532003</v>
      </c>
      <c r="AE930" s="6" t="n">
        <v>17544098.2073652</v>
      </c>
      <c r="AF930" s="6" t="n">
        <v>18414251.154197302</v>
      </c>
      <c r="AG930" s="6" t="n">
        <v>27743306.893074401</v>
      </c>
      <c r="AH930" s="6" t="n">
        <v>70716308.602674007</v>
      </c>
      <c r="AI930" s="6" t="n">
        <v>99624438.412706599</v>
      </c>
      <c r="AJ930" s="6" t="n">
        <v>87017463.454829901</v>
      </c>
      <c r="AK930" s="6" t="n">
        <v>41753311.023054004</v>
      </c>
      <c r="AL930" s="6" t="n">
        <v>32529842.382300001</v>
      </c>
      <c r="AM930" s="6" t="n">
        <v>4817776.6194065996</v>
      </c>
    </row>
    <row r="931">
      <c r="A931" t="str">
        <f t="shared" si="154"/>
        <v>ICT</v>
      </c>
      <c r="B931" t="str">
        <f t="shared" si="155"/>
        <v>D321</v>
      </c>
      <c r="C931" t="str">
        <f t="shared" si="156"/>
        <v>IT AND TELECOM- HELP DESK</v>
      </c>
      <c r="D931" s="6" t="n">
        <f t="shared" si="157"/>
        <v>88224211.672922</v>
      </c>
      <c r="E931" s="6" t="n">
        <f t="shared" si="158"/>
        <v>61130685.443737499</v>
      </c>
      <c r="F931" s="6" t="n">
        <f t="shared" si="159"/>
        <v>11676105.7675</v>
      </c>
      <c r="G931" s="6" t="n">
        <f t="shared" si="160"/>
        <v>-41648.2648358242</v>
      </c>
      <c r="H931" s="7" t="n">
        <f t="shared" si="161"/>
        <v>-0.8089976305231148</v>
      </c>
      <c r="I931" s="7" t="n">
        <f t="shared" si="162"/>
        <v>-0.86765417852882143</v>
      </c>
      <c r="J931" s="7" t="n">
        <f t="shared" si="163"/>
        <v>-3.5669653620088448E-3</v>
      </c>
      <c r="K931" s="7" t="n">
        <f t="shared" si="164"/>
        <v>1.1895498618962126E-4</v>
      </c>
      <c r="L931" s="7" t="n">
        <f>AM931/SUM(AM1:AM$2180)</f>
        <v>-7.389231335370554E-7</v>
      </c>
      <c r="M931" t="s">
        <v>2571</v>
      </c>
      <c r="N931" t="s">
        <v>2612</v>
      </c>
      <c r="O931" t="s">
        <v>2613</v>
      </c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 t="n">
        <v>1139753.9266850301</v>
      </c>
      <c r="AC931" s="6" t="n">
        <v>74912141.113613695</v>
      </c>
      <c r="AD931" s="6" t="n">
        <v>74166580.2404304</v>
      </c>
      <c r="AE931" s="6" t="n">
        <v>88224211.672922</v>
      </c>
      <c r="AF931" s="6" t="n">
        <v>105538587.395439</v>
      </c>
      <c r="AG931" s="6" t="n">
        <v>76157743.552926898</v>
      </c>
      <c r="AH931" s="6" t="n">
        <v>80369512.354083002</v>
      </c>
      <c r="AI931" s="6" t="n">
        <v>120391425.79801799</v>
      </c>
      <c r="AJ931" s="6" t="n">
        <v>118972291.018739</v>
      </c>
      <c r="AK931" s="6" t="n">
        <v>61130685.443737499</v>
      </c>
      <c r="AL931" s="6" t="n">
        <v>11676105.7675</v>
      </c>
      <c r="AM931" s="6" t="n">
        <v>-41648.2648358242</v>
      </c>
    </row>
    <row r="932">
      <c r="A932" t="str">
        <f t="shared" si="154"/>
        <v>ICT</v>
      </c>
      <c r="B932" t="str">
        <f t="shared" si="155"/>
        <v>D322</v>
      </c>
      <c r="C932" t="str">
        <f t="shared" si="156"/>
        <v>IT AND TELECOM- INTERNET</v>
      </c>
      <c r="D932" s="6" t="n">
        <f t="shared" si="157"/>
        <v>9074300.6690528095</v>
      </c>
      <c r="E932" s="6" t="n">
        <f t="shared" si="158"/>
        <v>-19130107.713851798</v>
      </c>
      <c r="F932" s="6" t="n">
        <f t="shared" si="159"/>
        <v>-8831199.9603000004</v>
      </c>
      <c r="G932" s="6" t="n">
        <f t="shared" si="160"/>
        <v>7787644.5312740896</v>
      </c>
      <c r="H932" s="7" t="n">
        <f t="shared" si="161"/>
        <v>-0.53836120044920222</v>
      </c>
      <c r="I932" s="7" t="n">
        <f t="shared" si="162"/>
        <v>-1.9732099786397992</v>
      </c>
      <c r="J932" s="7" t="n">
        <f t="shared" si="163"/>
        <v>-0.88183311059458103</v>
      </c>
      <c r="K932" s="7" t="n">
        <f t="shared" si="164"/>
        <v>-8.9971373181573937E-5</v>
      </c>
      <c r="L932" s="7" t="n">
        <f>AM932/SUM(AM1:AM$2180)</f>
        <v>1.3816831799849663E-4</v>
      </c>
      <c r="M932" t="s">
        <v>2571</v>
      </c>
      <c r="N932" t="s">
        <v>2614</v>
      </c>
      <c r="O932" t="s">
        <v>2615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 t="n">
        <v>386078.68054011598</v>
      </c>
      <c r="AC932" s="6" t="n">
        <v>6041006.7257490298</v>
      </c>
      <c r="AD932" s="6" t="n">
        <v>1962237.24471954</v>
      </c>
      <c r="AE932" s="6" t="n">
        <v>9074300.6690528095</v>
      </c>
      <c r="AF932" s="6" t="n">
        <v>10404426.1789822</v>
      </c>
      <c r="AG932" s="6" t="n">
        <v>21451911.792242002</v>
      </c>
      <c r="AH932" s="6" t="n">
        <v>54730875.456418701</v>
      </c>
      <c r="AI932" s="6" t="n">
        <v>24945188.1008537</v>
      </c>
      <c r="AJ932" s="6" t="n">
        <v>165622487.17466399</v>
      </c>
      <c r="AK932" s="6" t="n">
        <v>-19130107.713851798</v>
      </c>
      <c r="AL932" s="6" t="n">
        <v>-8831199.9603000004</v>
      </c>
      <c r="AM932" s="6" t="n">
        <v>7787644.5312740896</v>
      </c>
    </row>
    <row r="933">
      <c r="A933" t="str">
        <f t="shared" si="154"/>
        <v>ICT</v>
      </c>
      <c r="B933" t="str">
        <f t="shared" si="155"/>
        <v>D324</v>
      </c>
      <c r="C933" t="str">
        <f t="shared" si="156"/>
        <v>IT AND TELECOM- BUSINESS CONTINUITY</v>
      </c>
      <c r="D933" s="6" t="n">
        <f t="shared" si="157"/>
        <v>0</v>
      </c>
      <c r="E933" s="6" t="n">
        <f t="shared" si="158"/>
        <v>147872.75059742801</v>
      </c>
      <c r="F933" s="6" t="n">
        <f t="shared" si="159"/>
        <v>285655.96879999997</v>
      </c>
      <c r="G933" s="6" t="n">
        <f t="shared" si="160"/>
        <v>0</v>
      </c>
      <c r="H933" s="7" t="n">
        <f t="shared" si="161"/>
        <v>0.93176881910904608</v>
      </c>
      <c r="I933" s="7" t="e">
        <f t="shared" si="162"/>
        <v>#DIV/0!</v>
      </c>
      <c r="J933" s="7" t="n">
        <f t="shared" si="163"/>
        <v>0</v>
      </c>
      <c r="K933" s="7" t="n">
        <f t="shared" si="164"/>
        <v>2.9102341568512926E-6</v>
      </c>
      <c r="L933" s="7" t="n">
        <f>AM933/SUM(AM1:AM$2180)</f>
        <v>0</v>
      </c>
      <c r="M933" t="s">
        <v>2571</v>
      </c>
      <c r="N933" t="s">
        <v>2616</v>
      </c>
      <c r="O933" t="s">
        <v>2617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 t="n">
        <v>719123.26486279105</v>
      </c>
      <c r="AC933" s="6" t="n">
        <v>9150966.7884030808</v>
      </c>
      <c r="AD933" s="6" t="n">
        <v>6809990.7546998197</v>
      </c>
      <c r="AE933" s="6"/>
      <c r="AF933" s="6"/>
      <c r="AG933" s="6" t="n">
        <v>8233386.1048793504</v>
      </c>
      <c r="AH933" s="6" t="n">
        <v>8468227.8662560694</v>
      </c>
      <c r="AI933" s="6" t="n">
        <v>7885912.6614635196</v>
      </c>
      <c r="AJ933" s="6" t="n">
        <v>3765716.4554813299</v>
      </c>
      <c r="AK933" s="6" t="n">
        <v>147872.75059742801</v>
      </c>
      <c r="AL933" s="6" t="n">
        <v>285655.96879999997</v>
      </c>
      <c r="AM933" s="6"/>
    </row>
    <row r="934">
      <c r="A934" t="str">
        <f t="shared" si="154"/>
        <v>ICT</v>
      </c>
      <c r="B934" t="str">
        <f t="shared" si="155"/>
        <v>D325</v>
      </c>
      <c r="C934" t="str">
        <f t="shared" si="156"/>
        <v>IT AND TELECOM- DATA CENTERS AND STORAGE</v>
      </c>
      <c r="D934" s="6" t="n">
        <f t="shared" si="157"/>
        <v>10112516.1224944</v>
      </c>
      <c r="E934" s="6" t="n">
        <f t="shared" si="158"/>
        <v>1136759.5169504399</v>
      </c>
      <c r="F934" s="6" t="n">
        <f t="shared" si="159"/>
        <v>182599.6465</v>
      </c>
      <c r="G934" s="6" t="n">
        <f t="shared" si="160"/>
        <v>267615.968713368</v>
      </c>
      <c r="H934" s="7" t="n">
        <f t="shared" si="161"/>
        <v>-0.83936827114510892</v>
      </c>
      <c r="I934" s="7" t="n">
        <f t="shared" si="162"/>
        <v>-0.98194320342354524</v>
      </c>
      <c r="J934" s="7" t="n">
        <f t="shared" si="163"/>
        <v>1.4655886462155225</v>
      </c>
      <c r="K934" s="7" t="n">
        <f t="shared" si="164"/>
        <v>1.8603067546799031E-6</v>
      </c>
      <c r="L934" s="7" t="n">
        <f>AM934/SUM(AM1:AM$2180)</f>
        <v>4.7480400675934456E-6</v>
      </c>
      <c r="M934" t="s">
        <v>2571</v>
      </c>
      <c r="N934" t="s">
        <v>2618</v>
      </c>
      <c r="O934" t="s">
        <v>2619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 t="n">
        <v>1256648.6341539</v>
      </c>
      <c r="AC934" s="6" t="n">
        <v>1051500.86973877</v>
      </c>
      <c r="AD934" s="6" t="n">
        <v>336103.50621027203</v>
      </c>
      <c r="AE934" s="6" t="n">
        <v>10112516.1224944</v>
      </c>
      <c r="AF934" s="6" t="n">
        <v>9972014.94045607</v>
      </c>
      <c r="AG934" s="6" t="n">
        <v>5456147.8337652301</v>
      </c>
      <c r="AH934" s="6" t="n">
        <v>5273519.7191426698</v>
      </c>
      <c r="AI934" s="6" t="n">
        <v>6636604.3559001097</v>
      </c>
      <c r="AJ934" s="6" t="n">
        <v>16354204.897089001</v>
      </c>
      <c r="AK934" s="6" t="n">
        <v>1136759.5169504399</v>
      </c>
      <c r="AL934" s="6" t="n">
        <v>182599.6465</v>
      </c>
      <c r="AM934" s="6" t="n">
        <v>267615.968713368</v>
      </c>
    </row>
    <row r="935">
      <c r="A935" t="str">
        <f t="shared" si="154"/>
        <v>ICT</v>
      </c>
      <c r="B935" t="str">
        <f t="shared" si="155"/>
        <v>D399</v>
      </c>
      <c r="C935" t="str">
        <f t="shared" si="156"/>
        <v>IT AND TELECOM- OTHER IT AND TELECOMMUNICATIONS</v>
      </c>
      <c r="D935" s="6" t="n">
        <f t="shared" si="157"/>
        <v>2452013406.3947001</v>
      </c>
      <c r="E935" s="6" t="n">
        <f t="shared" si="158"/>
        <v>1612828637.5929999</v>
      </c>
      <c r="F935" s="6" t="n">
        <f t="shared" si="159"/>
        <v>881250494.18910003</v>
      </c>
      <c r="G935" s="6" t="n">
        <f t="shared" si="160"/>
        <v>375392511.50716501</v>
      </c>
      <c r="H935" s="7" t="n">
        <f t="shared" si="161"/>
        <v>-0.45359942547629473</v>
      </c>
      <c r="I935" s="7" t="n">
        <f t="shared" si="162"/>
        <v>-0.64060127408322765</v>
      </c>
      <c r="J935" s="7" t="n">
        <f t="shared" si="163"/>
        <v>0.42597707914205463</v>
      </c>
      <c r="K935" s="7" t="n">
        <f t="shared" si="164"/>
        <v>8.9780910222352784E-3</v>
      </c>
      <c r="L935" s="7" t="n">
        <f>AM935/SUM(AM1:AM$2180)</f>
        <v>6.6602105034306918E-3</v>
      </c>
      <c r="M935" t="s">
        <v>2571</v>
      </c>
      <c r="N935" t="s">
        <v>2620</v>
      </c>
      <c r="O935" t="s">
        <v>2621</v>
      </c>
      <c r="P935" s="6" t="n">
        <v>1528362870.10062</v>
      </c>
      <c r="Q935" s="6" t="n">
        <v>1407961662.47211</v>
      </c>
      <c r="R935" s="6" t="n">
        <v>1793620205.2964301</v>
      </c>
      <c r="S935" s="6" t="n">
        <v>2359343016.7405</v>
      </c>
      <c r="T935" s="6" t="n">
        <v>3084239284.84656</v>
      </c>
      <c r="U935" s="6" t="n">
        <v>3535317961.8923702</v>
      </c>
      <c r="V935" s="6" t="n">
        <v>3708166324.02913</v>
      </c>
      <c r="W935" s="6" t="n">
        <v>3591412284.3831801</v>
      </c>
      <c r="X935" s="6" t="n">
        <v>3353506504.3658099</v>
      </c>
      <c r="Y935" s="6" t="n">
        <v>4032704329.2160802</v>
      </c>
      <c r="Z935" s="6" t="n">
        <v>4586676300.5713501</v>
      </c>
      <c r="AA935" s="6" t="n">
        <v>4553645580.6402197</v>
      </c>
      <c r="AB935" s="6" t="n">
        <v>4702734242.0301504</v>
      </c>
      <c r="AC935" s="6" t="n">
        <v>3218441108.8689198</v>
      </c>
      <c r="AD935" s="6" t="n">
        <v>2960670139.6382899</v>
      </c>
      <c r="AE935" s="6" t="n">
        <v>2452013406.3947001</v>
      </c>
      <c r="AF935" s="6" t="n">
        <v>2474790342.3396702</v>
      </c>
      <c r="AG935" s="6" t="n">
        <v>2473178594.3747602</v>
      </c>
      <c r="AH935" s="6" t="n">
        <v>2810009451.1050801</v>
      </c>
      <c r="AI935" s="6" t="n">
        <v>2336091165.9517002</v>
      </c>
      <c r="AJ935" s="6" t="n">
        <v>2439788512.5348701</v>
      </c>
      <c r="AK935" s="6" t="n">
        <v>1612828637.5929999</v>
      </c>
      <c r="AL935" s="6" t="n">
        <v>881250494.18910003</v>
      </c>
      <c r="AM935" s="6" t="n">
        <v>375392511.50716501</v>
      </c>
    </row>
    <row r="936">
      <c r="A936" t="str">
        <f t="shared" si="154"/>
        <v>ICT</v>
      </c>
      <c r="B936" t="str">
        <f t="shared" si="155"/>
        <v>DA01</v>
      </c>
      <c r="C936" t="str">
        <f t="shared" si="156"/>
        <v>IT AND TELECOM - BUSINESS APPLICATION/APPLICATION DEVELOPMENT SUPPORT SERVICES (LABOR)</v>
      </c>
      <c r="D936" s="6" t="n">
        <f t="shared" si="157"/>
        <v>0</v>
      </c>
      <c r="E936" s="6" t="n">
        <f t="shared" si="158"/>
        <v>812565031.81318796</v>
      </c>
      <c r="F936" s="6" t="n">
        <f t="shared" si="159"/>
        <v>1570173397.4747</v>
      </c>
      <c r="G936" s="6" t="n">
        <f t="shared" si="160"/>
        <v>967098994.54151595</v>
      </c>
      <c r="H936" s="7" t="n">
        <f t="shared" si="161"/>
        <v>0.93236643960786303</v>
      </c>
      <c r="I936" s="7" t="e">
        <f t="shared" si="162"/>
        <v>#DIV/0!</v>
      </c>
      <c r="J936" s="7" t="n">
        <f t="shared" si="163"/>
        <v>0.61591859605881438</v>
      </c>
      <c r="K936" s="7" t="n">
        <f t="shared" si="164"/>
        <v>1.599676797479932E-2</v>
      </c>
      <c r="L936" s="7" t="n">
        <f>AM936/SUM(AM1:AM$2180)</f>
        <v>1.7158261509912211E-2</v>
      </c>
      <c r="M936" t="s">
        <v>2571</v>
      </c>
      <c r="N936" t="s">
        <v>2622</v>
      </c>
      <c r="O936" t="s">
        <v>2623</v>
      </c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 t="n">
        <v>812565031.81318796</v>
      </c>
      <c r="AL936" s="6" t="n">
        <v>1570173397.4747</v>
      </c>
      <c r="AM936" s="6" t="n">
        <v>967098994.54151595</v>
      </c>
    </row>
    <row r="937">
      <c r="A937" t="str">
        <f t="shared" si="154"/>
        <v>ICT</v>
      </c>
      <c r="B937" t="str">
        <f t="shared" si="155"/>
        <v>DA10</v>
      </c>
      <c r="C937" t="str">
        <f t="shared" si="156"/>
        <v>IT AND TELECOM - BUSINESS APPLICATION/APPLICATION DEVELOPMENT SOFTWARE AS A SERVICE</v>
      </c>
      <c r="D937" s="6" t="n">
        <f t="shared" si="157"/>
        <v>0</v>
      </c>
      <c r="E937" s="6" t="n">
        <f t="shared" si="158"/>
        <v>524162266.45561302</v>
      </c>
      <c r="F937" s="6" t="n">
        <f t="shared" si="159"/>
        <v>1045309327.3058</v>
      </c>
      <c r="G937" s="6" t="n">
        <f t="shared" si="160"/>
        <v>612604848.57788301</v>
      </c>
      <c r="H937" s="7" t="n">
        <f t="shared" si="161"/>
        <v>0.99424757217680915</v>
      </c>
      <c r="I937" s="7" t="e">
        <f t="shared" si="162"/>
        <v>#DIV/0!</v>
      </c>
      <c r="J937" s="7" t="n">
        <f t="shared" si="163"/>
        <v>0.58605126021100595</v>
      </c>
      <c r="K937" s="7" t="n">
        <f t="shared" si="164"/>
        <v>1.0649505842920048E-2</v>
      </c>
      <c r="L937" s="7" t="n">
        <f>AM937/SUM(AM1:AM$2180)</f>
        <v>1.0868829616685387E-2</v>
      </c>
      <c r="M937" t="s">
        <v>2571</v>
      </c>
      <c r="N937" t="s">
        <v>2624</v>
      </c>
      <c r="O937" t="s">
        <v>2625</v>
      </c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 t="n">
        <v>524162266.45561302</v>
      </c>
      <c r="AL937" s="6" t="n">
        <v>1045309327.3058</v>
      </c>
      <c r="AM937" s="6" t="n">
        <v>612604848.57788301</v>
      </c>
    </row>
    <row r="938">
      <c r="A938" t="str">
        <f t="shared" si="154"/>
        <v>ICT</v>
      </c>
      <c r="B938" t="str">
        <f t="shared" si="155"/>
        <v>DB01</v>
      </c>
      <c r="C938" t="str">
        <f t="shared" si="156"/>
        <v>IT AND TELECOM - HIGH PERFORMANCE COMPUTING (HPC) SUPPORT SERVICES (LABOR)</v>
      </c>
      <c r="D938" s="6" t="n">
        <f t="shared" si="157"/>
        <v>0</v>
      </c>
      <c r="E938" s="6" t="n">
        <f t="shared" si="158"/>
        <v>5295901.4714398198</v>
      </c>
      <c r="F938" s="6" t="n">
        <f t="shared" si="159"/>
        <v>4378146.9336000001</v>
      </c>
      <c r="G938" s="6" t="n">
        <f t="shared" si="160"/>
        <v>3882690.4945747801</v>
      </c>
      <c r="H938" s="7" t="n">
        <f t="shared" si="161"/>
        <v>-0.17329524402770013</v>
      </c>
      <c r="I938" s="7" t="e">
        <f t="shared" si="162"/>
        <v>#DIV/0!</v>
      </c>
      <c r="J938" s="7" t="n">
        <f t="shared" si="163"/>
        <v>0.88683421398609319</v>
      </c>
      <c r="K938" s="7" t="n">
        <f t="shared" si="164"/>
        <v>4.4604118735559466E-5</v>
      </c>
      <c r="L938" s="7" t="n">
        <f>AM938/SUM(AM1:AM$2180)</f>
        <v>6.8886659218943651E-5</v>
      </c>
      <c r="M938" t="s">
        <v>2571</v>
      </c>
      <c r="N938" t="s">
        <v>2626</v>
      </c>
      <c r="O938" t="s">
        <v>2627</v>
      </c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 t="n">
        <v>5295901.4714398198</v>
      </c>
      <c r="AL938" s="6" t="n">
        <v>4378146.9336000001</v>
      </c>
      <c r="AM938" s="6" t="n">
        <v>3882690.4945747801</v>
      </c>
    </row>
    <row r="939">
      <c r="A939" t="str">
        <f t="shared" si="154"/>
        <v>ICT</v>
      </c>
      <c r="B939" t="str">
        <f t="shared" si="155"/>
        <v>DB02</v>
      </c>
      <c r="C939" t="str">
        <f t="shared" si="156"/>
        <v>IT AND TELECOM - COMPUTE SUPPORT SERVICES, NON-HPC (LABOR)</v>
      </c>
      <c r="D939" s="6" t="n">
        <f t="shared" si="157"/>
        <v>0</v>
      </c>
      <c r="E939" s="6" t="n">
        <f t="shared" si="158"/>
        <v>23071702.6478948</v>
      </c>
      <c r="F939" s="6" t="n">
        <f t="shared" si="159"/>
        <v>27292811.764800001</v>
      </c>
      <c r="G939" s="6" t="n">
        <f t="shared" si="160"/>
        <v>8023509.2998093702</v>
      </c>
      <c r="H939" s="7" t="n">
        <f t="shared" si="161"/>
        <v>0.18295611647415022</v>
      </c>
      <c r="I939" s="7" t="e">
        <f t="shared" si="162"/>
        <v>#DIV/0!</v>
      </c>
      <c r="J939" s="7" t="n">
        <f t="shared" si="163"/>
        <v>0.2939788457471218</v>
      </c>
      <c r="K939" s="7" t="n">
        <f t="shared" si="164"/>
        <v>2.7805640949181448E-4</v>
      </c>
      <c r="L939" s="7" t="n">
        <f>AM939/SUM(AM1:AM$2180)</f>
        <v>1.4235302856312903E-4</v>
      </c>
      <c r="M939" t="s">
        <v>2571</v>
      </c>
      <c r="N939" t="s">
        <v>2628</v>
      </c>
      <c r="O939" t="s">
        <v>2629</v>
      </c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 t="n">
        <v>23071702.6478948</v>
      </c>
      <c r="AL939" s="6" t="n">
        <v>27292811.764800001</v>
      </c>
      <c r="AM939" s="6" t="n">
        <v>8023509.2998093702</v>
      </c>
    </row>
    <row r="940">
      <c r="A940" t="str">
        <f t="shared" si="154"/>
        <v>ICT</v>
      </c>
      <c r="B940" t="str">
        <f t="shared" si="155"/>
        <v>DB10</v>
      </c>
      <c r="C940" t="str">
        <f t="shared" si="156"/>
        <v>IT AND TELECOM - COMPUTE AS A SERVICE: MAINFRAME/SERVERS</v>
      </c>
      <c r="D940" s="6" t="n">
        <f t="shared" si="157"/>
        <v>0</v>
      </c>
      <c r="E940" s="6" t="n">
        <f t="shared" si="158"/>
        <v>16884928.201230198</v>
      </c>
      <c r="F940" s="6" t="n">
        <f t="shared" si="159"/>
        <v>64390909.578299999</v>
      </c>
      <c r="G940" s="6" t="n">
        <f t="shared" si="160"/>
        <v>22762306.4393402</v>
      </c>
      <c r="H940" s="7" t="n">
        <f t="shared" si="161"/>
        <v>2.8135139700273419</v>
      </c>
      <c r="I940" s="7" t="e">
        <f t="shared" si="162"/>
        <v>#DIV/0!</v>
      </c>
      <c r="J940" s="7" t="n">
        <f t="shared" si="163"/>
        <v>0.3535018621170587</v>
      </c>
      <c r="K940" s="7" t="n">
        <f t="shared" si="164"/>
        <v>6.5600808284420396E-4</v>
      </c>
      <c r="L940" s="7" t="n">
        <f>AM940/SUM(AM1:AM$2180)</f>
        <v>4.0384863251782821E-4</v>
      </c>
      <c r="M940" t="s">
        <v>2571</v>
      </c>
      <c r="N940" t="s">
        <v>2630</v>
      </c>
      <c r="O940" t="s">
        <v>2631</v>
      </c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 t="n">
        <v>16884928.201230198</v>
      </c>
      <c r="AL940" s="6" t="n">
        <v>64390909.578299999</v>
      </c>
      <c r="AM940" s="6" t="n">
        <v>22762306.4393402</v>
      </c>
    </row>
    <row r="941">
      <c r="A941" t="str">
        <f t="shared" si="154"/>
        <v>ICT</v>
      </c>
      <c r="B941" t="str">
        <f t="shared" si="155"/>
        <v>DC01</v>
      </c>
      <c r="C941" t="str">
        <f t="shared" si="156"/>
        <v>IT AND TELECOM - DATA CENTER SUPPORT SERVICES (LABOR)</v>
      </c>
      <c r="D941" s="6" t="n">
        <f t="shared" si="157"/>
        <v>0</v>
      </c>
      <c r="E941" s="6" t="n">
        <f t="shared" si="158"/>
        <v>24858608.780427702</v>
      </c>
      <c r="F941" s="6" t="n">
        <f t="shared" si="159"/>
        <v>56315090.595799997</v>
      </c>
      <c r="G941" s="6" t="n">
        <f t="shared" si="160"/>
        <v>10974334.3911571</v>
      </c>
      <c r="H941" s="7" t="n">
        <f t="shared" si="161"/>
        <v>1.2654160211950152</v>
      </c>
      <c r="I941" s="7" t="e">
        <f t="shared" si="162"/>
        <v>#DIV/0!</v>
      </c>
      <c r="J941" s="7" t="n">
        <f t="shared" si="163"/>
        <v>0.19487377672753972</v>
      </c>
      <c r="K941" s="7" t="n">
        <f t="shared" si="164"/>
        <v>5.7373245476560883E-4</v>
      </c>
      <c r="L941" s="7" t="n">
        <f>AM941/SUM(AM1:AM$2180)</f>
        <v>1.9470654032679102E-4</v>
      </c>
      <c r="M941" t="s">
        <v>2571</v>
      </c>
      <c r="N941" t="s">
        <v>2632</v>
      </c>
      <c r="O941" t="s">
        <v>2633</v>
      </c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 t="n">
        <v>24858608.780427702</v>
      </c>
      <c r="AL941" s="6" t="n">
        <v>56315090.595799997</v>
      </c>
      <c r="AM941" s="6" t="n">
        <v>10974334.3911571</v>
      </c>
    </row>
    <row r="942">
      <c r="A942" t="str">
        <f t="shared" si="154"/>
        <v>ICT</v>
      </c>
      <c r="B942" t="str">
        <f t="shared" si="155"/>
        <v>DC10</v>
      </c>
      <c r="C942" t="str">
        <f t="shared" si="156"/>
        <v>IT AND TELECOM - DATA CENTER AS A SERVICE</v>
      </c>
      <c r="D942" s="6" t="n">
        <f t="shared" si="157"/>
        <v>0</v>
      </c>
      <c r="E942" s="6" t="n">
        <f t="shared" si="158"/>
        <v>1166395.2735623501</v>
      </c>
      <c r="F942" s="6" t="n">
        <f t="shared" si="159"/>
        <v>22497954.445500001</v>
      </c>
      <c r="G942" s="6" t="n">
        <f t="shared" si="160"/>
        <v>7220792.2218054999</v>
      </c>
      <c r="H942" s="7" t="n">
        <f t="shared" si="161"/>
        <v>18.288447883355868</v>
      </c>
      <c r="I942" s="7" t="e">
        <f t="shared" si="162"/>
        <v>#DIV/0!</v>
      </c>
      <c r="J942" s="7" t="n">
        <f t="shared" si="163"/>
        <v>0.32095327774342564</v>
      </c>
      <c r="K942" s="7" t="n">
        <f t="shared" si="164"/>
        <v>2.2920688743745409E-4</v>
      </c>
      <c r="L942" s="7" t="n">
        <f>AM942/SUM(AM1:AM$2180)</f>
        <v>1.2811122951194437E-4</v>
      </c>
      <c r="M942" t="s">
        <v>2571</v>
      </c>
      <c r="N942" t="s">
        <v>2634</v>
      </c>
      <c r="O942" t="s">
        <v>2635</v>
      </c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 t="n">
        <v>1166395.2735623501</v>
      </c>
      <c r="AL942" s="6" t="n">
        <v>22497954.445500001</v>
      </c>
      <c r="AM942" s="6" t="n">
        <v>7220792.2218054999</v>
      </c>
    </row>
    <row r="943">
      <c r="A943" t="str">
        <f t="shared" si="154"/>
        <v>ICT</v>
      </c>
      <c r="B943" t="str">
        <f t="shared" si="155"/>
        <v>DD01</v>
      </c>
      <c r="C943" t="str">
        <f t="shared" si="156"/>
        <v>IT AND TELECOM - SERVICE DELIVERY SUPPORT SERVICES: ITSM, OPERATIONS CENTER, PROJECT/PM (LABOR)</v>
      </c>
      <c r="D943" s="6" t="n">
        <f t="shared" si="157"/>
        <v>0</v>
      </c>
      <c r="E943" s="6" t="n">
        <f t="shared" si="158"/>
        <v>248866324.82151699</v>
      </c>
      <c r="F943" s="6" t="n">
        <f t="shared" si="159"/>
        <v>349472019.05070001</v>
      </c>
      <c r="G943" s="6" t="n">
        <f t="shared" si="160"/>
        <v>216581771.60903099</v>
      </c>
      <c r="H943" s="7" t="n">
        <f t="shared" si="161"/>
        <v>0.4042559566921553</v>
      </c>
      <c r="I943" s="7" t="e">
        <f t="shared" si="162"/>
        <v>#DIV/0!</v>
      </c>
      <c r="J943" s="7" t="n">
        <f t="shared" si="163"/>
        <v>0.61973994998898663</v>
      </c>
      <c r="K943" s="7" t="n">
        <f t="shared" si="164"/>
        <v>3.560385630930786E-3</v>
      </c>
      <c r="L943" s="7" t="n">
        <f>AM943/SUM(AM1:AM$2180)</f>
        <v>3.8425918096519174E-3</v>
      </c>
      <c r="M943" t="s">
        <v>2571</v>
      </c>
      <c r="N943" t="s">
        <v>2636</v>
      </c>
      <c r="O943" t="s">
        <v>2637</v>
      </c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 t="n">
        <v>248866324.82151699</v>
      </c>
      <c r="AL943" s="6" t="n">
        <v>349472019.05070001</v>
      </c>
      <c r="AM943" s="6" t="n">
        <v>216581771.60903099</v>
      </c>
    </row>
    <row r="944">
      <c r="A944" t="str">
        <f t="shared" si="154"/>
        <v>ICT</v>
      </c>
      <c r="B944" t="str">
        <f t="shared" si="155"/>
        <v>DE01</v>
      </c>
      <c r="C944" t="str">
        <f t="shared" si="156"/>
        <v>IT AND TELECOM - END USER: HELP DESK; TIER1-2, WORKSPACE, PRINT, PRODUCTIVITY TOOLS (LABOR)</v>
      </c>
      <c r="D944" s="6" t="n">
        <f t="shared" si="157"/>
        <v>0</v>
      </c>
      <c r="E944" s="6" t="n">
        <f t="shared" si="158"/>
        <v>47575169.991706297</v>
      </c>
      <c r="F944" s="6" t="n">
        <f t="shared" si="159"/>
        <v>60658567.160400003</v>
      </c>
      <c r="G944" s="6" t="n">
        <f t="shared" si="160"/>
        <v>52622917.635401897</v>
      </c>
      <c r="H944" s="7" t="n">
        <f t="shared" si="161"/>
        <v>0.27500473820639026</v>
      </c>
      <c r="I944" s="7" t="e">
        <f t="shared" si="162"/>
        <v>#DIV/0!</v>
      </c>
      <c r="J944" s="7" t="n">
        <f t="shared" si="163"/>
        <v>0.86752655228816455</v>
      </c>
      <c r="K944" s="7" t="n">
        <f t="shared" si="164"/>
        <v>6.1798335528375013E-4</v>
      </c>
      <c r="L944" s="7" t="n">
        <f>AM944/SUM(AM1:AM$2180)</f>
        <v>9.3363532306313043E-4</v>
      </c>
      <c r="M944" t="s">
        <v>2571</v>
      </c>
      <c r="N944" t="s">
        <v>2638</v>
      </c>
      <c r="O944" t="s">
        <v>2639</v>
      </c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 t="n">
        <v>47575169.991706297</v>
      </c>
      <c r="AL944" s="6" t="n">
        <v>60658567.160400003</v>
      </c>
      <c r="AM944" s="6" t="n">
        <v>52622917.635401897</v>
      </c>
    </row>
    <row r="945">
      <c r="A945" t="str">
        <f t="shared" si="154"/>
        <v>ICT</v>
      </c>
      <c r="B945" t="str">
        <f t="shared" si="155"/>
        <v>DE02</v>
      </c>
      <c r="C945" t="str">
        <f t="shared" si="156"/>
        <v>IT AND TELECOM - MOBILE DEVICE SUPPORT SERVICES (LABOR)</v>
      </c>
      <c r="D945" s="6" t="n">
        <f t="shared" si="157"/>
        <v>0</v>
      </c>
      <c r="E945" s="6" t="n">
        <f t="shared" si="158"/>
        <v>5346.43797462148</v>
      </c>
      <c r="F945" s="6" t="n">
        <f t="shared" si="159"/>
        <v>12419.7695</v>
      </c>
      <c r="G945" s="6" t="n">
        <f t="shared" si="160"/>
        <v>0</v>
      </c>
      <c r="H945" s="7" t="n">
        <f t="shared" si="161"/>
        <v>1.3229988936473731</v>
      </c>
      <c r="I945" s="7" t="e">
        <f t="shared" si="162"/>
        <v>#DIV/0!</v>
      </c>
      <c r="J945" s="7" t="n">
        <f t="shared" si="163"/>
        <v>0</v>
      </c>
      <c r="K945" s="7" t="n">
        <f t="shared" si="164"/>
        <v>1.265313571810088E-7</v>
      </c>
      <c r="L945" s="7" t="n">
        <f>AM945/SUM(AM1:AM$2180)</f>
        <v>0</v>
      </c>
      <c r="M945" t="s">
        <v>2571</v>
      </c>
      <c r="N945" t="s">
        <v>2640</v>
      </c>
      <c r="O945" t="s">
        <v>2641</v>
      </c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 t="n">
        <v>5346.43797462148</v>
      </c>
      <c r="AL945" s="6" t="n">
        <v>12419.7695</v>
      </c>
      <c r="AM945" s="6"/>
    </row>
    <row r="946">
      <c r="A946" t="str">
        <f t="shared" si="154"/>
        <v>ICT</v>
      </c>
      <c r="B946" t="str">
        <f t="shared" si="155"/>
        <v>DE10</v>
      </c>
      <c r="C946" t="str">
        <f t="shared" si="156"/>
        <v>IT AND TELECOM - END USER AS A SERVICE: HELP DESK; TIER 1-2, WORKSPACE, PRINT, PRODUCTIVITY TOOLS</v>
      </c>
      <c r="D946" s="6" t="n">
        <f t="shared" si="157"/>
        <v>0</v>
      </c>
      <c r="E946" s="6" t="n">
        <f t="shared" si="158"/>
        <v>22709202.858758301</v>
      </c>
      <c r="F946" s="6" t="n">
        <f t="shared" si="159"/>
        <v>27100213.148699999</v>
      </c>
      <c r="G946" s="6" t="n">
        <f t="shared" si="160"/>
        <v>7456759.3082988895</v>
      </c>
      <c r="H946" s="7" t="n">
        <f t="shared" si="161"/>
        <v>0.19335818686600037</v>
      </c>
      <c r="I946" s="7" t="e">
        <f t="shared" si="162"/>
        <v>#DIV/0!</v>
      </c>
      <c r="J946" s="7" t="n">
        <f t="shared" si="163"/>
        <v>0.27515500588070435</v>
      </c>
      <c r="K946" s="7" t="n">
        <f t="shared" si="164"/>
        <v>2.7609423424481674E-4</v>
      </c>
      <c r="L946" s="7" t="n">
        <f>AM946/SUM(AM1:AM$2180)</f>
        <v>1.3229775540085309E-4</v>
      </c>
      <c r="M946" t="s">
        <v>2571</v>
      </c>
      <c r="N946" t="s">
        <v>2642</v>
      </c>
      <c r="O946" t="s">
        <v>2643</v>
      </c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 t="n">
        <v>22709202.858758301</v>
      </c>
      <c r="AL946" s="6" t="n">
        <v>27100213.148699999</v>
      </c>
      <c r="AM946" s="6" t="n">
        <v>7456759.3082988895</v>
      </c>
    </row>
    <row r="947">
      <c r="A947" t="str">
        <f t="shared" si="154"/>
        <v>ICT</v>
      </c>
      <c r="B947" t="str">
        <f t="shared" si="155"/>
        <v>DE11</v>
      </c>
      <c r="C947" t="str">
        <f t="shared" si="156"/>
        <v>IT AND TELECOM - MOBILE DEVICE AS A SERVICE</v>
      </c>
      <c r="D947" s="6" t="n">
        <f t="shared" si="157"/>
        <v>0</v>
      </c>
      <c r="E947" s="6" t="n">
        <f t="shared" si="158"/>
        <v>305567.73527590599</v>
      </c>
      <c r="F947" s="6" t="n">
        <f t="shared" si="159"/>
        <v>692263.40839999996</v>
      </c>
      <c r="G947" s="6" t="n">
        <f t="shared" si="160"/>
        <v>142260.79758877199</v>
      </c>
      <c r="H947" s="7" t="n">
        <f t="shared" si="161"/>
        <v>1.2654990317447461</v>
      </c>
      <c r="I947" s="7" t="e">
        <f t="shared" si="162"/>
        <v>#DIV/0!</v>
      </c>
      <c r="J947" s="7" t="n">
        <f t="shared" si="163"/>
        <v>0.20550096374091698</v>
      </c>
      <c r="K947" s="7" t="n">
        <f t="shared" si="164"/>
        <v>7.0527096812547893E-6</v>
      </c>
      <c r="L947" s="7" t="n">
        <f>AM947/SUM(AM1:AM$2180)</f>
        <v>2.5239897687971927E-6</v>
      </c>
      <c r="M947" t="s">
        <v>2571</v>
      </c>
      <c r="N947" t="s">
        <v>2644</v>
      </c>
      <c r="O947" t="s">
        <v>2645</v>
      </c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 t="n">
        <v>305567.73527590599</v>
      </c>
      <c r="AL947" s="6" t="n">
        <v>692263.40839999996</v>
      </c>
      <c r="AM947" s="6" t="n">
        <v>142260.79758877199</v>
      </c>
    </row>
    <row r="948">
      <c r="A948" t="str">
        <f t="shared" si="154"/>
        <v>ICT</v>
      </c>
      <c r="B948" t="str">
        <f t="shared" si="155"/>
        <v>DF01</v>
      </c>
      <c r="C948" t="str">
        <f t="shared" si="156"/>
        <v>IT AND TELECOM - IT MANAGEMENT SUPPORT SERVICES (LABOR)</v>
      </c>
      <c r="D948" s="6" t="n">
        <f t="shared" si="157"/>
        <v>0</v>
      </c>
      <c r="E948" s="6" t="n">
        <f t="shared" si="158"/>
        <v>99762807.287484899</v>
      </c>
      <c r="F948" s="6" t="n">
        <f t="shared" si="159"/>
        <v>205975836.5334</v>
      </c>
      <c r="G948" s="6" t="n">
        <f t="shared" si="160"/>
        <v>160372426.58666101</v>
      </c>
      <c r="H948" s="7" t="n">
        <f t="shared" si="161"/>
        <v>1.0646555779033231</v>
      </c>
      <c r="I948" s="7" t="e">
        <f t="shared" si="162"/>
        <v>#DIV/0!</v>
      </c>
      <c r="J948" s="7" t="n">
        <f t="shared" si="163"/>
        <v>0.77859825349298106</v>
      </c>
      <c r="K948" s="7" t="n">
        <f t="shared" si="164"/>
        <v>2.0984610175788462E-3</v>
      </c>
      <c r="L948" s="7" t="n">
        <f>AM948/SUM(AM1:AM$2180)</f>
        <v>2.845326124713493E-3</v>
      </c>
      <c r="M948" t="s">
        <v>2571</v>
      </c>
      <c r="N948" t="s">
        <v>2646</v>
      </c>
      <c r="O948" t="s">
        <v>2647</v>
      </c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 t="n">
        <v>99762807.287484899</v>
      </c>
      <c r="AL948" s="6" t="n">
        <v>205975836.5334</v>
      </c>
      <c r="AM948" s="6" t="n">
        <v>160372426.58666101</v>
      </c>
    </row>
    <row r="949">
      <c r="A949" t="str">
        <f t="shared" si="154"/>
        <v>ICT</v>
      </c>
      <c r="B949" t="str">
        <f t="shared" si="155"/>
        <v>DF10</v>
      </c>
      <c r="C949" t="str">
        <f t="shared" si="156"/>
        <v>IT AND TELECOM - IT MANAGEMENT AS A SERVICE</v>
      </c>
      <c r="D949" s="6" t="n">
        <f t="shared" si="157"/>
        <v>0</v>
      </c>
      <c r="E949" s="6" t="n">
        <f t="shared" si="158"/>
        <v>124675975.96402299</v>
      </c>
      <c r="F949" s="6" t="n">
        <f t="shared" si="159"/>
        <v>49835095.299199998</v>
      </c>
      <c r="G949" s="6" t="n">
        <f t="shared" si="160"/>
        <v>19897935.556057401</v>
      </c>
      <c r="H949" s="7" t="n">
        <f t="shared" si="161"/>
        <v>-0.60028309452672246</v>
      </c>
      <c r="I949" s="7" t="e">
        <f t="shared" si="162"/>
        <v>#DIV/0!</v>
      </c>
      <c r="J949" s="7" t="n">
        <f t="shared" si="163"/>
        <v>0.39927555945452003</v>
      </c>
      <c r="K949" s="7" t="n">
        <f t="shared" si="164"/>
        <v>5.0771491720942867E-4</v>
      </c>
      <c r="L949" s="7" t="n">
        <f>AM949/SUM(AM1:AM$2180)</f>
        <v>3.5302899052239373E-4</v>
      </c>
      <c r="M949" t="s">
        <v>2571</v>
      </c>
      <c r="N949" t="s">
        <v>2648</v>
      </c>
      <c r="O949" t="s">
        <v>2649</v>
      </c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 t="n">
        <v>124675975.96402299</v>
      </c>
      <c r="AL949" s="6" t="n">
        <v>49835095.299199998</v>
      </c>
      <c r="AM949" s="6" t="n">
        <v>19897935.556057401</v>
      </c>
    </row>
    <row r="950">
      <c r="A950" t="str">
        <f t="shared" si="154"/>
        <v>ICT</v>
      </c>
      <c r="B950" t="str">
        <f t="shared" si="155"/>
        <v>DG01</v>
      </c>
      <c r="C950" t="str">
        <f t="shared" si="156"/>
        <v>IT AND TELECOM - NETWORK SUPPORT SERVICES (LABOR)</v>
      </c>
      <c r="D950" s="6" t="n">
        <f t="shared" si="157"/>
        <v>0</v>
      </c>
      <c r="E950" s="6" t="n">
        <f t="shared" si="158"/>
        <v>315957934.61865801</v>
      </c>
      <c r="F950" s="6" t="n">
        <f t="shared" si="159"/>
        <v>354881100.33660001</v>
      </c>
      <c r="G950" s="6" t="n">
        <f t="shared" si="160"/>
        <v>174322670.77530801</v>
      </c>
      <c r="H950" s="7" t="n">
        <f t="shared" si="161"/>
        <v>0.12319097402924828</v>
      </c>
      <c r="I950" s="7" t="e">
        <f t="shared" si="162"/>
        <v>#DIV/0!</v>
      </c>
      <c r="J950" s="7" t="n">
        <f t="shared" si="163"/>
        <v>0.49121429856356191</v>
      </c>
      <c r="K950" s="7" t="n">
        <f t="shared" si="164"/>
        <v>3.6154928047158808E-3</v>
      </c>
      <c r="L950" s="7" t="n">
        <f>AM950/SUM(AM1:AM$2180)</f>
        <v>3.092831229430736E-3</v>
      </c>
      <c r="M950" t="s">
        <v>2571</v>
      </c>
      <c r="N950" t="s">
        <v>2650</v>
      </c>
      <c r="O950" t="s">
        <v>2651</v>
      </c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 t="n">
        <v>315957934.61865801</v>
      </c>
      <c r="AL950" s="6" t="n">
        <v>354881100.33660001</v>
      </c>
      <c r="AM950" s="6" t="n">
        <v>174322670.77530801</v>
      </c>
    </row>
    <row r="951">
      <c r="A951" t="str">
        <f t="shared" si="154"/>
        <v>ICT</v>
      </c>
      <c r="B951" t="str">
        <f t="shared" si="155"/>
        <v>DG10</v>
      </c>
      <c r="C951" t="str">
        <f t="shared" si="156"/>
        <v>IT AND TELECOM - NETWORK AS A SERVICE</v>
      </c>
      <c r="D951" s="6" t="n">
        <f t="shared" si="157"/>
        <v>0</v>
      </c>
      <c r="E951" s="6" t="n">
        <f t="shared" si="158"/>
        <v>114892380.77017701</v>
      </c>
      <c r="F951" s="6" t="n">
        <f t="shared" si="159"/>
        <v>143622082.11449999</v>
      </c>
      <c r="G951" s="6" t="n">
        <f t="shared" si="160"/>
        <v>50880582.703071102</v>
      </c>
      <c r="H951" s="7" t="n">
        <f t="shared" si="161"/>
        <v>0.2500574986063866</v>
      </c>
      <c r="I951" s="7" t="e">
        <f t="shared" si="162"/>
        <v>#DIV/0!</v>
      </c>
      <c r="J951" s="7" t="n">
        <f t="shared" si="163"/>
        <v>0.35426712907913088</v>
      </c>
      <c r="K951" s="7" t="n">
        <f t="shared" si="164"/>
        <v>1.4632072657314592E-3</v>
      </c>
      <c r="L951" s="7" t="n">
        <f>AM951/SUM(AM1:AM$2180)</f>
        <v>9.0272283264020343E-4</v>
      </c>
      <c r="M951" t="s">
        <v>2571</v>
      </c>
      <c r="N951" t="s">
        <v>2652</v>
      </c>
      <c r="O951" t="s">
        <v>2653</v>
      </c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 t="n">
        <v>114892380.77017701</v>
      </c>
      <c r="AL951" s="6" t="n">
        <v>143622082.11449999</v>
      </c>
      <c r="AM951" s="6" t="n">
        <v>50880582.703071102</v>
      </c>
    </row>
    <row r="952">
      <c r="A952" t="str">
        <f t="shared" si="154"/>
        <v>ICT</v>
      </c>
      <c r="B952" t="str">
        <f t="shared" si="155"/>
        <v>DG11</v>
      </c>
      <c r="C952" t="str">
        <f t="shared" si="156"/>
        <v>IT AND TELECOM - NETWORK - TELECOM ACCESS SERVICES</v>
      </c>
      <c r="D952" s="6" t="n">
        <f t="shared" si="157"/>
        <v>0</v>
      </c>
      <c r="E952" s="6" t="n">
        <f t="shared" si="158"/>
        <v>506820066.46561199</v>
      </c>
      <c r="F952" s="6" t="n">
        <f t="shared" si="159"/>
        <v>575644580.71370006</v>
      </c>
      <c r="G952" s="6" t="n">
        <f t="shared" si="160"/>
        <v>241993993.605501</v>
      </c>
      <c r="H952" s="7" t="n">
        <f t="shared" si="161"/>
        <v>0.1357967428717779</v>
      </c>
      <c r="I952" s="7" t="e">
        <f t="shared" si="162"/>
        <v>#DIV/0!</v>
      </c>
      <c r="J952" s="7" t="n">
        <f t="shared" si="163"/>
        <v>0.42038786034512848</v>
      </c>
      <c r="K952" s="7" t="n">
        <f t="shared" si="164"/>
        <v>5.8646088441172139E-3</v>
      </c>
      <c r="L952" s="7" t="n">
        <f>AM952/SUM(AM1:AM$2180)</f>
        <v>4.2934552197313475E-3</v>
      </c>
      <c r="M952" t="s">
        <v>2571</v>
      </c>
      <c r="N952" t="s">
        <v>2654</v>
      </c>
      <c r="O952" t="s">
        <v>2655</v>
      </c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 t="n">
        <v>506820066.46561199</v>
      </c>
      <c r="AL952" s="6" t="n">
        <v>575644580.71370006</v>
      </c>
      <c r="AM952" s="6" t="n">
        <v>241993993.605501</v>
      </c>
    </row>
    <row r="953">
      <c r="A953" t="str">
        <f t="shared" si="154"/>
        <v>ICT</v>
      </c>
      <c r="B953" t="str">
        <f t="shared" si="155"/>
        <v>DH01</v>
      </c>
      <c r="C953" t="str">
        <f t="shared" si="156"/>
        <v>IT AND TELECOM - PLATFORM SUPPORT SERVICES: DATABASE, MAINFRAME, MIDDLEWARE (LABOR)</v>
      </c>
      <c r="D953" s="6" t="n">
        <f t="shared" si="157"/>
        <v>0</v>
      </c>
      <c r="E953" s="6" t="n">
        <f t="shared" si="158"/>
        <v>14760548.183801301</v>
      </c>
      <c r="F953" s="6" t="n">
        <f t="shared" si="159"/>
        <v>7825576.3716000002</v>
      </c>
      <c r="G953" s="6" t="n">
        <f t="shared" si="160"/>
        <v>9124696.5333794393</v>
      </c>
      <c r="H953" s="7" t="n">
        <f t="shared" si="161"/>
        <v>-0.46983158930451929</v>
      </c>
      <c r="I953" s="7" t="e">
        <f t="shared" si="162"/>
        <v>#DIV/0!</v>
      </c>
      <c r="J953" s="7" t="n">
        <f t="shared" si="163"/>
        <v>1.1660095180329604</v>
      </c>
      <c r="K953" s="7" t="n">
        <f t="shared" si="164"/>
        <v>7.9726181635028119E-5</v>
      </c>
      <c r="L953" s="7" t="n">
        <f>AM953/SUM(AM1:AM$2180)</f>
        <v>1.6189028238266126E-4</v>
      </c>
      <c r="M953" t="s">
        <v>2571</v>
      </c>
      <c r="N953" t="s">
        <v>2656</v>
      </c>
      <c r="O953" t="s">
        <v>2657</v>
      </c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 t="n">
        <v>14760548.183801301</v>
      </c>
      <c r="AL953" s="6" t="n">
        <v>7825576.3716000002</v>
      </c>
      <c r="AM953" s="6" t="n">
        <v>9124696.5333794393</v>
      </c>
    </row>
    <row r="954">
      <c r="A954" t="str">
        <f t="shared" si="154"/>
        <v>ICT</v>
      </c>
      <c r="B954" t="str">
        <f t="shared" si="155"/>
        <v>DH10</v>
      </c>
      <c r="C954" t="str">
        <f t="shared" si="156"/>
        <v>IT AND TELECOM - PLATFORM AS A SERVICE: DATABASE, MAINFRAME, MIDDLEWARE</v>
      </c>
      <c r="D954" s="6" t="n">
        <f t="shared" si="157"/>
        <v>0</v>
      </c>
      <c r="E954" s="6" t="n">
        <f t="shared" si="158"/>
        <v>12826445.5959902</v>
      </c>
      <c r="F954" s="6" t="n">
        <f t="shared" si="159"/>
        <v>49938704.026500002</v>
      </c>
      <c r="G954" s="6" t="n">
        <f t="shared" si="160"/>
        <v>36359698.376580499</v>
      </c>
      <c r="H954" s="7" t="n">
        <f t="shared" si="161"/>
        <v>2.89341720999556</v>
      </c>
      <c r="I954" s="7" t="e">
        <f t="shared" si="162"/>
        <v>#DIV/0!</v>
      </c>
      <c r="J954" s="7" t="n">
        <f t="shared" si="163"/>
        <v>0.72808654300051934</v>
      </c>
      <c r="K954" s="7" t="n">
        <f t="shared" si="164"/>
        <v>5.0877047245794329E-4</v>
      </c>
      <c r="L954" s="7" t="n">
        <f>AM954/SUM(AM1:AM$2180)</f>
        <v>6.4509343582004619E-4</v>
      </c>
      <c r="M954" t="s">
        <v>2571</v>
      </c>
      <c r="N954" t="s">
        <v>2658</v>
      </c>
      <c r="O954" t="s">
        <v>2659</v>
      </c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 t="n">
        <v>12826445.5959902</v>
      </c>
      <c r="AL954" s="6" t="n">
        <v>49938704.026500002</v>
      </c>
      <c r="AM954" s="6" t="n">
        <v>36359698.376580499</v>
      </c>
    </row>
    <row r="955">
      <c r="A955" t="str">
        <f t="shared" si="154"/>
        <v>ICT</v>
      </c>
      <c r="B955" t="str">
        <f t="shared" si="155"/>
        <v>DJ01</v>
      </c>
      <c r="C955" t="str">
        <f t="shared" si="156"/>
        <v>IT AND TELECOM - SECURITY AND COMPLIANCE SUPPORT SERVICES (LABOR)</v>
      </c>
      <c r="D955" s="6" t="n">
        <f t="shared" si="157"/>
        <v>0</v>
      </c>
      <c r="E955" s="6" t="n">
        <f t="shared" si="158"/>
        <v>52179915.992724597</v>
      </c>
      <c r="F955" s="6" t="n">
        <f t="shared" si="159"/>
        <v>120370720.5764</v>
      </c>
      <c r="G955" s="6" t="n">
        <f t="shared" si="160"/>
        <v>100933666.790244</v>
      </c>
      <c r="H955" s="7" t="n">
        <f t="shared" si="161"/>
        <v>1.306840060708093</v>
      </c>
      <c r="I955" s="7" t="e">
        <f t="shared" si="162"/>
        <v>#DIV/0!</v>
      </c>
      <c r="J955" s="7" t="n">
        <f t="shared" si="163"/>
        <v>0.83852340757718413</v>
      </c>
      <c r="K955" s="7" t="n">
        <f t="shared" si="164"/>
        <v>1.2263247429340676E-3</v>
      </c>
      <c r="L955" s="7" t="n">
        <f>AM955/SUM(AM1:AM$2180)</f>
        <v>1.7907641924107104E-3</v>
      </c>
      <c r="M955" t="s">
        <v>2571</v>
      </c>
      <c r="N955" t="s">
        <v>2660</v>
      </c>
      <c r="O955" t="s">
        <v>2661</v>
      </c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 t="n">
        <v>52179915.992724597</v>
      </c>
      <c r="AL955" s="6" t="n">
        <v>120370720.5764</v>
      </c>
      <c r="AM955" s="6" t="n">
        <v>100933666.790244</v>
      </c>
    </row>
    <row r="956">
      <c r="A956" t="str">
        <f t="shared" si="154"/>
        <v>ICT</v>
      </c>
      <c r="B956" t="str">
        <f t="shared" si="155"/>
        <v>DJ10</v>
      </c>
      <c r="C956" t="str">
        <f t="shared" si="156"/>
        <v>IT AND TELECOM - SECURITY AND COMPLIANCE AS A SERVICE</v>
      </c>
      <c r="D956" s="6" t="n">
        <f t="shared" si="157"/>
        <v>0</v>
      </c>
      <c r="E956" s="6" t="n">
        <f t="shared" si="158"/>
        <v>22795661.009938501</v>
      </c>
      <c r="F956" s="6" t="n">
        <f t="shared" si="159"/>
        <v>31754483.171599999</v>
      </c>
      <c r="G956" s="6" t="n">
        <f t="shared" si="160"/>
        <v>22592509.979370698</v>
      </c>
      <c r="H956" s="7" t="n">
        <f t="shared" si="161"/>
        <v>0.3930055881141421</v>
      </c>
      <c r="I956" s="7" t="e">
        <f t="shared" si="162"/>
        <v>#DIV/0!</v>
      </c>
      <c r="J956" s="7" t="n">
        <f t="shared" si="163"/>
        <v>0.7114746556346595</v>
      </c>
      <c r="K956" s="7" t="n">
        <f t="shared" si="164"/>
        <v>3.2351146712377007E-4</v>
      </c>
      <c r="L956" s="7" t="n">
        <f>AM956/SUM(AM1:AM$2180)</f>
        <v>4.0083610527908852E-4</v>
      </c>
      <c r="M956" t="s">
        <v>2571</v>
      </c>
      <c r="N956" t="s">
        <v>2662</v>
      </c>
      <c r="O956" t="s">
        <v>2663</v>
      </c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 t="n">
        <v>22795661.009938501</v>
      </c>
      <c r="AL956" s="6" t="n">
        <v>31754483.171599999</v>
      </c>
      <c r="AM956" s="6" t="n">
        <v>22592509.979370698</v>
      </c>
    </row>
    <row r="957">
      <c r="A957" t="str">
        <f t="shared" si="154"/>
        <v>ICT</v>
      </c>
      <c r="B957" t="str">
        <f t="shared" si="155"/>
        <v>DK01</v>
      </c>
      <c r="C957" t="str">
        <f t="shared" si="156"/>
        <v>IT AND TELECOM - STORAGE SUPPORT SERVICES (LABOR)</v>
      </c>
      <c r="D957" s="6" t="n">
        <f t="shared" si="157"/>
        <v>0</v>
      </c>
      <c r="E957" s="6" t="n">
        <f t="shared" si="158"/>
        <v>769852.93893096701</v>
      </c>
      <c r="F957" s="6" t="n">
        <f t="shared" si="159"/>
        <v>239555.9375</v>
      </c>
      <c r="G957" s="6" t="n">
        <f t="shared" si="160"/>
        <v>260990.272354352</v>
      </c>
      <c r="H957" s="7" t="n">
        <f t="shared" si="161"/>
        <v>-0.68882896279820383</v>
      </c>
      <c r="I957" s="7" t="e">
        <f t="shared" si="162"/>
        <v>#DIV/0!</v>
      </c>
      <c r="J957" s="7" t="n">
        <f t="shared" si="163"/>
        <v>1.0894752811307464</v>
      </c>
      <c r="K957" s="7" t="n">
        <f t="shared" si="164"/>
        <v>2.4405716943977036E-6</v>
      </c>
      <c r="L957" s="7" t="n">
        <f>AM957/SUM(AM1:AM$2180)</f>
        <v>4.6304870234325772E-6</v>
      </c>
      <c r="M957" t="s">
        <v>2571</v>
      </c>
      <c r="N957" t="s">
        <v>2664</v>
      </c>
      <c r="O957" t="s">
        <v>2665</v>
      </c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 t="n">
        <v>769852.93893096701</v>
      </c>
      <c r="AL957" s="6" t="n">
        <v>239555.9375</v>
      </c>
      <c r="AM957" s="6" t="n">
        <v>260990.272354352</v>
      </c>
    </row>
    <row r="958">
      <c r="A958" t="str">
        <f t="shared" si="154"/>
        <v>ICT</v>
      </c>
      <c r="B958" t="str">
        <f t="shared" si="155"/>
        <v>DK10</v>
      </c>
      <c r="C958" t="str">
        <f t="shared" si="156"/>
        <v>IT AND TELECOM - STORAGE AS A SERVICE</v>
      </c>
      <c r="D958" s="6" t="n">
        <f t="shared" si="157"/>
        <v>0</v>
      </c>
      <c r="E958" s="6" t="n">
        <f t="shared" si="158"/>
        <v>2280240.7551490301</v>
      </c>
      <c r="F958" s="6" t="n">
        <f t="shared" si="159"/>
        <v>10647459.5156</v>
      </c>
      <c r="G958" s="6" t="n">
        <f t="shared" si="160"/>
        <v>13889729.341959599</v>
      </c>
      <c r="H958" s="7" t="n">
        <f t="shared" si="161"/>
        <v>3.669445316928436</v>
      </c>
      <c r="I958" s="7" t="e">
        <f t="shared" si="162"/>
        <v>#DIV/0!</v>
      </c>
      <c r="J958" s="7" t="n">
        <f t="shared" si="163"/>
        <v>1.3045111203859687</v>
      </c>
      <c r="K958" s="7" t="n">
        <f t="shared" si="164"/>
        <v>1.0847524207584645E-4</v>
      </c>
      <c r="L958" s="7" t="n">
        <f>AM958/SUM(AM1:AM$2180)</f>
        <v>2.4643145086116912E-4</v>
      </c>
      <c r="M958" t="s">
        <v>2571</v>
      </c>
      <c r="N958" t="s">
        <v>2666</v>
      </c>
      <c r="O958" t="s">
        <v>2667</v>
      </c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 t="n">
        <v>2280240.7551490301</v>
      </c>
      <c r="AL958" s="6" t="n">
        <v>10647459.5156</v>
      </c>
      <c r="AM958" s="6" t="n">
        <v>13889729.341959599</v>
      </c>
    </row>
    <row r="959">
      <c r="A959" t="str">
        <f t="shared" si="154"/>
        <v>ICT</v>
      </c>
      <c r="B959" t="str">
        <f t="shared" si="155"/>
        <v>H158</v>
      </c>
      <c r="C959" t="str">
        <f t="shared" si="156"/>
        <v>QUALITY CONT SV/COMMUNICATION EQ</v>
      </c>
      <c r="D959" s="6" t="n">
        <f t="shared" si="157"/>
        <v>0</v>
      </c>
      <c r="E959" s="6" t="n">
        <f t="shared" si="158"/>
        <v>0</v>
      </c>
      <c r="F959" s="6" t="n">
        <f t="shared" si="159"/>
        <v>0</v>
      </c>
      <c r="G959" s="6" t="n">
        <f t="shared" si="160"/>
        <v>0</v>
      </c>
      <c r="H959" s="7" t="e">
        <f t="shared" si="161"/>
        <v>#DIV/0!</v>
      </c>
      <c r="I959" s="7" t="e">
        <f t="shared" si="162"/>
        <v>#DIV/0!</v>
      </c>
      <c r="J959" s="7" t="e">
        <f t="shared" si="163"/>
        <v>#DIV/0!</v>
      </c>
      <c r="K959" s="7" t="n">
        <f t="shared" si="164"/>
        <v>0</v>
      </c>
      <c r="L959" s="7" t="n">
        <f>AM959/SUM(AM1:AM$2180)</f>
        <v>0</v>
      </c>
      <c r="M959" t="s">
        <v>2571</v>
      </c>
      <c r="N959" t="s">
        <v>2668</v>
      </c>
      <c r="O959" t="s">
        <v>2669</v>
      </c>
      <c r="P959" s="6"/>
      <c r="Q959" s="6"/>
      <c r="R959" s="6"/>
      <c r="S959" s="6"/>
      <c r="T959" s="6"/>
      <c r="U959" s="6" t="n">
        <v>241035.47704493499</v>
      </c>
      <c r="V959" s="6" t="n">
        <v>5111.5807678870797</v>
      </c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 t="n">
        <v>0</v>
      </c>
      <c r="AI959" s="6"/>
      <c r="AJ959" s="6"/>
      <c r="AK959" s="6" t="n">
        <v>0</v>
      </c>
      <c r="AL959" s="6"/>
      <c r="AM959" s="6"/>
    </row>
    <row r="960">
      <c r="A960" t="str">
        <f t="shared" si="154"/>
        <v>ICT</v>
      </c>
      <c r="B960" t="str">
        <f t="shared" si="155"/>
        <v>H160</v>
      </c>
      <c r="C960" t="str">
        <f t="shared" si="156"/>
        <v>QUALITY CONT SV/FIBER OPTICS MATER</v>
      </c>
      <c r="D960" s="6" t="n">
        <f t="shared" si="157"/>
        <v>0</v>
      </c>
      <c r="E960" s="6" t="n">
        <f t="shared" si="158"/>
        <v>0</v>
      </c>
      <c r="F960" s="6" t="n">
        <f t="shared" si="159"/>
        <v>0</v>
      </c>
      <c r="G960" s="6" t="n">
        <f t="shared" si="160"/>
        <v>0</v>
      </c>
      <c r="H960" s="7" t="e">
        <f t="shared" si="161"/>
        <v>#DIV/0!</v>
      </c>
      <c r="I960" s="7" t="e">
        <f t="shared" si="162"/>
        <v>#DIV/0!</v>
      </c>
      <c r="J960" s="7" t="e">
        <f t="shared" si="163"/>
        <v>#DIV/0!</v>
      </c>
      <c r="K960" s="7" t="n">
        <f t="shared" si="164"/>
        <v>0</v>
      </c>
      <c r="L960" s="7" t="n">
        <f>AM960/SUM(AM1:AM$2180)</f>
        <v>0</v>
      </c>
      <c r="M960" t="s">
        <v>2571</v>
      </c>
      <c r="N960" t="s">
        <v>2670</v>
      </c>
      <c r="O960" t="s">
        <v>2671</v>
      </c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 t="n">
        <v>12543.721097887599</v>
      </c>
      <c r="AJ960" s="6"/>
      <c r="AK960" s="6"/>
      <c r="AL960" s="6"/>
      <c r="AM960" s="6"/>
    </row>
    <row r="961">
      <c r="A961" t="str">
        <f t="shared" ref="A961:A1024" si="165">M961</f>
        <v>ICT</v>
      </c>
      <c r="B961" t="str">
        <f t="shared" ref="B961:B1024" si="166">N961</f>
        <v>H170</v>
      </c>
      <c r="C961" t="str">
        <f t="shared" ref="C961:C1024" si="167">O961</f>
        <v>QUALITY CONT SV/ADP EQ &amp; SUPPLIES</v>
      </c>
      <c r="D961" s="6" t="n">
        <f t="shared" ref="D961:D1024" si="168">AE961</f>
        <v>2101390.3967410801</v>
      </c>
      <c r="E961" s="6" t="n">
        <f t="shared" ref="E961:E1024" si="169">AK961</f>
        <v>2187110.4211041001</v>
      </c>
      <c r="F961" s="6" t="n">
        <f t="shared" ref="F961:F1024" si="170">AL961</f>
        <v>2069198.75</v>
      </c>
      <c r="G961" s="6" t="n">
        <f t="shared" ref="G961:G1024" si="171">AM961</f>
        <v>-11.4646565208125</v>
      </c>
      <c r="H961" s="7" t="n">
        <f t="shared" si="161"/>
        <v>-5.3912079594305884E-2</v>
      </c>
      <c r="I961" s="7" t="n">
        <f t="shared" si="162"/>
        <v>-1.5319212836893192E-2</v>
      </c>
      <c r="J961" s="7" t="n">
        <f t="shared" si="163"/>
        <v>-5.54062606156731E-6</v>
      </c>
      <c r="K961" s="7" t="n">
        <f t="shared" si="164"/>
        <v>2.108078786121972E-5</v>
      </c>
      <c r="L961" s="7" t="n">
        <f>AM961/SUM(AM1:AM$2180)</f>
        <v>-2.0340583106352985E-10</v>
      </c>
      <c r="M961" t="s">
        <v>2571</v>
      </c>
      <c r="N961" t="s">
        <v>2672</v>
      </c>
      <c r="O961" t="s">
        <v>2673</v>
      </c>
      <c r="P961" s="6"/>
      <c r="Q961" s="6"/>
      <c r="R961" s="6"/>
      <c r="S961" s="6"/>
      <c r="T961" s="6"/>
      <c r="U961" s="6"/>
      <c r="V961" s="6" t="n">
        <v>8215.4399868994806</v>
      </c>
      <c r="W961" s="6" t="n">
        <v>9859.1187586797696</v>
      </c>
      <c r="X961" s="6"/>
      <c r="Y961" s="6" t="n">
        <v>-13015.1158372641</v>
      </c>
      <c r="Z961" s="6"/>
      <c r="AA961" s="6"/>
      <c r="AB961" s="6"/>
      <c r="AC961" s="6" t="n">
        <v>45810.286827321703</v>
      </c>
      <c r="AD961" s="6" t="n">
        <v>1942817.01891783</v>
      </c>
      <c r="AE961" s="6" t="n">
        <v>2101390.3967410801</v>
      </c>
      <c r="AF961" s="6" t="n">
        <v>539065.07126909995</v>
      </c>
      <c r="AG961" s="6" t="n">
        <v>2039736.1859646</v>
      </c>
      <c r="AH961" s="6" t="n">
        <v>2202277.3473298601</v>
      </c>
      <c r="AI961" s="6" t="n">
        <v>1452904.48456453</v>
      </c>
      <c r="AJ961" s="6" t="n">
        <v>1799247.11311554</v>
      </c>
      <c r="AK961" s="6" t="n">
        <v>2187110.4211041001</v>
      </c>
      <c r="AL961" s="6" t="n">
        <v>2069198.75</v>
      </c>
      <c r="AM961" s="6" t="n">
        <v>-11.4646565208125</v>
      </c>
    </row>
    <row r="962">
      <c r="A962" t="str">
        <f t="shared" si="165"/>
        <v>ICT</v>
      </c>
      <c r="B962" t="str">
        <f t="shared" si="166"/>
        <v>H258</v>
      </c>
      <c r="C962" t="str">
        <f t="shared" si="167"/>
        <v>EQ TEST SVCS/COMMUNICATION EQUIP</v>
      </c>
      <c r="D962" s="6" t="n">
        <f t="shared" si="168"/>
        <v>77332.726649555407</v>
      </c>
      <c r="E962" s="6" t="n">
        <f t="shared" si="169"/>
        <v>-465.95276236421103</v>
      </c>
      <c r="F962" s="6" t="n">
        <f t="shared" si="170"/>
        <v>-23949.449199999999</v>
      </c>
      <c r="G962" s="6" t="n">
        <f t="shared" si="171"/>
        <v>0</v>
      </c>
      <c r="H962" s="7" t="n">
        <f t="shared" ref="H962:H1025" si="172">AL962/AK962-1</f>
        <v>50.398878028927662</v>
      </c>
      <c r="I962" s="7" t="n">
        <f t="shared" ref="I962:I1025" si="173">AL962/AE962-1</f>
        <v>-1.309693583009564</v>
      </c>
      <c r="J962" s="7" t="n">
        <f t="shared" ref="J962:J1025" si="174">AM962/AL962</f>
        <v>0</v>
      </c>
      <c r="K962" s="7" t="n">
        <f t="shared" ref="K962:K1025" si="175">AL962/SUM(AL$1:AL$2180)</f>
        <v>-2.4399456938501354E-7</v>
      </c>
      <c r="L962" s="7" t="n">
        <f>AM962/SUM(AM1:AM$2180)</f>
        <v>0</v>
      </c>
      <c r="M962" t="s">
        <v>2571</v>
      </c>
      <c r="N962" t="s">
        <v>2674</v>
      </c>
      <c r="O962" t="s">
        <v>2675</v>
      </c>
      <c r="P962" s="6"/>
      <c r="Q962" s="6"/>
      <c r="R962" s="6"/>
      <c r="S962" s="6"/>
      <c r="T962" s="6"/>
      <c r="U962" s="6"/>
      <c r="V962" s="6"/>
      <c r="W962" s="6"/>
      <c r="X962" s="6"/>
      <c r="Y962" s="6" t="n">
        <v>100835.05287561601</v>
      </c>
      <c r="Z962" s="6"/>
      <c r="AA962" s="6"/>
      <c r="AB962" s="6"/>
      <c r="AC962" s="6" t="n">
        <v>30916.7239379397</v>
      </c>
      <c r="AD962" s="6" t="n">
        <v>503545.76054167899</v>
      </c>
      <c r="AE962" s="6" t="n">
        <v>77332.726649555407</v>
      </c>
      <c r="AF962" s="6" t="n">
        <v>533310.99267404794</v>
      </c>
      <c r="AG962" s="6" t="n">
        <v>-18827.218712870301</v>
      </c>
      <c r="AH962" s="6"/>
      <c r="AI962" s="6"/>
      <c r="AJ962" s="6" t="n">
        <v>-522.67470890380798</v>
      </c>
      <c r="AK962" s="6" t="n">
        <v>-465.95276236421103</v>
      </c>
      <c r="AL962" s="6" t="n">
        <v>-23949.449199999999</v>
      </c>
      <c r="AM962" s="6" t="n">
        <v>0</v>
      </c>
    </row>
    <row r="963">
      <c r="A963" t="str">
        <f t="shared" si="165"/>
        <v>ICT</v>
      </c>
      <c r="B963" t="str">
        <f t="shared" si="166"/>
        <v>H260</v>
      </c>
      <c r="C963" t="str">
        <f t="shared" si="167"/>
        <v>EQ TEST SVCS/FIBER OPTICS MATERIAL</v>
      </c>
      <c r="D963" s="6" t="n">
        <f t="shared" si="168"/>
        <v>13660.304435337401</v>
      </c>
      <c r="E963" s="6" t="n">
        <f t="shared" si="169"/>
        <v>0</v>
      </c>
      <c r="F963" s="6" t="n">
        <f t="shared" si="170"/>
        <v>32784.351600000002</v>
      </c>
      <c r="G963" s="6" t="n">
        <f t="shared" si="171"/>
        <v>0</v>
      </c>
      <c r="H963" s="7" t="e">
        <f t="shared" si="172"/>
        <v>#DIV/0!</v>
      </c>
      <c r="I963" s="7" t="n">
        <f t="shared" si="173"/>
        <v>1.3999722520964628</v>
      </c>
      <c r="J963" s="7" t="n">
        <f t="shared" si="174"/>
        <v>0</v>
      </c>
      <c r="K963" s="7" t="n">
        <f t="shared" si="175"/>
        <v>3.3400366264827841E-7</v>
      </c>
      <c r="L963" s="7" t="n">
        <f>AM963/SUM(AM1:AM$2180)</f>
        <v>0</v>
      </c>
      <c r="M963" t="s">
        <v>2571</v>
      </c>
      <c r="N963" t="s">
        <v>2676</v>
      </c>
      <c r="O963" t="s">
        <v>2677</v>
      </c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 t="n">
        <v>312134.93843778502</v>
      </c>
      <c r="AC963" s="6"/>
      <c r="AD963" s="6" t="n">
        <v>14179.3297794302</v>
      </c>
      <c r="AE963" s="6" t="n">
        <v>13660.304435337401</v>
      </c>
      <c r="AF963" s="6"/>
      <c r="AG963" s="6"/>
      <c r="AH963" s="6" t="n">
        <v>54341.433837678102</v>
      </c>
      <c r="AI963" s="6" t="n">
        <v>205054.893255481</v>
      </c>
      <c r="AJ963" s="6"/>
      <c r="AK963" s="6"/>
      <c r="AL963" s="6" t="n">
        <v>32784.351600000002</v>
      </c>
      <c r="AM963" s="6"/>
    </row>
    <row r="964">
      <c r="A964" t="str">
        <f t="shared" si="165"/>
        <v>ICT</v>
      </c>
      <c r="B964" t="str">
        <f t="shared" si="166"/>
        <v>H270</v>
      </c>
      <c r="C964" t="str">
        <f t="shared" si="167"/>
        <v>EQ TEST SVCS/ADP EQUIP &amp; SUPPLIES</v>
      </c>
      <c r="D964" s="6" t="n">
        <f t="shared" si="168"/>
        <v>-61441.137883089999</v>
      </c>
      <c r="E964" s="6" t="n">
        <f t="shared" si="169"/>
        <v>557499.68314870005</v>
      </c>
      <c r="F964" s="6" t="n">
        <f t="shared" si="170"/>
        <v>-220255.1894</v>
      </c>
      <c r="G964" s="6" t="n">
        <f t="shared" si="171"/>
        <v>-199900.70443819001</v>
      </c>
      <c r="H964" s="7" t="n">
        <f t="shared" si="172"/>
        <v>-1.3950767974539855</v>
      </c>
      <c r="I964" s="7" t="n">
        <f t="shared" si="173"/>
        <v>2.584816248343266</v>
      </c>
      <c r="J964" s="7" t="n">
        <f t="shared" si="174"/>
        <v>0.90758680865927421</v>
      </c>
      <c r="K964" s="7" t="n">
        <f t="shared" si="175"/>
        <v>-2.2439376222676388E-6</v>
      </c>
      <c r="L964" s="7" t="n">
        <f>AM964/SUM(AM1:AM$2180)</f>
        <v>-3.5466364685780786E-6</v>
      </c>
      <c r="M964" t="s">
        <v>2571</v>
      </c>
      <c r="N964" t="s">
        <v>2678</v>
      </c>
      <c r="O964" t="s">
        <v>2679</v>
      </c>
      <c r="P964" s="6" t="n">
        <v>51380.215582659599</v>
      </c>
      <c r="Q964" s="6"/>
      <c r="R964" s="6"/>
      <c r="S964" s="6"/>
      <c r="T964" s="6"/>
      <c r="U964" s="6" t="n">
        <v>57626.3649046051</v>
      </c>
      <c r="V964" s="6"/>
      <c r="W964" s="6" t="n">
        <v>22932.4871388918</v>
      </c>
      <c r="X964" s="6"/>
      <c r="Y964" s="6"/>
      <c r="Z964" s="6"/>
      <c r="AA964" s="6" t="n">
        <v>2341541.55332021</v>
      </c>
      <c r="AB964" s="6" t="n">
        <v>1564525.6706264899</v>
      </c>
      <c r="AC964" s="6" t="n">
        <v>1678396.2759227999</v>
      </c>
      <c r="AD964" s="6" t="n">
        <v>-9102.6280365674993</v>
      </c>
      <c r="AE964" s="6" t="n">
        <v>-61441.137883089999</v>
      </c>
      <c r="AF964" s="6" t="n">
        <v>-492022.16676343</v>
      </c>
      <c r="AG964" s="6" t="n">
        <v>718647.22950575501</v>
      </c>
      <c r="AH964" s="6" t="n">
        <v>73762.1656810149</v>
      </c>
      <c r="AI964" s="6" t="n">
        <v>-7171.0997548996102</v>
      </c>
      <c r="AJ964" s="6" t="n">
        <v>-119341.475755965</v>
      </c>
      <c r="AK964" s="6" t="n">
        <v>557499.68314870005</v>
      </c>
      <c r="AL964" s="6" t="n">
        <v>-220255.1894</v>
      </c>
      <c r="AM964" s="6" t="n">
        <v>-199900.70443819001</v>
      </c>
    </row>
    <row r="965">
      <c r="A965" t="str">
        <f t="shared" si="165"/>
        <v>ICT</v>
      </c>
      <c r="B965" t="str">
        <f t="shared" si="166"/>
        <v>H358</v>
      </c>
      <c r="C965" t="str">
        <f t="shared" si="167"/>
        <v>INSPECT SVCS/COMMUNICATION EQ</v>
      </c>
      <c r="D965" s="6" t="n">
        <f t="shared" si="168"/>
        <v>-260583.18875112399</v>
      </c>
      <c r="E965" s="6" t="n">
        <f t="shared" si="169"/>
        <v>0</v>
      </c>
      <c r="F965" s="6" t="n">
        <f t="shared" si="170"/>
        <v>0</v>
      </c>
      <c r="G965" s="6" t="n">
        <f t="shared" si="171"/>
        <v>0</v>
      </c>
      <c r="H965" s="7" t="e">
        <f t="shared" si="172"/>
        <v>#DIV/0!</v>
      </c>
      <c r="I965" s="7" t="n">
        <f t="shared" si="173"/>
        <v>-1</v>
      </c>
      <c r="J965" s="7" t="e">
        <f t="shared" si="174"/>
        <v>#DIV/0!</v>
      </c>
      <c r="K965" s="7" t="n">
        <f t="shared" si="175"/>
        <v>0</v>
      </c>
      <c r="L965" s="7" t="n">
        <f>AM965/SUM(AM1:AM$2180)</f>
        <v>0</v>
      </c>
      <c r="M965" t="s">
        <v>2571</v>
      </c>
      <c r="N965" t="s">
        <v>2680</v>
      </c>
      <c r="O965" t="s">
        <v>2681</v>
      </c>
      <c r="P965" s="6"/>
      <c r="Q965" s="6"/>
      <c r="R965" s="6"/>
      <c r="S965" s="6"/>
      <c r="T965" s="6"/>
      <c r="U965" s="6" t="n">
        <v>8878.4764427016398</v>
      </c>
      <c r="V965" s="6"/>
      <c r="W965" s="6"/>
      <c r="X965" s="6"/>
      <c r="Y965" s="6"/>
      <c r="Z965" s="6"/>
      <c r="AA965" s="6"/>
      <c r="AB965" s="6"/>
      <c r="AC965" s="6"/>
      <c r="AD965" s="6" t="n">
        <v>-36731.949077935802</v>
      </c>
      <c r="AE965" s="6" t="n">
        <v>-260583.18875112399</v>
      </c>
      <c r="AF965" s="6"/>
      <c r="AG965" s="6"/>
      <c r="AH965" s="6"/>
      <c r="AI965" s="6"/>
      <c r="AJ965" s="6"/>
      <c r="AK965" s="6"/>
      <c r="AL965" s="6"/>
      <c r="AM965" s="6"/>
    </row>
    <row r="966">
      <c r="A966" t="str">
        <f t="shared" si="165"/>
        <v>ICT</v>
      </c>
      <c r="B966" t="str">
        <f t="shared" si="166"/>
        <v>H370</v>
      </c>
      <c r="C966" t="str">
        <f t="shared" si="167"/>
        <v>INSPECT SVCS/ADP EQ &amp; SUPPLIES</v>
      </c>
      <c r="D966" s="6" t="n">
        <f t="shared" si="168"/>
        <v>0</v>
      </c>
      <c r="E966" s="6" t="n">
        <f t="shared" si="169"/>
        <v>0</v>
      </c>
      <c r="F966" s="6" t="n">
        <f t="shared" si="170"/>
        <v>0</v>
      </c>
      <c r="G966" s="6" t="n">
        <f t="shared" si="171"/>
        <v>0</v>
      </c>
      <c r="H966" s="7" t="e">
        <f t="shared" si="172"/>
        <v>#DIV/0!</v>
      </c>
      <c r="I966" s="7" t="e">
        <f t="shared" si="173"/>
        <v>#DIV/0!</v>
      </c>
      <c r="J966" s="7" t="e">
        <f t="shared" si="174"/>
        <v>#DIV/0!</v>
      </c>
      <c r="K966" s="7" t="n">
        <f t="shared" si="175"/>
        <v>0</v>
      </c>
      <c r="L966" s="7" t="n">
        <f>AM966/SUM(AM1:AM$2180)</f>
        <v>0</v>
      </c>
      <c r="M966" t="s">
        <v>2571</v>
      </c>
      <c r="N966" t="s">
        <v>2682</v>
      </c>
      <c r="O966" t="s">
        <v>2683</v>
      </c>
      <c r="P966" s="6"/>
      <c r="Q966" s="6"/>
      <c r="R966" s="6"/>
      <c r="S966" s="6"/>
      <c r="T966" s="6"/>
      <c r="U966" s="6"/>
      <c r="V966" s="6" t="n">
        <v>5586.9465942223096</v>
      </c>
      <c r="W966" s="6"/>
      <c r="X966" s="6"/>
      <c r="Y966" s="6"/>
      <c r="Z966" s="6"/>
      <c r="AA966" s="6"/>
      <c r="AB966" s="6"/>
      <c r="AC966" s="6" t="n">
        <v>1066223.8217787701</v>
      </c>
      <c r="AD966" s="6" t="n">
        <v>-42249.976024165502</v>
      </c>
      <c r="AE966" s="6"/>
      <c r="AF966" s="6"/>
      <c r="AG966" s="6" t="n">
        <v>771139.14859225997</v>
      </c>
      <c r="AH966" s="6"/>
      <c r="AI966" s="6"/>
      <c r="AJ966" s="6" t="n">
        <v>14761.4628832532</v>
      </c>
      <c r="AK966" s="6"/>
      <c r="AL966" s="6"/>
      <c r="AM966" s="6"/>
    </row>
    <row r="967">
      <c r="A967" t="str">
        <f t="shared" si="165"/>
        <v>ICT</v>
      </c>
      <c r="B967" t="str">
        <f t="shared" si="166"/>
        <v>H958</v>
      </c>
      <c r="C967" t="str">
        <f t="shared" si="167"/>
        <v>OTHER QC SVCS/COMMUNICATION EQ</v>
      </c>
      <c r="D967" s="6" t="n">
        <f t="shared" si="168"/>
        <v>-51327.024168762902</v>
      </c>
      <c r="E967" s="6" t="n">
        <f t="shared" si="169"/>
        <v>168681332.44250101</v>
      </c>
      <c r="F967" s="6" t="n">
        <f t="shared" si="170"/>
        <v>295891</v>
      </c>
      <c r="G967" s="6" t="n">
        <f t="shared" si="171"/>
        <v>-1621996.34972013</v>
      </c>
      <c r="H967" s="7" t="n">
        <f t="shared" si="172"/>
        <v>-0.99824585805841404</v>
      </c>
      <c r="I967" s="7" t="n">
        <f t="shared" si="173"/>
        <v>-6.7648189193106623</v>
      </c>
      <c r="J967" s="7" t="n">
        <f t="shared" si="174"/>
        <v>-5.4817360099500494</v>
      </c>
      <c r="K967" s="7" t="n">
        <f t="shared" si="175"/>
        <v>3.0145076209059977E-6</v>
      </c>
      <c r="L967" s="7" t="n">
        <f>AM967/SUM(AM1:AM$2180)</f>
        <v>-2.8777444391631294E-5</v>
      </c>
      <c r="M967" t="s">
        <v>2571</v>
      </c>
      <c r="N967" t="s">
        <v>2684</v>
      </c>
      <c r="O967" t="s">
        <v>2685</v>
      </c>
      <c r="P967" s="6"/>
      <c r="Q967" s="6"/>
      <c r="R967" s="6"/>
      <c r="S967" s="6"/>
      <c r="T967" s="6"/>
      <c r="U967" s="6"/>
      <c r="V967" s="6"/>
      <c r="W967" s="6" t="n">
        <v>5013.2496213907898</v>
      </c>
      <c r="X967" s="6"/>
      <c r="Y967" s="6" t="n">
        <v>84036.468562651004</v>
      </c>
      <c r="Z967" s="6" t="n">
        <v>0</v>
      </c>
      <c r="AA967" s="6" t="n">
        <v>-560311.26656686596</v>
      </c>
      <c r="AB967" s="6"/>
      <c r="AC967" s="6" t="n">
        <v>-1668.2664236912301</v>
      </c>
      <c r="AD967" s="6"/>
      <c r="AE967" s="6" t="n">
        <v>-51327.024168762902</v>
      </c>
      <c r="AF967" s="6" t="n">
        <v>-39617.762289231097</v>
      </c>
      <c r="AG967" s="6"/>
      <c r="AH967" s="6"/>
      <c r="AI967" s="6"/>
      <c r="AJ967" s="6"/>
      <c r="AK967" s="6" t="n">
        <v>168681332.44250101</v>
      </c>
      <c r="AL967" s="6" t="n">
        <v>295891</v>
      </c>
      <c r="AM967" s="6" t="n">
        <v>-1621996.34972013</v>
      </c>
    </row>
    <row r="968">
      <c r="A968" t="str">
        <f t="shared" si="165"/>
        <v>ICT</v>
      </c>
      <c r="B968" t="str">
        <f t="shared" si="166"/>
        <v>H970</v>
      </c>
      <c r="C968" t="str">
        <f t="shared" si="167"/>
        <v>OTHER QC SVCS/ADP EQ &amp; SUPPLIES</v>
      </c>
      <c r="D968" s="6" t="n">
        <f t="shared" si="168"/>
        <v>485064.27067067701</v>
      </c>
      <c r="E968" s="6" t="n">
        <f t="shared" si="169"/>
        <v>0</v>
      </c>
      <c r="F968" s="6" t="n">
        <f t="shared" si="170"/>
        <v>0</v>
      </c>
      <c r="G968" s="6" t="n">
        <f t="shared" si="171"/>
        <v>0</v>
      </c>
      <c r="H968" s="7" t="e">
        <f t="shared" si="172"/>
        <v>#DIV/0!</v>
      </c>
      <c r="I968" s="7" t="n">
        <f t="shared" si="173"/>
        <v>-1</v>
      </c>
      <c r="J968" s="7" t="e">
        <f t="shared" si="174"/>
        <v>#DIV/0!</v>
      </c>
      <c r="K968" s="7" t="n">
        <f t="shared" si="175"/>
        <v>0</v>
      </c>
      <c r="L968" s="7" t="n">
        <f>AM968/SUM(AM1:AM$2180)</f>
        <v>0</v>
      </c>
      <c r="M968" t="s">
        <v>2571</v>
      </c>
      <c r="N968" t="s">
        <v>2686</v>
      </c>
      <c r="O968" t="s">
        <v>2687</v>
      </c>
      <c r="P968" s="6"/>
      <c r="Q968" s="6"/>
      <c r="R968" s="6"/>
      <c r="S968" s="6"/>
      <c r="T968" s="6"/>
      <c r="U968" s="6" t="n">
        <v>-165903.35517379301</v>
      </c>
      <c r="V968" s="6"/>
      <c r="W968" s="6"/>
      <c r="X968" s="6"/>
      <c r="Y968" s="6"/>
      <c r="Z968" s="6"/>
      <c r="AA968" s="6"/>
      <c r="AB968" s="6" t="n">
        <v>57556.306489018301</v>
      </c>
      <c r="AC968" s="6" t="n">
        <v>56521.954703341398</v>
      </c>
      <c r="AD968" s="6" t="n">
        <v>55449.235560618101</v>
      </c>
      <c r="AE968" s="6" t="n">
        <v>485064.27067067701</v>
      </c>
      <c r="AF968" s="6" t="n">
        <v>459907.73368463502</v>
      </c>
      <c r="AG968" s="6" t="n">
        <v>430363.29167635902</v>
      </c>
      <c r="AH968" s="6" t="n">
        <v>419047.262379719</v>
      </c>
      <c r="AI968" s="6" t="n">
        <v>416763.978558995</v>
      </c>
      <c r="AJ968" s="6" t="n">
        <v>17147.048576024299</v>
      </c>
      <c r="AK968" s="6"/>
      <c r="AL968" s="6"/>
      <c r="AM968" s="6"/>
    </row>
    <row r="969">
      <c r="A969" t="str">
        <f t="shared" si="165"/>
        <v>ICT</v>
      </c>
      <c r="B969" t="str">
        <f t="shared" si="166"/>
        <v>J058</v>
      </c>
      <c r="C969" t="str">
        <f t="shared" si="167"/>
        <v>MAINT-REP OF COMMUNICATION EQ</v>
      </c>
      <c r="D969" s="6" t="n">
        <f t="shared" si="168"/>
        <v>-10630730.7069123</v>
      </c>
      <c r="E969" s="6" t="n">
        <f t="shared" si="169"/>
        <v>211886258.76625499</v>
      </c>
      <c r="F969" s="6" t="n">
        <f t="shared" si="170"/>
        <v>34076964.409100004</v>
      </c>
      <c r="G969" s="6" t="n">
        <f t="shared" si="171"/>
        <v>44264337.592476398</v>
      </c>
      <c r="H969" s="7" t="n">
        <f t="shared" si="172"/>
        <v>-0.8391733158746626</v>
      </c>
      <c r="I969" s="7" t="n">
        <f t="shared" si="173"/>
        <v>-4.2055147805543154</v>
      </c>
      <c r="J969" s="7" t="n">
        <f t="shared" si="174"/>
        <v>1.2989518978590691</v>
      </c>
      <c r="K969" s="7" t="n">
        <f t="shared" si="175"/>
        <v>3.4717267138430842E-4</v>
      </c>
      <c r="L969" s="7" t="n">
        <f>AM969/SUM(AM1:AM$2180)</f>
        <v>7.8533747244232484E-4</v>
      </c>
      <c r="M969" t="s">
        <v>2571</v>
      </c>
      <c r="N969" t="s">
        <v>2688</v>
      </c>
      <c r="O969" t="s">
        <v>2689</v>
      </c>
      <c r="P969" s="6" t="n">
        <v>999232.091979246</v>
      </c>
      <c r="Q969" s="6" t="n">
        <v>1816035.8526985201</v>
      </c>
      <c r="R969" s="6" t="n">
        <v>5415263.3219672097</v>
      </c>
      <c r="S969" s="6" t="n">
        <v>956200.93644376297</v>
      </c>
      <c r="T969" s="6" t="n">
        <v>646745.59975724295</v>
      </c>
      <c r="U969" s="6" t="n">
        <v>2007644.4028648799</v>
      </c>
      <c r="V969" s="6" t="n">
        <v>3718251.3737984998</v>
      </c>
      <c r="W969" s="6" t="n">
        <v>11117817.005055901</v>
      </c>
      <c r="X969" s="6" t="n">
        <v>2888162.1871651402</v>
      </c>
      <c r="Y969" s="6" t="n">
        <v>-1071163.9191302001</v>
      </c>
      <c r="Z969" s="6" t="n">
        <v>525615.87943128496</v>
      </c>
      <c r="AA969" s="6" t="n">
        <v>-3747970.9528118102</v>
      </c>
      <c r="AB969" s="6" t="n">
        <v>-9595504.5072890799</v>
      </c>
      <c r="AC969" s="6" t="n">
        <v>602791.19361950899</v>
      </c>
      <c r="AD969" s="6" t="n">
        <v>-3682178.5210613399</v>
      </c>
      <c r="AE969" s="6" t="n">
        <v>-10630730.7069123</v>
      </c>
      <c r="AF969" s="6" t="n">
        <v>-26598828.589527499</v>
      </c>
      <c r="AG969" s="6" t="n">
        <v>1994966.57965058</v>
      </c>
      <c r="AH969" s="6" t="n">
        <v>246581373.70626301</v>
      </c>
      <c r="AI969" s="6" t="n">
        <v>216277143.85115299</v>
      </c>
      <c r="AJ969" s="6" t="n">
        <v>293430426.74562502</v>
      </c>
      <c r="AK969" s="6" t="n">
        <v>211886258.76625499</v>
      </c>
      <c r="AL969" s="6" t="n">
        <v>34076964.409100004</v>
      </c>
      <c r="AM969" s="6" t="n">
        <v>44264337.592476398</v>
      </c>
    </row>
    <row r="970">
      <c r="A970" t="str">
        <f t="shared" si="165"/>
        <v>ICT</v>
      </c>
      <c r="B970" t="str">
        <f t="shared" si="166"/>
        <v>J060</v>
      </c>
      <c r="C970" t="str">
        <f t="shared" si="167"/>
        <v>MAINT-REP OF FIBER OPTICS MATER</v>
      </c>
      <c r="D970" s="6" t="n">
        <f t="shared" si="168"/>
        <v>388927751.81878698</v>
      </c>
      <c r="E970" s="6" t="n">
        <f t="shared" si="169"/>
        <v>69451796.108570695</v>
      </c>
      <c r="F970" s="6" t="n">
        <f t="shared" si="170"/>
        <v>34465439.736900002</v>
      </c>
      <c r="G970" s="6" t="n">
        <f t="shared" si="171"/>
        <v>20739613.347915798</v>
      </c>
      <c r="H970" s="7" t="n">
        <f t="shared" si="172"/>
        <v>-0.50375020275902127</v>
      </c>
      <c r="I970" s="7" t="n">
        <f t="shared" si="173"/>
        <v>-0.91138343927445298</v>
      </c>
      <c r="J970" s="7" t="n">
        <f t="shared" si="174"/>
        <v>0.6017510151106874</v>
      </c>
      <c r="K970" s="7" t="n">
        <f t="shared" si="175"/>
        <v>3.5113041878516568E-4</v>
      </c>
      <c r="L970" s="7" t="n">
        <f>AM970/SUM(AM1:AM$2180)</f>
        <v>3.6796203020220272E-4</v>
      </c>
      <c r="M970" t="s">
        <v>2571</v>
      </c>
      <c r="N970" t="s">
        <v>2690</v>
      </c>
      <c r="O970" t="s">
        <v>2691</v>
      </c>
      <c r="P970" s="6"/>
      <c r="Q970" s="6"/>
      <c r="R970" s="6"/>
      <c r="S970" s="6" t="n">
        <v>436622.35064400302</v>
      </c>
      <c r="T970" s="6" t="n">
        <v>367911.64967779297</v>
      </c>
      <c r="U970" s="6" t="n">
        <v>471112.17121563503</v>
      </c>
      <c r="V970" s="6" t="n">
        <v>67837.499687604301</v>
      </c>
      <c r="W970" s="6" t="n">
        <v>-24834.909226487998</v>
      </c>
      <c r="X970" s="6"/>
      <c r="Y970" s="6" t="n">
        <v>15556676.719200799</v>
      </c>
      <c r="Z970" s="6" t="n">
        <v>-2779051.4573802599</v>
      </c>
      <c r="AA970" s="6"/>
      <c r="AB970" s="6" t="n">
        <v>0</v>
      </c>
      <c r="AC970" s="6" t="n">
        <v>36610718.868504703</v>
      </c>
      <c r="AD970" s="6" t="n">
        <v>33848267.076420397</v>
      </c>
      <c r="AE970" s="6" t="n">
        <v>388927751.81878698</v>
      </c>
      <c r="AF970" s="6" t="n">
        <v>148393709.074177</v>
      </c>
      <c r="AG970" s="6" t="n">
        <v>156531873.62690899</v>
      </c>
      <c r="AH970" s="6" t="n">
        <v>132463358.97533301</v>
      </c>
      <c r="AI970" s="6" t="n">
        <v>115341734.681382</v>
      </c>
      <c r="AJ970" s="6" t="n">
        <v>74529182.284563705</v>
      </c>
      <c r="AK970" s="6" t="n">
        <v>69451796.108570695</v>
      </c>
      <c r="AL970" s="6" t="n">
        <v>34465439.736900002</v>
      </c>
      <c r="AM970" s="6" t="n">
        <v>20739613.347915798</v>
      </c>
    </row>
    <row r="971">
      <c r="A971" t="str">
        <f t="shared" si="165"/>
        <v>ICT</v>
      </c>
      <c r="B971" t="str">
        <f t="shared" si="166"/>
        <v>J070</v>
      </c>
      <c r="C971" t="str">
        <f t="shared" si="167"/>
        <v>MAINT-REP OF ADP EQ &amp; SUPPLIES</v>
      </c>
      <c r="D971" s="6" t="n">
        <f t="shared" si="168"/>
        <v>22337696.720555902</v>
      </c>
      <c r="E971" s="6" t="n">
        <f t="shared" si="169"/>
        <v>13340904.6118092</v>
      </c>
      <c r="F971" s="6" t="n">
        <f t="shared" si="170"/>
        <v>8515386.5287999995</v>
      </c>
      <c r="G971" s="6" t="n">
        <f t="shared" si="171"/>
        <v>4117596.37640703</v>
      </c>
      <c r="H971" s="7" t="n">
        <f t="shared" si="172"/>
        <v>-0.36170846156397163</v>
      </c>
      <c r="I971" s="7" t="n">
        <f t="shared" si="173"/>
        <v>-0.61878851542630831</v>
      </c>
      <c r="J971" s="7" t="n">
        <f t="shared" si="174"/>
        <v>0.48354779462809511</v>
      </c>
      <c r="K971" s="7" t="n">
        <f t="shared" si="175"/>
        <v>8.6753897840853111E-5</v>
      </c>
      <c r="L971" s="7" t="n">
        <f>AM971/SUM(AM1:AM$2180)</f>
        <v>7.3054357224466962E-5</v>
      </c>
      <c r="M971" t="s">
        <v>2571</v>
      </c>
      <c r="N971" t="s">
        <v>2692</v>
      </c>
      <c r="O971" t="s">
        <v>2693</v>
      </c>
      <c r="P971" s="6" t="n">
        <v>118942185.737314</v>
      </c>
      <c r="Q971" s="6" t="n">
        <v>143208044.083444</v>
      </c>
      <c r="R971" s="6" t="n">
        <v>32963400.460473299</v>
      </c>
      <c r="S971" s="6" t="n">
        <v>47913655.638307303</v>
      </c>
      <c r="T971" s="6" t="n">
        <v>55288992.261611901</v>
      </c>
      <c r="U971" s="6" t="n">
        <v>61480511.845841601</v>
      </c>
      <c r="V971" s="6" t="n">
        <v>122002640.609908</v>
      </c>
      <c r="W971" s="6" t="n">
        <v>23184395.289610501</v>
      </c>
      <c r="X971" s="6" t="n">
        <v>26234239.192065801</v>
      </c>
      <c r="Y971" s="6" t="n">
        <v>22824518.970855702</v>
      </c>
      <c r="Z971" s="6" t="n">
        <v>16834270.371058401</v>
      </c>
      <c r="AA971" s="6" t="n">
        <v>21623241.853151999</v>
      </c>
      <c r="AB971" s="6" t="n">
        <v>33906701.425521098</v>
      </c>
      <c r="AC971" s="6" t="n">
        <v>24744838.2153126</v>
      </c>
      <c r="AD971" s="6" t="n">
        <v>30214354.0193174</v>
      </c>
      <c r="AE971" s="6" t="n">
        <v>22337696.720555902</v>
      </c>
      <c r="AF971" s="6" t="n">
        <v>13996020.159715701</v>
      </c>
      <c r="AG971" s="6" t="n">
        <v>8546677.3694972992</v>
      </c>
      <c r="AH971" s="6" t="n">
        <v>17062920.393847201</v>
      </c>
      <c r="AI971" s="6" t="n">
        <v>11571461.846992699</v>
      </c>
      <c r="AJ971" s="6" t="n">
        <v>13855219.4968854</v>
      </c>
      <c r="AK971" s="6" t="n">
        <v>13340904.6118092</v>
      </c>
      <c r="AL971" s="6" t="n">
        <v>8515386.5287999995</v>
      </c>
      <c r="AM971" s="6" t="n">
        <v>4117596.37640703</v>
      </c>
    </row>
    <row r="972">
      <c r="A972" t="str">
        <f t="shared" si="165"/>
        <v>ICT</v>
      </c>
      <c r="B972" t="str">
        <f t="shared" si="166"/>
        <v>K058</v>
      </c>
      <c r="C972" t="str">
        <f t="shared" si="167"/>
        <v>MOD OF COMMUNICATION EQ</v>
      </c>
      <c r="D972" s="6" t="n">
        <f t="shared" si="168"/>
        <v>11323243.0817088</v>
      </c>
      <c r="E972" s="6" t="n">
        <f t="shared" si="169"/>
        <v>917753.51185697096</v>
      </c>
      <c r="F972" s="6" t="n">
        <f t="shared" si="170"/>
        <v>-424608.15710000001</v>
      </c>
      <c r="G972" s="6" t="n">
        <f t="shared" si="171"/>
        <v>0</v>
      </c>
      <c r="H972" s="7" t="n">
        <f t="shared" si="172"/>
        <v>-1.4626603457401686</v>
      </c>
      <c r="I972" s="7" t="n">
        <f t="shared" si="173"/>
        <v>-1.0374988114302606</v>
      </c>
      <c r="J972" s="7" t="n">
        <f t="shared" si="174"/>
        <v>0</v>
      </c>
      <c r="K972" s="7" t="n">
        <f t="shared" si="175"/>
        <v>-4.325865016093092E-6</v>
      </c>
      <c r="L972" s="7" t="n">
        <f>AM972/SUM(AM1:AM$2180)</f>
        <v>0</v>
      </c>
      <c r="M972" t="s">
        <v>2571</v>
      </c>
      <c r="N972" t="s">
        <v>2694</v>
      </c>
      <c r="O972" t="s">
        <v>2695</v>
      </c>
      <c r="P972" s="6"/>
      <c r="Q972" s="6"/>
      <c r="R972" s="6" t="n">
        <v>217415.21765856</v>
      </c>
      <c r="S972" s="6"/>
      <c r="T972" s="6"/>
      <c r="U972" s="6"/>
      <c r="V972" s="6" t="n">
        <v>147285.110616055</v>
      </c>
      <c r="W972" s="6"/>
      <c r="X972" s="6" t="n">
        <v>99976.182873906306</v>
      </c>
      <c r="Y972" s="6" t="n">
        <v>-494688.258740869</v>
      </c>
      <c r="Z972" s="6" t="n">
        <v>253571.30565876199</v>
      </c>
      <c r="AA972" s="6" t="n">
        <v>-63385.787499939703</v>
      </c>
      <c r="AB972" s="6" t="n">
        <v>-74968.032795436098</v>
      </c>
      <c r="AC972" s="6" t="n">
        <v>143398.31996963901</v>
      </c>
      <c r="AD972" s="6" t="n">
        <v>-22692.367628977699</v>
      </c>
      <c r="AE972" s="6" t="n">
        <v>11323243.0817088</v>
      </c>
      <c r="AF972" s="6" t="n">
        <v>21387342.222414698</v>
      </c>
      <c r="AG972" s="6" t="n">
        <v>19346072.8343217</v>
      </c>
      <c r="AH972" s="6" t="n">
        <v>39200531.501336403</v>
      </c>
      <c r="AI972" s="6" t="n">
        <v>3147254.39084697</v>
      </c>
      <c r="AJ972" s="6" t="n">
        <v>2343338.9603876602</v>
      </c>
      <c r="AK972" s="6" t="n">
        <v>917753.51185697096</v>
      </c>
      <c r="AL972" s="6" t="n">
        <v>-424608.15710000001</v>
      </c>
      <c r="AM972" s="6" t="n">
        <v>0</v>
      </c>
    </row>
    <row r="973">
      <c r="A973" t="str">
        <f t="shared" si="165"/>
        <v>ICT</v>
      </c>
      <c r="B973" t="str">
        <f t="shared" si="166"/>
        <v>K070</v>
      </c>
      <c r="C973" t="str">
        <f t="shared" si="167"/>
        <v>MOD OF ADP EQ &amp; SUPPLIES</v>
      </c>
      <c r="D973" s="6" t="n">
        <f t="shared" si="168"/>
        <v>-3090714.67588773</v>
      </c>
      <c r="E973" s="6" t="n">
        <f t="shared" si="169"/>
        <v>3108419.0384449302</v>
      </c>
      <c r="F973" s="6" t="n">
        <f t="shared" si="170"/>
        <v>2806587</v>
      </c>
      <c r="G973" s="6" t="n">
        <f t="shared" si="171"/>
        <v>2884698.3403123198</v>
      </c>
      <c r="H973" s="7" t="n">
        <f t="shared" si="172"/>
        <v>-9.7101463706106284E-2</v>
      </c>
      <c r="I973" s="7" t="n">
        <f t="shared" si="173"/>
        <v>-1.9080705578860586</v>
      </c>
      <c r="J973" s="7" t="n">
        <f t="shared" si="174"/>
        <v>1.0278314338063705</v>
      </c>
      <c r="K973" s="7" t="n">
        <f t="shared" si="175"/>
        <v>2.8593224870765592E-5</v>
      </c>
      <c r="L973" s="7" t="n">
        <f>AM973/SUM(AM1:AM$2180)</f>
        <v>5.1180291552007927E-5</v>
      </c>
      <c r="M973" t="s">
        <v>2571</v>
      </c>
      <c r="N973" t="s">
        <v>2696</v>
      </c>
      <c r="O973" t="s">
        <v>2697</v>
      </c>
      <c r="P973" s="6"/>
      <c r="Q973" s="6"/>
      <c r="R973" s="6"/>
      <c r="S973" s="6"/>
      <c r="T973" s="6" t="n">
        <v>6772.4933835060101</v>
      </c>
      <c r="U973" s="6" t="n">
        <v>16154.496161598599</v>
      </c>
      <c r="V973" s="6" t="n">
        <v>-288.01576536781698</v>
      </c>
      <c r="W973" s="6"/>
      <c r="X973" s="6"/>
      <c r="Y973" s="6"/>
      <c r="Z973" s="6"/>
      <c r="AA973" s="6"/>
      <c r="AB973" s="6" t="n">
        <v>125881.02567305201</v>
      </c>
      <c r="AC973" s="6"/>
      <c r="AD973" s="6" t="n">
        <v>160403.27687330099</v>
      </c>
      <c r="AE973" s="6" t="n">
        <v>-3090714.67588773</v>
      </c>
      <c r="AF973" s="6" t="n">
        <v>79892.866093332501</v>
      </c>
      <c r="AG973" s="6" t="n">
        <v>43866.871469479403</v>
      </c>
      <c r="AH973" s="6" t="n">
        <v>547049.48379496799</v>
      </c>
      <c r="AI973" s="6" t="n">
        <v>-176601.97830497401</v>
      </c>
      <c r="AJ973" s="6" t="n">
        <v>15035604.336799299</v>
      </c>
      <c r="AK973" s="6" t="n">
        <v>3108419.0384449302</v>
      </c>
      <c r="AL973" s="6" t="n">
        <v>2806587</v>
      </c>
      <c r="AM973" s="6" t="n">
        <v>2884698.3403123198</v>
      </c>
    </row>
    <row r="974">
      <c r="A974" t="str">
        <f t="shared" si="165"/>
        <v>ICT</v>
      </c>
      <c r="B974" t="str">
        <f t="shared" si="166"/>
        <v>L058</v>
      </c>
      <c r="C974" t="str">
        <f t="shared" si="167"/>
        <v>TECH REP SVCS/COMMUNICATION EQ</v>
      </c>
      <c r="D974" s="6" t="n">
        <f t="shared" si="168"/>
        <v>12950.9156405209</v>
      </c>
      <c r="E974" s="6" t="n">
        <f t="shared" si="169"/>
        <v>29528470.1085614</v>
      </c>
      <c r="F974" s="6" t="n">
        <f t="shared" si="170"/>
        <v>163243999.05520001</v>
      </c>
      <c r="G974" s="6" t="n">
        <f t="shared" si="171"/>
        <v>116189064.86792199</v>
      </c>
      <c r="H974" s="7" t="n">
        <f t="shared" si="172"/>
        <v>4.5283595274334756</v>
      </c>
      <c r="I974" s="7" t="n">
        <f t="shared" si="173"/>
        <v>12603.822978264274</v>
      </c>
      <c r="J974" s="7" t="n">
        <f t="shared" si="174"/>
        <v>0.71175090992859924</v>
      </c>
      <c r="K974" s="7" t="n">
        <f t="shared" si="175"/>
        <v>1.6631133735702402E-3</v>
      </c>
      <c r="L974" s="7" t="n">
        <f>AM974/SUM(AM1:AM$2180)</f>
        <v>2.0614253254818962E-3</v>
      </c>
      <c r="M974" t="s">
        <v>2571</v>
      </c>
      <c r="N974" t="s">
        <v>2698</v>
      </c>
      <c r="O974" t="s">
        <v>2699</v>
      </c>
      <c r="P974" s="6"/>
      <c r="Q974" s="6"/>
      <c r="R974" s="6"/>
      <c r="S974" s="6"/>
      <c r="T974" s="6"/>
      <c r="U974" s="6" t="n">
        <v>539397.03881559998</v>
      </c>
      <c r="V974" s="6" t="n">
        <v>245260.80369331301</v>
      </c>
      <c r="W974" s="6"/>
      <c r="X974" s="6" t="n">
        <v>134928.856168453</v>
      </c>
      <c r="Y974" s="6" t="n">
        <v>-2354724.9892083602</v>
      </c>
      <c r="Z974" s="6" t="n">
        <v>5437.3364896053899</v>
      </c>
      <c r="AA974" s="6" t="n">
        <v>50233.132016018601</v>
      </c>
      <c r="AB974" s="6" t="n">
        <v>-302600.87963918399</v>
      </c>
      <c r="AC974" s="6" t="n">
        <v>32.796460753366802</v>
      </c>
      <c r="AD974" s="6" t="n">
        <v>-43893.811407935602</v>
      </c>
      <c r="AE974" s="6" t="n">
        <v>12950.9156405209</v>
      </c>
      <c r="AF974" s="6" t="n">
        <v>-363613.33873210498</v>
      </c>
      <c r="AG974" s="6" t="n">
        <v>-412988.59691753099</v>
      </c>
      <c r="AH974" s="6" t="n">
        <v>-374597.19531531399</v>
      </c>
      <c r="AI974" s="6" t="n">
        <v>-502511.91878899297</v>
      </c>
      <c r="AJ974" s="6" t="n">
        <v>39112.140934737501</v>
      </c>
      <c r="AK974" s="6" t="n">
        <v>29528470.1085614</v>
      </c>
      <c r="AL974" s="6" t="n">
        <v>163243999.05520001</v>
      </c>
      <c r="AM974" s="6" t="n">
        <v>116189064.86792199</v>
      </c>
    </row>
    <row r="975">
      <c r="A975" t="str">
        <f t="shared" si="165"/>
        <v>ICT</v>
      </c>
      <c r="B975" t="str">
        <f t="shared" si="166"/>
        <v>L060</v>
      </c>
      <c r="C975" t="str">
        <f t="shared" si="167"/>
        <v>TECH REP SVCS/FIBER OPTICS MAT</v>
      </c>
      <c r="D975" s="6" t="n">
        <f t="shared" si="168"/>
        <v>373707.46450669097</v>
      </c>
      <c r="E975" s="6" t="n">
        <f t="shared" si="169"/>
        <v>0</v>
      </c>
      <c r="F975" s="6" t="n">
        <f t="shared" si="170"/>
        <v>0</v>
      </c>
      <c r="G975" s="6" t="n">
        <f t="shared" si="171"/>
        <v>0</v>
      </c>
      <c r="H975" s="7" t="e">
        <f t="shared" si="172"/>
        <v>#DIV/0!</v>
      </c>
      <c r="I975" s="7" t="n">
        <f t="shared" si="173"/>
        <v>-1</v>
      </c>
      <c r="J975" s="7" t="e">
        <f t="shared" si="174"/>
        <v>#DIV/0!</v>
      </c>
      <c r="K975" s="7" t="n">
        <f t="shared" si="175"/>
        <v>0</v>
      </c>
      <c r="L975" s="7" t="n">
        <f>AM975/SUM(AM1:AM$2180)</f>
        <v>0</v>
      </c>
      <c r="M975" t="s">
        <v>2571</v>
      </c>
      <c r="N975" t="s">
        <v>2700</v>
      </c>
      <c r="O975" t="s">
        <v>2701</v>
      </c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 t="n">
        <v>428851.19386917399</v>
      </c>
      <c r="AE975" s="6" t="n">
        <v>373707.46450669097</v>
      </c>
      <c r="AF975" s="6"/>
      <c r="AG975" s="6"/>
      <c r="AH975" s="6"/>
      <c r="AI975" s="6"/>
      <c r="AJ975" s="6"/>
      <c r="AK975" s="6"/>
      <c r="AL975" s="6"/>
      <c r="AM975" s="6"/>
    </row>
    <row r="976">
      <c r="A976" t="str">
        <f t="shared" si="165"/>
        <v>ICT</v>
      </c>
      <c r="B976" t="str">
        <f t="shared" si="166"/>
        <v>L070</v>
      </c>
      <c r="C976" t="str">
        <f t="shared" si="167"/>
        <v>TECH REP SVCS/ADP EQ &amp; SUPPLIES</v>
      </c>
      <c r="D976" s="6" t="n">
        <f t="shared" si="168"/>
        <v>6369264.3556817602</v>
      </c>
      <c r="E976" s="6" t="n">
        <f t="shared" si="169"/>
        <v>325173.71378945198</v>
      </c>
      <c r="F976" s="6" t="n">
        <f t="shared" si="170"/>
        <v>0</v>
      </c>
      <c r="G976" s="6" t="n">
        <f t="shared" si="171"/>
        <v>-1062508.5035298399</v>
      </c>
      <c r="H976" s="7" t="n">
        <f t="shared" si="172"/>
        <v>-1</v>
      </c>
      <c r="I976" s="7" t="n">
        <f t="shared" si="173"/>
        <v>-1</v>
      </c>
      <c r="J976" s="7" t="e">
        <f t="shared" si="174"/>
        <v>#DIV/0!</v>
      </c>
      <c r="K976" s="7" t="n">
        <f t="shared" si="175"/>
        <v>0</v>
      </c>
      <c r="L976" s="7" t="n">
        <f>AM976/SUM(AM1:AM$2180)</f>
        <v>-1.8851016145160366E-5</v>
      </c>
      <c r="M976" t="s">
        <v>2571</v>
      </c>
      <c r="N976" t="s">
        <v>2702</v>
      </c>
      <c r="O976" t="s">
        <v>2703</v>
      </c>
      <c r="P976" s="6" t="n">
        <v>1188054.38424552</v>
      </c>
      <c r="Q976" s="6" t="n">
        <v>630351.97767867299</v>
      </c>
      <c r="R976" s="6" t="n">
        <v>485820.51572141302</v>
      </c>
      <c r="S976" s="6" t="n">
        <v>13207745.3435493</v>
      </c>
      <c r="T976" s="6" t="n">
        <v>13064850.7519022</v>
      </c>
      <c r="U976" s="6" t="n">
        <v>9622982.1675454192</v>
      </c>
      <c r="V976" s="6" t="n">
        <v>6629724.4503538897</v>
      </c>
      <c r="W976" s="6" t="n">
        <v>6366502.1374569498</v>
      </c>
      <c r="X976" s="6" t="n">
        <v>-337974.385038201</v>
      </c>
      <c r="Y976" s="6" t="n">
        <v>47529.568718332397</v>
      </c>
      <c r="Z976" s="6" t="n">
        <v>693806.90258279804</v>
      </c>
      <c r="AA976" s="6" t="n">
        <v>20519456.282324001</v>
      </c>
      <c r="AB976" s="6" t="n">
        <v>19781561.547766101</v>
      </c>
      <c r="AC976" s="6" t="n">
        <v>6981531.31001125</v>
      </c>
      <c r="AD976" s="6" t="n">
        <v>6309956.42251796</v>
      </c>
      <c r="AE976" s="6" t="n">
        <v>6369264.3556817602</v>
      </c>
      <c r="AF976" s="6" t="n">
        <v>5954341.1624329202</v>
      </c>
      <c r="AG976" s="6" t="n">
        <v>5169983.2302846499</v>
      </c>
      <c r="AH976" s="6" t="n">
        <v>4229486.4863161603</v>
      </c>
      <c r="AI976" s="6" t="n">
        <v>1545300.22245673</v>
      </c>
      <c r="AJ976" s="6" t="n">
        <v>1026165.32902091</v>
      </c>
      <c r="AK976" s="6" t="n">
        <v>325173.71378945198</v>
      </c>
      <c r="AL976" s="6"/>
      <c r="AM976" s="6" t="n">
        <v>-1062508.5035298399</v>
      </c>
    </row>
    <row r="977">
      <c r="A977" t="str">
        <f t="shared" si="165"/>
        <v>ICT</v>
      </c>
      <c r="B977" t="str">
        <f t="shared" si="166"/>
        <v>N058</v>
      </c>
      <c r="C977" t="str">
        <f t="shared" si="167"/>
        <v>INSTALL OF COMMUNICATION EQ</v>
      </c>
      <c r="D977" s="6" t="n">
        <f t="shared" si="168"/>
        <v>-1526460.5726999401</v>
      </c>
      <c r="E977" s="6" t="n">
        <f t="shared" si="169"/>
        <v>-143930.84476149399</v>
      </c>
      <c r="F977" s="6" t="n">
        <f t="shared" si="170"/>
        <v>-10000.1201</v>
      </c>
      <c r="G977" s="6" t="n">
        <f t="shared" si="171"/>
        <v>0</v>
      </c>
      <c r="H977" s="7" t="n">
        <f t="shared" si="172"/>
        <v>-0.93052135477582254</v>
      </c>
      <c r="I977" s="7" t="n">
        <f t="shared" si="173"/>
        <v>-0.9934488186076682</v>
      </c>
      <c r="J977" s="7" t="n">
        <f t="shared" si="174"/>
        <v>0</v>
      </c>
      <c r="K977" s="7" t="n">
        <f t="shared" si="175"/>
        <v>-1.018802134955955E-7</v>
      </c>
      <c r="L977" s="7" t="n">
        <f>AM977/SUM(AM1:AM$2180)</f>
        <v>0</v>
      </c>
      <c r="M977" t="s">
        <v>2571</v>
      </c>
      <c r="N977" t="s">
        <v>2704</v>
      </c>
      <c r="O977" t="s">
        <v>2705</v>
      </c>
      <c r="P977" s="6" t="n">
        <v>212549.288047134</v>
      </c>
      <c r="Q977" s="6" t="n">
        <v>415232.99760118697</v>
      </c>
      <c r="R977" s="6" t="n">
        <v>16312.353187753601</v>
      </c>
      <c r="S977" s="6" t="n">
        <v>183547.85137026999</v>
      </c>
      <c r="T977" s="6" t="n">
        <v>16423.259268018901</v>
      </c>
      <c r="U977" s="6" t="n">
        <v>24799.100541907101</v>
      </c>
      <c r="V977" s="6" t="n">
        <v>639013.30832070205</v>
      </c>
      <c r="W977" s="6" t="n">
        <v>574270.19360081397</v>
      </c>
      <c r="X977" s="6" t="n">
        <v>571409.05023144803</v>
      </c>
      <c r="Y977" s="6" t="n">
        <v>1263252.09985306</v>
      </c>
      <c r="Z977" s="6" t="n">
        <v>226605.052254821</v>
      </c>
      <c r="AA977" s="6" t="n">
        <v>5072016.8343890803</v>
      </c>
      <c r="AB977" s="6" t="n">
        <v>1057146.25095636</v>
      </c>
      <c r="AC977" s="6" t="n">
        <v>-160736.74375063801</v>
      </c>
      <c r="AD977" s="6" t="n">
        <v>-45415.489838886599</v>
      </c>
      <c r="AE977" s="6" t="n">
        <v>-1526460.5726999401</v>
      </c>
      <c r="AF977" s="6" t="n">
        <v>1814512.8490140601</v>
      </c>
      <c r="AG977" s="6" t="n">
        <v>1038060.94168652</v>
      </c>
      <c r="AH977" s="6" t="n">
        <v>10499173.1591272</v>
      </c>
      <c r="AI977" s="6" t="n">
        <v>1376249.54778905</v>
      </c>
      <c r="AJ977" s="6" t="n">
        <v>2484162.68410186</v>
      </c>
      <c r="AK977" s="6" t="n">
        <v>-143930.84476149399</v>
      </c>
      <c r="AL977" s="6" t="n">
        <v>-10000.1201</v>
      </c>
      <c r="AM977" s="6" t="n">
        <v>0</v>
      </c>
    </row>
    <row r="978">
      <c r="A978" t="str">
        <f t="shared" si="165"/>
        <v>ICT</v>
      </c>
      <c r="B978" t="str">
        <f t="shared" si="166"/>
        <v>N060</v>
      </c>
      <c r="C978" t="str">
        <f t="shared" si="167"/>
        <v>INSTALL OF FIBER OPTICS MATERIAL</v>
      </c>
      <c r="D978" s="6" t="n">
        <f t="shared" si="168"/>
        <v>75513.477386282495</v>
      </c>
      <c r="E978" s="6" t="n">
        <f t="shared" si="169"/>
        <v>365466.72795309901</v>
      </c>
      <c r="F978" s="6" t="n">
        <f t="shared" si="170"/>
        <v>0</v>
      </c>
      <c r="G978" s="6" t="n">
        <f t="shared" si="171"/>
        <v>38138.410602531898</v>
      </c>
      <c r="H978" s="7" t="n">
        <f t="shared" si="172"/>
        <v>-1</v>
      </c>
      <c r="I978" s="7" t="n">
        <f t="shared" si="173"/>
        <v>-1</v>
      </c>
      <c r="J978" s="7" t="e">
        <f t="shared" si="174"/>
        <v>#DIV/0!</v>
      </c>
      <c r="K978" s="7" t="n">
        <f t="shared" si="175"/>
        <v>0</v>
      </c>
      <c r="L978" s="7" t="n">
        <f>AM978/SUM(AM1:AM$2180)</f>
        <v>6.7665133185345173E-7</v>
      </c>
      <c r="M978" t="s">
        <v>2571</v>
      </c>
      <c r="N978" t="s">
        <v>2706</v>
      </c>
      <c r="O978" t="s">
        <v>2707</v>
      </c>
      <c r="P978" s="6"/>
      <c r="Q978" s="6" t="n">
        <v>180942.937843703</v>
      </c>
      <c r="R978" s="6"/>
      <c r="S978" s="6" t="n">
        <v>781322.20136514201</v>
      </c>
      <c r="T978" s="6"/>
      <c r="U978" s="6"/>
      <c r="V978" s="6" t="n">
        <v>278090.40654089401</v>
      </c>
      <c r="W978" s="6" t="n">
        <v>231771.918000829</v>
      </c>
      <c r="X978" s="6" t="n">
        <v>101763.596661894</v>
      </c>
      <c r="Y978" s="6" t="n">
        <v>24705.7420819289</v>
      </c>
      <c r="Z978" s="6" t="n">
        <v>154005.092122014</v>
      </c>
      <c r="AA978" s="6" t="n">
        <v>20996.787988641699</v>
      </c>
      <c r="AB978" s="6" t="n">
        <v>403549.06012925302</v>
      </c>
      <c r="AC978" s="6" t="n">
        <v>517523.21699731599</v>
      </c>
      <c r="AD978" s="6" t="n">
        <v>1347392.2238467601</v>
      </c>
      <c r="AE978" s="6" t="n">
        <v>75513.477386282495</v>
      </c>
      <c r="AF978" s="6" t="n">
        <v>100169.202764744</v>
      </c>
      <c r="AG978" s="6" t="n">
        <v>-17894.025754808699</v>
      </c>
      <c r="AH978" s="6" t="n">
        <v>102979.29174672801</v>
      </c>
      <c r="AI978" s="6" t="n">
        <v>133396.427802466</v>
      </c>
      <c r="AJ978" s="6" t="n">
        <v>4220090.9070257302</v>
      </c>
      <c r="AK978" s="6" t="n">
        <v>365466.72795309901</v>
      </c>
      <c r="AL978" s="6" t="n">
        <v>0</v>
      </c>
      <c r="AM978" s="6" t="n">
        <v>38138.410602531898</v>
      </c>
    </row>
    <row r="979">
      <c r="A979" t="str">
        <f t="shared" si="165"/>
        <v>ICT</v>
      </c>
      <c r="B979" t="str">
        <f t="shared" si="166"/>
        <v>N070</v>
      </c>
      <c r="C979" t="str">
        <f t="shared" si="167"/>
        <v>INSTALL OF ADP EQ &amp; SUPPLIES</v>
      </c>
      <c r="D979" s="6" t="n">
        <f t="shared" si="168"/>
        <v>345914.85442693502</v>
      </c>
      <c r="E979" s="6" t="n">
        <f t="shared" si="169"/>
        <v>16561005.098731101</v>
      </c>
      <c r="F979" s="6" t="n">
        <f t="shared" si="170"/>
        <v>13684199.6798</v>
      </c>
      <c r="G979" s="6" t="n">
        <f t="shared" si="171"/>
        <v>5322483.3789162999</v>
      </c>
      <c r="H979" s="7" t="n">
        <f t="shared" si="172"/>
        <v>-0.17370959079962611</v>
      </c>
      <c r="I979" s="7" t="n">
        <f t="shared" si="173"/>
        <v>38.559445061907311</v>
      </c>
      <c r="J979" s="7" t="n">
        <f t="shared" si="174"/>
        <v>0.38895101675351246</v>
      </c>
      <c r="K979" s="7" t="n">
        <f t="shared" si="175"/>
        <v>1.3941324413637628E-4</v>
      </c>
      <c r="L979" s="7" t="n">
        <f>AM979/SUM(AM1:AM$2180)</f>
        <v>9.4431451395420328E-5</v>
      </c>
      <c r="M979" t="s">
        <v>2571</v>
      </c>
      <c r="N979" t="s">
        <v>2708</v>
      </c>
      <c r="O979" t="s">
        <v>2709</v>
      </c>
      <c r="P979" s="6" t="n">
        <v>1615730.0497691699</v>
      </c>
      <c r="Q979" s="6" t="n">
        <v>357142.40192802501</v>
      </c>
      <c r="R979" s="6" t="n">
        <v>439525.05105270399</v>
      </c>
      <c r="S979" s="6" t="n">
        <v>5241714.3454348203</v>
      </c>
      <c r="T979" s="6"/>
      <c r="U979" s="6" t="n">
        <v>38577504.190196998</v>
      </c>
      <c r="V979" s="6" t="n">
        <v>10288989.9157781</v>
      </c>
      <c r="W979" s="6" t="n">
        <v>3533635.68649138</v>
      </c>
      <c r="X979" s="6" t="n">
        <v>1005133.79325337</v>
      </c>
      <c r="Y979" s="6" t="n">
        <v>47607.443418663199</v>
      </c>
      <c r="Z979" s="6" t="n">
        <v>1380572.2618960401</v>
      </c>
      <c r="AA979" s="6" t="n">
        <v>-5514.2464333222497</v>
      </c>
      <c r="AB979" s="6" t="n">
        <v>1124112.9869851</v>
      </c>
      <c r="AC979" s="6" t="n">
        <v>124217.930458516</v>
      </c>
      <c r="AD979" s="6" t="n">
        <v>151552.66509674699</v>
      </c>
      <c r="AE979" s="6" t="n">
        <v>345914.85442693502</v>
      </c>
      <c r="AF979" s="6" t="n">
        <v>3690792.6820523399</v>
      </c>
      <c r="AG979" s="6" t="n">
        <v>14253686.906314701</v>
      </c>
      <c r="AH979" s="6" t="n">
        <v>5542683.6818514001</v>
      </c>
      <c r="AI979" s="6" t="n">
        <v>13883221.9744893</v>
      </c>
      <c r="AJ979" s="6" t="n">
        <v>14430588.1396084</v>
      </c>
      <c r="AK979" s="6" t="n">
        <v>16561005.098731101</v>
      </c>
      <c r="AL979" s="6" t="n">
        <v>13684199.6798</v>
      </c>
      <c r="AM979" s="6" t="n">
        <v>5322483.3789162999</v>
      </c>
    </row>
    <row r="980">
      <c r="A980" t="str">
        <f t="shared" si="165"/>
        <v>ICT</v>
      </c>
      <c r="B980" t="str">
        <f t="shared" si="166"/>
        <v>R413</v>
      </c>
      <c r="C980" t="str">
        <f t="shared" si="167"/>
        <v>SPECIFICATIONS DEVELOPMENT SERVICES</v>
      </c>
      <c r="D980" s="6" t="n">
        <f t="shared" si="168"/>
        <v>402896.34454248397</v>
      </c>
      <c r="E980" s="6" t="n">
        <f t="shared" si="169"/>
        <v>1964248.07841748</v>
      </c>
      <c r="F980" s="6" t="n">
        <f t="shared" si="170"/>
        <v>1594861.4199000001</v>
      </c>
      <c r="G980" s="6" t="n">
        <f t="shared" si="171"/>
        <v>-345837.97424997902</v>
      </c>
      <c r="H980" s="7" t="n">
        <f t="shared" si="172"/>
        <v>-0.18805499293912031</v>
      </c>
      <c r="I980" s="7" t="n">
        <f t="shared" si="173"/>
        <v>2.9584906676457265</v>
      </c>
      <c r="J980" s="7" t="n">
        <f t="shared" si="174"/>
        <v>-0.21684515653508221</v>
      </c>
      <c r="K980" s="7" t="n">
        <f t="shared" si="175"/>
        <v>1.6248287053602545E-5</v>
      </c>
      <c r="L980" s="7" t="n">
        <f>AM980/SUM(AM1:AM$2180)</f>
        <v>-6.1358541739076217E-6</v>
      </c>
      <c r="M980" t="s">
        <v>2571</v>
      </c>
      <c r="N980" t="s">
        <v>2710</v>
      </c>
      <c r="O980" t="s">
        <v>2711</v>
      </c>
      <c r="P980" s="6" t="n">
        <v>52493.4535869506</v>
      </c>
      <c r="Q980" s="6"/>
      <c r="R980" s="6" t="n">
        <v>2850944.0076349298</v>
      </c>
      <c r="S980" s="6" t="n">
        <v>2097883.4751057699</v>
      </c>
      <c r="T980" s="6"/>
      <c r="U980" s="6" t="n">
        <v>226242.347271217</v>
      </c>
      <c r="V980" s="6" t="n">
        <v>384484.26914863603</v>
      </c>
      <c r="W980" s="6" t="n">
        <v>346229.933406953</v>
      </c>
      <c r="X980" s="6" t="n">
        <v>-132493.76960758699</v>
      </c>
      <c r="Y980" s="6" t="n">
        <v>7120.4883791055599</v>
      </c>
      <c r="Z980" s="6" t="n">
        <v>-10327.934658243301</v>
      </c>
      <c r="AA980" s="6" t="n">
        <v>-66568.340599654606</v>
      </c>
      <c r="AB980" s="6" t="n">
        <v>707728.73450439505</v>
      </c>
      <c r="AC980" s="6" t="n">
        <v>3761016.0083346199</v>
      </c>
      <c r="AD980" s="6" t="n">
        <v>-5736.2206890494099</v>
      </c>
      <c r="AE980" s="6" t="n">
        <v>402896.34454248397</v>
      </c>
      <c r="AF980" s="6" t="n">
        <v>700300.91369650001</v>
      </c>
      <c r="AG980" s="6" t="n">
        <v>2133740.24540084</v>
      </c>
      <c r="AH980" s="6" t="n">
        <v>135648.34638557001</v>
      </c>
      <c r="AI980" s="6" t="n">
        <v>147764.82128985799</v>
      </c>
      <c r="AJ980" s="6" t="n">
        <v>2526721.3702062899</v>
      </c>
      <c r="AK980" s="6" t="n">
        <v>1964248.07841748</v>
      </c>
      <c r="AL980" s="6" t="n">
        <v>1594861.4199000001</v>
      </c>
      <c r="AM980" s="6" t="n">
        <v>-345837.97424997902</v>
      </c>
    </row>
    <row r="981">
      <c r="A981" t="str">
        <f t="shared" si="165"/>
        <v>ICT</v>
      </c>
      <c r="B981" t="str">
        <f t="shared" si="166"/>
        <v>R415</v>
      </c>
      <c r="C981" t="str">
        <f t="shared" si="167"/>
        <v>PROF SVCS/TECH SHARING-UTIL</v>
      </c>
      <c r="D981" s="6" t="n">
        <f t="shared" si="168"/>
        <v>97477176.592280805</v>
      </c>
      <c r="E981" s="6" t="n">
        <f t="shared" si="169"/>
        <v>1009296.42249219</v>
      </c>
      <c r="F981" s="6" t="n">
        <f t="shared" si="170"/>
        <v>2865660.1093000001</v>
      </c>
      <c r="G981" s="6" t="n">
        <f t="shared" si="171"/>
        <v>9537.9837943531893</v>
      </c>
      <c r="H981" s="7" t="n">
        <f t="shared" si="172"/>
        <v>1.8392651013505148</v>
      </c>
      <c r="I981" s="7" t="n">
        <f t="shared" si="173"/>
        <v>-0.97060173253390136</v>
      </c>
      <c r="J981" s="7" t="n">
        <f t="shared" si="174"/>
        <v>3.3283723228024588E-3</v>
      </c>
      <c r="K981" s="7" t="n">
        <f t="shared" si="175"/>
        <v>2.9195055741510099E-5</v>
      </c>
      <c r="L981" s="7" t="n">
        <f>AM981/SUM(AM1:AM$2180)</f>
        <v>1.6922282118430152E-7</v>
      </c>
      <c r="M981" t="s">
        <v>2571</v>
      </c>
      <c r="N981" t="s">
        <v>2712</v>
      </c>
      <c r="O981" t="s">
        <v>2713</v>
      </c>
      <c r="P981" s="6" t="n">
        <v>183907112.19647199</v>
      </c>
      <c r="Q981" s="6" t="n">
        <v>193282454.62661499</v>
      </c>
      <c r="R981" s="6" t="n">
        <v>241437948.40714201</v>
      </c>
      <c r="S981" s="6" t="n">
        <v>456176117.68879002</v>
      </c>
      <c r="T981" s="6" t="n">
        <v>526126506.398206</v>
      </c>
      <c r="U981" s="6" t="n">
        <v>12995991.8818272</v>
      </c>
      <c r="V981" s="6" t="n">
        <v>3845660.6003346099</v>
      </c>
      <c r="W981" s="6" t="n">
        <v>249686.77532075101</v>
      </c>
      <c r="X981" s="6" t="n">
        <v>202978.71252060699</v>
      </c>
      <c r="Y981" s="6" t="n">
        <v>31698968.713663399</v>
      </c>
      <c r="Z981" s="6" t="n">
        <v>48317163.018008403</v>
      </c>
      <c r="AA981" s="6" t="n">
        <v>39144246.919435099</v>
      </c>
      <c r="AB981" s="6" t="n">
        <v>66769985.295254603</v>
      </c>
      <c r="AC981" s="6" t="n">
        <v>100463946.781811</v>
      </c>
      <c r="AD981" s="6" t="n">
        <v>96583928.800294101</v>
      </c>
      <c r="AE981" s="6" t="n">
        <v>97477176.592280805</v>
      </c>
      <c r="AF981" s="6" t="n">
        <v>77287522.456723601</v>
      </c>
      <c r="AG981" s="6" t="n">
        <v>39777646.983561799</v>
      </c>
      <c r="AH981" s="6" t="n">
        <v>8773138.8977102507</v>
      </c>
      <c r="AI981" s="6" t="n">
        <v>8568402.6682757102</v>
      </c>
      <c r="AJ981" s="6" t="n">
        <v>3503637.63593187</v>
      </c>
      <c r="AK981" s="6" t="n">
        <v>1009296.42249219</v>
      </c>
      <c r="AL981" s="6" t="n">
        <v>2865660.1093000001</v>
      </c>
      <c r="AM981" s="6" t="n">
        <v>9537.9837943531893</v>
      </c>
    </row>
    <row r="982">
      <c r="A982" t="str">
        <f t="shared" si="165"/>
        <v>ICT</v>
      </c>
      <c r="B982" t="str">
        <f t="shared" si="166"/>
        <v>R617</v>
      </c>
      <c r="C982" t="str">
        <f t="shared" si="167"/>
        <v>SUPPORT - ADMINISTRATIVE: ELECTRONIC RECORDS MANAGEMENT SERVICES</v>
      </c>
      <c r="D982" s="6" t="n">
        <f t="shared" si="168"/>
        <v>0</v>
      </c>
      <c r="E982" s="6" t="n">
        <f t="shared" si="169"/>
        <v>103720.896707657</v>
      </c>
      <c r="F982" s="6" t="n">
        <f t="shared" si="170"/>
        <v>68939.601599999995</v>
      </c>
      <c r="G982" s="6" t="n">
        <f t="shared" si="171"/>
        <v>0</v>
      </c>
      <c r="H982" s="7" t="n">
        <f t="shared" si="172"/>
        <v>-0.33533546480696153</v>
      </c>
      <c r="I982" s="7" t="e">
        <f t="shared" si="173"/>
        <v>#DIV/0!</v>
      </c>
      <c r="J982" s="7" t="n">
        <f t="shared" si="174"/>
        <v>0</v>
      </c>
      <c r="K982" s="7" t="n">
        <f t="shared" si="175"/>
        <v>7.0234969771106012E-7</v>
      </c>
      <c r="L982" s="7" t="n">
        <f>AM982/SUM(AM1:AM$2180)</f>
        <v>0</v>
      </c>
      <c r="M982" t="s">
        <v>2571</v>
      </c>
      <c r="N982" t="s">
        <v>2714</v>
      </c>
      <c r="O982" t="s">
        <v>2715</v>
      </c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 t="n">
        <v>103720.896707657</v>
      </c>
      <c r="AL982" s="6" t="n">
        <v>68939.601599999995</v>
      </c>
      <c r="AM982" s="6"/>
    </row>
    <row r="983">
      <c r="A983" t="str">
        <f t="shared" si="165"/>
        <v>ICT</v>
      </c>
      <c r="B983" t="str">
        <f t="shared" si="166"/>
        <v>S113</v>
      </c>
      <c r="C983" t="str">
        <f t="shared" si="167"/>
        <v>TELEPHONE AND-OR COMMUNICATIONS SER</v>
      </c>
      <c r="D983" s="6" t="n">
        <f t="shared" si="168"/>
        <v>-34192.748230207901</v>
      </c>
      <c r="E983" s="6" t="n">
        <f t="shared" si="169"/>
        <v>0</v>
      </c>
      <c r="F983" s="6" t="n">
        <f t="shared" si="170"/>
        <v>0</v>
      </c>
      <c r="G983" s="6" t="n">
        <f t="shared" si="171"/>
        <v>0</v>
      </c>
      <c r="H983" s="7" t="e">
        <f t="shared" si="172"/>
        <v>#DIV/0!</v>
      </c>
      <c r="I983" s="7" t="n">
        <f t="shared" si="173"/>
        <v>-1</v>
      </c>
      <c r="J983" s="7" t="e">
        <f t="shared" si="174"/>
        <v>#DIV/0!</v>
      </c>
      <c r="K983" s="7" t="n">
        <f t="shared" si="175"/>
        <v>0</v>
      </c>
      <c r="L983" s="7" t="n">
        <f>AM983/SUM(AM1:AM$2180)</f>
        <v>0</v>
      </c>
      <c r="M983" t="s">
        <v>2571</v>
      </c>
      <c r="N983" t="s">
        <v>2716</v>
      </c>
      <c r="O983" t="s">
        <v>2717</v>
      </c>
      <c r="P983" s="6" t="n">
        <v>131957407.88379601</v>
      </c>
      <c r="Q983" s="6" t="n">
        <v>63458814.144527003</v>
      </c>
      <c r="R983" s="6" t="n">
        <v>78216856.109578893</v>
      </c>
      <c r="S983" s="6" t="n">
        <v>91205953.041471004</v>
      </c>
      <c r="T983" s="6" t="n">
        <v>52540742.5420947</v>
      </c>
      <c r="U983" s="6" t="n">
        <v>59049398.358272702</v>
      </c>
      <c r="V983" s="6" t="n">
        <v>60563378.539714597</v>
      </c>
      <c r="W983" s="6" t="n">
        <v>43460919.953541301</v>
      </c>
      <c r="X983" s="6" t="n">
        <v>53806779.344836898</v>
      </c>
      <c r="Y983" s="6" t="n">
        <v>35587485.848429799</v>
      </c>
      <c r="Z983" s="6" t="n">
        <v>39947062.7477047</v>
      </c>
      <c r="AA983" s="6" t="n">
        <v>30961880.919383999</v>
      </c>
      <c r="AB983" s="6" t="n">
        <v>38545420.9505933</v>
      </c>
      <c r="AC983" s="6" t="n">
        <v>22305383.381110001</v>
      </c>
      <c r="AD983" s="6" t="n">
        <v>10638710.9177974</v>
      </c>
      <c r="AE983" s="6" t="n">
        <v>-34192.748230207901</v>
      </c>
      <c r="AF983" s="6" t="n">
        <v>-531811.98790409602</v>
      </c>
      <c r="AG983" s="6" t="n">
        <v>-16067.7211079116</v>
      </c>
      <c r="AH983" s="6" t="n">
        <v>-506163.93583613401</v>
      </c>
      <c r="AI983" s="6"/>
      <c r="AJ983" s="6"/>
      <c r="AK983" s="6"/>
      <c r="AL983" s="6"/>
      <c r="AM983" s="6"/>
    </row>
    <row r="984">
      <c r="A984" t="str">
        <f t="shared" si="165"/>
        <v>ICT</v>
      </c>
      <c r="B984" t="str">
        <f t="shared" si="166"/>
        <v>W058</v>
      </c>
      <c r="C984" t="str">
        <f t="shared" si="167"/>
        <v>LEASE OR RENTAL OF EQUIPMENT- COMMUNICATION, DETECTION, AND COHERENT RADIATION EQUIPMENT</v>
      </c>
      <c r="D984" s="6" t="n">
        <f t="shared" si="168"/>
        <v>34067.705101671803</v>
      </c>
      <c r="E984" s="6" t="n">
        <f t="shared" si="169"/>
        <v>10084.7186296298</v>
      </c>
      <c r="F984" s="6" t="n">
        <f t="shared" si="170"/>
        <v>0</v>
      </c>
      <c r="G984" s="6" t="n">
        <f t="shared" si="171"/>
        <v>0</v>
      </c>
      <c r="H984" s="7" t="n">
        <f t="shared" si="172"/>
        <v>-1</v>
      </c>
      <c r="I984" s="7" t="n">
        <f t="shared" si="173"/>
        <v>-1</v>
      </c>
      <c r="J984" s="7" t="e">
        <f t="shared" si="174"/>
        <v>#DIV/0!</v>
      </c>
      <c r="K984" s="7" t="n">
        <f t="shared" si="175"/>
        <v>0</v>
      </c>
      <c r="L984" s="7" t="n">
        <f>AM984/SUM(AM1:AM$2180)</f>
        <v>0</v>
      </c>
      <c r="M984" t="s">
        <v>2571</v>
      </c>
      <c r="N984" t="s">
        <v>2718</v>
      </c>
      <c r="O984" t="s">
        <v>2719</v>
      </c>
      <c r="P984" s="6" t="n">
        <v>239336785.14669701</v>
      </c>
      <c r="Q984" s="6" t="n">
        <v>186536881.58589599</v>
      </c>
      <c r="R984" s="6" t="n">
        <v>201205057.38793501</v>
      </c>
      <c r="S984" s="6" t="n">
        <v>156943653.115197</v>
      </c>
      <c r="T984" s="6" t="n">
        <v>87758595.492268294</v>
      </c>
      <c r="U984" s="6" t="n">
        <v>15719432.048395</v>
      </c>
      <c r="V984" s="6" t="n">
        <v>1738951.10879953</v>
      </c>
      <c r="W984" s="6" t="n">
        <v>3586674.8048237399</v>
      </c>
      <c r="X984" s="6" t="n">
        <v>48759.464263680697</v>
      </c>
      <c r="Y984" s="6" t="n">
        <v>498823.89864994201</v>
      </c>
      <c r="Z984" s="6" t="n">
        <v>90664.725115447407</v>
      </c>
      <c r="AA984" s="6" t="n">
        <v>1025.86784168949</v>
      </c>
      <c r="AB984" s="6" t="n">
        <v>1533.5755397073899</v>
      </c>
      <c r="AC984" s="6" t="n">
        <v>4408404.6599570997</v>
      </c>
      <c r="AD984" s="6" t="n">
        <v>24306.795082105898</v>
      </c>
      <c r="AE984" s="6" t="n">
        <v>34067.705101671803</v>
      </c>
      <c r="AF984" s="6" t="n">
        <v>39627.087961274701</v>
      </c>
      <c r="AG984" s="6" t="n">
        <v>25004.7314033945</v>
      </c>
      <c r="AH984" s="6" t="n">
        <v>24582.499770769798</v>
      </c>
      <c r="AI984" s="6" t="n">
        <v>24110.263922747799</v>
      </c>
      <c r="AJ984" s="6" t="n">
        <v>23942.062721508799</v>
      </c>
      <c r="AK984" s="6" t="n">
        <v>10084.7186296298</v>
      </c>
      <c r="AL984" s="6"/>
      <c r="AM984" s="6"/>
    </row>
    <row r="985">
      <c r="A985" t="str">
        <f t="shared" si="165"/>
        <v>ICT</v>
      </c>
      <c r="B985" t="str">
        <f t="shared" si="166"/>
        <v>W060</v>
      </c>
      <c r="C985" t="str">
        <f t="shared" si="167"/>
        <v>LEASE OR RENTAL OF EQUIPMENT- FIBER OPTICS MATERIALS, COMPONENTS, ASSEMBLIES, AND ACCESSORIES</v>
      </c>
      <c r="D985" s="6" t="n">
        <f t="shared" si="168"/>
        <v>3838.2322146418501</v>
      </c>
      <c r="E985" s="6" t="n">
        <f t="shared" si="169"/>
        <v>24379.757164273899</v>
      </c>
      <c r="F985" s="6" t="n">
        <f t="shared" si="170"/>
        <v>22800</v>
      </c>
      <c r="G985" s="6" t="n">
        <f t="shared" si="171"/>
        <v>21746.603051125301</v>
      </c>
      <c r="H985" s="7" t="n">
        <f t="shared" si="172"/>
        <v>-6.4797903999998629E-2</v>
      </c>
      <c r="I985" s="7" t="n">
        <f t="shared" si="173"/>
        <v>4.9402346510000035</v>
      </c>
      <c r="J985" s="7" t="n">
        <f t="shared" si="174"/>
        <v>0.9537983794353202</v>
      </c>
      <c r="K985" s="7" t="n">
        <f t="shared" si="175"/>
        <v>2.3228409703795232E-7</v>
      </c>
      <c r="L985" s="7" t="n">
        <f>AM985/SUM(AM1:AM$2180)</f>
        <v>3.8582803230020797E-7</v>
      </c>
      <c r="M985" t="s">
        <v>2571</v>
      </c>
      <c r="N985" t="s">
        <v>2720</v>
      </c>
      <c r="O985" t="s">
        <v>2721</v>
      </c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 t="n">
        <v>21538.6611176566</v>
      </c>
      <c r="AA985" s="6" t="n">
        <v>21113.151925166901</v>
      </c>
      <c r="AB985" s="6" t="n">
        <v>25185.999995194499</v>
      </c>
      <c r="AC985" s="6" t="n">
        <v>3957.3406640562798</v>
      </c>
      <c r="AD985" s="6" t="n">
        <v>3882.2350682414999</v>
      </c>
      <c r="AE985" s="6" t="n">
        <v>3838.2322146418501</v>
      </c>
      <c r="AF985" s="6"/>
      <c r="AG985" s="6"/>
      <c r="AH985" s="6"/>
      <c r="AI985" s="6"/>
      <c r="AJ985" s="6" t="n">
        <v>4827.6482385482104</v>
      </c>
      <c r="AK985" s="6" t="n">
        <v>24379.757164273899</v>
      </c>
      <c r="AL985" s="6" t="n">
        <v>22800</v>
      </c>
      <c r="AM985" s="6" t="n">
        <v>21746.603051125301</v>
      </c>
    </row>
    <row r="986">
      <c r="A986" t="str">
        <f t="shared" si="165"/>
        <v>ICT</v>
      </c>
      <c r="B986" t="str">
        <f t="shared" si="166"/>
        <v>W070</v>
      </c>
      <c r="C986" t="str">
        <f t="shared" si="167"/>
        <v>LEASE OR RENTAL OF EQUIPMENT- ADP EQUIPMENT/SOFTWARE/SUPPLIES/SUPPORT EQUIPMENT</v>
      </c>
      <c r="D986" s="6" t="n">
        <f t="shared" si="168"/>
        <v>23065.184563363098</v>
      </c>
      <c r="E986" s="6" t="n">
        <f t="shared" si="169"/>
        <v>41198.732728246599</v>
      </c>
      <c r="F986" s="6" t="n">
        <f t="shared" si="170"/>
        <v>-0.08</v>
      </c>
      <c r="G986" s="6" t="n">
        <f t="shared" si="171"/>
        <v>0</v>
      </c>
      <c r="H986" s="7" t="n">
        <f t="shared" si="172"/>
        <v>-1.000001941807301</v>
      </c>
      <c r="I986" s="7" t="n">
        <f t="shared" si="173"/>
        <v>-1.0000034684309498</v>
      </c>
      <c r="J986" s="7" t="n">
        <f t="shared" si="174"/>
        <v>0</v>
      </c>
      <c r="K986" s="7" t="n">
        <f t="shared" si="175"/>
        <v>-8.1503191943141165E-13</v>
      </c>
      <c r="L986" s="7" t="n">
        <f>AM986/SUM(AM1:AM$2180)</f>
        <v>0</v>
      </c>
      <c r="M986" t="s">
        <v>2571</v>
      </c>
      <c r="N986" t="s">
        <v>2722</v>
      </c>
      <c r="O986" t="s">
        <v>2723</v>
      </c>
      <c r="P986" s="6" t="n">
        <v>1238125.8584878701</v>
      </c>
      <c r="Q986" s="6" t="n">
        <v>2031740.07679487</v>
      </c>
      <c r="R986" s="6" t="n">
        <v>4894779.0557218203</v>
      </c>
      <c r="S986" s="6" t="n">
        <v>2480968.8135025301</v>
      </c>
      <c r="T986" s="6" t="n">
        <v>3653316.16782188</v>
      </c>
      <c r="U986" s="6" t="n">
        <v>2150984.8786365599</v>
      </c>
      <c r="V986" s="6" t="n">
        <v>7114006.7836800599</v>
      </c>
      <c r="W986" s="6" t="n">
        <v>2539391.1309811701</v>
      </c>
      <c r="X986" s="6" t="n">
        <v>6359620.8021222204</v>
      </c>
      <c r="Y986" s="6" t="n">
        <v>16755931.6915616</v>
      </c>
      <c r="Z986" s="6" t="n">
        <v>12541606.810310099</v>
      </c>
      <c r="AA986" s="6" t="n">
        <v>10847185.921734899</v>
      </c>
      <c r="AB986" s="6" t="n">
        <v>10545085.1996793</v>
      </c>
      <c r="AC986" s="6" t="n">
        <v>1243762.0083570201</v>
      </c>
      <c r="AD986" s="6" t="n">
        <v>1019728.89988559</v>
      </c>
      <c r="AE986" s="6" t="n">
        <v>23065.184563363098</v>
      </c>
      <c r="AF986" s="6" t="n">
        <v>160801.98764410001</v>
      </c>
      <c r="AG986" s="6" t="n">
        <v>59720.120171650698</v>
      </c>
      <c r="AH986" s="6" t="n">
        <v>19140.720527587699</v>
      </c>
      <c r="AI986" s="6" t="n">
        <v>58460.639026767603</v>
      </c>
      <c r="AJ986" s="6" t="n">
        <v>54818.522347635699</v>
      </c>
      <c r="AK986" s="6" t="n">
        <v>41198.732728246599</v>
      </c>
      <c r="AL986" s="6" t="n">
        <v>-0.08</v>
      </c>
      <c r="AM986" s="6"/>
    </row>
    <row r="987">
      <c r="A987" t="str">
        <f t="shared" si="165"/>
        <v>Launchers &amp; Munitions</v>
      </c>
      <c r="B987" t="str">
        <f t="shared" si="166"/>
        <v>1005</v>
      </c>
      <c r="C987" t="str">
        <f t="shared" si="167"/>
        <v>GUNS, THROUGH 30 MM</v>
      </c>
      <c r="D987" s="6" t="n">
        <f t="shared" si="168"/>
        <v>148340681.24212599</v>
      </c>
      <c r="E987" s="6" t="n">
        <f t="shared" si="169"/>
        <v>96569942.477331698</v>
      </c>
      <c r="F987" s="6" t="n">
        <f t="shared" si="170"/>
        <v>168885070.92309999</v>
      </c>
      <c r="G987" s="6" t="n">
        <f t="shared" si="171"/>
        <v>76301984.440765202</v>
      </c>
      <c r="H987" s="7" t="n">
        <f t="shared" si="172"/>
        <v>0.74883681806834623</v>
      </c>
      <c r="I987" s="7" t="n">
        <f t="shared" si="173"/>
        <v>0.13849464293237834</v>
      </c>
      <c r="J987" s="7" t="n">
        <f t="shared" si="174"/>
        <v>0.45179827928963889</v>
      </c>
      <c r="K987" s="7" t="n">
        <f t="shared" si="175"/>
        <v>1.7205840439720535E-3</v>
      </c>
      <c r="L987" s="7" t="n">
        <f>AM987/SUM(AM1:AM$2180)</f>
        <v>1.3537491096044147E-3</v>
      </c>
      <c r="M987" t="s">
        <v>2724</v>
      </c>
      <c r="N987" t="s">
        <v>2725</v>
      </c>
      <c r="O987" t="s">
        <v>2726</v>
      </c>
      <c r="P987" s="6" t="n">
        <v>33123117.159478098</v>
      </c>
      <c r="Q987" s="6" t="n">
        <v>28413052.886334501</v>
      </c>
      <c r="R987" s="6" t="n">
        <v>47864466.434395902</v>
      </c>
      <c r="S987" s="6" t="n">
        <v>61742205.100618497</v>
      </c>
      <c r="T987" s="6" t="n">
        <v>85684257.969077498</v>
      </c>
      <c r="U987" s="6" t="n">
        <v>59084252.083633699</v>
      </c>
      <c r="V987" s="6" t="n">
        <v>99837604.547712997</v>
      </c>
      <c r="W987" s="6" t="n">
        <v>111964060.186968</v>
      </c>
      <c r="X987" s="6" t="n">
        <v>125059542.63594399</v>
      </c>
      <c r="Y987" s="6" t="n">
        <v>71915787.135613307</v>
      </c>
      <c r="Z987" s="6" t="n">
        <v>119517861.663545</v>
      </c>
      <c r="AA987" s="6" t="n">
        <v>138857508.78457001</v>
      </c>
      <c r="AB987" s="6" t="n">
        <v>151792303.53014699</v>
      </c>
      <c r="AC987" s="6" t="n">
        <v>141235470.426936</v>
      </c>
      <c r="AD987" s="6" t="n">
        <v>137478086.96558401</v>
      </c>
      <c r="AE987" s="6" t="n">
        <v>148340681.24212599</v>
      </c>
      <c r="AF987" s="6" t="n">
        <v>145579705.178765</v>
      </c>
      <c r="AG987" s="6" t="n">
        <v>262892728.61211199</v>
      </c>
      <c r="AH987" s="6" t="n">
        <v>221247241.46127099</v>
      </c>
      <c r="AI987" s="6" t="n">
        <v>205943741.60362399</v>
      </c>
      <c r="AJ987" s="6" t="n">
        <v>123373814.668291</v>
      </c>
      <c r="AK987" s="6" t="n">
        <v>96569942.477331698</v>
      </c>
      <c r="AL987" s="6" t="n">
        <v>168885070.92309999</v>
      </c>
      <c r="AM987" s="6" t="n">
        <v>76301984.440765202</v>
      </c>
    </row>
    <row r="988">
      <c r="A988" t="str">
        <f t="shared" si="165"/>
        <v>Launchers &amp; Munitions</v>
      </c>
      <c r="B988" t="str">
        <f t="shared" si="166"/>
        <v>1010</v>
      </c>
      <c r="C988" t="str">
        <f t="shared" si="167"/>
        <v>GUNS, OVER 30 MM UP TO 75 MM</v>
      </c>
      <c r="D988" s="6" t="n">
        <f t="shared" si="168"/>
        <v>3387118.3204312301</v>
      </c>
      <c r="E988" s="6" t="n">
        <f t="shared" si="169"/>
        <v>2943627.7940078499</v>
      </c>
      <c r="F988" s="6" t="n">
        <f t="shared" si="170"/>
        <v>1077670.355</v>
      </c>
      <c r="G988" s="6" t="n">
        <f t="shared" si="171"/>
        <v>1810491.75575357</v>
      </c>
      <c r="H988" s="7" t="n">
        <f t="shared" si="172"/>
        <v>-0.63389720765861002</v>
      </c>
      <c r="I988" s="7" t="n">
        <f t="shared" si="173"/>
        <v>-0.68183268104351413</v>
      </c>
      <c r="J988" s="7" t="n">
        <f t="shared" si="174"/>
        <v>1.6800051586772748</v>
      </c>
      <c r="K988" s="7" t="n">
        <f t="shared" si="175"/>
        <v>1.0979196724374759E-5</v>
      </c>
      <c r="L988" s="7" t="n">
        <f>AM988/SUM(AM1:AM$2180)</f>
        <v>3.2121728160297757E-5</v>
      </c>
      <c r="M988" t="s">
        <v>2724</v>
      </c>
      <c r="N988" t="s">
        <v>2727</v>
      </c>
      <c r="O988" t="s">
        <v>2728</v>
      </c>
      <c r="P988" s="6" t="n">
        <v>966734.91348823905</v>
      </c>
      <c r="Q988" s="6" t="n">
        <v>318562.04351991898</v>
      </c>
      <c r="R988" s="6" t="n">
        <v>1076539.2150655601</v>
      </c>
      <c r="S988" s="6" t="n">
        <v>2192364.4995942302</v>
      </c>
      <c r="T988" s="6" t="n">
        <v>4161428.6941456199</v>
      </c>
      <c r="U988" s="6" t="n">
        <v>5463491.0241844198</v>
      </c>
      <c r="V988" s="6" t="n">
        <v>11568051.152159199</v>
      </c>
      <c r="W988" s="6" t="n">
        <v>6578828.6908591501</v>
      </c>
      <c r="X988" s="6" t="n">
        <v>12549885.346713601</v>
      </c>
      <c r="Y988" s="6" t="n">
        <v>9875791.3713109698</v>
      </c>
      <c r="Z988" s="6" t="n">
        <v>4219938.06295304</v>
      </c>
      <c r="AA988" s="6" t="n">
        <v>4537929.2737135598</v>
      </c>
      <c r="AB988" s="6" t="n">
        <v>6634445.03862976</v>
      </c>
      <c r="AC988" s="6" t="n">
        <v>6218834.0927702999</v>
      </c>
      <c r="AD988" s="6" t="n">
        <v>4946011.05478568</v>
      </c>
      <c r="AE988" s="6" t="n">
        <v>3387118.3204312301</v>
      </c>
      <c r="AF988" s="6" t="n">
        <v>4829417.12203856</v>
      </c>
      <c r="AG988" s="6" t="n">
        <v>4492394.5007136799</v>
      </c>
      <c r="AH988" s="6" t="n">
        <v>6435888.0595303699</v>
      </c>
      <c r="AI988" s="6" t="n">
        <v>8916317.5434932094</v>
      </c>
      <c r="AJ988" s="6" t="n">
        <v>3985400.7327242699</v>
      </c>
      <c r="AK988" s="6" t="n">
        <v>2943627.7940078499</v>
      </c>
      <c r="AL988" s="6" t="n">
        <v>1077670.355</v>
      </c>
      <c r="AM988" s="6" t="n">
        <v>1810491.75575357</v>
      </c>
    </row>
    <row r="989">
      <c r="A989" t="str">
        <f t="shared" si="165"/>
        <v>Launchers &amp; Munitions</v>
      </c>
      <c r="B989" t="str">
        <f t="shared" si="166"/>
        <v>1015</v>
      </c>
      <c r="C989" t="str">
        <f t="shared" si="167"/>
        <v>GUNS, 75 MM THROUGH 125 MM</v>
      </c>
      <c r="D989" s="6" t="n">
        <f t="shared" si="168"/>
        <v>13625201.2767774</v>
      </c>
      <c r="E989" s="6" t="n">
        <f t="shared" si="169"/>
        <v>3616824.2237344198</v>
      </c>
      <c r="F989" s="6" t="n">
        <f t="shared" si="170"/>
        <v>5609973.6335000005</v>
      </c>
      <c r="G989" s="6" t="n">
        <f t="shared" si="171"/>
        <v>2070906.06045579</v>
      </c>
      <c r="H989" s="7" t="n">
        <f t="shared" si="172"/>
        <v>0.55107721207076721</v>
      </c>
      <c r="I989" s="7" t="n">
        <f t="shared" si="173"/>
        <v>-0.58826489829096618</v>
      </c>
      <c r="J989" s="7" t="n">
        <f t="shared" si="174"/>
        <v>0.36914720028082815</v>
      </c>
      <c r="K989" s="7" t="n">
        <f t="shared" si="175"/>
        <v>5.715384473088895E-5</v>
      </c>
      <c r="L989" s="7" t="n">
        <f>AM989/SUM(AM1:AM$2180)</f>
        <v>3.6741996370917676E-5</v>
      </c>
      <c r="M989" t="s">
        <v>2724</v>
      </c>
      <c r="N989" t="s">
        <v>2729</v>
      </c>
      <c r="O989" t="s">
        <v>2730</v>
      </c>
      <c r="P989" s="6" t="n">
        <v>1420703.3541117799</v>
      </c>
      <c r="Q989" s="6" t="n">
        <v>1420500.8121420201</v>
      </c>
      <c r="R989" s="6" t="n">
        <v>1884269.3609497601</v>
      </c>
      <c r="S989" s="6" t="n">
        <v>2659555.0472518499</v>
      </c>
      <c r="T989" s="6" t="n">
        <v>2091239.75080259</v>
      </c>
      <c r="U989" s="6" t="n">
        <v>2962278.4011500501</v>
      </c>
      <c r="V989" s="6" t="n">
        <v>14358626.1158645</v>
      </c>
      <c r="W989" s="6" t="n">
        <v>3983034.9890966401</v>
      </c>
      <c r="X989" s="6" t="n">
        <v>3515291.8923764001</v>
      </c>
      <c r="Y989" s="6" t="n">
        <v>1735259.4497734201</v>
      </c>
      <c r="Z989" s="6" t="n">
        <v>1535534.36432483</v>
      </c>
      <c r="AA989" s="6" t="n">
        <v>9711925.0911268592</v>
      </c>
      <c r="AB989" s="6" t="n">
        <v>5418882.1411509197</v>
      </c>
      <c r="AC989" s="6" t="n">
        <v>6756946.1181814102</v>
      </c>
      <c r="AD989" s="6" t="n">
        <v>22162169.147890002</v>
      </c>
      <c r="AE989" s="6" t="n">
        <v>13625201.2767774</v>
      </c>
      <c r="AF989" s="6" t="n">
        <v>19642037.530318599</v>
      </c>
      <c r="AG989" s="6" t="n">
        <v>20444167.670964699</v>
      </c>
      <c r="AH989" s="6" t="n">
        <v>53132997.598449297</v>
      </c>
      <c r="AI989" s="6" t="n">
        <v>39925185.010058403</v>
      </c>
      <c r="AJ989" s="6" t="n">
        <v>36146257.066959202</v>
      </c>
      <c r="AK989" s="6" t="n">
        <v>3616824.2237344198</v>
      </c>
      <c r="AL989" s="6" t="n">
        <v>5609973.6335000005</v>
      </c>
      <c r="AM989" s="6" t="n">
        <v>2070906.06045579</v>
      </c>
    </row>
    <row r="990">
      <c r="A990" t="str">
        <f t="shared" si="165"/>
        <v>Launchers &amp; Munitions</v>
      </c>
      <c r="B990" t="str">
        <f t="shared" si="166"/>
        <v>1020</v>
      </c>
      <c r="C990" t="str">
        <f t="shared" si="167"/>
        <v>GUNS OVER 125 MM THROUGH 150 MM</v>
      </c>
      <c r="D990" s="6" t="n">
        <f t="shared" si="168"/>
        <v>608173.04783647298</v>
      </c>
      <c r="E990" s="6" t="n">
        <f t="shared" si="169"/>
        <v>1101859.0783825601</v>
      </c>
      <c r="F990" s="6" t="n">
        <f t="shared" si="170"/>
        <v>316307.5416</v>
      </c>
      <c r="G990" s="6" t="n">
        <f t="shared" si="171"/>
        <v>209075.218370541</v>
      </c>
      <c r="H990" s="7" t="n">
        <f t="shared" si="172"/>
        <v>-0.71293285338782719</v>
      </c>
      <c r="I990" s="7" t="n">
        <f t="shared" si="173"/>
        <v>-0.47990536126972616</v>
      </c>
      <c r="J990" s="7" t="n">
        <f t="shared" si="174"/>
        <v>0.6609871434394563</v>
      </c>
      <c r="K990" s="7" t="n">
        <f t="shared" si="175"/>
        <v>3.2225092845109886E-6</v>
      </c>
      <c r="L990" s="7" t="n">
        <f>AM990/SUM(AM1:AM$2180)</f>
        <v>3.7094106107973462E-6</v>
      </c>
      <c r="M990" t="s">
        <v>2724</v>
      </c>
      <c r="N990" t="s">
        <v>2731</v>
      </c>
      <c r="O990" t="s">
        <v>2732</v>
      </c>
      <c r="P990" s="6" t="n">
        <v>52512.842347547798</v>
      </c>
      <c r="Q990" s="6"/>
      <c r="R990" s="6" t="n">
        <v>163013.27130286701</v>
      </c>
      <c r="S990" s="6" t="n">
        <v>79059.780531438999</v>
      </c>
      <c r="T990" s="6" t="n">
        <v>492244.09684531699</v>
      </c>
      <c r="U990" s="6" t="n">
        <v>725823.38929174305</v>
      </c>
      <c r="V990" s="6" t="n">
        <v>463737.53934220201</v>
      </c>
      <c r="W990" s="6" t="n">
        <v>746357.74351163302</v>
      </c>
      <c r="X990" s="6" t="n">
        <v>457774.94519035699</v>
      </c>
      <c r="Y990" s="6" t="n">
        <v>775685.84730211203</v>
      </c>
      <c r="Z990" s="6" t="n">
        <v>-13482960.1164397</v>
      </c>
      <c r="AA990" s="6" t="n">
        <v>1835443.29458599</v>
      </c>
      <c r="AB990" s="6" t="n">
        <v>1076177.24904898</v>
      </c>
      <c r="AC990" s="6" t="n">
        <v>862638.22108267096</v>
      </c>
      <c r="AD990" s="6" t="n">
        <v>593434.54603235901</v>
      </c>
      <c r="AE990" s="6" t="n">
        <v>608173.04783647298</v>
      </c>
      <c r="AF990" s="6" t="n">
        <v>592385.28031566006</v>
      </c>
      <c r="AG990" s="6" t="n">
        <v>-2273132.3230530201</v>
      </c>
      <c r="AH990" s="6" t="n">
        <v>315169.270411584</v>
      </c>
      <c r="AI990" s="6" t="n">
        <v>372596.33808798</v>
      </c>
      <c r="AJ990" s="6" t="n">
        <v>1176358.87328499</v>
      </c>
      <c r="AK990" s="6" t="n">
        <v>1101859.0783825601</v>
      </c>
      <c r="AL990" s="6" t="n">
        <v>316307.5416</v>
      </c>
      <c r="AM990" s="6" t="n">
        <v>209075.218370541</v>
      </c>
    </row>
    <row r="991">
      <c r="A991" t="str">
        <f t="shared" si="165"/>
        <v>Launchers &amp; Munitions</v>
      </c>
      <c r="B991" t="str">
        <f t="shared" si="166"/>
        <v>1025</v>
      </c>
      <c r="C991" t="str">
        <f t="shared" si="167"/>
        <v>GUNS OVER 150 MM THROUGH 200 MM</v>
      </c>
      <c r="D991" s="6" t="n">
        <f t="shared" si="168"/>
        <v>2552355.1144583402</v>
      </c>
      <c r="E991" s="6" t="n">
        <f t="shared" si="169"/>
        <v>3007921.0761306901</v>
      </c>
      <c r="F991" s="6" t="n">
        <f t="shared" si="170"/>
        <v>8173466.9260999998</v>
      </c>
      <c r="G991" s="6" t="n">
        <f t="shared" si="171"/>
        <v>5081947.2538641896</v>
      </c>
      <c r="H991" s="7" t="n">
        <f t="shared" si="172"/>
        <v>1.7173142909102292</v>
      </c>
      <c r="I991" s="7" t="n">
        <f t="shared" si="173"/>
        <v>2.2023235637547911</v>
      </c>
      <c r="J991" s="7" t="n">
        <f t="shared" si="174"/>
        <v>0.6217615241870269</v>
      </c>
      <c r="K991" s="7" t="n">
        <f t="shared" si="175"/>
        <v>8.3270455464855536E-5</v>
      </c>
      <c r="L991" s="7" t="n">
        <f>AM991/SUM(AM1:AM$2180)</f>
        <v>9.0163861666220293E-5</v>
      </c>
      <c r="M991" t="s">
        <v>2724</v>
      </c>
      <c r="N991" t="s">
        <v>2733</v>
      </c>
      <c r="O991" t="s">
        <v>2734</v>
      </c>
      <c r="P991" s="6" t="n">
        <v>205861.78137114001</v>
      </c>
      <c r="Q991" s="6" t="n">
        <v>591470.32113686495</v>
      </c>
      <c r="R991" s="6" t="n">
        <v>103301.734738784</v>
      </c>
      <c r="S991" s="6" t="n">
        <v>417723.70760497398</v>
      </c>
      <c r="T991" s="6" t="n">
        <v>1938497.9359365001</v>
      </c>
      <c r="U991" s="6" t="n">
        <v>1506882.45129474</v>
      </c>
      <c r="V991" s="6" t="n">
        <v>1551557.70565383</v>
      </c>
      <c r="W991" s="6" t="n">
        <v>3032742.4967356999</v>
      </c>
      <c r="X991" s="6" t="n">
        <v>2524351.9620141299</v>
      </c>
      <c r="Y991" s="6" t="n">
        <v>1715468.7800072201</v>
      </c>
      <c r="Z991" s="6" t="n">
        <v>1662841.6212810101</v>
      </c>
      <c r="AA991" s="6" t="n">
        <v>5561763.0353108402</v>
      </c>
      <c r="AB991" s="6" t="n">
        <v>7407016.0201950204</v>
      </c>
      <c r="AC991" s="6" t="n">
        <v>2026800.4737861799</v>
      </c>
      <c r="AD991" s="6" t="n">
        <v>2379168.9214465502</v>
      </c>
      <c r="AE991" s="6" t="n">
        <v>2552355.1144583402</v>
      </c>
      <c r="AF991" s="6" t="n">
        <v>6162312.5831844602</v>
      </c>
      <c r="AG991" s="6" t="n">
        <v>11180045.0644041</v>
      </c>
      <c r="AH991" s="6" t="n">
        <v>7314648.1327213701</v>
      </c>
      <c r="AI991" s="6" t="n">
        <v>14196092.4748655</v>
      </c>
      <c r="AJ991" s="6" t="n">
        <v>15248631.054801799</v>
      </c>
      <c r="AK991" s="6" t="n">
        <v>3007921.0761306901</v>
      </c>
      <c r="AL991" s="6" t="n">
        <v>8173466.9260999998</v>
      </c>
      <c r="AM991" s="6" t="n">
        <v>5081947.2538641896</v>
      </c>
    </row>
    <row r="992">
      <c r="A992" t="str">
        <f t="shared" si="165"/>
        <v>Launchers &amp; Munitions</v>
      </c>
      <c r="B992" t="str">
        <f t="shared" si="166"/>
        <v>1030</v>
      </c>
      <c r="C992" t="str">
        <f t="shared" si="167"/>
        <v>GUNS OVER 200 MM THROUGH 300 MM</v>
      </c>
      <c r="D992" s="6" t="n">
        <f t="shared" si="168"/>
        <v>1620016.42705814</v>
      </c>
      <c r="E992" s="6" t="n">
        <f t="shared" si="169"/>
        <v>119352.50249909599</v>
      </c>
      <c r="F992" s="6" t="n">
        <f t="shared" si="170"/>
        <v>-1015234.6407</v>
      </c>
      <c r="G992" s="6" t="n">
        <f t="shared" si="171"/>
        <v>54121.486743639398</v>
      </c>
      <c r="H992" s="7" t="n">
        <f t="shared" si="172"/>
        <v>-9.5061864597911523</v>
      </c>
      <c r="I992" s="7" t="n">
        <f t="shared" si="173"/>
        <v>-1.6266816951625667</v>
      </c>
      <c r="J992" s="7" t="n">
        <f t="shared" si="174"/>
        <v>-5.3309338131254921E-2</v>
      </c>
      <c r="K992" s="7" t="n">
        <f t="shared" si="175"/>
        <v>-1.0343107973537257E-5</v>
      </c>
      <c r="L992" s="7" t="n">
        <f>AM992/SUM(AM1:AM$2180)</f>
        <v>9.6022292246602807E-7</v>
      </c>
      <c r="M992" t="s">
        <v>2724</v>
      </c>
      <c r="N992" t="s">
        <v>2735</v>
      </c>
      <c r="O992" t="s">
        <v>2736</v>
      </c>
      <c r="P992" s="6"/>
      <c r="Q992" s="6"/>
      <c r="R992" s="6" t="n">
        <v>40802.624491150003</v>
      </c>
      <c r="S992" s="6"/>
      <c r="T992" s="6" t="n">
        <v>101975.632857377</v>
      </c>
      <c r="U992" s="6" t="n">
        <v>116232.97135467301</v>
      </c>
      <c r="V992" s="6" t="n">
        <v>14277.752407456999</v>
      </c>
      <c r="W992" s="6" t="n">
        <v>21651.958394665799</v>
      </c>
      <c r="X992" s="6" t="n">
        <v>90758.378812932104</v>
      </c>
      <c r="Y992" s="6" t="n">
        <v>8999.7128840864807</v>
      </c>
      <c r="Z992" s="6" t="n">
        <v>109307.396682746</v>
      </c>
      <c r="AA992" s="6" t="n">
        <v>141369.83866036899</v>
      </c>
      <c r="AB992" s="6" t="n">
        <v>104358.013670648</v>
      </c>
      <c r="AC992" s="6" t="n">
        <v>30500.757967389101</v>
      </c>
      <c r="AD992" s="6" t="n">
        <v>32175.8429257397</v>
      </c>
      <c r="AE992" s="6" t="n">
        <v>1620016.42705814</v>
      </c>
      <c r="AF992" s="6" t="n">
        <v>191237812.09227401</v>
      </c>
      <c r="AG992" s="6" t="n">
        <v>20349447.139834698</v>
      </c>
      <c r="AH992" s="6" t="n">
        <v>-39268498.934920304</v>
      </c>
      <c r="AI992" s="6" t="n">
        <v>114907.62017001001</v>
      </c>
      <c r="AJ992" s="6" t="n">
        <v>-3485521.8675698899</v>
      </c>
      <c r="AK992" s="6" t="n">
        <v>119352.50249909599</v>
      </c>
      <c r="AL992" s="6" t="n">
        <v>-1015234.6407</v>
      </c>
      <c r="AM992" s="6" t="n">
        <v>54121.486743639398</v>
      </c>
    </row>
    <row r="993">
      <c r="A993" t="str">
        <f t="shared" si="165"/>
        <v>Launchers &amp; Munitions</v>
      </c>
      <c r="B993" t="str">
        <f t="shared" si="166"/>
        <v>1035</v>
      </c>
      <c r="C993" t="str">
        <f t="shared" si="167"/>
        <v>GUNS, OVER 300 MM</v>
      </c>
      <c r="D993" s="6" t="n">
        <f t="shared" si="168"/>
        <v>0</v>
      </c>
      <c r="E993" s="6" t="n">
        <f t="shared" si="169"/>
        <v>0</v>
      </c>
      <c r="F993" s="6" t="n">
        <f t="shared" si="170"/>
        <v>-752.97</v>
      </c>
      <c r="G993" s="6" t="n">
        <f t="shared" si="171"/>
        <v>0</v>
      </c>
      <c r="H993" s="7" t="e">
        <f t="shared" si="172"/>
        <v>#DIV/0!</v>
      </c>
      <c r="I993" s="7" t="e">
        <f t="shared" si="173"/>
        <v>#DIV/0!</v>
      </c>
      <c r="J993" s="7" t="n">
        <f t="shared" si="174"/>
        <v>0</v>
      </c>
      <c r="K993" s="7" t="n">
        <f t="shared" si="175"/>
        <v>-7.6711823046783746E-9</v>
      </c>
      <c r="L993" s="7" t="n">
        <f>AM993/SUM(AM1:AM$2180)</f>
        <v>0</v>
      </c>
      <c r="M993" t="s">
        <v>2724</v>
      </c>
      <c r="N993" t="s">
        <v>2737</v>
      </c>
      <c r="O993" t="s">
        <v>2738</v>
      </c>
      <c r="P993" s="6"/>
      <c r="Q993" s="6" t="n">
        <v>47007.241288922</v>
      </c>
      <c r="R993" s="6"/>
      <c r="S993" s="6"/>
      <c r="T993" s="6" t="n">
        <v>113990.003395172</v>
      </c>
      <c r="U993" s="6" t="n">
        <v>230622.39564961701</v>
      </c>
      <c r="V993" s="6"/>
      <c r="W993" s="6"/>
      <c r="X993" s="6"/>
      <c r="Y993" s="6"/>
      <c r="Z993" s="6"/>
      <c r="AA993" s="6"/>
      <c r="AB993" s="6"/>
      <c r="AC993" s="6" t="n">
        <v>0</v>
      </c>
      <c r="AD993" s="6" t="n">
        <v>0</v>
      </c>
      <c r="AE993" s="6" t="n">
        <v>0</v>
      </c>
      <c r="AF993" s="6" t="n">
        <v>-191914.934739377</v>
      </c>
      <c r="AG993" s="6" t="n">
        <v>223198.45260675301</v>
      </c>
      <c r="AH993" s="6" t="n">
        <v>0</v>
      </c>
      <c r="AI993" s="6" t="n">
        <v>-10900.572144318699</v>
      </c>
      <c r="AJ993" s="6" t="n">
        <v>-29233.355290659401</v>
      </c>
      <c r="AK993" s="6"/>
      <c r="AL993" s="6" t="n">
        <v>-752.97</v>
      </c>
      <c r="AM993" s="6"/>
    </row>
    <row r="994">
      <c r="A994" t="str">
        <f t="shared" si="165"/>
        <v>Launchers &amp; Munitions</v>
      </c>
      <c r="B994" t="str">
        <f t="shared" si="166"/>
        <v>1040</v>
      </c>
      <c r="C994" t="str">
        <f t="shared" si="167"/>
        <v>CHEMICAL WEAPONS AND EQUIPMENT</v>
      </c>
      <c r="D994" s="6" t="n">
        <f t="shared" si="168"/>
        <v>-63615.616617330801</v>
      </c>
      <c r="E994" s="6" t="n">
        <f t="shared" si="169"/>
        <v>672704.92922419601</v>
      </c>
      <c r="F994" s="6" t="n">
        <f t="shared" si="170"/>
        <v>211774.16209999999</v>
      </c>
      <c r="G994" s="6" t="n">
        <f t="shared" si="171"/>
        <v>939.62493551691102</v>
      </c>
      <c r="H994" s="7" t="n">
        <f t="shared" si="172"/>
        <v>-0.68519011397132057</v>
      </c>
      <c r="I994" s="7" t="n">
        <f t="shared" si="173"/>
        <v>-4.3289650145795546</v>
      </c>
      <c r="J994" s="7" t="n">
        <f t="shared" si="174"/>
        <v>4.4369196232410032E-3</v>
      </c>
      <c r="K994" s="7" t="n">
        <f t="shared" si="175"/>
        <v>2.1575337727792735E-6</v>
      </c>
      <c r="L994" s="7" t="n">
        <f>AM994/SUM(AM1:AM$2180)</f>
        <v>1.6670817006150295E-8</v>
      </c>
      <c r="M994" t="s">
        <v>2724</v>
      </c>
      <c r="N994" t="s">
        <v>2739</v>
      </c>
      <c r="O994" t="s">
        <v>2740</v>
      </c>
      <c r="P994" s="6"/>
      <c r="Q994" s="6"/>
      <c r="R994" s="6"/>
      <c r="S994" s="6" t="n">
        <v>4822727.3758495701</v>
      </c>
      <c r="T994" s="6" t="n">
        <v>206158.68503852401</v>
      </c>
      <c r="U994" s="6" t="n">
        <v>512329.95673036203</v>
      </c>
      <c r="V994" s="6" t="n">
        <v>978753.06999814196</v>
      </c>
      <c r="W994" s="6" t="n">
        <v>216195.13933170601</v>
      </c>
      <c r="X994" s="6" t="n">
        <v>261513.70011424899</v>
      </c>
      <c r="Y994" s="6" t="n">
        <v>-4868689.2350883102</v>
      </c>
      <c r="Z994" s="6" t="n">
        <v>272395.77365157602</v>
      </c>
      <c r="AA994" s="6" t="n">
        <v>300379.290003095</v>
      </c>
      <c r="AB994" s="6" t="n">
        <v>1046010.01360603</v>
      </c>
      <c r="AC994" s="6" t="n">
        <v>3974099.8410016</v>
      </c>
      <c r="AD994" s="6" t="n">
        <v>186311.178489457</v>
      </c>
      <c r="AE994" s="6" t="n">
        <v>-63615.616617330801</v>
      </c>
      <c r="AF994" s="6" t="n">
        <v>557377.15998381295</v>
      </c>
      <c r="AG994" s="6" t="n">
        <v>827406.38269713102</v>
      </c>
      <c r="AH994" s="6" t="n">
        <v>495206.03205978899</v>
      </c>
      <c r="AI994" s="6" t="n">
        <v>10155.911789394901</v>
      </c>
      <c r="AJ994" s="6" t="n">
        <v>545348.94952131598</v>
      </c>
      <c r="AK994" s="6" t="n">
        <v>672704.92922419601</v>
      </c>
      <c r="AL994" s="6" t="n">
        <v>211774.16209999999</v>
      </c>
      <c r="AM994" s="6" t="n">
        <v>939.62493551691102</v>
      </c>
    </row>
    <row r="995">
      <c r="A995" t="str">
        <f t="shared" si="165"/>
        <v>Launchers &amp; Munitions</v>
      </c>
      <c r="B995" t="str">
        <f t="shared" si="166"/>
        <v>1045</v>
      </c>
      <c r="C995" t="str">
        <f t="shared" si="167"/>
        <v>LAUNCHERS, TORPEDO AND DEPTH CHARGE</v>
      </c>
      <c r="D995" s="6" t="n">
        <f t="shared" si="168"/>
        <v>711371.51678867196</v>
      </c>
      <c r="E995" s="6" t="n">
        <f t="shared" si="169"/>
        <v>542679.11317854899</v>
      </c>
      <c r="F995" s="6" t="n">
        <f t="shared" si="170"/>
        <v>367805.3591</v>
      </c>
      <c r="G995" s="6" t="n">
        <f t="shared" si="171"/>
        <v>346140.25289080798</v>
      </c>
      <c r="H995" s="7" t="n">
        <f t="shared" si="172"/>
        <v>-0.32224154169908703</v>
      </c>
      <c r="I995" s="7" t="n">
        <f t="shared" si="173"/>
        <v>-0.48296305036167986</v>
      </c>
      <c r="J995" s="7" t="n">
        <f t="shared" si="174"/>
        <v>0.94109627368615467</v>
      </c>
      <c r="K995" s="7" t="n">
        <f t="shared" si="175"/>
        <v>3.7471638475554077E-6</v>
      </c>
      <c r="L995" s="7" t="n">
        <f>AM995/SUM(AM1:AM$2180)</f>
        <v>6.1412171987866451E-6</v>
      </c>
      <c r="M995" t="s">
        <v>2724</v>
      </c>
      <c r="N995" t="s">
        <v>2741</v>
      </c>
      <c r="O995" t="s">
        <v>2742</v>
      </c>
      <c r="P995" s="6" t="n">
        <v>434720.24854064401</v>
      </c>
      <c r="Q995" s="6" t="n">
        <v>82817.549839538406</v>
      </c>
      <c r="R995" s="6" t="n">
        <v>238116.252311335</v>
      </c>
      <c r="S995" s="6" t="n">
        <v>315497.01285628299</v>
      </c>
      <c r="T995" s="6" t="n">
        <v>285131.93755710497</v>
      </c>
      <c r="U995" s="6" t="n">
        <v>446662.43511261098</v>
      </c>
      <c r="V995" s="6" t="n">
        <v>1331056.4708386699</v>
      </c>
      <c r="W995" s="6" t="n">
        <v>493641.78967372299</v>
      </c>
      <c r="X995" s="6" t="n">
        <v>345557.67848537001</v>
      </c>
      <c r="Y995" s="6" t="n">
        <v>304237.80129793403</v>
      </c>
      <c r="Z995" s="6" t="n">
        <v>191271.055694515</v>
      </c>
      <c r="AA995" s="6" t="n">
        <v>38730.514366688803</v>
      </c>
      <c r="AB995" s="6" t="n">
        <v>709479.26816677104</v>
      </c>
      <c r="AC995" s="6" t="n">
        <v>759234.907493248</v>
      </c>
      <c r="AD995" s="6" t="n">
        <v>534667.67515810602</v>
      </c>
      <c r="AE995" s="6" t="n">
        <v>711371.51678867196</v>
      </c>
      <c r="AF995" s="6" t="n">
        <v>1199704.14860385</v>
      </c>
      <c r="AG995" s="6" t="n">
        <v>1253663.6643700199</v>
      </c>
      <c r="AH995" s="6" t="n">
        <v>936419.513020674</v>
      </c>
      <c r="AI995" s="6" t="n">
        <v>1198707.3316857</v>
      </c>
      <c r="AJ995" s="6" t="n">
        <v>788855.71135775896</v>
      </c>
      <c r="AK995" s="6" t="n">
        <v>542679.11317854899</v>
      </c>
      <c r="AL995" s="6" t="n">
        <v>367805.3591</v>
      </c>
      <c r="AM995" s="6" t="n">
        <v>346140.25289080798</v>
      </c>
    </row>
    <row r="996">
      <c r="A996" t="str">
        <f t="shared" si="165"/>
        <v>Launchers &amp; Munitions</v>
      </c>
      <c r="B996" t="str">
        <f t="shared" si="166"/>
        <v>1055</v>
      </c>
      <c r="C996" t="str">
        <f t="shared" si="167"/>
        <v>LAUNCHERS, ROCKET AND PYROTECHNIC</v>
      </c>
      <c r="D996" s="6" t="n">
        <f t="shared" si="168"/>
        <v>5012481.9753016904</v>
      </c>
      <c r="E996" s="6" t="n">
        <f t="shared" si="169"/>
        <v>4735819.6655495903</v>
      </c>
      <c r="F996" s="6" t="n">
        <f t="shared" si="170"/>
        <v>7191652.2796999998</v>
      </c>
      <c r="G996" s="6" t="n">
        <f t="shared" si="171"/>
        <v>1967453.17106767</v>
      </c>
      <c r="H996" s="7" t="n">
        <f t="shared" si="172"/>
        <v>0.51856548339777442</v>
      </c>
      <c r="I996" s="7" t="n">
        <f t="shared" si="173"/>
        <v>0.43474875623211595</v>
      </c>
      <c r="J996" s="7" t="n">
        <f t="shared" si="174"/>
        <v>0.27357456875678399</v>
      </c>
      <c r="K996" s="7" t="n">
        <f t="shared" si="175"/>
        <v>7.3267827017589721E-5</v>
      </c>
      <c r="L996" s="7" t="n">
        <f>AM996/SUM(AM1:AM$2180)</f>
        <v>3.4906536154232293E-5</v>
      </c>
      <c r="M996" t="s">
        <v>2724</v>
      </c>
      <c r="N996" t="s">
        <v>2743</v>
      </c>
      <c r="O996" t="s">
        <v>2744</v>
      </c>
      <c r="P996" s="6" t="n">
        <v>1112064.98427483</v>
      </c>
      <c r="Q996" s="6" t="n">
        <v>320245.21162808599</v>
      </c>
      <c r="R996" s="6" t="n">
        <v>898091.01627477596</v>
      </c>
      <c r="S996" s="6" t="n">
        <v>1043294.39268088</v>
      </c>
      <c r="T996" s="6" t="n">
        <v>26281159.6240099</v>
      </c>
      <c r="U996" s="6" t="n">
        <v>2062356.0289178099</v>
      </c>
      <c r="V996" s="6" t="n">
        <v>34493952.280611202</v>
      </c>
      <c r="W996" s="6" t="n">
        <v>32104065.384009998</v>
      </c>
      <c r="X996" s="6" t="n">
        <v>4466227.9361178996</v>
      </c>
      <c r="Y996" s="6" t="n">
        <v>17244601.452617299</v>
      </c>
      <c r="Z996" s="6" t="n">
        <v>8113055.2291603703</v>
      </c>
      <c r="AA996" s="6" t="n">
        <v>2855332.2418690398</v>
      </c>
      <c r="AB996" s="6" t="n">
        <v>18591250.1447125</v>
      </c>
      <c r="AC996" s="6" t="n">
        <v>6095006.1231128303</v>
      </c>
      <c r="AD996" s="6" t="n">
        <v>3593483.32874239</v>
      </c>
      <c r="AE996" s="6" t="n">
        <v>5012481.9753016904</v>
      </c>
      <c r="AF996" s="6" t="n">
        <v>3998603.8434958998</v>
      </c>
      <c r="AG996" s="6" t="n">
        <v>9042437.48135316</v>
      </c>
      <c r="AH996" s="6" t="n">
        <v>4519108.0587755898</v>
      </c>
      <c r="AI996" s="6" t="n">
        <v>10938577.4694531</v>
      </c>
      <c r="AJ996" s="6" t="n">
        <v>3642814.2132604402</v>
      </c>
      <c r="AK996" s="6" t="n">
        <v>4735819.6655495903</v>
      </c>
      <c r="AL996" s="6" t="n">
        <v>7191652.2796999998</v>
      </c>
      <c r="AM996" s="6" t="n">
        <v>1967453.17106767</v>
      </c>
    </row>
    <row r="997">
      <c r="A997" t="str">
        <f t="shared" si="165"/>
        <v>Launchers &amp; Munitions</v>
      </c>
      <c r="B997" t="str">
        <f t="shared" si="166"/>
        <v>1070</v>
      </c>
      <c r="C997" t="str">
        <f t="shared" si="167"/>
        <v>NETS AND BOOMS, ORDNANCE</v>
      </c>
      <c r="D997" s="6" t="n">
        <f t="shared" si="168"/>
        <v>0</v>
      </c>
      <c r="E997" s="6" t="n">
        <f t="shared" si="169"/>
        <v>0</v>
      </c>
      <c r="F997" s="6" t="n">
        <f t="shared" si="170"/>
        <v>0</v>
      </c>
      <c r="G997" s="6" t="n">
        <f t="shared" si="171"/>
        <v>0</v>
      </c>
      <c r="H997" s="7" t="e">
        <f t="shared" si="172"/>
        <v>#DIV/0!</v>
      </c>
      <c r="I997" s="7" t="e">
        <f t="shared" si="173"/>
        <v>#DIV/0!</v>
      </c>
      <c r="J997" s="7" t="e">
        <f t="shared" si="174"/>
        <v>#DIV/0!</v>
      </c>
      <c r="K997" s="7" t="n">
        <f t="shared" si="175"/>
        <v>0</v>
      </c>
      <c r="L997" s="7" t="n">
        <f>AM997/SUM(AM1:AM$2180)</f>
        <v>0</v>
      </c>
      <c r="M997" t="s">
        <v>2724</v>
      </c>
      <c r="N997" t="s">
        <v>2745</v>
      </c>
      <c r="O997" t="s">
        <v>2746</v>
      </c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 t="n">
        <v>290382.75285326899</v>
      </c>
      <c r="AA997" s="6" t="n">
        <v>3970448.8276385702</v>
      </c>
      <c r="AB997" s="6" t="n">
        <v>0</v>
      </c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>
      <c r="A998" t="str">
        <f t="shared" si="165"/>
        <v>Launchers &amp; Munitions</v>
      </c>
      <c r="B998" t="str">
        <f t="shared" si="166"/>
        <v>1075</v>
      </c>
      <c r="C998" t="str">
        <f t="shared" si="167"/>
        <v>DEGAUSSING &amp; MINE SWEEPING EQUIPMEN</v>
      </c>
      <c r="D998" s="6" t="n">
        <f t="shared" si="168"/>
        <v>422778.54646107601</v>
      </c>
      <c r="E998" s="6" t="n">
        <f t="shared" si="169"/>
        <v>151561.19506815099</v>
      </c>
      <c r="F998" s="6" t="n">
        <f t="shared" si="170"/>
        <v>1573904.9550999999</v>
      </c>
      <c r="G998" s="6" t="n">
        <f t="shared" si="171"/>
        <v>67836.569879152696</v>
      </c>
      <c r="H998" s="7" t="n">
        <f t="shared" si="172"/>
        <v>9.3846169488982856</v>
      </c>
      <c r="I998" s="7" t="n">
        <f t="shared" si="173"/>
        <v>2.7227644786486458</v>
      </c>
      <c r="J998" s="7" t="n">
        <f t="shared" si="174"/>
        <v>4.3100804568496083E-2</v>
      </c>
      <c r="K998" s="7" t="n">
        <f t="shared" si="175"/>
        <v>1.6034784706972032E-5</v>
      </c>
      <c r="L998" s="7" t="n">
        <f>AM998/SUM(AM1:AM$2180)</f>
        <v>1.2035558019308529E-6</v>
      </c>
      <c r="M998" t="s">
        <v>2724</v>
      </c>
      <c r="N998" t="s">
        <v>2747</v>
      </c>
      <c r="O998" t="s">
        <v>2748</v>
      </c>
      <c r="P998" s="6" t="n">
        <v>2259983.0183540299</v>
      </c>
      <c r="Q998" s="6" t="n">
        <v>2939622.3401100999</v>
      </c>
      <c r="R998" s="6" t="n">
        <v>2976779.2767181802</v>
      </c>
      <c r="S998" s="6" t="n">
        <v>1716811.1271504201</v>
      </c>
      <c r="T998" s="6" t="n">
        <v>835177.99363581999</v>
      </c>
      <c r="U998" s="6" t="n">
        <v>388210.29971609998</v>
      </c>
      <c r="V998" s="6" t="n">
        <v>353001.07009741</v>
      </c>
      <c r="W998" s="6" t="n">
        <v>478042.74504559999</v>
      </c>
      <c r="X998" s="6" t="n">
        <v>708636.51627333497</v>
      </c>
      <c r="Y998" s="6" t="n">
        <v>882749.11057137395</v>
      </c>
      <c r="Z998" s="6" t="n">
        <v>301340.652270853</v>
      </c>
      <c r="AA998" s="6" t="n">
        <v>1194741.0747179899</v>
      </c>
      <c r="AB998" s="6" t="n">
        <v>2006605.6638155901</v>
      </c>
      <c r="AC998" s="6" t="n">
        <v>2587760.4753623898</v>
      </c>
      <c r="AD998" s="6" t="n">
        <v>8090866.7569003198</v>
      </c>
      <c r="AE998" s="6" t="n">
        <v>422778.54646107601</v>
      </c>
      <c r="AF998" s="6" t="n">
        <v>-38719.910414735103</v>
      </c>
      <c r="AG998" s="6" t="n">
        <v>748235.47211154702</v>
      </c>
      <c r="AH998" s="6" t="n">
        <v>2578754.8729260401</v>
      </c>
      <c r="AI998" s="6" t="n">
        <v>3146853.48310492</v>
      </c>
      <c r="AJ998" s="6" t="n">
        <v>2058001.7913669599</v>
      </c>
      <c r="AK998" s="6" t="n">
        <v>151561.19506815099</v>
      </c>
      <c r="AL998" s="6" t="n">
        <v>1573904.9550999999</v>
      </c>
      <c r="AM998" s="6" t="n">
        <v>67836.569879152696</v>
      </c>
    </row>
    <row r="999">
      <c r="A999" t="str">
        <f t="shared" si="165"/>
        <v>Launchers &amp; Munitions</v>
      </c>
      <c r="B999" t="str">
        <f t="shared" si="166"/>
        <v>1080</v>
      </c>
      <c r="C999" t="str">
        <f t="shared" si="167"/>
        <v>CAMOUFLAGE AND DECEPTION EQUIPMENT</v>
      </c>
      <c r="D999" s="6" t="n">
        <f t="shared" si="168"/>
        <v>505664.25691733201</v>
      </c>
      <c r="E999" s="6" t="n">
        <f t="shared" si="169"/>
        <v>1167687.2949395101</v>
      </c>
      <c r="F999" s="6" t="n">
        <f t="shared" si="170"/>
        <v>1222580.4746999999</v>
      </c>
      <c r="G999" s="6" t="n">
        <f t="shared" si="171"/>
        <v>325081.96492603101</v>
      </c>
      <c r="H999" s="7" t="n">
        <f t="shared" si="172"/>
        <v>4.7010171300470915E-2</v>
      </c>
      <c r="I999" s="7" t="n">
        <f t="shared" si="173"/>
        <v>1.4177711949687444</v>
      </c>
      <c r="J999" s="7" t="n">
        <f t="shared" si="174"/>
        <v>0.26589821418978615</v>
      </c>
      <c r="K999" s="7" t="n">
        <f t="shared" si="175"/>
        <v>1.2455526386926342E-5</v>
      </c>
      <c r="L999" s="7" t="n">
        <f>AM999/SUM(AM1:AM$2180)</f>
        <v>5.7676012464487175E-6</v>
      </c>
      <c r="M999" t="s">
        <v>2724</v>
      </c>
      <c r="N999" t="s">
        <v>2749</v>
      </c>
      <c r="O999" t="s">
        <v>2750</v>
      </c>
      <c r="P999" s="6" t="n">
        <v>456592.38622436998</v>
      </c>
      <c r="Q999" s="6" t="n">
        <v>479863.813495963</v>
      </c>
      <c r="R999" s="6" t="n">
        <v>892150.92193517601</v>
      </c>
      <c r="S999" s="6" t="n">
        <v>1016087.78303575</v>
      </c>
      <c r="T999" s="6" t="n">
        <v>886585.27923519805</v>
      </c>
      <c r="U999" s="6" t="n">
        <v>226588.82440068899</v>
      </c>
      <c r="V999" s="6" t="n">
        <v>101533.946100855</v>
      </c>
      <c r="W999" s="6" t="n">
        <v>306979.89029355103</v>
      </c>
      <c r="X999" s="6" t="n">
        <v>27760.053444654699</v>
      </c>
      <c r="Y999" s="6" t="n">
        <v>812341.53272233706</v>
      </c>
      <c r="Z999" s="6" t="n">
        <v>86508.651021422294</v>
      </c>
      <c r="AA999" s="6" t="n">
        <v>105642.445866268</v>
      </c>
      <c r="AB999" s="6" t="n">
        <v>200319.21983100899</v>
      </c>
      <c r="AC999" s="6" t="n">
        <v>268477.56587102101</v>
      </c>
      <c r="AD999" s="6" t="n">
        <v>536380.11545888404</v>
      </c>
      <c r="AE999" s="6" t="n">
        <v>505664.25691733201</v>
      </c>
      <c r="AF999" s="6" t="n">
        <v>382608.62660423102</v>
      </c>
      <c r="AG999" s="6" t="n">
        <v>1335204.2944918601</v>
      </c>
      <c r="AH999" s="6" t="n">
        <v>4222209.9231883101</v>
      </c>
      <c r="AI999" s="6" t="n">
        <v>2422040.00910562</v>
      </c>
      <c r="AJ999" s="6" t="n">
        <v>1730794.9964883199</v>
      </c>
      <c r="AK999" s="6" t="n">
        <v>1167687.2949395101</v>
      </c>
      <c r="AL999" s="6" t="n">
        <v>1222580.4746999999</v>
      </c>
      <c r="AM999" s="6" t="n">
        <v>325081.96492603101</v>
      </c>
    </row>
    <row r="1000">
      <c r="A1000" t="str">
        <f t="shared" si="165"/>
        <v>Launchers &amp; Munitions</v>
      </c>
      <c r="B1000" t="str">
        <f t="shared" si="166"/>
        <v>1090</v>
      </c>
      <c r="C1000" t="str">
        <f t="shared" si="167"/>
        <v>ASSEMBLIES INTERCHANGEABLE BETWEEN WEAPONS IN TWO OR MORE CLASSES</v>
      </c>
      <c r="D1000" s="6" t="n">
        <f t="shared" si="168"/>
        <v>1491025.9358898301</v>
      </c>
      <c r="E1000" s="6" t="n">
        <f t="shared" si="169"/>
        <v>3415735.9662290602</v>
      </c>
      <c r="F1000" s="6" t="n">
        <f t="shared" si="170"/>
        <v>6050371.0780999996</v>
      </c>
      <c r="G1000" s="6" t="n">
        <f t="shared" si="171"/>
        <v>2536528.6811669902</v>
      </c>
      <c r="H1000" s="7" t="n">
        <f t="shared" si="172"/>
        <v>0.7713228241056207</v>
      </c>
      <c r="I1000" s="7" t="n">
        <f t="shared" si="173"/>
        <v>3.057857702179537</v>
      </c>
      <c r="J1000" s="7" t="n">
        <f t="shared" si="174"/>
        <v>0.41923522514978329</v>
      </c>
      <c r="K1000" s="7" t="n">
        <f t="shared" si="175"/>
        <v>6.164056941320177E-5</v>
      </c>
      <c r="L1000" s="7" t="n">
        <f>AM1000/SUM(AM1:AM$2180)</f>
        <v>4.500306864602743E-5</v>
      </c>
      <c r="M1000" t="s">
        <v>2724</v>
      </c>
      <c r="N1000" t="s">
        <v>2751</v>
      </c>
      <c r="O1000" t="s">
        <v>2752</v>
      </c>
      <c r="P1000" s="6" t="n">
        <v>208702.23479863399</v>
      </c>
      <c r="Q1000" s="6" t="n">
        <v>112351.076850888</v>
      </c>
      <c r="R1000" s="6" t="n">
        <v>713421.63632727601</v>
      </c>
      <c r="S1000" s="6" t="n">
        <v>137406.02656606099</v>
      </c>
      <c r="T1000" s="6" t="n">
        <v>947693.90501626395</v>
      </c>
      <c r="U1000" s="6" t="n">
        <v>1351667.9155651301</v>
      </c>
      <c r="V1000" s="6" t="n">
        <v>1353338.5448807401</v>
      </c>
      <c r="W1000" s="6" t="n">
        <v>2397626.0951215201</v>
      </c>
      <c r="X1000" s="6" t="n">
        <v>1236862.67801128</v>
      </c>
      <c r="Y1000" s="6" t="n">
        <v>632847.40571261104</v>
      </c>
      <c r="Z1000" s="6" t="n">
        <v>1672648.0344924501</v>
      </c>
      <c r="AA1000" s="6" t="n">
        <v>327769.372762457</v>
      </c>
      <c r="AB1000" s="6" t="n">
        <v>1841932.07089986</v>
      </c>
      <c r="AC1000" s="6" t="n">
        <v>1982191.7097846</v>
      </c>
      <c r="AD1000" s="6" t="n">
        <v>702838.18680453801</v>
      </c>
      <c r="AE1000" s="6" t="n">
        <v>1491025.9358898301</v>
      </c>
      <c r="AF1000" s="6" t="n">
        <v>1449087.6940119001</v>
      </c>
      <c r="AG1000" s="6" t="n">
        <v>3125635.6894395002</v>
      </c>
      <c r="AH1000" s="6" t="n">
        <v>2124680.9141571098</v>
      </c>
      <c r="AI1000" s="6" t="n">
        <v>4327430.9139300901</v>
      </c>
      <c r="AJ1000" s="6" t="n">
        <v>512214.31731173</v>
      </c>
      <c r="AK1000" s="6" t="n">
        <v>3415735.9662290602</v>
      </c>
      <c r="AL1000" s="6" t="n">
        <v>6050371.0780999996</v>
      </c>
      <c r="AM1000" s="6" t="n">
        <v>2536528.6811669902</v>
      </c>
    </row>
    <row r="1001">
      <c r="A1001" t="str">
        <f t="shared" si="165"/>
        <v>Launchers &amp; Munitions</v>
      </c>
      <c r="B1001" t="str">
        <f t="shared" si="166"/>
        <v>1095</v>
      </c>
      <c r="C1001" t="str">
        <f t="shared" si="167"/>
        <v>MISCELLANEOUS WEAPONS</v>
      </c>
      <c r="D1001" s="6" t="n">
        <f t="shared" si="168"/>
        <v>85616772.826252401</v>
      </c>
      <c r="E1001" s="6" t="n">
        <f t="shared" si="169"/>
        <v>85903672.569933996</v>
      </c>
      <c r="F1001" s="6" t="n">
        <f t="shared" si="170"/>
        <v>100512045.57099999</v>
      </c>
      <c r="G1001" s="6" t="n">
        <f t="shared" si="171"/>
        <v>20761897.8530026</v>
      </c>
      <c r="H1001" s="7" t="n">
        <f t="shared" si="172"/>
        <v>0.17005527894250805</v>
      </c>
      <c r="I1001" s="7" t="n">
        <f t="shared" si="173"/>
        <v>0.17397610600174707</v>
      </c>
      <c r="J1001" s="7" t="n">
        <f t="shared" si="174"/>
        <v>0.20656129059015868</v>
      </c>
      <c r="K1001" s="7" t="n">
        <f t="shared" si="175"/>
        <v>1.0240065678463705E-3</v>
      </c>
      <c r="L1001" s="7" t="n">
        <f>AM1001/SUM(AM1:AM$2180)</f>
        <v>3.6835740168749683E-4</v>
      </c>
      <c r="M1001" t="s">
        <v>2724</v>
      </c>
      <c r="N1001" t="s">
        <v>2753</v>
      </c>
      <c r="O1001" t="s">
        <v>2754</v>
      </c>
      <c r="P1001" s="6" t="n">
        <v>11849321.4749735</v>
      </c>
      <c r="Q1001" s="6" t="n">
        <v>11613953.017506201</v>
      </c>
      <c r="R1001" s="6" t="n">
        <v>23335485.904461298</v>
      </c>
      <c r="S1001" s="6" t="n">
        <v>33978850.452687897</v>
      </c>
      <c r="T1001" s="6" t="n">
        <v>53269057.864061497</v>
      </c>
      <c r="U1001" s="6" t="n">
        <v>36147192.337090097</v>
      </c>
      <c r="V1001" s="6" t="n">
        <v>45569153.231902197</v>
      </c>
      <c r="W1001" s="6" t="n">
        <v>25788380.693509798</v>
      </c>
      <c r="X1001" s="6" t="n">
        <v>61960513.872301199</v>
      </c>
      <c r="Y1001" s="6" t="n">
        <v>27654550.426449001</v>
      </c>
      <c r="Z1001" s="6" t="n">
        <v>54974467.980843402</v>
      </c>
      <c r="AA1001" s="6" t="n">
        <v>35495295.6186295</v>
      </c>
      <c r="AB1001" s="6" t="n">
        <v>53873016.814188696</v>
      </c>
      <c r="AC1001" s="6" t="n">
        <v>27834606.605259899</v>
      </c>
      <c r="AD1001" s="6" t="n">
        <v>23407777.1979228</v>
      </c>
      <c r="AE1001" s="6" t="n">
        <v>85616772.826252401</v>
      </c>
      <c r="AF1001" s="6" t="n">
        <v>79988514.615488604</v>
      </c>
      <c r="AG1001" s="6" t="n">
        <v>52503076.5130274</v>
      </c>
      <c r="AH1001" s="6" t="n">
        <v>177932653.38110399</v>
      </c>
      <c r="AI1001" s="6" t="n">
        <v>123912027.267093</v>
      </c>
      <c r="AJ1001" s="6" t="n">
        <v>218790205.34529999</v>
      </c>
      <c r="AK1001" s="6" t="n">
        <v>85903672.569933996</v>
      </c>
      <c r="AL1001" s="6" t="n">
        <v>100512045.57099999</v>
      </c>
      <c r="AM1001" s="6" t="n">
        <v>20761897.8530026</v>
      </c>
    </row>
    <row r="1002">
      <c r="A1002" t="str">
        <f t="shared" si="165"/>
        <v>Launchers &amp; Munitions</v>
      </c>
      <c r="B1002" t="str">
        <f t="shared" si="166"/>
        <v>1105</v>
      </c>
      <c r="C1002" t="str">
        <f t="shared" si="167"/>
        <v>NUCLEAR BOMBS</v>
      </c>
      <c r="D1002" s="6" t="n">
        <f t="shared" si="168"/>
        <v>0</v>
      </c>
      <c r="E1002" s="6" t="n">
        <f t="shared" si="169"/>
        <v>0</v>
      </c>
      <c r="F1002" s="6" t="n">
        <f t="shared" si="170"/>
        <v>0</v>
      </c>
      <c r="G1002" s="6" t="n">
        <f t="shared" si="171"/>
        <v>0</v>
      </c>
      <c r="H1002" s="7" t="e">
        <f t="shared" si="172"/>
        <v>#DIV/0!</v>
      </c>
      <c r="I1002" s="7" t="e">
        <f t="shared" si="173"/>
        <v>#DIV/0!</v>
      </c>
      <c r="J1002" s="7" t="e">
        <f t="shared" si="174"/>
        <v>#DIV/0!</v>
      </c>
      <c r="K1002" s="7" t="n">
        <f t="shared" si="175"/>
        <v>0</v>
      </c>
      <c r="L1002" s="7" t="n">
        <f>AM1002/SUM(AM1:AM$2180)</f>
        <v>0</v>
      </c>
      <c r="M1002" t="s">
        <v>2724</v>
      </c>
      <c r="N1002" t="s">
        <v>2755</v>
      </c>
      <c r="O1002" t="s">
        <v>2756</v>
      </c>
      <c r="P1002" s="6"/>
      <c r="Q1002" s="6"/>
      <c r="R1002" s="6"/>
      <c r="S1002" s="6" t="n">
        <v>0</v>
      </c>
      <c r="T1002" s="6" t="n">
        <v>80053.162511207207</v>
      </c>
      <c r="U1002" s="6" t="n">
        <v>33788.7383969808</v>
      </c>
      <c r="V1002" s="6" t="n">
        <v>482314.55620842602</v>
      </c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</row>
    <row r="1003">
      <c r="A1003" t="str">
        <f t="shared" si="165"/>
        <v>Launchers &amp; Munitions</v>
      </c>
      <c r="B1003" t="str">
        <f t="shared" si="166"/>
        <v>1115</v>
      </c>
      <c r="C1003" t="str">
        <f t="shared" si="167"/>
        <v>NUCLEAR WARHEADS &amp; WARHEAD SECTIONS</v>
      </c>
      <c r="D1003" s="6" t="n">
        <f t="shared" si="168"/>
        <v>0</v>
      </c>
      <c r="E1003" s="6" t="n">
        <f t="shared" si="169"/>
        <v>0</v>
      </c>
      <c r="F1003" s="6" t="n">
        <f t="shared" si="170"/>
        <v>1886178.25</v>
      </c>
      <c r="G1003" s="6" t="n">
        <f t="shared" si="171"/>
        <v>0</v>
      </c>
      <c r="H1003" s="7" t="e">
        <f t="shared" si="172"/>
        <v>#DIV/0!</v>
      </c>
      <c r="I1003" s="7" t="e">
        <f t="shared" si="173"/>
        <v>#DIV/0!</v>
      </c>
      <c r="J1003" s="7" t="n">
        <f t="shared" si="174"/>
        <v>0</v>
      </c>
      <c r="K1003" s="7" t="n">
        <f t="shared" si="175"/>
        <v>1.9216193493591013E-5</v>
      </c>
      <c r="L1003" s="7" t="n">
        <f>AM1003/SUM(AM1:AM$2180)</f>
        <v>0</v>
      </c>
      <c r="M1003" t="s">
        <v>2724</v>
      </c>
      <c r="N1003" t="s">
        <v>2757</v>
      </c>
      <c r="O1003" t="s">
        <v>2758</v>
      </c>
      <c r="P1003" s="6"/>
      <c r="Q1003" s="6"/>
      <c r="R1003" s="6"/>
      <c r="S1003" s="6"/>
      <c r="T1003" s="6"/>
      <c r="U1003" s="6"/>
      <c r="V1003" s="6"/>
      <c r="W1003" s="6" t="n">
        <v>4707177.39599883</v>
      </c>
      <c r="X1003" s="6" t="n">
        <v>0</v>
      </c>
      <c r="Y1003" s="6" t="n">
        <v>4218294.7501588203</v>
      </c>
      <c r="Z1003" s="6" t="n">
        <v>0</v>
      </c>
      <c r="AA1003" s="6" t="n">
        <v>5370465.5032327399</v>
      </c>
      <c r="AB1003" s="6" t="n">
        <v>529823.75419000001</v>
      </c>
      <c r="AC1003" s="6"/>
      <c r="AD1003" s="6"/>
      <c r="AE1003" s="6" t="n">
        <v>0</v>
      </c>
      <c r="AF1003" s="6" t="n">
        <v>0</v>
      </c>
      <c r="AG1003" s="6"/>
      <c r="AH1003" s="6" t="n">
        <v>0</v>
      </c>
      <c r="AI1003" s="6"/>
      <c r="AJ1003" s="6"/>
      <c r="AK1003" s="6"/>
      <c r="AL1003" s="6" t="n">
        <v>1886178.25</v>
      </c>
      <c r="AM1003" s="6" t="n">
        <v>0</v>
      </c>
    </row>
    <row r="1004">
      <c r="A1004" t="str">
        <f t="shared" si="165"/>
        <v>Launchers &amp; Munitions</v>
      </c>
      <c r="B1004" t="str">
        <f t="shared" si="166"/>
        <v>1127</v>
      </c>
      <c r="C1004" t="str">
        <f t="shared" si="167"/>
        <v>NUCLEAR ROCKETS</v>
      </c>
      <c r="D1004" s="6" t="n">
        <f t="shared" si="168"/>
        <v>0</v>
      </c>
      <c r="E1004" s="6" t="n">
        <f t="shared" si="169"/>
        <v>0</v>
      </c>
      <c r="F1004" s="6" t="n">
        <f t="shared" si="170"/>
        <v>0</v>
      </c>
      <c r="G1004" s="6" t="n">
        <f t="shared" si="171"/>
        <v>0</v>
      </c>
      <c r="H1004" s="7" t="e">
        <f t="shared" si="172"/>
        <v>#DIV/0!</v>
      </c>
      <c r="I1004" s="7" t="e">
        <f t="shared" si="173"/>
        <v>#DIV/0!</v>
      </c>
      <c r="J1004" s="7" t="e">
        <f t="shared" si="174"/>
        <v>#DIV/0!</v>
      </c>
      <c r="K1004" s="7" t="n">
        <f t="shared" si="175"/>
        <v>0</v>
      </c>
      <c r="L1004" s="7" t="n">
        <f>AM1004/SUM(AM1:AM$2180)</f>
        <v>0</v>
      </c>
      <c r="M1004" t="s">
        <v>2724</v>
      </c>
      <c r="N1004" t="s">
        <v>2759</v>
      </c>
      <c r="O1004" t="s">
        <v>2760</v>
      </c>
      <c r="P1004" s="6" t="n">
        <v>3877752.1194460099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</row>
    <row r="1005">
      <c r="A1005" t="str">
        <f t="shared" si="165"/>
        <v>Launchers &amp; Munitions</v>
      </c>
      <c r="B1005" t="str">
        <f t="shared" si="166"/>
        <v>1130</v>
      </c>
      <c r="C1005" t="str">
        <f t="shared" si="167"/>
        <v>CONVERSION KITS, NUCLEAR ORDNANCE</v>
      </c>
      <c r="D1005" s="6" t="n">
        <f t="shared" si="168"/>
        <v>0</v>
      </c>
      <c r="E1005" s="6" t="n">
        <f t="shared" si="169"/>
        <v>0</v>
      </c>
      <c r="F1005" s="6" t="n">
        <f t="shared" si="170"/>
        <v>0</v>
      </c>
      <c r="G1005" s="6" t="n">
        <f t="shared" si="171"/>
        <v>0</v>
      </c>
      <c r="H1005" s="7" t="e">
        <f t="shared" si="172"/>
        <v>#DIV/0!</v>
      </c>
      <c r="I1005" s="7" t="e">
        <f t="shared" si="173"/>
        <v>#DIV/0!</v>
      </c>
      <c r="J1005" s="7" t="e">
        <f t="shared" si="174"/>
        <v>#DIV/0!</v>
      </c>
      <c r="K1005" s="7" t="n">
        <f t="shared" si="175"/>
        <v>0</v>
      </c>
      <c r="L1005" s="7" t="n">
        <f>AM1005/SUM(AM1:AM$2180)</f>
        <v>0</v>
      </c>
      <c r="M1005" t="s">
        <v>2724</v>
      </c>
      <c r="N1005" t="s">
        <v>2761</v>
      </c>
      <c r="O1005" t="s">
        <v>2762</v>
      </c>
      <c r="P1005" s="6"/>
      <c r="Q1005" s="6"/>
      <c r="R1005" s="6" t="n">
        <v>183622.680971058</v>
      </c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</row>
    <row r="1006">
      <c r="A1006" t="str">
        <f t="shared" si="165"/>
        <v>Launchers &amp; Munitions</v>
      </c>
      <c r="B1006" t="str">
        <f t="shared" si="166"/>
        <v>1135</v>
      </c>
      <c r="C1006" t="str">
        <f t="shared" si="167"/>
        <v>FUZING &amp; FIRING DEVICES, NUCLEAR OR</v>
      </c>
      <c r="D1006" s="6" t="n">
        <f t="shared" si="168"/>
        <v>0</v>
      </c>
      <c r="E1006" s="6" t="n">
        <f t="shared" si="169"/>
        <v>0</v>
      </c>
      <c r="F1006" s="6" t="n">
        <f t="shared" si="170"/>
        <v>0</v>
      </c>
      <c r="G1006" s="6" t="n">
        <f t="shared" si="171"/>
        <v>0</v>
      </c>
      <c r="H1006" s="7" t="e">
        <f t="shared" si="172"/>
        <v>#DIV/0!</v>
      </c>
      <c r="I1006" s="7" t="e">
        <f t="shared" si="173"/>
        <v>#DIV/0!</v>
      </c>
      <c r="J1006" s="7" t="e">
        <f t="shared" si="174"/>
        <v>#DIV/0!</v>
      </c>
      <c r="K1006" s="7" t="n">
        <f t="shared" si="175"/>
        <v>0</v>
      </c>
      <c r="L1006" s="7" t="n">
        <f>AM1006/SUM(AM1:AM$2180)</f>
        <v>0</v>
      </c>
      <c r="M1006" t="s">
        <v>2724</v>
      </c>
      <c r="N1006" t="s">
        <v>2763</v>
      </c>
      <c r="O1006" t="s">
        <v>2764</v>
      </c>
      <c r="P1006" s="6"/>
      <c r="Q1006" s="6"/>
      <c r="R1006" s="6"/>
      <c r="S1006" s="6"/>
      <c r="T1006" s="6"/>
      <c r="U1006" s="6"/>
      <c r="V1006" s="6"/>
      <c r="W1006" s="6"/>
      <c r="X1006" s="6" t="n">
        <v>22474.6459100541</v>
      </c>
      <c r="Y1006" s="6"/>
      <c r="Z1006" s="6"/>
      <c r="AA1006" s="6"/>
      <c r="AB1006" s="6"/>
      <c r="AC1006" s="6"/>
      <c r="AD1006" s="6"/>
      <c r="AE1006" s="6"/>
      <c r="AF1006" s="6"/>
      <c r="AG1006" s="6"/>
      <c r="AH1006" s="6" t="n">
        <v>0</v>
      </c>
      <c r="AI1006" s="6" t="n">
        <v>0</v>
      </c>
      <c r="AJ1006" s="6" t="n">
        <v>307652.05212506402</v>
      </c>
      <c r="AK1006" s="6" t="n">
        <v>0</v>
      </c>
      <c r="AL1006" s="6"/>
      <c r="AM1006" s="6"/>
    </row>
    <row r="1007">
      <c r="A1007" t="str">
        <f t="shared" si="165"/>
        <v>Launchers &amp; Munitions</v>
      </c>
      <c r="B1007" t="str">
        <f t="shared" si="166"/>
        <v>1140</v>
      </c>
      <c r="C1007" t="str">
        <f t="shared" si="167"/>
        <v>NUCLEAR COMPONENTS</v>
      </c>
      <c r="D1007" s="6" t="n">
        <f t="shared" si="168"/>
        <v>0</v>
      </c>
      <c r="E1007" s="6" t="n">
        <f t="shared" si="169"/>
        <v>0</v>
      </c>
      <c r="F1007" s="6" t="n">
        <f t="shared" si="170"/>
        <v>47350</v>
      </c>
      <c r="G1007" s="6" t="n">
        <f t="shared" si="171"/>
        <v>686.73483319342995</v>
      </c>
      <c r="H1007" s="7" t="e">
        <f t="shared" si="172"/>
        <v>#DIV/0!</v>
      </c>
      <c r="I1007" s="7" t="e">
        <f t="shared" si="173"/>
        <v>#DIV/0!</v>
      </c>
      <c r="J1007" s="7" t="n">
        <f t="shared" si="174"/>
        <v>1.4503375569027031E-2</v>
      </c>
      <c r="K1007" s="7" t="n">
        <f t="shared" si="175"/>
        <v>4.8239701731346679E-7</v>
      </c>
      <c r="L1007" s="7" t="n">
        <f>AM1007/SUM(AM1:AM$2180)</f>
        <v>1.2184043125269715E-8</v>
      </c>
      <c r="M1007" t="s">
        <v>2724</v>
      </c>
      <c r="N1007" t="s">
        <v>2765</v>
      </c>
      <c r="O1007" t="s">
        <v>2766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6" t="n">
        <v>3372.9129225403299</v>
      </c>
      <c r="Z1007" s="6"/>
      <c r="AA1007" s="6"/>
      <c r="AB1007" s="6" t="n">
        <v>-3274.1799993752902</v>
      </c>
      <c r="AC1007" s="6"/>
      <c r="AD1007" s="6"/>
      <c r="AE1007" s="6"/>
      <c r="AF1007" s="6" t="n">
        <v>0</v>
      </c>
      <c r="AG1007" s="6" t="n">
        <v>0</v>
      </c>
      <c r="AH1007" s="6" t="n">
        <v>0</v>
      </c>
      <c r="AI1007" s="6"/>
      <c r="AJ1007" s="6" t="n">
        <v>0</v>
      </c>
      <c r="AK1007" s="6" t="n">
        <v>0</v>
      </c>
      <c r="AL1007" s="6" t="n">
        <v>47350</v>
      </c>
      <c r="AM1007" s="6" t="n">
        <v>686.73483319342995</v>
      </c>
    </row>
    <row r="1008">
      <c r="A1008" t="str">
        <f t="shared" si="165"/>
        <v>Launchers &amp; Munitions</v>
      </c>
      <c r="B1008" t="str">
        <f t="shared" si="166"/>
        <v>1145</v>
      </c>
      <c r="C1008" t="str">
        <f t="shared" si="167"/>
        <v>EXPLOSIVE &amp; PYROTECHNIC COMPS, NUCL</v>
      </c>
      <c r="D1008" s="6" t="n">
        <f t="shared" si="168"/>
        <v>0</v>
      </c>
      <c r="E1008" s="6" t="n">
        <f t="shared" si="169"/>
        <v>0</v>
      </c>
      <c r="F1008" s="6" t="n">
        <f t="shared" si="170"/>
        <v>0</v>
      </c>
      <c r="G1008" s="6" t="n">
        <f t="shared" si="171"/>
        <v>0</v>
      </c>
      <c r="H1008" s="7" t="e">
        <f t="shared" si="172"/>
        <v>#DIV/0!</v>
      </c>
      <c r="I1008" s="7" t="e">
        <f t="shared" si="173"/>
        <v>#DIV/0!</v>
      </c>
      <c r="J1008" s="7" t="e">
        <f t="shared" si="174"/>
        <v>#DIV/0!</v>
      </c>
      <c r="K1008" s="7" t="n">
        <f t="shared" si="175"/>
        <v>0</v>
      </c>
      <c r="L1008" s="7" t="n">
        <f>AM1008/SUM(AM1:AM$2180)</f>
        <v>0</v>
      </c>
      <c r="M1008" t="s">
        <v>2724</v>
      </c>
      <c r="N1008" t="s">
        <v>2767</v>
      </c>
      <c r="O1008" t="s">
        <v>2768</v>
      </c>
      <c r="P1008" s="6"/>
      <c r="Q1008" s="6"/>
      <c r="R1008" s="6"/>
      <c r="S1008" s="6"/>
      <c r="T1008" s="6"/>
      <c r="U1008" s="6"/>
      <c r="V1008" s="6" t="n">
        <v>6937.5447949277104</v>
      </c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</row>
    <row r="1009">
      <c r="A1009" t="str">
        <f t="shared" si="165"/>
        <v>Launchers &amp; Munitions</v>
      </c>
      <c r="B1009" t="str">
        <f t="shared" si="166"/>
        <v>1190</v>
      </c>
      <c r="C1009" t="str">
        <f t="shared" si="167"/>
        <v>SPEC TEST &amp; HANDLING EQ, NUCLEAR EQ</v>
      </c>
      <c r="D1009" s="6" t="n">
        <f t="shared" si="168"/>
        <v>189287.40692898599</v>
      </c>
      <c r="E1009" s="6" t="n">
        <f t="shared" si="169"/>
        <v>0</v>
      </c>
      <c r="F1009" s="6" t="n">
        <f t="shared" si="170"/>
        <v>381577.90039999998</v>
      </c>
      <c r="G1009" s="6" t="n">
        <f t="shared" si="171"/>
        <v>0</v>
      </c>
      <c r="H1009" s="7" t="e">
        <f t="shared" si="172"/>
        <v>#DIV/0!</v>
      </c>
      <c r="I1009" s="7" t="n">
        <f t="shared" si="173"/>
        <v>1.0158652209925125</v>
      </c>
      <c r="J1009" s="7" t="n">
        <f t="shared" si="174"/>
        <v>0</v>
      </c>
      <c r="K1009" s="7" t="n">
        <f t="shared" si="175"/>
        <v>3.8874771071952501E-6</v>
      </c>
      <c r="L1009" s="7" t="n">
        <f>AM1009/SUM(AM1:AM$2180)</f>
        <v>0</v>
      </c>
      <c r="M1009" t="s">
        <v>2724</v>
      </c>
      <c r="N1009" t="s">
        <v>2769</v>
      </c>
      <c r="O1009" t="s">
        <v>2770</v>
      </c>
      <c r="P1009" s="6"/>
      <c r="Q1009" s="6"/>
      <c r="R1009" s="6"/>
      <c r="S1009" s="6" t="n">
        <v>486451.86422054301</v>
      </c>
      <c r="T1009" s="6" t="n">
        <v>5839137.2917389497</v>
      </c>
      <c r="U1009" s="6"/>
      <c r="V1009" s="6" t="n">
        <v>14118.3650421564</v>
      </c>
      <c r="W1009" s="6" t="n">
        <v>843803.12323165196</v>
      </c>
      <c r="X1009" s="6" t="n">
        <v>1002446.32468363</v>
      </c>
      <c r="Y1009" s="6" t="n">
        <v>0</v>
      </c>
      <c r="Z1009" s="6" t="n">
        <v>-20946.033962269201</v>
      </c>
      <c r="AA1009" s="6" t="n">
        <v>4949.7414844970299</v>
      </c>
      <c r="AB1009" s="6" t="n">
        <v>206.28542924064001</v>
      </c>
      <c r="AC1009" s="6" t="n">
        <v>22387.4923380783</v>
      </c>
      <c r="AD1009" s="6" t="n">
        <v>-5034.7736041257003</v>
      </c>
      <c r="AE1009" s="6" t="n">
        <v>189287.40692898599</v>
      </c>
      <c r="AF1009" s="6" t="n">
        <v>34779.448772151802</v>
      </c>
      <c r="AG1009" s="6" t="n">
        <v>7176.7244072916701</v>
      </c>
      <c r="AH1009" s="6" t="n">
        <v>2186.7605184542699</v>
      </c>
      <c r="AI1009" s="6" t="n">
        <v>254434.822794376</v>
      </c>
      <c r="AJ1009" s="6" t="n">
        <v>3061416.4368119999</v>
      </c>
      <c r="AK1009" s="6" t="n">
        <v>0</v>
      </c>
      <c r="AL1009" s="6" t="n">
        <v>381577.90039999998</v>
      </c>
      <c r="AM1009" s="6" t="n">
        <v>0</v>
      </c>
    </row>
    <row r="1010">
      <c r="A1010" t="str">
        <f t="shared" si="165"/>
        <v>Launchers &amp; Munitions</v>
      </c>
      <c r="B1010" t="str">
        <f t="shared" si="166"/>
        <v>1195</v>
      </c>
      <c r="C1010" t="str">
        <f t="shared" si="167"/>
        <v>MISCELLANEOUS NUCLEAR ORDNANCE</v>
      </c>
      <c r="D1010" s="6" t="n">
        <f t="shared" si="168"/>
        <v>0</v>
      </c>
      <c r="E1010" s="6" t="n">
        <f t="shared" si="169"/>
        <v>0</v>
      </c>
      <c r="F1010" s="6" t="n">
        <f t="shared" si="170"/>
        <v>0</v>
      </c>
      <c r="G1010" s="6" t="n">
        <f t="shared" si="171"/>
        <v>0</v>
      </c>
      <c r="H1010" s="7" t="e">
        <f t="shared" si="172"/>
        <v>#DIV/0!</v>
      </c>
      <c r="I1010" s="7" t="e">
        <f t="shared" si="173"/>
        <v>#DIV/0!</v>
      </c>
      <c r="J1010" s="7" t="e">
        <f t="shared" si="174"/>
        <v>#DIV/0!</v>
      </c>
      <c r="K1010" s="7" t="n">
        <f t="shared" si="175"/>
        <v>0</v>
      </c>
      <c r="L1010" s="7" t="n">
        <f>AM1010/SUM(AM1:AM$2180)</f>
        <v>0</v>
      </c>
      <c r="M1010" t="s">
        <v>2724</v>
      </c>
      <c r="N1010" t="s">
        <v>2771</v>
      </c>
      <c r="O1010" t="s">
        <v>2772</v>
      </c>
      <c r="P1010" s="6"/>
      <c r="Q1010" s="6"/>
      <c r="R1010" s="6"/>
      <c r="S1010" s="6" t="n">
        <v>13714.5450210661</v>
      </c>
      <c r="T1010" s="6"/>
      <c r="U1010" s="6"/>
      <c r="V1010" s="6"/>
      <c r="W1010" s="6"/>
      <c r="X1010" s="6"/>
      <c r="Y1010" s="6"/>
      <c r="Z1010" s="6" t="n">
        <v>12166.5177596092</v>
      </c>
      <c r="AA1010" s="6" t="n">
        <v>3847.1486744108702</v>
      </c>
      <c r="AB1010" s="6" t="n">
        <v>22787.033495652198</v>
      </c>
      <c r="AC1010" s="6"/>
      <c r="AD1010" s="6"/>
      <c r="AE1010" s="6"/>
      <c r="AF1010" s="6"/>
      <c r="AG1010" s="6" t="n">
        <v>672.01624163447002</v>
      </c>
      <c r="AH1010" s="6"/>
      <c r="AI1010" s="6" t="n">
        <v>28221.557998590801</v>
      </c>
      <c r="AJ1010" s="6"/>
      <c r="AK1010" s="6"/>
      <c r="AL1010" s="6"/>
      <c r="AM1010" s="6"/>
    </row>
    <row r="1011">
      <c r="A1011" t="str">
        <f t="shared" si="165"/>
        <v>Launchers &amp; Munitions</v>
      </c>
      <c r="B1011" t="str">
        <f t="shared" si="166"/>
        <v>1305</v>
      </c>
      <c r="C1011" t="str">
        <f t="shared" si="167"/>
        <v>AMMUNITION, THROUGH 30 MM</v>
      </c>
      <c r="D1011" s="6" t="n">
        <f t="shared" si="168"/>
        <v>-436572.46611687797</v>
      </c>
      <c r="E1011" s="6" t="n">
        <f t="shared" si="169"/>
        <v>8680880.7401346993</v>
      </c>
      <c r="F1011" s="6" t="n">
        <f t="shared" si="170"/>
        <v>20875</v>
      </c>
      <c r="G1011" s="6" t="n">
        <f t="shared" si="171"/>
        <v>6391608.3649220504</v>
      </c>
      <c r="H1011" s="7" t="n">
        <f t="shared" si="172"/>
        <v>-0.99759529008347192</v>
      </c>
      <c r="I1011" s="7" t="n">
        <f t="shared" si="173"/>
        <v>-1.0478156586137326</v>
      </c>
      <c r="J1011" s="7" t="n">
        <f t="shared" si="174"/>
        <v>306.18483185255332</v>
      </c>
      <c r="K1011" s="7" t="n">
        <f t="shared" si="175"/>
        <v>2.1267239147663397E-7</v>
      </c>
      <c r="L1011" s="7" t="n">
        <f>AM1011/SUM(AM1:AM$2180)</f>
        <v>1.1339985711211184E-4</v>
      </c>
      <c r="M1011" t="s">
        <v>2724</v>
      </c>
      <c r="N1011" t="s">
        <v>2773</v>
      </c>
      <c r="O1011" t="s">
        <v>2774</v>
      </c>
      <c r="P1011" s="6" t="n">
        <v>264898.941659656</v>
      </c>
      <c r="Q1011" s="6"/>
      <c r="R1011" s="6" t="n">
        <v>295902.11123330001</v>
      </c>
      <c r="S1011" s="6" t="n">
        <v>625745.92648450402</v>
      </c>
      <c r="T1011" s="6" t="n">
        <v>961847.27082870796</v>
      </c>
      <c r="U1011" s="6" t="n">
        <v>265937.077070978</v>
      </c>
      <c r="V1011" s="6" t="n">
        <v>59619.263431138097</v>
      </c>
      <c r="W1011" s="6" t="n">
        <v>873375.03623991599</v>
      </c>
      <c r="X1011" s="6" t="n">
        <v>461210.39303715399</v>
      </c>
      <c r="Y1011" s="6" t="n">
        <v>440964.89574499702</v>
      </c>
      <c r="Z1011" s="6" t="n">
        <v>277699.95689271903</v>
      </c>
      <c r="AA1011" s="6" t="n">
        <v>331852.635570182</v>
      </c>
      <c r="AB1011" s="6" t="n">
        <v>-159905.49399294</v>
      </c>
      <c r="AC1011" s="6" t="n">
        <v>502520.99975499202</v>
      </c>
      <c r="AD1011" s="6" t="n">
        <v>203442.06240341</v>
      </c>
      <c r="AE1011" s="6" t="n">
        <v>-436572.46611687797</v>
      </c>
      <c r="AF1011" s="6" t="n">
        <v>201179.93566944599</v>
      </c>
      <c r="AG1011" s="6" t="n">
        <v>-3426.9555896442198</v>
      </c>
      <c r="AH1011" s="6" t="n">
        <v>4853.1238660212202</v>
      </c>
      <c r="AI1011" s="6" t="n">
        <v>121084.59396470401</v>
      </c>
      <c r="AJ1011" s="6" t="n">
        <v>881838.30896571605</v>
      </c>
      <c r="AK1011" s="6" t="n">
        <v>8680880.7401346993</v>
      </c>
      <c r="AL1011" s="6" t="n">
        <v>20875</v>
      </c>
      <c r="AM1011" s="6" t="n">
        <v>6391608.3649220504</v>
      </c>
    </row>
    <row r="1012">
      <c r="A1012" t="str">
        <f t="shared" si="165"/>
        <v>Launchers &amp; Munitions</v>
      </c>
      <c r="B1012" t="str">
        <f t="shared" si="166"/>
        <v>1310</v>
      </c>
      <c r="C1012" t="str">
        <f t="shared" si="167"/>
        <v>AMMUNITION, OVER 30 MM UP TO 75 MM</v>
      </c>
      <c r="D1012" s="6" t="n">
        <f t="shared" si="168"/>
        <v>0</v>
      </c>
      <c r="E1012" s="6" t="n">
        <f t="shared" si="169"/>
        <v>0</v>
      </c>
      <c r="F1012" s="6" t="n">
        <f t="shared" si="170"/>
        <v>-2575</v>
      </c>
      <c r="G1012" s="6" t="n">
        <f t="shared" si="171"/>
        <v>5419745.6403042097</v>
      </c>
      <c r="H1012" s="7" t="e">
        <f t="shared" si="172"/>
        <v>#DIV/0!</v>
      </c>
      <c r="I1012" s="7" t="e">
        <f t="shared" si="173"/>
        <v>#DIV/0!</v>
      </c>
      <c r="J1012" s="7" t="n">
        <f t="shared" si="174"/>
        <v>-2104.7555884676544</v>
      </c>
      <c r="K1012" s="7" t="n">
        <f t="shared" si="175"/>
        <v>-2.623383990669856E-8</v>
      </c>
      <c r="L1012" s="7" t="n">
        <f>AM1012/SUM(AM1:AM$2180)</f>
        <v>9.6157077546784865E-5</v>
      </c>
      <c r="M1012" t="s">
        <v>2724</v>
      </c>
      <c r="N1012" t="s">
        <v>2775</v>
      </c>
      <c r="O1012" t="s">
        <v>2776</v>
      </c>
      <c r="P1012" s="6"/>
      <c r="Q1012" s="6"/>
      <c r="R1012" s="6" t="n">
        <v>270681.94598490698</v>
      </c>
      <c r="S1012" s="6"/>
      <c r="T1012" s="6"/>
      <c r="U1012" s="6"/>
      <c r="V1012" s="6" t="n">
        <v>187294.135576081</v>
      </c>
      <c r="W1012" s="6" t="n">
        <v>597789.19284253404</v>
      </c>
      <c r="X1012" s="6" t="n">
        <v>868569.88233407098</v>
      </c>
      <c r="Y1012" s="6" t="n">
        <v>4526.2485619379204</v>
      </c>
      <c r="Z1012" s="6" t="n">
        <v>1305631.7103472101</v>
      </c>
      <c r="AA1012" s="6" t="n">
        <v>956926.973222528</v>
      </c>
      <c r="AB1012" s="6" t="n">
        <v>349297.36764642398</v>
      </c>
      <c r="AC1012" s="6" t="n">
        <v>-41.552076972591003</v>
      </c>
      <c r="AD1012" s="6" t="n">
        <v>0</v>
      </c>
      <c r="AE1012" s="6" t="n">
        <v>0</v>
      </c>
      <c r="AF1012" s="6" t="n">
        <v>-11191.579329029</v>
      </c>
      <c r="AG1012" s="6" t="n">
        <v>0</v>
      </c>
      <c r="AH1012" s="6" t="n">
        <v>0</v>
      </c>
      <c r="AI1012" s="6" t="n">
        <v>0</v>
      </c>
      <c r="AJ1012" s="6" t="n">
        <v>0</v>
      </c>
      <c r="AK1012" s="6" t="n">
        <v>0</v>
      </c>
      <c r="AL1012" s="6" t="n">
        <v>-2575</v>
      </c>
      <c r="AM1012" s="6" t="n">
        <v>5419745.6403042097</v>
      </c>
    </row>
    <row r="1013">
      <c r="A1013" t="str">
        <f t="shared" si="165"/>
        <v>Launchers &amp; Munitions</v>
      </c>
      <c r="B1013" t="str">
        <f t="shared" si="166"/>
        <v>1315</v>
      </c>
      <c r="C1013" t="str">
        <f t="shared" si="167"/>
        <v>AMMUNITION, 75 MM THROUGH 125 MM.</v>
      </c>
      <c r="D1013" s="6" t="n">
        <f t="shared" si="168"/>
        <v>39392296.354769498</v>
      </c>
      <c r="E1013" s="6" t="n">
        <f t="shared" si="169"/>
        <v>-109968.02567046401</v>
      </c>
      <c r="F1013" s="6" t="n">
        <f t="shared" si="170"/>
        <v>286748.34759999998</v>
      </c>
      <c r="G1013" s="6" t="n">
        <f t="shared" si="171"/>
        <v>238071.48829303699</v>
      </c>
      <c r="H1013" s="7" t="n">
        <f t="shared" si="172"/>
        <v>-3.6075611147124276</v>
      </c>
      <c r="I1013" s="7" t="n">
        <f t="shared" si="173"/>
        <v>-0.99272069987955192</v>
      </c>
      <c r="J1013" s="7" t="n">
        <f t="shared" si="174"/>
        <v>0.83024537119612341</v>
      </c>
      <c r="K1013" s="7" t="n">
        <f t="shared" si="175"/>
        <v>2.9213632017276698E-6</v>
      </c>
      <c r="L1013" s="7" t="n">
        <f>AM1013/SUM(AM1:AM$2180)</f>
        <v>4.2238621663778128E-6</v>
      </c>
      <c r="M1013" t="s">
        <v>2724</v>
      </c>
      <c r="N1013" t="s">
        <v>2777</v>
      </c>
      <c r="O1013" t="s">
        <v>2778</v>
      </c>
      <c r="P1013" s="6" t="n">
        <v>625933.82128057699</v>
      </c>
      <c r="Q1013" s="6"/>
      <c r="R1013" s="6"/>
      <c r="S1013" s="6"/>
      <c r="T1013" s="6" t="n">
        <v>13534.574411711201</v>
      </c>
      <c r="U1013" s="6"/>
      <c r="V1013" s="6"/>
      <c r="W1013" s="6"/>
      <c r="X1013" s="6"/>
      <c r="Y1013" s="6" t="n">
        <v>5118.4082920936999</v>
      </c>
      <c r="Z1013" s="6" t="n">
        <v>-41286.752006887102</v>
      </c>
      <c r="AA1013" s="6" t="n">
        <v>-3424.8342123535899</v>
      </c>
      <c r="AB1013" s="6" t="n">
        <v>-171104.94757360301</v>
      </c>
      <c r="AC1013" s="6" t="n">
        <v>0</v>
      </c>
      <c r="AD1013" s="6" t="n">
        <v>-16023.403568829501</v>
      </c>
      <c r="AE1013" s="6" t="n">
        <v>39392296.354769498</v>
      </c>
      <c r="AF1013" s="6" t="n">
        <v>-424550.82781761698</v>
      </c>
      <c r="AG1013" s="6" t="n">
        <v>236877.94346181699</v>
      </c>
      <c r="AH1013" s="6" t="n">
        <v>-4345552.0201100102</v>
      </c>
      <c r="AI1013" s="6" t="n">
        <v>0</v>
      </c>
      <c r="AJ1013" s="6" t="n">
        <v>-66.313849430607306</v>
      </c>
      <c r="AK1013" s="6" t="n">
        <v>-109968.02567046401</v>
      </c>
      <c r="AL1013" s="6" t="n">
        <v>286748.34759999998</v>
      </c>
      <c r="AM1013" s="6" t="n">
        <v>238071.48829303699</v>
      </c>
    </row>
    <row r="1014">
      <c r="A1014" t="str">
        <f t="shared" si="165"/>
        <v>Launchers &amp; Munitions</v>
      </c>
      <c r="B1014" t="str">
        <f t="shared" si="166"/>
        <v>1320</v>
      </c>
      <c r="C1014" t="str">
        <f t="shared" si="167"/>
        <v>AMMUNITION, OVER 125 MM</v>
      </c>
      <c r="D1014" s="6" t="n">
        <f t="shared" si="168"/>
        <v>47417.282809288103</v>
      </c>
      <c r="E1014" s="6" t="n">
        <f t="shared" si="169"/>
        <v>0</v>
      </c>
      <c r="F1014" s="6" t="n">
        <f t="shared" si="170"/>
        <v>0</v>
      </c>
      <c r="G1014" s="6" t="n">
        <f t="shared" si="171"/>
        <v>0</v>
      </c>
      <c r="H1014" s="7" t="e">
        <f t="shared" si="172"/>
        <v>#DIV/0!</v>
      </c>
      <c r="I1014" s="7" t="n">
        <f t="shared" si="173"/>
        <v>-1</v>
      </c>
      <c r="J1014" s="7" t="e">
        <f t="shared" si="174"/>
        <v>#DIV/0!</v>
      </c>
      <c r="K1014" s="7" t="n">
        <f t="shared" si="175"/>
        <v>0</v>
      </c>
      <c r="L1014" s="7" t="n">
        <f>AM1014/SUM(AM1:AM$2180)</f>
        <v>0</v>
      </c>
      <c r="M1014" t="s">
        <v>2724</v>
      </c>
      <c r="N1014" t="s">
        <v>2779</v>
      </c>
      <c r="O1014" t="s">
        <v>2780</v>
      </c>
      <c r="P1014" s="6"/>
      <c r="Q1014" s="6"/>
      <c r="R1014" s="6" t="n">
        <v>182473.486249148</v>
      </c>
      <c r="S1014" s="6" t="n">
        <v>2799336.7377832299</v>
      </c>
      <c r="T1014" s="6" t="n">
        <v>52798.078771699104</v>
      </c>
      <c r="U1014" s="6"/>
      <c r="V1014" s="6"/>
      <c r="W1014" s="6"/>
      <c r="X1014" s="6"/>
      <c r="Y1014" s="6"/>
      <c r="Z1014" s="6" t="n">
        <v>501401.37065137102</v>
      </c>
      <c r="AA1014" s="6" t="n">
        <v>1539.11594634264</v>
      </c>
      <c r="AB1014" s="6" t="n">
        <v>0</v>
      </c>
      <c r="AC1014" s="6" t="n">
        <v>0</v>
      </c>
      <c r="AD1014" s="6" t="n">
        <v>-71103.608422242105</v>
      </c>
      <c r="AE1014" s="6" t="n">
        <v>47417.282809288103</v>
      </c>
      <c r="AF1014" s="6" t="n">
        <v>-1043485.90256831</v>
      </c>
      <c r="AG1014" s="6" t="n">
        <v>37391.345521460898</v>
      </c>
      <c r="AH1014" s="6" t="n">
        <v>2670183.3403656199</v>
      </c>
      <c r="AI1014" s="6" t="n">
        <v>-1063272.2957544699</v>
      </c>
      <c r="AJ1014" s="6" t="n">
        <v>-1394165.1184390699</v>
      </c>
      <c r="AK1014" s="6" t="n">
        <v>0</v>
      </c>
      <c r="AL1014" s="6" t="n">
        <v>0</v>
      </c>
      <c r="AM1014" s="6" t="n">
        <v>0</v>
      </c>
    </row>
    <row r="1015">
      <c r="A1015" t="str">
        <f t="shared" si="165"/>
        <v>Launchers &amp; Munitions</v>
      </c>
      <c r="B1015" t="str">
        <f t="shared" si="166"/>
        <v>1325</v>
      </c>
      <c r="C1015" t="str">
        <f t="shared" si="167"/>
        <v>BOMBS</v>
      </c>
      <c r="D1015" s="6" t="n">
        <f t="shared" si="168"/>
        <v>-810041.03437268396</v>
      </c>
      <c r="E1015" s="6" t="n">
        <f t="shared" si="169"/>
        <v>-273094.92396603897</v>
      </c>
      <c r="F1015" s="6" t="n">
        <f t="shared" si="170"/>
        <v>-3412324.2297</v>
      </c>
      <c r="G1015" s="6" t="n">
        <f t="shared" si="171"/>
        <v>-178545.190865638</v>
      </c>
      <c r="H1015" s="7" t="n">
        <f t="shared" si="172"/>
        <v>11.495011551823437</v>
      </c>
      <c r="I1015" s="7" t="n">
        <f t="shared" si="173"/>
        <v>3.2125325568754546</v>
      </c>
      <c r="J1015" s="7" t="n">
        <f t="shared" si="174"/>
        <v>5.2323630126242457E-2</v>
      </c>
      <c r="K1015" s="7" t="n">
        <f t="shared" si="175"/>
        <v>-3.4764414583183804E-5</v>
      </c>
      <c r="L1015" s="7" t="n">
        <f>AM1015/SUM(AM1:AM$2180)</f>
        <v>-3.167747142227324E-6</v>
      </c>
      <c r="M1015" t="s">
        <v>2724</v>
      </c>
      <c r="N1015" t="s">
        <v>2781</v>
      </c>
      <c r="O1015" t="s">
        <v>2782</v>
      </c>
      <c r="P1015" s="6"/>
      <c r="Q1015" s="6" t="n">
        <v>83451.695649738307</v>
      </c>
      <c r="R1015" s="6"/>
      <c r="S1015" s="6"/>
      <c r="T1015" s="6"/>
      <c r="U1015" s="6"/>
      <c r="V1015" s="6"/>
      <c r="W1015" s="6"/>
      <c r="X1015" s="6"/>
      <c r="Y1015" s="6"/>
      <c r="Z1015" s="6" t="n">
        <v>-58034.2130511918</v>
      </c>
      <c r="AA1015" s="6" t="n">
        <v>-19766.072175630499</v>
      </c>
      <c r="AB1015" s="6" t="n">
        <v>-352576.11336387898</v>
      </c>
      <c r="AC1015" s="6" t="n">
        <v>-7420.0137451055298</v>
      </c>
      <c r="AD1015" s="6" t="n">
        <v>-379702.012981345</v>
      </c>
      <c r="AE1015" s="6" t="n">
        <v>-810041.03437268396</v>
      </c>
      <c r="AF1015" s="6" t="n">
        <v>-80119.580182640697</v>
      </c>
      <c r="AG1015" s="6" t="n">
        <v>0</v>
      </c>
      <c r="AH1015" s="6" t="n">
        <v>13189673.8784007</v>
      </c>
      <c r="AI1015" s="6" t="n">
        <v>51931257.212758601</v>
      </c>
      <c r="AJ1015" s="6" t="n">
        <v>-806196.30629780795</v>
      </c>
      <c r="AK1015" s="6" t="n">
        <v>-273094.92396603897</v>
      </c>
      <c r="AL1015" s="6" t="n">
        <v>-3412324.2297</v>
      </c>
      <c r="AM1015" s="6" t="n">
        <v>-178545.190865638</v>
      </c>
    </row>
    <row r="1016">
      <c r="A1016" t="str">
        <f t="shared" si="165"/>
        <v>Launchers &amp; Munitions</v>
      </c>
      <c r="B1016" t="str">
        <f t="shared" si="166"/>
        <v>1330</v>
      </c>
      <c r="C1016" t="str">
        <f t="shared" si="167"/>
        <v>GRENADES</v>
      </c>
      <c r="D1016" s="6" t="n">
        <f t="shared" si="168"/>
        <v>0</v>
      </c>
      <c r="E1016" s="6" t="n">
        <f t="shared" si="169"/>
        <v>0</v>
      </c>
      <c r="F1016" s="6" t="n">
        <f t="shared" si="170"/>
        <v>0</v>
      </c>
      <c r="G1016" s="6" t="n">
        <f t="shared" si="171"/>
        <v>-9.5379837943531907E-3</v>
      </c>
      <c r="H1016" s="7" t="e">
        <f t="shared" si="172"/>
        <v>#DIV/0!</v>
      </c>
      <c r="I1016" s="7" t="e">
        <f t="shared" si="173"/>
        <v>#DIV/0!</v>
      </c>
      <c r="J1016" s="7" t="e">
        <f t="shared" si="174"/>
        <v>#DIV/0!</v>
      </c>
      <c r="K1016" s="7" t="n">
        <f t="shared" si="175"/>
        <v>0</v>
      </c>
      <c r="L1016" s="7" t="n">
        <f>AM1016/SUM(AM1:AM$2180)</f>
        <v>-1.6922282118430154E-13</v>
      </c>
      <c r="M1016" t="s">
        <v>2724</v>
      </c>
      <c r="N1016" t="s">
        <v>2783</v>
      </c>
      <c r="O1016" t="s">
        <v>2784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 t="n">
        <v>-1654.58170189063</v>
      </c>
      <c r="AB1016" s="6"/>
      <c r="AC1016" s="6"/>
      <c r="AD1016" s="6" t="n">
        <v>-74905.056605110396</v>
      </c>
      <c r="AE1016" s="6"/>
      <c r="AF1016" s="6"/>
      <c r="AG1016" s="6"/>
      <c r="AH1016" s="6"/>
      <c r="AI1016" s="6"/>
      <c r="AJ1016" s="6" t="n">
        <v>0</v>
      </c>
      <c r="AK1016" s="6" t="n">
        <v>0</v>
      </c>
      <c r="AL1016" s="6" t="n">
        <v>0</v>
      </c>
      <c r="AM1016" s="6" t="n">
        <v>-9.5379837943531907E-3</v>
      </c>
    </row>
    <row r="1017">
      <c r="A1017" t="str">
        <f t="shared" si="165"/>
        <v>Launchers &amp; Munitions</v>
      </c>
      <c r="B1017" t="str">
        <f t="shared" si="166"/>
        <v>1345</v>
      </c>
      <c r="C1017" t="str">
        <f t="shared" si="167"/>
        <v>LAND MINES</v>
      </c>
      <c r="D1017" s="6" t="n">
        <f t="shared" si="168"/>
        <v>0</v>
      </c>
      <c r="E1017" s="6" t="n">
        <f t="shared" si="169"/>
        <v>0</v>
      </c>
      <c r="F1017" s="6" t="n">
        <f t="shared" si="170"/>
        <v>0</v>
      </c>
      <c r="G1017" s="6" t="n">
        <f t="shared" si="171"/>
        <v>0</v>
      </c>
      <c r="H1017" s="7" t="e">
        <f t="shared" si="172"/>
        <v>#DIV/0!</v>
      </c>
      <c r="I1017" s="7" t="e">
        <f t="shared" si="173"/>
        <v>#DIV/0!</v>
      </c>
      <c r="J1017" s="7" t="e">
        <f t="shared" si="174"/>
        <v>#DIV/0!</v>
      </c>
      <c r="K1017" s="7" t="n">
        <f t="shared" si="175"/>
        <v>0</v>
      </c>
      <c r="L1017" s="7" t="n">
        <f>AM1017/SUM(AM1:AM$2180)</f>
        <v>0</v>
      </c>
      <c r="M1017" t="s">
        <v>2724</v>
      </c>
      <c r="N1017" t="s">
        <v>2785</v>
      </c>
      <c r="O1017" t="s">
        <v>2786</v>
      </c>
      <c r="P1017" s="6"/>
      <c r="Q1017" s="6"/>
      <c r="R1017" s="6" t="n">
        <v>488095.61067762598</v>
      </c>
      <c r="S1017" s="6"/>
      <c r="T1017" s="6" t="n">
        <v>553519.32031119603</v>
      </c>
      <c r="U1017" s="6"/>
      <c r="V1017" s="6"/>
      <c r="W1017" s="6"/>
      <c r="X1017" s="6"/>
      <c r="Y1017" s="6"/>
      <c r="Z1017" s="6"/>
      <c r="AA1017" s="6" t="n">
        <v>-769.42973488217399</v>
      </c>
      <c r="AB1017" s="6"/>
      <c r="AC1017" s="6"/>
      <c r="AD1017" s="6" t="n">
        <v>-143371.596197326</v>
      </c>
      <c r="AE1017" s="6" t="n">
        <v>0</v>
      </c>
      <c r="AF1017" s="6"/>
      <c r="AG1017" s="6"/>
      <c r="AH1017" s="6"/>
      <c r="AI1017" s="6"/>
      <c r="AJ1017" s="6"/>
      <c r="AK1017" s="6" t="n">
        <v>0</v>
      </c>
      <c r="AL1017" s="6"/>
      <c r="AM1017" s="6"/>
    </row>
    <row r="1018">
      <c r="A1018" t="str">
        <f t="shared" si="165"/>
        <v>Launchers &amp; Munitions</v>
      </c>
      <c r="B1018" t="str">
        <f t="shared" si="166"/>
        <v>1346</v>
      </c>
      <c r="C1018" t="str">
        <f t="shared" si="167"/>
        <v>REMOTE MUNITIONS</v>
      </c>
      <c r="D1018" s="6" t="n">
        <f t="shared" si="168"/>
        <v>0</v>
      </c>
      <c r="E1018" s="6" t="n">
        <f t="shared" si="169"/>
        <v>0</v>
      </c>
      <c r="F1018" s="6" t="n">
        <f t="shared" si="170"/>
        <v>44680.238299999997</v>
      </c>
      <c r="G1018" s="6" t="n">
        <f t="shared" si="171"/>
        <v>0</v>
      </c>
      <c r="H1018" s="7" t="e">
        <f t="shared" si="172"/>
        <v>#DIV/0!</v>
      </c>
      <c r="I1018" s="7" t="e">
        <f t="shared" si="173"/>
        <v>#DIV/0!</v>
      </c>
      <c r="J1018" s="7" t="n">
        <f t="shared" si="174"/>
        <v>0</v>
      </c>
      <c r="K1018" s="7" t="n">
        <f t="shared" si="175"/>
        <v>4.5519775477877337E-7</v>
      </c>
      <c r="L1018" s="7" t="n">
        <f>AM1018/SUM(AM1:AM$2180)</f>
        <v>0</v>
      </c>
      <c r="M1018" t="s">
        <v>2724</v>
      </c>
      <c r="N1018" t="s">
        <v>2787</v>
      </c>
      <c r="O1018" t="s">
        <v>2788</v>
      </c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 t="n">
        <v>44680.238299999997</v>
      </c>
      <c r="AM1018" s="6"/>
    </row>
    <row r="1019">
      <c r="A1019" t="str">
        <f t="shared" si="165"/>
        <v>Launchers &amp; Munitions</v>
      </c>
      <c r="B1019" t="str">
        <f t="shared" si="166"/>
        <v>1350</v>
      </c>
      <c r="C1019" t="str">
        <f t="shared" si="167"/>
        <v>UNDERWATER MINE AND COMPONENTS, INERT</v>
      </c>
      <c r="D1019" s="6" t="n">
        <f t="shared" si="168"/>
        <v>333367.01973829197</v>
      </c>
      <c r="E1019" s="6" t="n">
        <f t="shared" si="169"/>
        <v>0</v>
      </c>
      <c r="F1019" s="6" t="n">
        <f t="shared" si="170"/>
        <v>68800</v>
      </c>
      <c r="G1019" s="6" t="n">
        <f t="shared" si="171"/>
        <v>0</v>
      </c>
      <c r="H1019" s="7" t="e">
        <f t="shared" si="172"/>
        <v>#DIV/0!</v>
      </c>
      <c r="I1019" s="7" t="n">
        <f t="shared" si="173"/>
        <v>-0.79362085651420744</v>
      </c>
      <c r="J1019" s="7" t="n">
        <f t="shared" si="174"/>
        <v>0</v>
      </c>
      <c r="K1019" s="7" t="n">
        <f t="shared" si="175"/>
        <v>7.0092745071101405E-7</v>
      </c>
      <c r="L1019" s="7" t="n">
        <f>AM1019/SUM(AM1:AM$2180)</f>
        <v>0</v>
      </c>
      <c r="M1019" t="s">
        <v>2724</v>
      </c>
      <c r="N1019" t="s">
        <v>2789</v>
      </c>
      <c r="O1019" t="s">
        <v>2790</v>
      </c>
      <c r="P1019" s="6"/>
      <c r="Q1019" s="6"/>
      <c r="R1019" s="6"/>
      <c r="S1019" s="6"/>
      <c r="T1019" s="6"/>
      <c r="U1019" s="6"/>
      <c r="V1019" s="6"/>
      <c r="W1019" s="6"/>
      <c r="X1019" s="6"/>
      <c r="Y1019" s="6" t="n">
        <v>24307.248123442099</v>
      </c>
      <c r="Z1019" s="6" t="n">
        <v>-317997.45208785101</v>
      </c>
      <c r="AA1019" s="6" t="n">
        <v>-26061.867503350699</v>
      </c>
      <c r="AB1019" s="6" t="n">
        <v>12655.964997585201</v>
      </c>
      <c r="AC1019" s="6"/>
      <c r="AD1019" s="6" t="n">
        <v>113798.015437829</v>
      </c>
      <c r="AE1019" s="6" t="n">
        <v>333367.01973829197</v>
      </c>
      <c r="AF1019" s="6" t="n">
        <v>465739.76528132602</v>
      </c>
      <c r="AG1019" s="6" t="n">
        <v>0</v>
      </c>
      <c r="AH1019" s="6" t="n">
        <v>4287.8776745669802</v>
      </c>
      <c r="AI1019" s="6" t="n">
        <v>0</v>
      </c>
      <c r="AJ1019" s="6" t="n">
        <v>0</v>
      </c>
      <c r="AK1019" s="6"/>
      <c r="AL1019" s="6" t="n">
        <v>68800</v>
      </c>
      <c r="AM1019" s="6" t="n">
        <v>0</v>
      </c>
    </row>
    <row r="1020">
      <c r="A1020" t="str">
        <f t="shared" si="165"/>
        <v>Launchers &amp; Munitions</v>
      </c>
      <c r="B1020" t="str">
        <f t="shared" si="166"/>
        <v>1351</v>
      </c>
      <c r="C1020" t="str">
        <f t="shared" si="167"/>
        <v>UNDERWATER MINE EXPLOSIVE COMPS</v>
      </c>
      <c r="D1020" s="6" t="n">
        <f t="shared" si="168"/>
        <v>2324363.8612282202</v>
      </c>
      <c r="E1020" s="6" t="n">
        <f t="shared" si="169"/>
        <v>0</v>
      </c>
      <c r="F1020" s="6" t="n">
        <f t="shared" si="170"/>
        <v>0</v>
      </c>
      <c r="G1020" s="6" t="n">
        <f t="shared" si="171"/>
        <v>0</v>
      </c>
      <c r="H1020" s="7" t="e">
        <f t="shared" si="172"/>
        <v>#DIV/0!</v>
      </c>
      <c r="I1020" s="7" t="n">
        <f t="shared" si="173"/>
        <v>-1</v>
      </c>
      <c r="J1020" s="7" t="e">
        <f t="shared" si="174"/>
        <v>#DIV/0!</v>
      </c>
      <c r="K1020" s="7" t="n">
        <f t="shared" si="175"/>
        <v>0</v>
      </c>
      <c r="L1020" s="7" t="n">
        <f>AM1020/SUM(AM1:AM$2180)</f>
        <v>0</v>
      </c>
      <c r="M1020" t="s">
        <v>2724</v>
      </c>
      <c r="N1020" t="s">
        <v>2791</v>
      </c>
      <c r="O1020" t="s">
        <v>2792</v>
      </c>
      <c r="P1020" s="6"/>
      <c r="Q1020" s="6"/>
      <c r="R1020" s="6"/>
      <c r="S1020" s="6"/>
      <c r="T1020" s="6"/>
      <c r="U1020" s="6"/>
      <c r="V1020" s="6"/>
      <c r="W1020" s="6"/>
      <c r="X1020" s="6"/>
      <c r="Y1020" s="6" t="n">
        <v>-308.78780276777701</v>
      </c>
      <c r="Z1020" s="6"/>
      <c r="AA1020" s="6"/>
      <c r="AB1020" s="6"/>
      <c r="AC1020" s="6" t="n">
        <v>798831.29688438505</v>
      </c>
      <c r="AD1020" s="6" t="n">
        <v>1622369.0502396999</v>
      </c>
      <c r="AE1020" s="6" t="n">
        <v>2324363.8612282202</v>
      </c>
      <c r="AF1020" s="6" t="n">
        <v>0</v>
      </c>
      <c r="AG1020" s="6" t="n">
        <v>0</v>
      </c>
      <c r="AH1020" s="6" t="n">
        <v>0</v>
      </c>
      <c r="AI1020" s="6" t="n">
        <v>-2178.3739651619098</v>
      </c>
      <c r="AJ1020" s="6"/>
      <c r="AK1020" s="6"/>
      <c r="AL1020" s="6"/>
      <c r="AM1020" s="6" t="n">
        <v>0</v>
      </c>
    </row>
    <row r="1021">
      <c r="A1021" t="str">
        <f t="shared" si="165"/>
        <v>Launchers &amp; Munitions</v>
      </c>
      <c r="B1021" t="str">
        <f t="shared" si="166"/>
        <v>1352</v>
      </c>
      <c r="C1021" t="str">
        <f t="shared" si="167"/>
        <v>UNDERWATER MINE DISPOAL INERT DEVICES</v>
      </c>
      <c r="D1021" s="6" t="n">
        <f t="shared" si="168"/>
        <v>0</v>
      </c>
      <c r="E1021" s="6" t="n">
        <f t="shared" si="169"/>
        <v>0</v>
      </c>
      <c r="F1021" s="6" t="n">
        <f t="shared" si="170"/>
        <v>0</v>
      </c>
      <c r="G1021" s="6" t="n">
        <f t="shared" si="171"/>
        <v>0</v>
      </c>
      <c r="H1021" s="7" t="e">
        <f t="shared" si="172"/>
        <v>#DIV/0!</v>
      </c>
      <c r="I1021" s="7" t="e">
        <f t="shared" si="173"/>
        <v>#DIV/0!</v>
      </c>
      <c r="J1021" s="7" t="e">
        <f t="shared" si="174"/>
        <v>#DIV/0!</v>
      </c>
      <c r="K1021" s="7" t="n">
        <f t="shared" si="175"/>
        <v>0</v>
      </c>
      <c r="L1021" s="7" t="n">
        <f>AM1021/SUM(AM1:AM$2180)</f>
        <v>0</v>
      </c>
      <c r="M1021" t="s">
        <v>2724</v>
      </c>
      <c r="N1021" t="s">
        <v>2793</v>
      </c>
      <c r="O1021" t="s">
        <v>2794</v>
      </c>
      <c r="P1021" s="6"/>
      <c r="Q1021" s="6"/>
      <c r="R1021" s="6"/>
      <c r="S1021" s="6"/>
      <c r="T1021" s="6"/>
      <c r="U1021" s="6"/>
      <c r="V1021" s="6"/>
      <c r="W1021" s="6"/>
      <c r="X1021" s="6"/>
      <c r="Y1021" s="6" t="n">
        <v>-3527.3068239242202</v>
      </c>
      <c r="Z1021" s="6"/>
      <c r="AA1021" s="6"/>
      <c r="AB1021" s="6" t="n">
        <v>16173.819546913999</v>
      </c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</row>
    <row r="1022">
      <c r="A1022" t="str">
        <f t="shared" si="165"/>
        <v>Launchers &amp; Munitions</v>
      </c>
      <c r="B1022" t="str">
        <f t="shared" si="166"/>
        <v>1355</v>
      </c>
      <c r="C1022" t="str">
        <f t="shared" si="167"/>
        <v>TORPEDO INERT COMPONENTS</v>
      </c>
      <c r="D1022" s="6" t="n">
        <f t="shared" si="168"/>
        <v>2698572.94346342</v>
      </c>
      <c r="E1022" s="6" t="n">
        <f t="shared" si="169"/>
        <v>3200094.6588981999</v>
      </c>
      <c r="F1022" s="6" t="n">
        <f t="shared" si="170"/>
        <v>274562</v>
      </c>
      <c r="G1022" s="6" t="n">
        <f t="shared" si="171"/>
        <v>608495.825151528</v>
      </c>
      <c r="H1022" s="7" t="n">
        <f t="shared" si="172"/>
        <v>-0.91420191298512021</v>
      </c>
      <c r="I1022" s="7" t="n">
        <f t="shared" si="173"/>
        <v>-0.89825659496621946</v>
      </c>
      <c r="J1022" s="7" t="n">
        <f t="shared" si="174"/>
        <v>2.2162419604735106</v>
      </c>
      <c r="K1022" s="7" t="n">
        <f t="shared" si="175"/>
        <v>2.7972099232865904E-6</v>
      </c>
      <c r="L1022" s="7" t="n">
        <f>AM1022/SUM(AM1:AM$2180)</f>
        <v>1.079592736066228E-5</v>
      </c>
      <c r="M1022" t="s">
        <v>2724</v>
      </c>
      <c r="N1022" t="s">
        <v>2795</v>
      </c>
      <c r="O1022" t="s">
        <v>2796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6" t="n">
        <v>4419263.1554223504</v>
      </c>
      <c r="Z1022" s="6" t="n">
        <v>10141966.4264105</v>
      </c>
      <c r="AA1022" s="6" t="n">
        <v>5617793.3891138304</v>
      </c>
      <c r="AB1022" s="6" t="n">
        <v>2219046.7816551002</v>
      </c>
      <c r="AC1022" s="6" t="n">
        <v>3203177.3552498501</v>
      </c>
      <c r="AD1022" s="6" t="n">
        <v>4417276.9044804601</v>
      </c>
      <c r="AE1022" s="6" t="n">
        <v>2698572.94346342</v>
      </c>
      <c r="AF1022" s="6" t="n">
        <v>6234514.2497800998</v>
      </c>
      <c r="AG1022" s="6" t="n">
        <v>2812270.9342940799</v>
      </c>
      <c r="AH1022" s="6" t="n">
        <v>3399188.3657342801</v>
      </c>
      <c r="AI1022" s="6" t="n">
        <v>2936117.9059160301</v>
      </c>
      <c r="AJ1022" s="6" t="n">
        <v>1580952.12991762</v>
      </c>
      <c r="AK1022" s="6" t="n">
        <v>3200094.6588981999</v>
      </c>
      <c r="AL1022" s="6" t="n">
        <v>274562</v>
      </c>
      <c r="AM1022" s="6" t="n">
        <v>608495.825151528</v>
      </c>
    </row>
    <row r="1023">
      <c r="A1023" t="str">
        <f t="shared" si="165"/>
        <v>Launchers &amp; Munitions</v>
      </c>
      <c r="B1023" t="str">
        <f t="shared" si="166"/>
        <v>1356</v>
      </c>
      <c r="C1023" t="str">
        <f t="shared" si="167"/>
        <v>TORPEDO EXPLOSIVE COMPONENTS</v>
      </c>
      <c r="D1023" s="6" t="n">
        <f t="shared" si="168"/>
        <v>0</v>
      </c>
      <c r="E1023" s="6" t="n">
        <f t="shared" si="169"/>
        <v>-297453.22020749602</v>
      </c>
      <c r="F1023" s="6" t="n">
        <f t="shared" si="170"/>
        <v>-269874.90629999997</v>
      </c>
      <c r="G1023" s="6" t="n">
        <f t="shared" si="171"/>
        <v>0</v>
      </c>
      <c r="H1023" s="7" t="n">
        <f t="shared" si="172"/>
        <v>-9.2714793567398979E-2</v>
      </c>
      <c r="I1023" s="7" t="e">
        <f t="shared" si="173"/>
        <v>#DIV/0!</v>
      </c>
      <c r="J1023" s="7" t="n">
        <f t="shared" si="174"/>
        <v>0</v>
      </c>
      <c r="K1023" s="7" t="n">
        <f t="shared" si="175"/>
        <v>-2.7494582861007666E-6</v>
      </c>
      <c r="L1023" s="7" t="n">
        <f>AM1023/SUM(AM1:AM$2180)</f>
        <v>0</v>
      </c>
      <c r="M1023" t="s">
        <v>2724</v>
      </c>
      <c r="N1023" t="s">
        <v>2797</v>
      </c>
      <c r="O1023" t="s">
        <v>2798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 t="n">
        <v>0</v>
      </c>
      <c r="AG1023" s="6" t="n">
        <v>-736393.282192796</v>
      </c>
      <c r="AH1023" s="6" t="n">
        <v>-1127357.4789994301</v>
      </c>
      <c r="AI1023" s="6" t="n">
        <v>-6557.7675679727899</v>
      </c>
      <c r="AJ1023" s="6" t="n">
        <v>-23162.808124234401</v>
      </c>
      <c r="AK1023" s="6" t="n">
        <v>-297453.22020749602</v>
      </c>
      <c r="AL1023" s="6" t="n">
        <v>-269874.90629999997</v>
      </c>
      <c r="AM1023" s="6" t="n">
        <v>0</v>
      </c>
    </row>
    <row r="1024">
      <c r="A1024" t="str">
        <f t="shared" si="165"/>
        <v>Launchers &amp; Munitions</v>
      </c>
      <c r="B1024" t="str">
        <f t="shared" si="166"/>
        <v>1360</v>
      </c>
      <c r="C1024" t="str">
        <f t="shared" si="167"/>
        <v>DEPTH CHARGE INERT COMPONENTS</v>
      </c>
      <c r="D1024" s="6" t="n">
        <f t="shared" si="168"/>
        <v>0</v>
      </c>
      <c r="E1024" s="6" t="n">
        <f t="shared" si="169"/>
        <v>0</v>
      </c>
      <c r="F1024" s="6" t="n">
        <f t="shared" si="170"/>
        <v>0</v>
      </c>
      <c r="G1024" s="6" t="n">
        <f t="shared" si="171"/>
        <v>0</v>
      </c>
      <c r="H1024" s="7" t="e">
        <f t="shared" si="172"/>
        <v>#DIV/0!</v>
      </c>
      <c r="I1024" s="7" t="e">
        <f t="shared" si="173"/>
        <v>#DIV/0!</v>
      </c>
      <c r="J1024" s="7" t="e">
        <f t="shared" si="174"/>
        <v>#DIV/0!</v>
      </c>
      <c r="K1024" s="7" t="n">
        <f t="shared" si="175"/>
        <v>0</v>
      </c>
      <c r="L1024" s="7" t="n">
        <f>AM1024/SUM(AM1:AM$2180)</f>
        <v>0</v>
      </c>
      <c r="M1024" t="s">
        <v>2724</v>
      </c>
      <c r="N1024" t="s">
        <v>2799</v>
      </c>
      <c r="O1024" t="s">
        <v>2800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 t="n">
        <v>13281.467651276</v>
      </c>
      <c r="AA1024" s="6"/>
      <c r="AB1024" s="6"/>
      <c r="AC1024" s="6"/>
      <c r="AD1024" s="6"/>
      <c r="AE1024" s="6"/>
      <c r="AF1024" s="6" t="n">
        <v>0</v>
      </c>
      <c r="AG1024" s="6" t="n">
        <v>-178050.027581767</v>
      </c>
      <c r="AH1024" s="6"/>
      <c r="AI1024" s="6"/>
      <c r="AJ1024" s="6"/>
      <c r="AK1024" s="6"/>
      <c r="AL1024" s="6"/>
      <c r="AM1024" s="6"/>
    </row>
    <row r="1025">
      <c r="A1025" t="str">
        <f t="shared" ref="A1025:A1088" si="176">M1025</f>
        <v>Launchers &amp; Munitions</v>
      </c>
      <c r="B1025" t="str">
        <f t="shared" ref="B1025:B1088" si="177">N1025</f>
        <v>1361</v>
      </c>
      <c r="C1025" t="str">
        <f t="shared" ref="C1025:C1088" si="178">O1025</f>
        <v>DEPTH CHARGE EXPLOSIVE COMPONENTS</v>
      </c>
      <c r="D1025" s="6" t="n">
        <f t="shared" ref="D1025:D1088" si="179">AE1025</f>
        <v>0</v>
      </c>
      <c r="E1025" s="6" t="n">
        <f t="shared" ref="E1025:E1088" si="180">AK1025</f>
        <v>0</v>
      </c>
      <c r="F1025" s="6" t="n">
        <f t="shared" ref="F1025:F1088" si="181">AL1025</f>
        <v>0</v>
      </c>
      <c r="G1025" s="6" t="n">
        <f t="shared" ref="G1025:G1088" si="182">AM1025</f>
        <v>0</v>
      </c>
      <c r="H1025" s="7" t="e">
        <f t="shared" si="172"/>
        <v>#DIV/0!</v>
      </c>
      <c r="I1025" s="7" t="e">
        <f t="shared" si="173"/>
        <v>#DIV/0!</v>
      </c>
      <c r="J1025" s="7" t="e">
        <f t="shared" si="174"/>
        <v>#DIV/0!</v>
      </c>
      <c r="K1025" s="7" t="n">
        <f t="shared" si="175"/>
        <v>0</v>
      </c>
      <c r="L1025" s="7" t="n">
        <f>AM1025/SUM(AM1:AM$2180)</f>
        <v>0</v>
      </c>
      <c r="M1025" t="s">
        <v>2724</v>
      </c>
      <c r="N1025" t="s">
        <v>2801</v>
      </c>
      <c r="O1025" t="s">
        <v>2802</v>
      </c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 t="n">
        <v>-8816.8764647222197</v>
      </c>
      <c r="AH1025" s="6"/>
      <c r="AI1025" s="6"/>
      <c r="AJ1025" s="6"/>
      <c r="AK1025" s="6"/>
      <c r="AL1025" s="6"/>
      <c r="AM1025" s="6"/>
    </row>
    <row r="1026">
      <c r="A1026" t="str">
        <f t="shared" si="176"/>
        <v>Launchers &amp; Munitions</v>
      </c>
      <c r="B1026" t="str">
        <f t="shared" si="177"/>
        <v>1365</v>
      </c>
      <c r="C1026" t="str">
        <f t="shared" si="178"/>
        <v>MILITARY CHEMICAL AGENTS</v>
      </c>
      <c r="D1026" s="6" t="n">
        <f t="shared" si="179"/>
        <v>110607.057397875</v>
      </c>
      <c r="E1026" s="6" t="n">
        <f t="shared" si="180"/>
        <v>0</v>
      </c>
      <c r="F1026" s="6" t="n">
        <f t="shared" si="181"/>
        <v>0</v>
      </c>
      <c r="G1026" s="6" t="n">
        <f t="shared" si="182"/>
        <v>0</v>
      </c>
      <c r="H1026" s="7" t="e">
        <f t="shared" ref="H1026:H1089" si="183">AL1026/AK1026-1</f>
        <v>#DIV/0!</v>
      </c>
      <c r="I1026" s="7" t="n">
        <f t="shared" ref="I1026:I1089" si="184">AL1026/AE1026-1</f>
        <v>-1</v>
      </c>
      <c r="J1026" s="7" t="e">
        <f t="shared" ref="J1026:J1089" si="185">AM1026/AL1026</f>
        <v>#DIV/0!</v>
      </c>
      <c r="K1026" s="7" t="n">
        <f t="shared" ref="K1026:K1089" si="186">AL1026/SUM(AL$1:AL$2180)</f>
        <v>0</v>
      </c>
      <c r="L1026" s="7" t="n">
        <f>AM1026/SUM(AM1:AM$2180)</f>
        <v>0</v>
      </c>
      <c r="M1026" t="s">
        <v>2724</v>
      </c>
      <c r="N1026" t="s">
        <v>2803</v>
      </c>
      <c r="O1026" t="s">
        <v>2804</v>
      </c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 t="n">
        <v>13642.931939333999</v>
      </c>
      <c r="AD1026" s="6" t="n">
        <v>32203.1398910633</v>
      </c>
      <c r="AE1026" s="6" t="n">
        <v>110607.057397875</v>
      </c>
      <c r="AF1026" s="6" t="n">
        <v>182483.10986773699</v>
      </c>
      <c r="AG1026" s="6" t="n">
        <v>9303.0422320180605</v>
      </c>
      <c r="AH1026" s="6" t="n">
        <v>0</v>
      </c>
      <c r="AI1026" s="6"/>
      <c r="AJ1026" s="6" t="n">
        <v>20192.5671516199</v>
      </c>
      <c r="AK1026" s="6" t="n">
        <v>0</v>
      </c>
      <c r="AL1026" s="6"/>
      <c r="AM1026" s="6"/>
    </row>
    <row r="1027">
      <c r="A1027" t="str">
        <f t="shared" si="176"/>
        <v>Launchers &amp; Munitions</v>
      </c>
      <c r="B1027" t="str">
        <f t="shared" si="177"/>
        <v>1367</v>
      </c>
      <c r="C1027" t="str">
        <f t="shared" si="178"/>
        <v>TACTICAL SETS, KITS, AND OUTFITS</v>
      </c>
      <c r="D1027" s="6" t="n">
        <f t="shared" si="179"/>
        <v>0</v>
      </c>
      <c r="E1027" s="6" t="n">
        <f t="shared" si="180"/>
        <v>37422.9272471605</v>
      </c>
      <c r="F1027" s="6" t="n">
        <f t="shared" si="181"/>
        <v>0</v>
      </c>
      <c r="G1027" s="6" t="n">
        <f t="shared" si="182"/>
        <v>0</v>
      </c>
      <c r="H1027" s="7" t="n">
        <f t="shared" si="183"/>
        <v>-1</v>
      </c>
      <c r="I1027" s="7" t="e">
        <f t="shared" si="184"/>
        <v>#DIV/0!</v>
      </c>
      <c r="J1027" s="7" t="e">
        <f t="shared" si="185"/>
        <v>#DIV/0!</v>
      </c>
      <c r="K1027" s="7" t="n">
        <f t="shared" si="186"/>
        <v>0</v>
      </c>
      <c r="L1027" s="7" t="n">
        <f>AM1027/SUM(AM1:AM$2180)</f>
        <v>0</v>
      </c>
      <c r="M1027" t="s">
        <v>2724</v>
      </c>
      <c r="N1027" t="s">
        <v>2805</v>
      </c>
      <c r="O1027" t="s">
        <v>2806</v>
      </c>
      <c r="P1027" s="6"/>
      <c r="Q1027" s="6"/>
      <c r="R1027" s="6"/>
      <c r="S1027" s="6"/>
      <c r="T1027" s="6"/>
      <c r="U1027" s="6"/>
      <c r="V1027" s="6"/>
      <c r="W1027" s="6"/>
      <c r="X1027" s="6"/>
      <c r="Y1027" s="6" t="n">
        <v>143027.14788596</v>
      </c>
      <c r="Z1027" s="6"/>
      <c r="AA1027" s="6" t="n">
        <v>22248.9449871217</v>
      </c>
      <c r="AB1027" s="6" t="n">
        <v>25060.699645218399</v>
      </c>
      <c r="AC1027" s="6" t="n">
        <v>10545.6945352312</v>
      </c>
      <c r="AD1027" s="6" t="n">
        <v>22360.582114458099</v>
      </c>
      <c r="AE1027" s="6"/>
      <c r="AF1027" s="6"/>
      <c r="AG1027" s="6"/>
      <c r="AH1027" s="6" t="n">
        <v>9598.6448406407599</v>
      </c>
      <c r="AI1027" s="6" t="n">
        <v>72673.079789674695</v>
      </c>
      <c r="AJ1027" s="6"/>
      <c r="AK1027" s="6" t="n">
        <v>37422.9272471605</v>
      </c>
      <c r="AL1027" s="6"/>
      <c r="AM1027" s="6"/>
    </row>
    <row r="1028">
      <c r="A1028" t="str">
        <f t="shared" si="176"/>
        <v>Launchers &amp; Munitions</v>
      </c>
      <c r="B1028" t="str">
        <f t="shared" si="177"/>
        <v>1370</v>
      </c>
      <c r="C1028" t="str">
        <f t="shared" si="178"/>
        <v>PYROTECHNICS</v>
      </c>
      <c r="D1028" s="6" t="n">
        <f t="shared" si="179"/>
        <v>3595.94380609259</v>
      </c>
      <c r="E1028" s="6" t="n">
        <f t="shared" si="180"/>
        <v>17892927.070599701</v>
      </c>
      <c r="F1028" s="6" t="n">
        <f t="shared" si="181"/>
        <v>15940691.5</v>
      </c>
      <c r="G1028" s="6" t="n">
        <f t="shared" si="182"/>
        <v>-189.49112404241501</v>
      </c>
      <c r="H1028" s="7" t="n">
        <f t="shared" si="183"/>
        <v>-0.10910655159420324</v>
      </c>
      <c r="I1028" s="7" t="n">
        <f t="shared" si="184"/>
        <v>4431.9645733038888</v>
      </c>
      <c r="J1028" s="7" t="n">
        <f t="shared" si="185"/>
        <v>-1.1887258720389577E-5</v>
      </c>
      <c r="K1028" s="7" t="n">
        <f t="shared" si="186"/>
        <v>1.6240215487886236E-4</v>
      </c>
      <c r="L1028" s="7" t="n">
        <f>AM1028/SUM(AM1:AM$2180)</f>
        <v>-3.3619497884685219E-9</v>
      </c>
      <c r="M1028" t="s">
        <v>2724</v>
      </c>
      <c r="N1028" t="s">
        <v>2807</v>
      </c>
      <c r="O1028" t="s">
        <v>2808</v>
      </c>
      <c r="P1028" s="6"/>
      <c r="Q1028" s="6" t="n">
        <v>776503.65720407094</v>
      </c>
      <c r="R1028" s="6" t="n">
        <v>518484.04624293098</v>
      </c>
      <c r="S1028" s="6" t="n">
        <v>893155.17298192205</v>
      </c>
      <c r="T1028" s="6" t="n">
        <v>268732.47795834503</v>
      </c>
      <c r="U1028" s="6" t="n">
        <v>16736.2890081691</v>
      </c>
      <c r="V1028" s="6" t="n">
        <v>11944146.612607799</v>
      </c>
      <c r="W1028" s="6" t="n">
        <v>507894.98634431098</v>
      </c>
      <c r="X1028" s="6" t="n">
        <v>995446.85668622504</v>
      </c>
      <c r="Y1028" s="6" t="n">
        <v>1998035.2307168001</v>
      </c>
      <c r="Z1028" s="6" t="n">
        <v>-27726.617723225201</v>
      </c>
      <c r="AA1028" s="6" t="n">
        <v>5073529.6545612803</v>
      </c>
      <c r="AB1028" s="6" t="n">
        <v>3635.5990993063301</v>
      </c>
      <c r="AC1028" s="6" t="n">
        <v>201687.313846309</v>
      </c>
      <c r="AD1028" s="6" t="n">
        <v>234005.309805695</v>
      </c>
      <c r="AE1028" s="6" t="n">
        <v>3595.94380609259</v>
      </c>
      <c r="AF1028" s="6" t="n">
        <v>2081782.5441234601</v>
      </c>
      <c r="AG1028" s="6" t="n">
        <v>13943263.599216901</v>
      </c>
      <c r="AH1028" s="6" t="n">
        <v>23390352.9974912</v>
      </c>
      <c r="AI1028" s="6" t="n">
        <v>23628487.0347679</v>
      </c>
      <c r="AJ1028" s="6" t="n">
        <v>14525454.656206699</v>
      </c>
      <c r="AK1028" s="6" t="n">
        <v>17892927.070599701</v>
      </c>
      <c r="AL1028" s="6" t="n">
        <v>15940691.5</v>
      </c>
      <c r="AM1028" s="6" t="n">
        <v>-189.49112404241501</v>
      </c>
    </row>
    <row r="1029">
      <c r="A1029" t="str">
        <f t="shared" si="176"/>
        <v>Launchers &amp; Munitions</v>
      </c>
      <c r="B1029" t="str">
        <f t="shared" si="177"/>
        <v>1375</v>
      </c>
      <c r="C1029" t="str">
        <f t="shared" si="178"/>
        <v>DEMOLITION MATERIALS</v>
      </c>
      <c r="D1029" s="6" t="n">
        <f t="shared" si="179"/>
        <v>35922.255186346498</v>
      </c>
      <c r="E1029" s="6" t="n">
        <f t="shared" si="180"/>
        <v>100830.984022944</v>
      </c>
      <c r="F1029" s="6" t="n">
        <f t="shared" si="181"/>
        <v>24836.400399999999</v>
      </c>
      <c r="G1029" s="6" t="n">
        <f t="shared" si="182"/>
        <v>35283.863450450801</v>
      </c>
      <c r="H1029" s="7" t="n">
        <f t="shared" si="183"/>
        <v>-0.75368285214445097</v>
      </c>
      <c r="I1029" s="7" t="n">
        <f t="shared" si="184"/>
        <v>-0.30860687139041487</v>
      </c>
      <c r="J1029" s="7" t="n">
        <f t="shared" si="185"/>
        <v>1.4206512571141672</v>
      </c>
      <c r="K1029" s="7" t="n">
        <f t="shared" si="186"/>
        <v>2.5303073862223846E-7</v>
      </c>
      <c r="L1029" s="7" t="n">
        <f>AM1029/SUM(AM1:AM$2180)</f>
        <v>6.2600598240708744E-7</v>
      </c>
      <c r="M1029" t="s">
        <v>2724</v>
      </c>
      <c r="N1029" t="s">
        <v>2809</v>
      </c>
      <c r="O1029" t="s">
        <v>2810</v>
      </c>
      <c r="P1029" s="6"/>
      <c r="Q1029" s="6"/>
      <c r="R1029" s="6"/>
      <c r="S1029" s="6" t="n">
        <v>17624715.7142439</v>
      </c>
      <c r="T1029" s="6"/>
      <c r="U1029" s="6"/>
      <c r="V1029" s="6" t="n">
        <v>42957.691218088199</v>
      </c>
      <c r="W1029" s="6"/>
      <c r="X1029" s="6"/>
      <c r="Y1029" s="6" t="n">
        <v>-17914.2454651341</v>
      </c>
      <c r="Z1029" s="6" t="n">
        <v>-654.323174478081</v>
      </c>
      <c r="AA1029" s="6" t="n">
        <v>7353.1065567171599</v>
      </c>
      <c r="AB1029" s="6" t="n">
        <v>99807.737505906698</v>
      </c>
      <c r="AC1029" s="6" t="n">
        <v>-3741353.9314415399</v>
      </c>
      <c r="AD1029" s="6" t="n">
        <v>-3031.92853241991</v>
      </c>
      <c r="AE1029" s="6" t="n">
        <v>35922.255186346498</v>
      </c>
      <c r="AF1029" s="6" t="n">
        <v>50849.181345081401</v>
      </c>
      <c r="AG1029" s="6" t="n">
        <v>28630.3930796436</v>
      </c>
      <c r="AH1029" s="6" t="n">
        <v>632410.14835977997</v>
      </c>
      <c r="AI1029" s="6" t="n">
        <v>840629.45400446805</v>
      </c>
      <c r="AJ1029" s="6" t="n">
        <v>-31987.150179716999</v>
      </c>
      <c r="AK1029" s="6" t="n">
        <v>100830.984022944</v>
      </c>
      <c r="AL1029" s="6" t="n">
        <v>24836.400399999999</v>
      </c>
      <c r="AM1029" s="6" t="n">
        <v>35283.863450450801</v>
      </c>
    </row>
    <row r="1030">
      <c r="A1030" t="str">
        <f t="shared" si="176"/>
        <v>Launchers &amp; Munitions</v>
      </c>
      <c r="B1030" t="str">
        <f t="shared" si="177"/>
        <v>1376</v>
      </c>
      <c r="C1030" t="str">
        <f t="shared" si="178"/>
        <v>BULK EXPLOSIVES</v>
      </c>
      <c r="D1030" s="6" t="n">
        <f t="shared" si="179"/>
        <v>0</v>
      </c>
      <c r="E1030" s="6" t="n">
        <f t="shared" si="180"/>
        <v>0</v>
      </c>
      <c r="F1030" s="6" t="n">
        <f t="shared" si="181"/>
        <v>0</v>
      </c>
      <c r="G1030" s="6" t="n">
        <f t="shared" si="182"/>
        <v>0</v>
      </c>
      <c r="H1030" s="7" t="e">
        <f t="shared" si="183"/>
        <v>#DIV/0!</v>
      </c>
      <c r="I1030" s="7" t="e">
        <f t="shared" si="184"/>
        <v>#DIV/0!</v>
      </c>
      <c r="J1030" s="7" t="e">
        <f t="shared" si="185"/>
        <v>#DIV/0!</v>
      </c>
      <c r="K1030" s="7" t="n">
        <f t="shared" si="186"/>
        <v>0</v>
      </c>
      <c r="L1030" s="7" t="n">
        <f>AM1030/SUM(AM1:AM$2180)</f>
        <v>0</v>
      </c>
      <c r="M1030" t="s">
        <v>2724</v>
      </c>
      <c r="N1030" t="s">
        <v>2811</v>
      </c>
      <c r="O1030" t="s">
        <v>2812</v>
      </c>
      <c r="P1030" s="6"/>
      <c r="Q1030" s="6"/>
      <c r="R1030" s="6"/>
      <c r="S1030" s="6" t="n">
        <v>171430.28892498999</v>
      </c>
      <c r="T1030" s="6"/>
      <c r="U1030" s="6"/>
      <c r="V1030" s="6" t="n">
        <v>0</v>
      </c>
      <c r="W1030" s="6" t="n">
        <v>0</v>
      </c>
      <c r="X1030" s="6"/>
      <c r="Y1030" s="6"/>
      <c r="Z1030" s="6"/>
      <c r="AA1030" s="6" t="n">
        <v>-5618.7093436614196</v>
      </c>
      <c r="AB1030" s="6"/>
      <c r="AC1030" s="6"/>
      <c r="AD1030" s="6" t="n">
        <v>0</v>
      </c>
      <c r="AE1030" s="6"/>
      <c r="AF1030" s="6"/>
      <c r="AG1030" s="6"/>
      <c r="AH1030" s="6" t="n">
        <v>4607.6128939754399</v>
      </c>
      <c r="AI1030" s="6"/>
      <c r="AJ1030" s="6" t="n">
        <v>0</v>
      </c>
      <c r="AK1030" s="6" t="n">
        <v>0</v>
      </c>
      <c r="AL1030" s="6" t="n">
        <v>0</v>
      </c>
      <c r="AM1030" s="6"/>
    </row>
    <row r="1031">
      <c r="A1031" t="str">
        <f t="shared" si="176"/>
        <v>Launchers &amp; Munitions</v>
      </c>
      <c r="B1031" t="str">
        <f t="shared" si="177"/>
        <v>1377</v>
      </c>
      <c r="C1031" t="str">
        <f t="shared" si="178"/>
        <v>CARTRIDGE &amp; PROPELLANT DEVICES</v>
      </c>
      <c r="D1031" s="6" t="n">
        <f t="shared" si="179"/>
        <v>-175229.20135608999</v>
      </c>
      <c r="E1031" s="6" t="n">
        <f t="shared" si="180"/>
        <v>568171.07604087295</v>
      </c>
      <c r="F1031" s="6" t="n">
        <f t="shared" si="181"/>
        <v>-1072.3199</v>
      </c>
      <c r="G1031" s="6" t="n">
        <f t="shared" si="182"/>
        <v>16625.020793162301</v>
      </c>
      <c r="H1031" s="7" t="n">
        <f t="shared" si="183"/>
        <v>-1.0018873187059647</v>
      </c>
      <c r="I1031" s="7" t="n">
        <f t="shared" si="184"/>
        <v>-0.99388047259417167</v>
      </c>
      <c r="J1031" s="7" t="n">
        <f t="shared" si="185"/>
        <v>-15.503788368715623</v>
      </c>
      <c r="K1031" s="7" t="n">
        <f t="shared" si="186"/>
        <v>-1.0924686829268742E-8</v>
      </c>
      <c r="L1031" s="7" t="n">
        <f>AM1031/SUM(AM1:AM$2180)</f>
        <v>2.9496096675402063E-7</v>
      </c>
      <c r="M1031" t="s">
        <v>2724</v>
      </c>
      <c r="N1031" t="s">
        <v>2813</v>
      </c>
      <c r="O1031" t="s">
        <v>2814</v>
      </c>
      <c r="P1031" s="6"/>
      <c r="Q1031" s="6"/>
      <c r="R1031" s="6"/>
      <c r="S1031" s="6"/>
      <c r="T1031" s="6"/>
      <c r="U1031" s="6"/>
      <c r="V1031" s="6" t="n">
        <v>728656.11808925995</v>
      </c>
      <c r="W1031" s="6" t="n">
        <v>197706.289697003</v>
      </c>
      <c r="X1031" s="6" t="n">
        <v>-2750.1449717969899</v>
      </c>
      <c r="Y1031" s="6" t="n">
        <v>69101.735608749499</v>
      </c>
      <c r="Z1031" s="6" t="n">
        <v>-42617.164648583501</v>
      </c>
      <c r="AA1031" s="6" t="n">
        <v>-10036.265134155499</v>
      </c>
      <c r="AB1031" s="6" t="n">
        <v>-673466.81899898301</v>
      </c>
      <c r="AC1031" s="6" t="n">
        <v>783291.339497598</v>
      </c>
      <c r="AD1031" s="6" t="n">
        <v>-38153.420349184002</v>
      </c>
      <c r="AE1031" s="6" t="n">
        <v>-175229.20135608999</v>
      </c>
      <c r="AF1031" s="6" t="n">
        <v>-3765647.48676077</v>
      </c>
      <c r="AG1031" s="6" t="n">
        <v>394040.05578169599</v>
      </c>
      <c r="AH1031" s="6" t="n">
        <v>-20190.6171395487</v>
      </c>
      <c r="AI1031" s="6" t="n">
        <v>304977.410578262</v>
      </c>
      <c r="AJ1031" s="6" t="n">
        <v>151654.152996444</v>
      </c>
      <c r="AK1031" s="6" t="n">
        <v>568171.07604087295</v>
      </c>
      <c r="AL1031" s="6" t="n">
        <v>-1072.3199</v>
      </c>
      <c r="AM1031" s="6" t="n">
        <v>16625.020793162301</v>
      </c>
    </row>
    <row r="1032">
      <c r="A1032" t="str">
        <f t="shared" si="176"/>
        <v>Launchers &amp; Munitions</v>
      </c>
      <c r="B1032" t="str">
        <f t="shared" si="177"/>
        <v>1385</v>
      </c>
      <c r="C1032" t="str">
        <f t="shared" si="178"/>
        <v>SURFACE EXPLOSIVE ORD DISPOSAL TOOL</v>
      </c>
      <c r="D1032" s="6" t="n">
        <f t="shared" si="179"/>
        <v>-2024.45147271674</v>
      </c>
      <c r="E1032" s="6" t="n">
        <f t="shared" si="180"/>
        <v>252931.31357567001</v>
      </c>
      <c r="F1032" s="6" t="n">
        <f t="shared" si="181"/>
        <v>-110726.3027</v>
      </c>
      <c r="G1032" s="6" t="n">
        <f t="shared" si="182"/>
        <v>204.112853199158</v>
      </c>
      <c r="H1032" s="7" t="n">
        <f t="shared" si="183"/>
        <v>-1.4377722201916046</v>
      </c>
      <c r="I1032" s="7" t="n">
        <f t="shared" si="184"/>
        <v>53.694471165272901</v>
      </c>
      <c r="J1032" s="7" t="n">
        <f t="shared" si="185"/>
        <v>-1.8433998808049968E-3</v>
      </c>
      <c r="K1032" s="7" t="n">
        <f t="shared" si="186"/>
        <v>-1.1280683877640562E-6</v>
      </c>
      <c r="L1032" s="7" t="n">
        <f>AM1032/SUM(AM1:AM$2180)</f>
        <v>3.6213683733440479E-9</v>
      </c>
      <c r="M1032" t="s">
        <v>2724</v>
      </c>
      <c r="N1032" t="s">
        <v>2815</v>
      </c>
      <c r="O1032" t="s">
        <v>2816</v>
      </c>
      <c r="P1032" s="6"/>
      <c r="Q1032" s="6"/>
      <c r="R1032" s="6"/>
      <c r="S1032" s="6"/>
      <c r="T1032" s="6"/>
      <c r="U1032" s="6"/>
      <c r="V1032" s="6" t="n">
        <v>19832.541901662498</v>
      </c>
      <c r="W1032" s="6"/>
      <c r="X1032" s="6" t="n">
        <v>15586.566843354</v>
      </c>
      <c r="Y1032" s="6" t="n">
        <v>2086221.0805096701</v>
      </c>
      <c r="Z1032" s="6" t="n">
        <v>980249.81646971498</v>
      </c>
      <c r="AA1032" s="6" t="n">
        <v>-962130.56188743899</v>
      </c>
      <c r="AB1032" s="6" t="n">
        <v>-648867.94672429597</v>
      </c>
      <c r="AC1032" s="6" t="n">
        <v>-1428399.11537656</v>
      </c>
      <c r="AD1032" s="6" t="n">
        <v>-5123682.5256171403</v>
      </c>
      <c r="AE1032" s="6" t="n">
        <v>-2024.45147271674</v>
      </c>
      <c r="AF1032" s="6" t="n">
        <v>-84393.527686204194</v>
      </c>
      <c r="AG1032" s="6" t="n">
        <v>136609.88097479701</v>
      </c>
      <c r="AH1032" s="6" t="n">
        <v>-58142.3764694044</v>
      </c>
      <c r="AI1032" s="6" t="n">
        <v>300387.85275232699</v>
      </c>
      <c r="AJ1032" s="6" t="n">
        <v>-135564.447692605</v>
      </c>
      <c r="AK1032" s="6" t="n">
        <v>252931.31357567001</v>
      </c>
      <c r="AL1032" s="6" t="n">
        <v>-110726.3027</v>
      </c>
      <c r="AM1032" s="6" t="n">
        <v>204.112853199158</v>
      </c>
    </row>
    <row r="1033">
      <c r="A1033" t="str">
        <f t="shared" si="176"/>
        <v>Launchers &amp; Munitions</v>
      </c>
      <c r="B1033" t="str">
        <f t="shared" si="177"/>
        <v>1386</v>
      </c>
      <c r="C1033" t="str">
        <f t="shared" si="178"/>
        <v>UNDERWATER EXPLOSIVE ORD DISPOSAL</v>
      </c>
      <c r="D1033" s="6" t="n">
        <f t="shared" si="179"/>
        <v>619434.30540754297</v>
      </c>
      <c r="E1033" s="6" t="n">
        <f t="shared" si="180"/>
        <v>135014.96194251499</v>
      </c>
      <c r="F1033" s="6" t="n">
        <f t="shared" si="181"/>
        <v>67230.109599999996</v>
      </c>
      <c r="G1033" s="6" t="n">
        <f t="shared" si="182"/>
        <v>0</v>
      </c>
      <c r="H1033" s="7" t="n">
        <f t="shared" si="183"/>
        <v>-0.5020543750653027</v>
      </c>
      <c r="I1033" s="7" t="n">
        <f t="shared" si="184"/>
        <v>-0.89146531115068373</v>
      </c>
      <c r="J1033" s="7" t="n">
        <f t="shared" si="185"/>
        <v>0</v>
      </c>
      <c r="K1033" s="7" t="n">
        <f t="shared" si="186"/>
        <v>6.8493356588590212E-7</v>
      </c>
      <c r="L1033" s="7" t="n">
        <f>AM1033/SUM(AM1:AM$2180)</f>
        <v>0</v>
      </c>
      <c r="M1033" t="s">
        <v>2724</v>
      </c>
      <c r="N1033" t="s">
        <v>2817</v>
      </c>
      <c r="O1033" t="s">
        <v>2818</v>
      </c>
      <c r="P1033" s="6"/>
      <c r="Q1033" s="6"/>
      <c r="R1033" s="6"/>
      <c r="S1033" s="6"/>
      <c r="T1033" s="6"/>
      <c r="U1033" s="6"/>
      <c r="V1033" s="6"/>
      <c r="W1033" s="6"/>
      <c r="X1033" s="6"/>
      <c r="Y1033" s="6" t="n">
        <v>572621.39188495895</v>
      </c>
      <c r="Z1033" s="6" t="n">
        <v>136693.07561100801</v>
      </c>
      <c r="AA1033" s="6" t="n">
        <v>75238.698423376001</v>
      </c>
      <c r="AB1033" s="6" t="n">
        <v>248269.88815386</v>
      </c>
      <c r="AC1033" s="6" t="n">
        <v>597396.15220520401</v>
      </c>
      <c r="AD1033" s="6" t="n">
        <v>482065.62081275898</v>
      </c>
      <c r="AE1033" s="6" t="n">
        <v>619434.30540754297</v>
      </c>
      <c r="AF1033" s="6" t="n">
        <v>316203.40192674397</v>
      </c>
      <c r="AG1033" s="6" t="n">
        <v>797582.742619175</v>
      </c>
      <c r="AH1033" s="6" t="n">
        <v>224203.02293914399</v>
      </c>
      <c r="AI1033" s="6" t="n">
        <v>835004.47225656197</v>
      </c>
      <c r="AJ1033" s="6" t="n">
        <v>268463.72298766999</v>
      </c>
      <c r="AK1033" s="6" t="n">
        <v>135014.96194251499</v>
      </c>
      <c r="AL1033" s="6" t="n">
        <v>67230.109599999996</v>
      </c>
      <c r="AM1033" s="6"/>
    </row>
    <row r="1034">
      <c r="A1034" t="str">
        <f t="shared" si="176"/>
        <v>Launchers &amp; Munitions</v>
      </c>
      <c r="B1034" t="str">
        <f t="shared" si="177"/>
        <v>1390</v>
      </c>
      <c r="C1034" t="str">
        <f t="shared" si="178"/>
        <v>FUZES AND PRIMERS</v>
      </c>
      <c r="D1034" s="6" t="n">
        <f t="shared" si="179"/>
        <v>-40179.214306764901</v>
      </c>
      <c r="E1034" s="6" t="n">
        <f t="shared" si="180"/>
        <v>0</v>
      </c>
      <c r="F1034" s="6" t="n">
        <f t="shared" si="181"/>
        <v>21657.101600000002</v>
      </c>
      <c r="G1034" s="6" t="n">
        <f t="shared" si="182"/>
        <v>0</v>
      </c>
      <c r="H1034" s="7" t="e">
        <f t="shared" si="183"/>
        <v>#DIV/0!</v>
      </c>
      <c r="I1034" s="7" t="n">
        <f t="shared" si="184"/>
        <v>-1.5390125708942406</v>
      </c>
      <c r="J1034" s="7" t="n">
        <f t="shared" si="185"/>
        <v>0</v>
      </c>
      <c r="K1034" s="7" t="n">
        <f t="shared" si="186"/>
        <v>2.206403635796137E-7</v>
      </c>
      <c r="L1034" s="7" t="n">
        <f>AM1034/SUM(AM1:AM$2180)</f>
        <v>0</v>
      </c>
      <c r="M1034" t="s">
        <v>2724</v>
      </c>
      <c r="N1034" t="s">
        <v>2819</v>
      </c>
      <c r="O1034" t="s">
        <v>2820</v>
      </c>
      <c r="P1034" s="6"/>
      <c r="Q1034" s="6"/>
      <c r="R1034" s="6"/>
      <c r="S1034" s="6"/>
      <c r="T1034" s="6"/>
      <c r="U1034" s="6"/>
      <c r="V1034" s="6"/>
      <c r="W1034" s="6"/>
      <c r="X1034" s="6"/>
      <c r="Y1034" s="6" t="n">
        <v>37491.721534267403</v>
      </c>
      <c r="Z1034" s="6" t="n">
        <v>-50505.032871726602</v>
      </c>
      <c r="AA1034" s="6" t="n">
        <v>-989162.74440562003</v>
      </c>
      <c r="AB1034" s="6" t="n">
        <v>-31482.4999939931</v>
      </c>
      <c r="AC1034" s="6" t="n">
        <v>4209.6087647002896</v>
      </c>
      <c r="AD1034" s="6" t="n">
        <v>-1380357.60116452</v>
      </c>
      <c r="AE1034" s="6" t="n">
        <v>-40179.214306764901</v>
      </c>
      <c r="AF1034" s="6" t="n">
        <v>-30652.5820603467</v>
      </c>
      <c r="AG1034" s="6" t="n">
        <v>-26434.174346037798</v>
      </c>
      <c r="AH1034" s="6" t="n">
        <v>-170764.73729654</v>
      </c>
      <c r="AI1034" s="6" t="n">
        <v>-108756.566630995</v>
      </c>
      <c r="AJ1034" s="6" t="n">
        <v>5239051.6680091601</v>
      </c>
      <c r="AK1034" s="6" t="n">
        <v>0</v>
      </c>
      <c r="AL1034" s="6" t="n">
        <v>21657.101600000002</v>
      </c>
      <c r="AM1034" s="6" t="n">
        <v>0</v>
      </c>
    </row>
    <row r="1035">
      <c r="A1035" t="str">
        <f t="shared" si="176"/>
        <v>Launchers &amp; Munitions</v>
      </c>
      <c r="B1035" t="str">
        <f t="shared" si="177"/>
        <v>1395</v>
      </c>
      <c r="C1035" t="str">
        <f t="shared" si="178"/>
        <v>MISCELLANEOUS AMMUNITION</v>
      </c>
      <c r="D1035" s="6" t="n">
        <f t="shared" si="179"/>
        <v>666706.45074320305</v>
      </c>
      <c r="E1035" s="6" t="n">
        <f t="shared" si="180"/>
        <v>0</v>
      </c>
      <c r="F1035" s="6" t="n">
        <f t="shared" si="181"/>
        <v>0.02</v>
      </c>
      <c r="G1035" s="6" t="n">
        <f t="shared" si="182"/>
        <v>0</v>
      </c>
      <c r="H1035" s="7" t="e">
        <f t="shared" si="183"/>
        <v>#DIV/0!</v>
      </c>
      <c r="I1035" s="7" t="n">
        <f t="shared" si="184"/>
        <v>-0.99999997000179019</v>
      </c>
      <c r="J1035" s="7" t="n">
        <f t="shared" si="185"/>
        <v>0</v>
      </c>
      <c r="K1035" s="7" t="n">
        <f t="shared" si="186"/>
        <v>2.0375797985785291E-13</v>
      </c>
      <c r="L1035" s="7" t="n">
        <f>AM1035/SUM(AM1:AM$2180)</f>
        <v>0</v>
      </c>
      <c r="M1035" t="s">
        <v>2724</v>
      </c>
      <c r="N1035" t="s">
        <v>2821</v>
      </c>
      <c r="O1035" t="s">
        <v>559</v>
      </c>
      <c r="P1035" s="6"/>
      <c r="Q1035" s="6"/>
      <c r="R1035" s="6" t="n">
        <v>141914.67739494401</v>
      </c>
      <c r="S1035" s="6" t="n">
        <v>254907.676791548</v>
      </c>
      <c r="T1035" s="6"/>
      <c r="U1035" s="6" t="n">
        <v>48612.184919527201</v>
      </c>
      <c r="V1035" s="6" t="n">
        <v>4753.6582633523203</v>
      </c>
      <c r="W1035" s="6" t="n">
        <v>101325.068827127</v>
      </c>
      <c r="X1035" s="6" t="n">
        <v>589870.16974253603</v>
      </c>
      <c r="Y1035" s="6" t="n">
        <v>808002.82603652799</v>
      </c>
      <c r="Z1035" s="6" t="n">
        <v>750772.012190165</v>
      </c>
      <c r="AA1035" s="6" t="n">
        <v>357966.24132424197</v>
      </c>
      <c r="AB1035" s="6" t="n">
        <v>57355.2463991966</v>
      </c>
      <c r="AC1035" s="6" t="n">
        <v>127083.935748276</v>
      </c>
      <c r="AD1035" s="6" t="n">
        <v>485890.71435491001</v>
      </c>
      <c r="AE1035" s="6" t="n">
        <v>666706.45074320305</v>
      </c>
      <c r="AF1035" s="6" t="n">
        <v>-1033992.65916367</v>
      </c>
      <c r="AG1035" s="6" t="n">
        <v>368912.29468346498</v>
      </c>
      <c r="AH1035" s="6" t="n">
        <v>459431.926047427</v>
      </c>
      <c r="AI1035" s="6" t="n">
        <v>481858.07766275801</v>
      </c>
      <c r="AJ1035" s="6" t="n">
        <v>258447.46519698299</v>
      </c>
      <c r="AK1035" s="6" t="n">
        <v>0</v>
      </c>
      <c r="AL1035" s="6" t="n">
        <v>0.02</v>
      </c>
      <c r="AM1035" s="6"/>
    </row>
    <row r="1036">
      <c r="A1036" t="str">
        <f t="shared" si="176"/>
        <v>Launchers &amp; Munitions</v>
      </c>
      <c r="B1036" t="str">
        <f t="shared" si="177"/>
        <v>1398</v>
      </c>
      <c r="C1036" t="str">
        <f t="shared" si="178"/>
        <v>AMMUNITION HANDLING &amp; SERVICING EQ</v>
      </c>
      <c r="D1036" s="6" t="n">
        <f t="shared" si="179"/>
        <v>1210.8423189627999</v>
      </c>
      <c r="E1036" s="6" t="n">
        <f t="shared" si="180"/>
        <v>27790.7845920824</v>
      </c>
      <c r="F1036" s="6" t="n">
        <f t="shared" si="181"/>
        <v>1121247.6503999999</v>
      </c>
      <c r="G1036" s="6" t="n">
        <f t="shared" si="182"/>
        <v>812913.22130886803</v>
      </c>
      <c r="H1036" s="7" t="n">
        <f t="shared" si="183"/>
        <v>39.346023577882129</v>
      </c>
      <c r="I1036" s="7" t="n">
        <f t="shared" si="184"/>
        <v>925.00632868568198</v>
      </c>
      <c r="J1036" s="7" t="n">
        <f t="shared" si="185"/>
        <v>0.72500773671085506</v>
      </c>
      <c r="K1036" s="7" t="n">
        <f t="shared" si="186"/>
        <v>1.1423157808293404E-5</v>
      </c>
      <c r="L1036" s="7" t="n">
        <f>AM1036/SUM(AM1:AM$2180)</f>
        <v>1.4422698932383105E-5</v>
      </c>
      <c r="M1036" t="s">
        <v>2724</v>
      </c>
      <c r="N1036" t="s">
        <v>2822</v>
      </c>
      <c r="O1036" t="s">
        <v>2823</v>
      </c>
      <c r="P1036" s="6"/>
      <c r="Q1036" s="6"/>
      <c r="R1036" s="6"/>
      <c r="S1036" s="6"/>
      <c r="T1036" s="6" t="n">
        <v>95354.862365397101</v>
      </c>
      <c r="U1036" s="6" t="n">
        <v>73998.852926829393</v>
      </c>
      <c r="V1036" s="6" t="n">
        <v>2048561.06589601</v>
      </c>
      <c r="W1036" s="6" t="n">
        <v>22643.9939467814</v>
      </c>
      <c r="X1036" s="6" t="n">
        <v>31180.571914713899</v>
      </c>
      <c r="Y1036" s="6" t="n">
        <v>79445.282189712205</v>
      </c>
      <c r="Z1036" s="6" t="n">
        <v>-25641.263235305501</v>
      </c>
      <c r="AA1036" s="6" t="n">
        <v>118122.07872455999</v>
      </c>
      <c r="AB1036" s="6" t="n">
        <v>86978.847447234395</v>
      </c>
      <c r="AC1036" s="6" t="n">
        <v>22392.080379910702</v>
      </c>
      <c r="AD1036" s="6"/>
      <c r="AE1036" s="6" t="n">
        <v>1210.8423189627999</v>
      </c>
      <c r="AF1036" s="6" t="n">
        <v>60869.858989234097</v>
      </c>
      <c r="AG1036" s="6" t="n">
        <v>135920.36776767901</v>
      </c>
      <c r="AH1036" s="6" t="n">
        <v>130368.19957631201</v>
      </c>
      <c r="AI1036" s="6" t="n">
        <v>104691.221549504</v>
      </c>
      <c r="AJ1036" s="6"/>
      <c r="AK1036" s="6" t="n">
        <v>27790.7845920824</v>
      </c>
      <c r="AL1036" s="6" t="n">
        <v>1121247.6503999999</v>
      </c>
      <c r="AM1036" s="6" t="n">
        <v>812913.22130886803</v>
      </c>
    </row>
    <row r="1037">
      <c r="A1037" t="str">
        <f t="shared" si="176"/>
        <v>Launchers &amp; Munitions</v>
      </c>
      <c r="B1037" t="str">
        <f t="shared" si="177"/>
        <v>3690</v>
      </c>
      <c r="C1037" t="str">
        <f t="shared" si="178"/>
        <v>SPECIAL AMMUNITION &amp; ORDNANCE MACH</v>
      </c>
      <c r="D1037" s="6" t="n">
        <f t="shared" si="179"/>
        <v>-8396.1329695290497</v>
      </c>
      <c r="E1037" s="6" t="n">
        <f t="shared" si="180"/>
        <v>645509.87437051302</v>
      </c>
      <c r="F1037" s="6" t="n">
        <f t="shared" si="181"/>
        <v>643673.5</v>
      </c>
      <c r="G1037" s="6" t="n">
        <f t="shared" si="182"/>
        <v>0</v>
      </c>
      <c r="H1037" s="7" t="n">
        <f t="shared" si="183"/>
        <v>-2.8448431905148119E-3</v>
      </c>
      <c r="I1037" s="7" t="n">
        <f t="shared" si="184"/>
        <v>-77.663090298354874</v>
      </c>
      <c r="J1037" s="7" t="n">
        <f t="shared" si="185"/>
        <v>0</v>
      </c>
      <c r="K1037" s="7" t="n">
        <f t="shared" si="186"/>
        <v>6.5576806024016838E-6</v>
      </c>
      <c r="L1037" s="7" t="n">
        <f>AM1037/SUM(AM1:AM$2180)</f>
        <v>0</v>
      </c>
      <c r="M1037" t="s">
        <v>2724</v>
      </c>
      <c r="N1037" t="s">
        <v>2824</v>
      </c>
      <c r="O1037" t="s">
        <v>2825</v>
      </c>
      <c r="P1037" s="6"/>
      <c r="Q1037" s="6" t="n">
        <v>42490.924237672501</v>
      </c>
      <c r="R1037" s="6"/>
      <c r="S1037" s="6" t="n">
        <v>197239.53881630101</v>
      </c>
      <c r="T1037" s="6" t="n">
        <v>345355.513137603</v>
      </c>
      <c r="U1037" s="6" t="n">
        <v>292415.148036114</v>
      </c>
      <c r="V1037" s="6" t="n">
        <v>836422.94905424002</v>
      </c>
      <c r="W1037" s="6"/>
      <c r="X1037" s="6" t="n">
        <v>122948.04366678699</v>
      </c>
      <c r="Y1037" s="6" t="n">
        <v>631047.46313579404</v>
      </c>
      <c r="Z1037" s="6" t="n">
        <v>787889.10651300603</v>
      </c>
      <c r="AA1037" s="6" t="n">
        <v>54738.513722409298</v>
      </c>
      <c r="AB1037" s="6" t="n">
        <v>102955.104484146</v>
      </c>
      <c r="AC1037" s="6" t="n">
        <v>1465031.3939112099</v>
      </c>
      <c r="AD1037" s="6" t="n">
        <v>0</v>
      </c>
      <c r="AE1037" s="6" t="n">
        <v>-8396.1329695290497</v>
      </c>
      <c r="AF1037" s="6" t="n">
        <v>1834.4429860810901</v>
      </c>
      <c r="AG1037" s="6"/>
      <c r="AH1037" s="6" t="n">
        <v>5810.8452676816396</v>
      </c>
      <c r="AI1037" s="6"/>
      <c r="AJ1037" s="6"/>
      <c r="AK1037" s="6" t="n">
        <v>645509.87437051302</v>
      </c>
      <c r="AL1037" s="6" t="n">
        <v>643673.5</v>
      </c>
      <c r="AM1037" s="6" t="n">
        <v>0</v>
      </c>
    </row>
    <row r="1038">
      <c r="A1038" t="str">
        <f t="shared" si="176"/>
        <v>Launchers &amp; Munitions</v>
      </c>
      <c r="B1038" t="str">
        <f t="shared" si="177"/>
        <v>4921</v>
      </c>
      <c r="C1038" t="str">
        <f t="shared" si="178"/>
        <v>TORPEDO MAINT REP &amp; CHECKOUT EQ</v>
      </c>
      <c r="D1038" s="6" t="n">
        <f t="shared" si="179"/>
        <v>687972.69173104595</v>
      </c>
      <c r="E1038" s="6" t="n">
        <f t="shared" si="180"/>
        <v>653245.21032724495</v>
      </c>
      <c r="F1038" s="6" t="n">
        <f t="shared" si="181"/>
        <v>709565.62360000005</v>
      </c>
      <c r="G1038" s="6" t="n">
        <f t="shared" si="182"/>
        <v>476896.71041415201</v>
      </c>
      <c r="H1038" s="7" t="n">
        <f t="shared" si="183"/>
        <v>8.6216343238921356E-2</v>
      </c>
      <c r="I1038" s="7" t="n">
        <f t="shared" si="184"/>
        <v>3.1386321184672106E-2</v>
      </c>
      <c r="J1038" s="7" t="n">
        <f t="shared" si="185"/>
        <v>0.67209669486890289</v>
      </c>
      <c r="K1038" s="7" t="n">
        <f t="shared" si="186"/>
        <v>7.2289829020656821E-6</v>
      </c>
      <c r="L1038" s="7" t="n">
        <f>AM1038/SUM(AM1:AM$2180)</f>
        <v>8.4610970714349381E-6</v>
      </c>
      <c r="M1038" t="s">
        <v>2724</v>
      </c>
      <c r="N1038" t="s">
        <v>2826</v>
      </c>
      <c r="O1038" t="s">
        <v>2827</v>
      </c>
      <c r="P1038" s="6" t="n">
        <v>137251.420537742</v>
      </c>
      <c r="Q1038" s="6" t="n">
        <v>212919.97694460399</v>
      </c>
      <c r="R1038" s="6" t="n">
        <v>51956.025157034099</v>
      </c>
      <c r="S1038" s="6"/>
      <c r="T1038" s="6" t="n">
        <v>132480.85893006399</v>
      </c>
      <c r="U1038" s="6" t="n">
        <v>117244.97330367001</v>
      </c>
      <c r="V1038" s="6" t="n">
        <v>59731.114213805202</v>
      </c>
      <c r="W1038" s="6" t="n">
        <v>166274.13992640501</v>
      </c>
      <c r="X1038" s="6" t="n">
        <v>137781.843173731</v>
      </c>
      <c r="Y1038" s="6" t="n">
        <v>285527.58348459902</v>
      </c>
      <c r="Z1038" s="6" t="n">
        <v>593469.68922790303</v>
      </c>
      <c r="AA1038" s="6" t="n">
        <v>149026.95934445201</v>
      </c>
      <c r="AB1038" s="6" t="n">
        <v>284018.14965620899</v>
      </c>
      <c r="AC1038" s="6" t="n">
        <v>471516.42285431101</v>
      </c>
      <c r="AD1038" s="6" t="n">
        <v>557950.44436123304</v>
      </c>
      <c r="AE1038" s="6" t="n">
        <v>687972.69173104595</v>
      </c>
      <c r="AF1038" s="6" t="n">
        <v>1070437.71383713</v>
      </c>
      <c r="AG1038" s="6" t="n">
        <v>151271.90866153501</v>
      </c>
      <c r="AH1038" s="6" t="n">
        <v>495482.96775110997</v>
      </c>
      <c r="AI1038" s="6" t="n">
        <v>692155.30085417896</v>
      </c>
      <c r="AJ1038" s="6" t="n">
        <v>720655.36664378003</v>
      </c>
      <c r="AK1038" s="6" t="n">
        <v>653245.21032724495</v>
      </c>
      <c r="AL1038" s="6" t="n">
        <v>709565.62360000005</v>
      </c>
      <c r="AM1038" s="6" t="n">
        <v>476896.71041415201</v>
      </c>
    </row>
    <row r="1039">
      <c r="A1039" t="str">
        <f t="shared" si="176"/>
        <v>Launchers &amp; Munitions</v>
      </c>
      <c r="B1039" t="str">
        <f t="shared" si="177"/>
        <v>4923</v>
      </c>
      <c r="C1039" t="str">
        <f t="shared" si="178"/>
        <v>DEPTH CHARGES AND UNDERWATER MINES MAINTENANCE, REPAIR, AND CHECKOUT SPECIALIZED EQUIPMENT</v>
      </c>
      <c r="D1039" s="6" t="n">
        <f t="shared" si="179"/>
        <v>0</v>
      </c>
      <c r="E1039" s="6" t="n">
        <f t="shared" si="180"/>
        <v>2633.0136668128298</v>
      </c>
      <c r="F1039" s="6" t="n">
        <f t="shared" si="181"/>
        <v>0</v>
      </c>
      <c r="G1039" s="6" t="n">
        <f t="shared" si="182"/>
        <v>0</v>
      </c>
      <c r="H1039" s="7" t="n">
        <f t="shared" si="183"/>
        <v>-1</v>
      </c>
      <c r="I1039" s="7" t="e">
        <f t="shared" si="184"/>
        <v>#DIV/0!</v>
      </c>
      <c r="J1039" s="7" t="e">
        <f t="shared" si="185"/>
        <v>#DIV/0!</v>
      </c>
      <c r="K1039" s="7" t="n">
        <f t="shared" si="186"/>
        <v>0</v>
      </c>
      <c r="L1039" s="7" t="n">
        <f>AM1039/SUM(AM1:AM$2180)</f>
        <v>0</v>
      </c>
      <c r="M1039" t="s">
        <v>2724</v>
      </c>
      <c r="N1039" t="s">
        <v>2828</v>
      </c>
      <c r="O1039" t="s">
        <v>2829</v>
      </c>
      <c r="P1039" s="6"/>
      <c r="Q1039" s="6"/>
      <c r="R1039" s="6"/>
      <c r="S1039" s="6"/>
      <c r="T1039" s="6"/>
      <c r="U1039" s="6"/>
      <c r="V1039" s="6" t="n">
        <v>62173.655680298303</v>
      </c>
      <c r="W1039" s="6"/>
      <c r="X1039" s="6"/>
      <c r="Y1039" s="6" t="n">
        <v>19794.089921011298</v>
      </c>
      <c r="Z1039" s="6"/>
      <c r="AA1039" s="6"/>
      <c r="AB1039" s="6"/>
      <c r="AC1039" s="6"/>
      <c r="AD1039" s="6" t="n">
        <v>111882.132431652</v>
      </c>
      <c r="AE1039" s="6" t="n">
        <v>0</v>
      </c>
      <c r="AF1039" s="6" t="n">
        <v>-3625.6322409274198</v>
      </c>
      <c r="AG1039" s="6" t="n">
        <v>0</v>
      </c>
      <c r="AH1039" s="6" t="n">
        <v>0</v>
      </c>
      <c r="AI1039" s="6" t="n">
        <v>7075.8908958114698</v>
      </c>
      <c r="AJ1039" s="6" t="n">
        <v>5825.2407429806399</v>
      </c>
      <c r="AK1039" s="6" t="n">
        <v>2633.0136668128298</v>
      </c>
      <c r="AL1039" s="6"/>
      <c r="AM1039" s="6"/>
    </row>
    <row r="1040">
      <c r="A1040" t="str">
        <f t="shared" si="176"/>
        <v>Launchers &amp; Munitions</v>
      </c>
      <c r="B1040" t="str">
        <f t="shared" si="177"/>
        <v>4925</v>
      </c>
      <c r="C1040" t="str">
        <f t="shared" si="178"/>
        <v>AMMUNITION MAINT - CHECKOUT EQ</v>
      </c>
      <c r="D1040" s="6" t="n">
        <f t="shared" si="179"/>
        <v>1021855.83783557</v>
      </c>
      <c r="E1040" s="6" t="n">
        <f t="shared" si="180"/>
        <v>743655.61986507801</v>
      </c>
      <c r="F1040" s="6" t="n">
        <f t="shared" si="181"/>
        <v>593470.75899999996</v>
      </c>
      <c r="G1040" s="6" t="n">
        <f t="shared" si="182"/>
        <v>395040.18900529703</v>
      </c>
      <c r="H1040" s="7" t="n">
        <f t="shared" si="183"/>
        <v>-0.2019548522908039</v>
      </c>
      <c r="I1040" s="7" t="n">
        <f t="shared" si="184"/>
        <v>-0.41922261729496801</v>
      </c>
      <c r="J1040" s="7" t="n">
        <f t="shared" si="185"/>
        <v>0.6656438973858475</v>
      </c>
      <c r="K1040" s="7" t="n">
        <f t="shared" si="186"/>
        <v>6.0462201479273335E-6</v>
      </c>
      <c r="L1040" s="7" t="n">
        <f>AM1040/SUM(AM1:AM$2180)</f>
        <v>7.0087994177798264E-6</v>
      </c>
      <c r="M1040" t="s">
        <v>2724</v>
      </c>
      <c r="N1040" t="s">
        <v>2830</v>
      </c>
      <c r="O1040" t="s">
        <v>2831</v>
      </c>
      <c r="P1040" s="6" t="n">
        <v>290223.89445973799</v>
      </c>
      <c r="Q1040" s="6" t="n">
        <v>96532.136092965899</v>
      </c>
      <c r="R1040" s="6" t="n">
        <v>802585.17005489196</v>
      </c>
      <c r="S1040" s="6" t="n">
        <v>370548.720409178</v>
      </c>
      <c r="T1040" s="6" t="n">
        <v>1243708.24134203</v>
      </c>
      <c r="U1040" s="6" t="n">
        <v>255223.71549678399</v>
      </c>
      <c r="V1040" s="6" t="n">
        <v>490651.63392147602</v>
      </c>
      <c r="W1040" s="6" t="n">
        <v>253903.94702995001</v>
      </c>
      <c r="X1040" s="6" t="n">
        <v>491288.294705462</v>
      </c>
      <c r="Y1040" s="6" t="n">
        <v>1131760.08138369</v>
      </c>
      <c r="Z1040" s="6" t="n">
        <v>900213.83544557402</v>
      </c>
      <c r="AA1040" s="6" t="n">
        <v>813051.92328188999</v>
      </c>
      <c r="AB1040" s="6" t="n">
        <v>1908661.4652724201</v>
      </c>
      <c r="AC1040" s="6" t="n">
        <v>893561.30149905197</v>
      </c>
      <c r="AD1040" s="6" t="n">
        <v>244462.61950535601</v>
      </c>
      <c r="AE1040" s="6" t="n">
        <v>1021855.83783557</v>
      </c>
      <c r="AF1040" s="6" t="n">
        <v>1288055.2933672699</v>
      </c>
      <c r="AG1040" s="6" t="n">
        <v>712486.91902854806</v>
      </c>
      <c r="AH1040" s="6" t="n">
        <v>1643444.90506376</v>
      </c>
      <c r="AI1040" s="6" t="n">
        <v>464768.47731976799</v>
      </c>
      <c r="AJ1040" s="6" t="n">
        <v>1252272.2321142501</v>
      </c>
      <c r="AK1040" s="6" t="n">
        <v>743655.61986507801</v>
      </c>
      <c r="AL1040" s="6" t="n">
        <v>593470.75899999996</v>
      </c>
      <c r="AM1040" s="6" t="n">
        <v>395040.18900529703</v>
      </c>
    </row>
    <row r="1041">
      <c r="A1041" t="str">
        <f t="shared" si="176"/>
        <v>Launchers &amp; Munitions</v>
      </c>
      <c r="B1041" t="str">
        <f t="shared" si="177"/>
        <v>4931</v>
      </c>
      <c r="C1041" t="str">
        <f t="shared" si="178"/>
        <v>FIRE CONT MAINT EQ</v>
      </c>
      <c r="D1041" s="6" t="n">
        <f t="shared" si="179"/>
        <v>257228.932070515</v>
      </c>
      <c r="E1041" s="6" t="n">
        <f t="shared" si="180"/>
        <v>388479.33805315202</v>
      </c>
      <c r="F1041" s="6" t="n">
        <f t="shared" si="181"/>
        <v>596239.91619999998</v>
      </c>
      <c r="G1041" s="6" t="n">
        <f t="shared" si="182"/>
        <v>2626969.2992875101</v>
      </c>
      <c r="H1041" s="7" t="n">
        <f t="shared" si="183"/>
        <v>0.53480470592858653</v>
      </c>
      <c r="I1041" s="7" t="n">
        <f t="shared" si="184"/>
        <v>1.3179348893636536</v>
      </c>
      <c r="J1041" s="7" t="n">
        <f t="shared" si="185"/>
        <v>4.4058930439107531</v>
      </c>
      <c r="K1041" s="7" t="n">
        <f t="shared" si="186"/>
        <v>6.0744320417763746E-6</v>
      </c>
      <c r="L1041" s="7" t="n">
        <f>AM1041/SUM(AM1:AM$2180)</f>
        <v>4.6607665264976113E-5</v>
      </c>
      <c r="M1041" t="s">
        <v>2724</v>
      </c>
      <c r="N1041" t="s">
        <v>2832</v>
      </c>
      <c r="O1041" t="s">
        <v>2833</v>
      </c>
      <c r="P1041" s="6" t="n">
        <v>267941.36134337098</v>
      </c>
      <c r="Q1041" s="6" t="n">
        <v>328564.82606339501</v>
      </c>
      <c r="R1041" s="6" t="n">
        <v>188023.78616280301</v>
      </c>
      <c r="S1041" s="6" t="n">
        <v>122592.794104974</v>
      </c>
      <c r="T1041" s="6" t="n">
        <v>281797.008902192</v>
      </c>
      <c r="U1041" s="6" t="n">
        <v>560204.43409505696</v>
      </c>
      <c r="V1041" s="6" t="n">
        <v>579317.14747647999</v>
      </c>
      <c r="W1041" s="6" t="n">
        <v>104912.18229129299</v>
      </c>
      <c r="X1041" s="6" t="n">
        <v>218503.946241895</v>
      </c>
      <c r="Y1041" s="6" t="n">
        <v>588051.29775114194</v>
      </c>
      <c r="Z1041" s="6" t="n">
        <v>1243020.38450207</v>
      </c>
      <c r="AA1041" s="6" t="n">
        <v>769998.48682666</v>
      </c>
      <c r="AB1041" s="6" t="n">
        <v>390460.72354371002</v>
      </c>
      <c r="AC1041" s="6" t="n">
        <v>538522.05314466404</v>
      </c>
      <c r="AD1041" s="6" t="n">
        <v>2270942.7504385901</v>
      </c>
      <c r="AE1041" s="6" t="n">
        <v>257228.932070515</v>
      </c>
      <c r="AF1041" s="6" t="n">
        <v>1017588.89577857</v>
      </c>
      <c r="AG1041" s="6" t="n">
        <v>1011057.11156092</v>
      </c>
      <c r="AH1041" s="6" t="n">
        <v>2603354.3247155701</v>
      </c>
      <c r="AI1041" s="6" t="n">
        <v>2093038.02345137</v>
      </c>
      <c r="AJ1041" s="6" t="n">
        <v>3566302.1792983399</v>
      </c>
      <c r="AK1041" s="6" t="n">
        <v>388479.33805315202</v>
      </c>
      <c r="AL1041" s="6" t="n">
        <v>596239.91619999998</v>
      </c>
      <c r="AM1041" s="6" t="n">
        <v>2626969.2992875101</v>
      </c>
    </row>
    <row r="1042">
      <c r="A1042" t="str">
        <f t="shared" si="176"/>
        <v>Launchers &amp; Munitions</v>
      </c>
      <c r="B1042" t="str">
        <f t="shared" si="177"/>
        <v>4933</v>
      </c>
      <c r="C1042" t="str">
        <f t="shared" si="178"/>
        <v>WEAPONS MAINT EQ</v>
      </c>
      <c r="D1042" s="6" t="n">
        <f t="shared" si="179"/>
        <v>1119204.89642708</v>
      </c>
      <c r="E1042" s="6" t="n">
        <f t="shared" si="180"/>
        <v>1986109.5755072001</v>
      </c>
      <c r="F1042" s="6" t="n">
        <f t="shared" si="181"/>
        <v>2696241.8990000002</v>
      </c>
      <c r="G1042" s="6" t="n">
        <f t="shared" si="182"/>
        <v>2526130.76372241</v>
      </c>
      <c r="H1042" s="7" t="n">
        <f t="shared" si="183"/>
        <v>0.35754941834538556</v>
      </c>
      <c r="I1042" s="7" t="n">
        <f t="shared" si="184"/>
        <v>1.409069070022309</v>
      </c>
      <c r="J1042" s="7" t="n">
        <f t="shared" si="185"/>
        <v>0.93690805882785144</v>
      </c>
      <c r="K1042" s="7" t="n">
        <f t="shared" si="186"/>
        <v>2.7469040127417056E-5</v>
      </c>
      <c r="L1042" s="7" t="n">
        <f>AM1042/SUM(AM1:AM$2180)</f>
        <v>4.4818588889891227E-5</v>
      </c>
      <c r="M1042" t="s">
        <v>2724</v>
      </c>
      <c r="N1042" t="s">
        <v>2834</v>
      </c>
      <c r="O1042" t="s">
        <v>2835</v>
      </c>
      <c r="P1042" s="6" t="n">
        <v>471413.47797090199</v>
      </c>
      <c r="Q1042" s="6" t="n">
        <v>873264.52748230798</v>
      </c>
      <c r="R1042" s="6" t="n">
        <v>315412.021086475</v>
      </c>
      <c r="S1042" s="6" t="n">
        <v>553061.88554952503</v>
      </c>
      <c r="T1042" s="6" t="n">
        <v>1290876.21085466</v>
      </c>
      <c r="U1042" s="6" t="n">
        <v>2668676.5689454898</v>
      </c>
      <c r="V1042" s="6" t="n">
        <v>3798234.47034897</v>
      </c>
      <c r="W1042" s="6" t="n">
        <v>3293322.6116925101</v>
      </c>
      <c r="X1042" s="6" t="n">
        <v>3576972.1202857299</v>
      </c>
      <c r="Y1042" s="6" t="n">
        <v>1454180.9208032</v>
      </c>
      <c r="Z1042" s="6" t="n">
        <v>2143780.88186811</v>
      </c>
      <c r="AA1042" s="6" t="n">
        <v>3606165.7827336001</v>
      </c>
      <c r="AB1042" s="6" t="n">
        <v>3945527.8775044</v>
      </c>
      <c r="AC1042" s="6" t="n">
        <v>3081758.6865627901</v>
      </c>
      <c r="AD1042" s="6" t="n">
        <v>1325759.5941705599</v>
      </c>
      <c r="AE1042" s="6" t="n">
        <v>1119204.89642708</v>
      </c>
      <c r="AF1042" s="6" t="n">
        <v>945450.76316387497</v>
      </c>
      <c r="AG1042" s="6" t="n">
        <v>475473.81089478399</v>
      </c>
      <c r="AH1042" s="6" t="n">
        <v>2215637.6130797998</v>
      </c>
      <c r="AI1042" s="6" t="n">
        <v>3325394.7353633</v>
      </c>
      <c r="AJ1042" s="6" t="n">
        <v>4668555.4145946596</v>
      </c>
      <c r="AK1042" s="6" t="n">
        <v>1986109.5755072001</v>
      </c>
      <c r="AL1042" s="6" t="n">
        <v>2696241.8990000002</v>
      </c>
      <c r="AM1042" s="6" t="n">
        <v>2526130.76372241</v>
      </c>
    </row>
    <row r="1043">
      <c r="A1043" t="str">
        <f t="shared" si="176"/>
        <v>Launchers &amp; Munitions</v>
      </c>
      <c r="B1043" t="str">
        <f t="shared" si="177"/>
        <v>8140</v>
      </c>
      <c r="C1043" t="str">
        <f t="shared" si="178"/>
        <v>AMMUNITION &amp; NUCLEAR ORDNANCE BOXES</v>
      </c>
      <c r="D1043" s="6" t="n">
        <f t="shared" si="179"/>
        <v>1268445.50614159</v>
      </c>
      <c r="E1043" s="6" t="n">
        <f t="shared" si="180"/>
        <v>690935.21920421405</v>
      </c>
      <c r="F1043" s="6" t="n">
        <f t="shared" si="181"/>
        <v>1872233.9139</v>
      </c>
      <c r="G1043" s="6" t="n">
        <f t="shared" si="182"/>
        <v>951719.13044349698</v>
      </c>
      <c r="H1043" s="7" t="n">
        <f t="shared" si="183"/>
        <v>1.7097097699786517</v>
      </c>
      <c r="I1043" s="7" t="n">
        <f t="shared" si="184"/>
        <v>0.47600658036547316</v>
      </c>
      <c r="J1043" s="7" t="n">
        <f t="shared" si="185"/>
        <v>0.50833345308920108</v>
      </c>
      <c r="K1043" s="7" t="n">
        <f t="shared" si="186"/>
        <v>1.9074130005881264E-5</v>
      </c>
      <c r="L1043" s="7" t="n">
        <f>AM1043/SUM(AM1:AM$2180)</f>
        <v>1.6885392101847293E-5</v>
      </c>
      <c r="M1043" t="s">
        <v>2724</v>
      </c>
      <c r="N1043" t="s">
        <v>2836</v>
      </c>
      <c r="O1043" t="s">
        <v>2837</v>
      </c>
      <c r="P1043" s="6" t="n">
        <v>377699.51935424103</v>
      </c>
      <c r="Q1043" s="6" t="n">
        <v>600490.33542224497</v>
      </c>
      <c r="R1043" s="6" t="n">
        <v>412967.78221571102</v>
      </c>
      <c r="S1043" s="6" t="n">
        <v>466865.970092125</v>
      </c>
      <c r="T1043" s="6" t="n">
        <v>243031.81011731399</v>
      </c>
      <c r="U1043" s="6" t="n">
        <v>2227840.7242268198</v>
      </c>
      <c r="V1043" s="6" t="n">
        <v>1041548.8956570301</v>
      </c>
      <c r="W1043" s="6" t="n">
        <v>846690.77678664494</v>
      </c>
      <c r="X1043" s="6" t="n">
        <v>925922.01971575397</v>
      </c>
      <c r="Y1043" s="6" t="n">
        <v>882984.63305754995</v>
      </c>
      <c r="Z1043" s="6" t="n">
        <v>1219503.3725044299</v>
      </c>
      <c r="AA1043" s="6" t="n">
        <v>353377.05320288998</v>
      </c>
      <c r="AB1043" s="6" t="n">
        <v>1150315.63976704</v>
      </c>
      <c r="AC1043" s="6" t="n">
        <v>1479464.82938156</v>
      </c>
      <c r="AD1043" s="6" t="n">
        <v>14767434.8295568</v>
      </c>
      <c r="AE1043" s="6" t="n">
        <v>1268445.50614159</v>
      </c>
      <c r="AF1043" s="6" t="n">
        <v>786997.89403546997</v>
      </c>
      <c r="AG1043" s="6" t="n">
        <v>1827695.17063253</v>
      </c>
      <c r="AH1043" s="6" t="n">
        <v>1355717.6284628101</v>
      </c>
      <c r="AI1043" s="6" t="n">
        <v>3824465.6248535099</v>
      </c>
      <c r="AJ1043" s="6" t="n">
        <v>5029046.8573151696</v>
      </c>
      <c r="AK1043" s="6" t="n">
        <v>690935.21920421405</v>
      </c>
      <c r="AL1043" s="6" t="n">
        <v>1872233.9139</v>
      </c>
      <c r="AM1043" s="6" t="n">
        <v>951719.13044349698</v>
      </c>
    </row>
    <row r="1044">
      <c r="A1044" t="str">
        <f t="shared" si="176"/>
        <v>MED</v>
      </c>
      <c r="B1044" t="str">
        <f t="shared" si="177"/>
        <v>G001</v>
      </c>
      <c r="C1044" t="str">
        <f t="shared" si="178"/>
        <v>CARE OF REMAINS AND/OR FUNERAL SVCS</v>
      </c>
      <c r="D1044" s="6" t="n">
        <f t="shared" si="179"/>
        <v>235199.67342785001</v>
      </c>
      <c r="E1044" s="6" t="n">
        <f t="shared" si="180"/>
        <v>52523.406662681402</v>
      </c>
      <c r="F1044" s="6" t="n">
        <f t="shared" si="181"/>
        <v>64746</v>
      </c>
      <c r="G1044" s="6" t="n">
        <f t="shared" si="182"/>
        <v>7601.7730840995</v>
      </c>
      <c r="H1044" s="7" t="n">
        <f t="shared" si="183"/>
        <v>0.23270755105081409</v>
      </c>
      <c r="I1044" s="7" t="n">
        <f t="shared" si="184"/>
        <v>-0.72471900553101098</v>
      </c>
      <c r="J1044" s="7" t="n">
        <f t="shared" si="185"/>
        <v>0.11740915398788342</v>
      </c>
      <c r="K1044" s="7" t="n">
        <f t="shared" si="186"/>
        <v>6.5962570819382716E-7</v>
      </c>
      <c r="L1044" s="7" t="n">
        <f>AM1044/SUM(AM1:AM$2180)</f>
        <v>1.3487058848388846E-7</v>
      </c>
      <c r="M1044" t="s">
        <v>2838</v>
      </c>
      <c r="N1044" t="s">
        <v>2839</v>
      </c>
      <c r="O1044" t="s">
        <v>2840</v>
      </c>
      <c r="P1044" s="6"/>
      <c r="Q1044" s="6"/>
      <c r="R1044" s="6"/>
      <c r="S1044" s="6"/>
      <c r="T1044" s="6"/>
      <c r="U1044" s="6" t="n">
        <v>11895.714778514101</v>
      </c>
      <c r="V1044" s="6"/>
      <c r="W1044" s="6" t="n">
        <v>68680.431159498694</v>
      </c>
      <c r="X1044" s="6" t="n">
        <v>70773.806364324104</v>
      </c>
      <c r="Y1044" s="6" t="n">
        <v>73348.979611299597</v>
      </c>
      <c r="Z1044" s="6" t="n">
        <v>76735.404914799903</v>
      </c>
      <c r="AA1044" s="6" t="n">
        <v>64119.144573514503</v>
      </c>
      <c r="AB1044" s="6" t="n">
        <v>50371.999990388998</v>
      </c>
      <c r="AC1044" s="6" t="n">
        <v>123666.895751759</v>
      </c>
      <c r="AD1044" s="6" t="n">
        <v>124959.44125902301</v>
      </c>
      <c r="AE1044" s="6" t="n">
        <v>235199.67342785001</v>
      </c>
      <c r="AF1044" s="6" t="n">
        <v>248948.72015720699</v>
      </c>
      <c r="AG1044" s="6" t="n">
        <v>248413.29637451301</v>
      </c>
      <c r="AH1044" s="6" t="n">
        <v>122463.533624416</v>
      </c>
      <c r="AI1044" s="6" t="n">
        <v>64067.055507461002</v>
      </c>
      <c r="AJ1044" s="6" t="n">
        <v>33249.7079587806</v>
      </c>
      <c r="AK1044" s="6" t="n">
        <v>52523.406662681402</v>
      </c>
      <c r="AL1044" s="6" t="n">
        <v>64746</v>
      </c>
      <c r="AM1044" s="6" t="n">
        <v>7601.7730840995</v>
      </c>
    </row>
    <row r="1045">
      <c r="A1045" t="str">
        <f t="shared" si="176"/>
        <v>MED</v>
      </c>
      <c r="B1045" t="str">
        <f t="shared" si="177"/>
        <v>G002</v>
      </c>
      <c r="C1045" t="str">
        <f t="shared" si="178"/>
        <v>CHAPLAIN SERVICES</v>
      </c>
      <c r="D1045" s="6" t="n">
        <f t="shared" si="179"/>
        <v>0</v>
      </c>
      <c r="E1045" s="6" t="n">
        <f t="shared" si="180"/>
        <v>705351.52500342601</v>
      </c>
      <c r="F1045" s="6" t="n">
        <f t="shared" si="181"/>
        <v>411003.73729999998</v>
      </c>
      <c r="G1045" s="6" t="n">
        <f t="shared" si="182"/>
        <v>342233.86117797799</v>
      </c>
      <c r="H1045" s="7" t="n">
        <f t="shared" si="183"/>
        <v>-0.41730651635295801</v>
      </c>
      <c r="I1045" s="7" t="e">
        <f t="shared" si="184"/>
        <v>#DIV/0!</v>
      </c>
      <c r="J1045" s="7" t="n">
        <f t="shared" si="185"/>
        <v>0.83267822192131202</v>
      </c>
      <c r="K1045" s="7" t="n">
        <f t="shared" si="186"/>
        <v>4.1872645613137836E-6</v>
      </c>
      <c r="L1045" s="7" t="n">
        <f>AM1045/SUM(AM1:AM$2180)</f>
        <v>6.0719100327703394E-6</v>
      </c>
      <c r="M1045" t="s">
        <v>2838</v>
      </c>
      <c r="N1045" t="s">
        <v>2841</v>
      </c>
      <c r="O1045" t="s">
        <v>2842</v>
      </c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 t="n">
        <v>37622.450449245298</v>
      </c>
      <c r="AG1045" s="6" t="n">
        <v>219544.08356538601</v>
      </c>
      <c r="AH1045" s="6" t="n">
        <v>682811.88818344602</v>
      </c>
      <c r="AI1045" s="6" t="n">
        <v>539028.48857697402</v>
      </c>
      <c r="AJ1045" s="6" t="n">
        <v>474930.50269896601</v>
      </c>
      <c r="AK1045" s="6" t="n">
        <v>705351.52500342601</v>
      </c>
      <c r="AL1045" s="6" t="n">
        <v>411003.73729999998</v>
      </c>
      <c r="AM1045" s="6" t="n">
        <v>342233.86117797799</v>
      </c>
    </row>
    <row r="1046">
      <c r="A1046" t="str">
        <f t="shared" si="176"/>
        <v>MED</v>
      </c>
      <c r="B1046" t="str">
        <f t="shared" si="177"/>
        <v>G003</v>
      </c>
      <c r="C1046" t="str">
        <f t="shared" si="178"/>
        <v>RECREATIONAL SERVICES</v>
      </c>
      <c r="D1046" s="6" t="n">
        <f t="shared" si="179"/>
        <v>185129.418425393</v>
      </c>
      <c r="E1046" s="6" t="n">
        <f t="shared" si="180"/>
        <v>28714.831066845702</v>
      </c>
      <c r="F1046" s="6" t="n">
        <f t="shared" si="181"/>
        <v>104608.6709</v>
      </c>
      <c r="G1046" s="6" t="n">
        <f t="shared" si="182"/>
        <v>382258.41561085102</v>
      </c>
      <c r="H1046" s="7" t="n">
        <f t="shared" si="183"/>
        <v>2.6430188517034923</v>
      </c>
      <c r="I1046" s="7" t="n">
        <f t="shared" si="184"/>
        <v>-0.43494301559556181</v>
      </c>
      <c r="J1046" s="7" t="n">
        <f t="shared" si="185"/>
        <v>3.6541752449590774</v>
      </c>
      <c r="K1046" s="7" t="n">
        <f t="shared" si="186"/>
        <v>1.0657425729099481E-6</v>
      </c>
      <c r="L1046" s="7" t="n">
        <f>AM1046/SUM(AM1:AM$2180)</f>
        <v>6.7820253111990261E-6</v>
      </c>
      <c r="M1046" t="s">
        <v>2838</v>
      </c>
      <c r="N1046" t="s">
        <v>2843</v>
      </c>
      <c r="O1046" t="s">
        <v>2844</v>
      </c>
      <c r="P1046" s="6" t="n">
        <v>386030.22349085001</v>
      </c>
      <c r="Q1046" s="6" t="n">
        <v>246039.10949472</v>
      </c>
      <c r="R1046" s="6" t="n">
        <v>333802.24256870802</v>
      </c>
      <c r="S1046" s="6" t="n">
        <v>460150.41454680898</v>
      </c>
      <c r="T1046" s="6" t="n">
        <v>303933.67627169302</v>
      </c>
      <c r="U1046" s="6" t="n">
        <v>334675.252248668</v>
      </c>
      <c r="V1046" s="6" t="n">
        <v>481714.75638637401</v>
      </c>
      <c r="W1046" s="6" t="n">
        <v>418341.19936330803</v>
      </c>
      <c r="X1046" s="6" t="n">
        <v>128316.348119687</v>
      </c>
      <c r="Y1046" s="6" t="n">
        <v>271002.834298581</v>
      </c>
      <c r="Z1046" s="6" t="n">
        <v>296195.84949660097</v>
      </c>
      <c r="AA1046" s="6" t="n">
        <v>273418.34564987099</v>
      </c>
      <c r="AB1046" s="6" t="n">
        <v>174030.13511951501</v>
      </c>
      <c r="AC1046" s="6" t="n">
        <v>179712.695806387</v>
      </c>
      <c r="AD1046" s="6" t="n">
        <v>153020.491103949</v>
      </c>
      <c r="AE1046" s="6" t="n">
        <v>185129.418425393</v>
      </c>
      <c r="AF1046" s="6" t="n">
        <v>95581.013160120405</v>
      </c>
      <c r="AG1046" s="6" t="n">
        <v>210342.02971358501</v>
      </c>
      <c r="AH1046" s="6" t="n">
        <v>507256.78693357302</v>
      </c>
      <c r="AI1046" s="6" t="n">
        <v>-16068.1111511894</v>
      </c>
      <c r="AJ1046" s="6" t="n">
        <v>112878.406304544</v>
      </c>
      <c r="AK1046" s="6" t="n">
        <v>28714.831066845702</v>
      </c>
      <c r="AL1046" s="6" t="n">
        <v>104608.6709</v>
      </c>
      <c r="AM1046" s="6" t="n">
        <v>382258.41561085102</v>
      </c>
    </row>
    <row r="1047">
      <c r="A1047" t="str">
        <f t="shared" si="176"/>
        <v>MED</v>
      </c>
      <c r="B1047" t="str">
        <f t="shared" si="177"/>
        <v>G004</v>
      </c>
      <c r="C1047" t="str">
        <f t="shared" si="178"/>
        <v>SOCIAL REHABILITATION SERVICES</v>
      </c>
      <c r="D1047" s="6" t="n">
        <f t="shared" si="179"/>
        <v>33584.531878116199</v>
      </c>
      <c r="E1047" s="6" t="n">
        <f t="shared" si="180"/>
        <v>0</v>
      </c>
      <c r="F1047" s="6" t="n">
        <f t="shared" si="181"/>
        <v>0</v>
      </c>
      <c r="G1047" s="6" t="n">
        <f t="shared" si="182"/>
        <v>0</v>
      </c>
      <c r="H1047" s="7" t="e">
        <f t="shared" si="183"/>
        <v>#DIV/0!</v>
      </c>
      <c r="I1047" s="7" t="n">
        <f t="shared" si="184"/>
        <v>-1</v>
      </c>
      <c r="J1047" s="7" t="e">
        <f t="shared" si="185"/>
        <v>#DIV/0!</v>
      </c>
      <c r="K1047" s="7" t="n">
        <f t="shared" si="186"/>
        <v>0</v>
      </c>
      <c r="L1047" s="7" t="n">
        <f>AM1047/SUM(AM1:AM$2180)</f>
        <v>0</v>
      </c>
      <c r="M1047" t="s">
        <v>2838</v>
      </c>
      <c r="N1047" t="s">
        <v>2845</v>
      </c>
      <c r="O1047" t="s">
        <v>2846</v>
      </c>
      <c r="P1047" s="6"/>
      <c r="Q1047" s="6"/>
      <c r="R1047" s="6" t="n">
        <v>289474.38561980799</v>
      </c>
      <c r="S1047" s="6" t="n">
        <v>284044.98960797099</v>
      </c>
      <c r="T1047" s="6" t="n">
        <v>276165.41216378799</v>
      </c>
      <c r="U1047" s="6" t="n">
        <v>4330.9641183910398</v>
      </c>
      <c r="V1047" s="6"/>
      <c r="W1047" s="6" t="n">
        <v>1817711.2328373401</v>
      </c>
      <c r="X1047" s="6" t="n">
        <v>913282.43055313395</v>
      </c>
      <c r="Y1047" s="6" t="n">
        <v>3156243.7832619301</v>
      </c>
      <c r="Z1047" s="6" t="n">
        <v>3090320.3927777898</v>
      </c>
      <c r="AA1047" s="6" t="n">
        <v>3165852.9479150502</v>
      </c>
      <c r="AB1047" s="6" t="n">
        <v>5127450.88177168</v>
      </c>
      <c r="AC1047" s="6" t="n">
        <v>5859013.2661176696</v>
      </c>
      <c r="AD1047" s="6" t="n">
        <v>-235312.59180500201</v>
      </c>
      <c r="AE1047" s="6" t="n">
        <v>33584.531878116199</v>
      </c>
      <c r="AF1047" s="6" t="n">
        <v>-47464.642006014998</v>
      </c>
      <c r="AG1047" s="6"/>
      <c r="AH1047" s="6"/>
      <c r="AI1047" s="6" t="n">
        <v>-57544.320536559499</v>
      </c>
      <c r="AJ1047" s="6"/>
      <c r="AK1047" s="6"/>
      <c r="AL1047" s="6"/>
      <c r="AM1047" s="6"/>
    </row>
    <row r="1048">
      <c r="A1048" t="str">
        <f t="shared" si="176"/>
        <v>MED</v>
      </c>
      <c r="B1048" t="str">
        <f t="shared" si="177"/>
        <v>G009</v>
      </c>
      <c r="C1048" t="str">
        <f t="shared" si="178"/>
        <v>NON-GOVERNMENT INSURANCE PROGRAMS</v>
      </c>
      <c r="D1048" s="6" t="n">
        <f t="shared" si="179"/>
        <v>0</v>
      </c>
      <c r="E1048" s="6" t="n">
        <f t="shared" si="180"/>
        <v>0</v>
      </c>
      <c r="F1048" s="6" t="n">
        <f t="shared" si="181"/>
        <v>0</v>
      </c>
      <c r="G1048" s="6" t="n">
        <f t="shared" si="182"/>
        <v>0</v>
      </c>
      <c r="H1048" s="7" t="e">
        <f t="shared" si="183"/>
        <v>#DIV/0!</v>
      </c>
      <c r="I1048" s="7" t="e">
        <f t="shared" si="184"/>
        <v>#DIV/0!</v>
      </c>
      <c r="J1048" s="7" t="e">
        <f t="shared" si="185"/>
        <v>#DIV/0!</v>
      </c>
      <c r="K1048" s="7" t="n">
        <f t="shared" si="186"/>
        <v>0</v>
      </c>
      <c r="L1048" s="7" t="n">
        <f>AM1048/SUM(AM1:AM$2180)</f>
        <v>0</v>
      </c>
      <c r="M1048" t="s">
        <v>2838</v>
      </c>
      <c r="N1048" t="s">
        <v>2847</v>
      </c>
      <c r="O1048" t="s">
        <v>2848</v>
      </c>
      <c r="P1048" s="6"/>
      <c r="Q1048" s="6" t="n">
        <v>61521.608452228502</v>
      </c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 t="n">
        <v>203986.001343037</v>
      </c>
      <c r="AH1048" s="6" t="n">
        <v>174788.342735724</v>
      </c>
      <c r="AI1048" s="6" t="n">
        <v>103915.743287797</v>
      </c>
      <c r="AJ1048" s="6"/>
      <c r="AK1048" s="6"/>
      <c r="AL1048" s="6"/>
      <c r="AM1048" s="6"/>
    </row>
    <row r="1049">
      <c r="A1049" t="str">
        <f t="shared" si="176"/>
        <v>MED</v>
      </c>
      <c r="B1049" t="str">
        <f t="shared" si="177"/>
        <v>G099</v>
      </c>
      <c r="C1049" t="str">
        <f t="shared" si="178"/>
        <v>OTHER SOCIAL SERVICES</v>
      </c>
      <c r="D1049" s="6" t="n">
        <f t="shared" si="179"/>
        <v>5706034.3100009495</v>
      </c>
      <c r="E1049" s="6" t="n">
        <f t="shared" si="180"/>
        <v>-39780.150899063003</v>
      </c>
      <c r="F1049" s="6" t="n">
        <f t="shared" si="181"/>
        <v>-368204.9375</v>
      </c>
      <c r="G1049" s="6" t="n">
        <f t="shared" si="182"/>
        <v>0</v>
      </c>
      <c r="H1049" s="7" t="n">
        <f t="shared" si="183"/>
        <v>8.2559965002212401</v>
      </c>
      <c r="I1049" s="7" t="n">
        <f t="shared" si="184"/>
        <v>-1.0645290437273831</v>
      </c>
      <c r="J1049" s="7" t="n">
        <f t="shared" si="185"/>
        <v>0</v>
      </c>
      <c r="K1049" s="7" t="n">
        <f t="shared" si="186"/>
        <v>-3.7512347119343493E-6</v>
      </c>
      <c r="L1049" s="7" t="n">
        <f>AM1049/SUM(AM1:AM$2180)</f>
        <v>0</v>
      </c>
      <c r="M1049" t="s">
        <v>2838</v>
      </c>
      <c r="N1049" t="s">
        <v>2849</v>
      </c>
      <c r="O1049" t="s">
        <v>2850</v>
      </c>
      <c r="P1049" s="6" t="n">
        <v>382304.34999608301</v>
      </c>
      <c r="Q1049" s="6"/>
      <c r="R1049" s="6"/>
      <c r="S1049" s="6" t="n">
        <v>292576.96044941002</v>
      </c>
      <c r="T1049" s="6" t="n">
        <v>2088785.40991026</v>
      </c>
      <c r="U1049" s="6" t="n">
        <v>1843139.94910133</v>
      </c>
      <c r="V1049" s="6" t="n">
        <v>888826.43886856595</v>
      </c>
      <c r="W1049" s="6" t="n">
        <v>39979.781199577999</v>
      </c>
      <c r="X1049" s="6" t="n">
        <v>1029545.66699484</v>
      </c>
      <c r="Y1049" s="6" t="n">
        <v>2390054.74072723</v>
      </c>
      <c r="Z1049" s="6" t="n">
        <v>6164313.1691917498</v>
      </c>
      <c r="AA1049" s="6" t="n">
        <v>8267374.2005241904</v>
      </c>
      <c r="AB1049" s="6" t="n">
        <v>2619114.7220234498</v>
      </c>
      <c r="AC1049" s="6" t="n">
        <v>12288345.421881599</v>
      </c>
      <c r="AD1049" s="6" t="n">
        <v>4090581.7887143302</v>
      </c>
      <c r="AE1049" s="6" t="n">
        <v>5706034.3100009495</v>
      </c>
      <c r="AF1049" s="6" t="n">
        <v>5728202.9819681598</v>
      </c>
      <c r="AG1049" s="6" t="n">
        <v>7660873.0667650001</v>
      </c>
      <c r="AH1049" s="6" t="n">
        <v>1954498.8600405999</v>
      </c>
      <c r="AI1049" s="6" t="n">
        <v>-1118758.04987002</v>
      </c>
      <c r="AJ1049" s="6" t="n">
        <v>-47894.659729569001</v>
      </c>
      <c r="AK1049" s="6" t="n">
        <v>-39780.150899063003</v>
      </c>
      <c r="AL1049" s="6" t="n">
        <v>-368204.9375</v>
      </c>
      <c r="AM1049" s="6"/>
    </row>
    <row r="1050">
      <c r="A1050" t="str">
        <f t="shared" si="176"/>
        <v>MED</v>
      </c>
      <c r="B1050" t="str">
        <f t="shared" si="177"/>
        <v>Q101</v>
      </c>
      <c r="C1050" t="str">
        <f t="shared" si="178"/>
        <v>DEPENDENT MEDICARE SERVICES</v>
      </c>
      <c r="D1050" s="6" t="n">
        <f t="shared" si="179"/>
        <v>1889.1299181440399</v>
      </c>
      <c r="E1050" s="6" t="n">
        <f t="shared" si="180"/>
        <v>0</v>
      </c>
      <c r="F1050" s="6" t="n">
        <f t="shared" si="181"/>
        <v>475514.40049999999</v>
      </c>
      <c r="G1050" s="6" t="n">
        <f t="shared" si="182"/>
        <v>104485.987709379</v>
      </c>
      <c r="H1050" s="7" t="e">
        <f t="shared" si="183"/>
        <v>#DIV/0!</v>
      </c>
      <c r="I1050" s="7" t="n">
        <f t="shared" si="184"/>
        <v>250.71079867665489</v>
      </c>
      <c r="J1050" s="7" t="n">
        <f t="shared" si="185"/>
        <v>0.21973254143200022</v>
      </c>
      <c r="K1050" s="7" t="n">
        <f t="shared" si="186"/>
        <v>4.8444926819599001E-6</v>
      </c>
      <c r="L1050" s="7" t="n">
        <f>AM1050/SUM(AM1:AM$2180)</f>
        <v>1.8537894376458646E-6</v>
      </c>
      <c r="M1050" t="s">
        <v>2838</v>
      </c>
      <c r="N1050" t="s">
        <v>2851</v>
      </c>
      <c r="O1050" t="s">
        <v>2852</v>
      </c>
      <c r="P1050" s="6" t="n">
        <v>-355615.72103399597</v>
      </c>
      <c r="Q1050" s="6"/>
      <c r="R1050" s="6" t="n">
        <v>72795.273769606996</v>
      </c>
      <c r="S1050" s="6" t="n">
        <v>57143.937587775399</v>
      </c>
      <c r="T1050" s="6" t="n">
        <v>58569.498566999602</v>
      </c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 t="n">
        <v>1889.1299181440399</v>
      </c>
      <c r="AF1050" s="6"/>
      <c r="AG1050" s="6"/>
      <c r="AH1050" s="6"/>
      <c r="AI1050" s="6"/>
      <c r="AJ1050" s="6"/>
      <c r="AK1050" s="6"/>
      <c r="AL1050" s="6" t="n">
        <v>475514.40049999999</v>
      </c>
      <c r="AM1050" s="6" t="n">
        <v>104485.987709379</v>
      </c>
    </row>
    <row r="1051">
      <c r="A1051" t="str">
        <f t="shared" si="176"/>
        <v>MED</v>
      </c>
      <c r="B1051" t="str">
        <f t="shared" si="177"/>
        <v>Q201</v>
      </c>
      <c r="C1051" t="str">
        <f t="shared" si="178"/>
        <v>GENERAL HEALTH CARE SERVICES</v>
      </c>
      <c r="D1051" s="6" t="n">
        <f t="shared" si="179"/>
        <v>12096096843.371599</v>
      </c>
      <c r="E1051" s="6" t="n">
        <f t="shared" si="180"/>
        <v>13584457525.5623</v>
      </c>
      <c r="F1051" s="6" t="n">
        <f t="shared" si="181"/>
        <v>13785073519.7223</v>
      </c>
      <c r="G1051" s="6" t="n">
        <f t="shared" si="182"/>
        <v>10306139966.3104</v>
      </c>
      <c r="H1051" s="7" t="n">
        <f t="shared" si="183"/>
        <v>1.476805340091758E-2</v>
      </c>
      <c r="I1051" s="7" t="n">
        <f t="shared" si="184"/>
        <v>0.13962989038701545</v>
      </c>
      <c r="J1051" s="7" t="n">
        <f t="shared" si="185"/>
        <v>0.74763039541032617</v>
      </c>
      <c r="K1051" s="7" t="n">
        <f t="shared" si="186"/>
        <v>0.14044093662852988</v>
      </c>
      <c r="L1051" s="7" t="n">
        <f>AM1051/SUM(AM1:AM$2180)</f>
        <v>0.1828514409567204</v>
      </c>
      <c r="M1051" t="s">
        <v>2838</v>
      </c>
      <c r="N1051" t="s">
        <v>2853</v>
      </c>
      <c r="O1051" t="s">
        <v>2854</v>
      </c>
      <c r="P1051" s="6" t="n">
        <v>2092935008.6967499</v>
      </c>
      <c r="Q1051" s="6" t="n">
        <v>3700548200.75418</v>
      </c>
      <c r="R1051" s="6" t="n">
        <v>6467037588.0022802</v>
      </c>
      <c r="S1051" s="6" t="n">
        <v>8621313400.7720795</v>
      </c>
      <c r="T1051" s="6" t="n">
        <v>7267579275.2108202</v>
      </c>
      <c r="U1051" s="6" t="n">
        <v>8867547611.0609093</v>
      </c>
      <c r="V1051" s="6" t="n">
        <v>10909498227.0777</v>
      </c>
      <c r="W1051" s="6" t="n">
        <v>11953862237.8291</v>
      </c>
      <c r="X1051" s="6" t="n">
        <v>11762172796.306801</v>
      </c>
      <c r="Y1051" s="6" t="n">
        <v>14971933543.482401</v>
      </c>
      <c r="Z1051" s="6" t="n">
        <v>13019322537.971399</v>
      </c>
      <c r="AA1051" s="6" t="n">
        <v>13626427618.433901</v>
      </c>
      <c r="AB1051" s="6" t="n">
        <v>13403202553.698299</v>
      </c>
      <c r="AC1051" s="6" t="n">
        <v>12882377271.9855</v>
      </c>
      <c r="AD1051" s="6" t="n">
        <v>13370796916.426701</v>
      </c>
      <c r="AE1051" s="6" t="n">
        <v>12096096843.371599</v>
      </c>
      <c r="AF1051" s="6" t="n">
        <v>13239073402.5984</v>
      </c>
      <c r="AG1051" s="6" t="n">
        <v>13432743081.119101</v>
      </c>
      <c r="AH1051" s="6" t="n">
        <v>13219692702.2071</v>
      </c>
      <c r="AI1051" s="6" t="n">
        <v>13295880197.4242</v>
      </c>
      <c r="AJ1051" s="6" t="n">
        <v>13607273496.093599</v>
      </c>
      <c r="AK1051" s="6" t="n">
        <v>13584457525.5623</v>
      </c>
      <c r="AL1051" s="6" t="n">
        <v>13785073519.7223</v>
      </c>
      <c r="AM1051" s="6" t="n">
        <v>10306139966.3104</v>
      </c>
    </row>
    <row r="1052">
      <c r="A1052" t="str">
        <f t="shared" si="176"/>
        <v>MED</v>
      </c>
      <c r="B1052" t="str">
        <f t="shared" si="177"/>
        <v>Q301</v>
      </c>
      <c r="C1052" t="str">
        <f t="shared" si="178"/>
        <v>LABORATORY TESTING SERVICES</v>
      </c>
      <c r="D1052" s="6" t="n">
        <f t="shared" si="179"/>
        <v>2139387.09661463</v>
      </c>
      <c r="E1052" s="6" t="n">
        <f t="shared" si="180"/>
        <v>7007830.5842462499</v>
      </c>
      <c r="F1052" s="6" t="n">
        <f t="shared" si="181"/>
        <v>11153735.4836</v>
      </c>
      <c r="G1052" s="6" t="n">
        <f t="shared" si="182"/>
        <v>11996612.389145199</v>
      </c>
      <c r="H1052" s="7" t="n">
        <f t="shared" si="183"/>
        <v>0.5916103206995087</v>
      </c>
      <c r="I1052" s="7" t="n">
        <f t="shared" si="184"/>
        <v>4.2135190967776195</v>
      </c>
      <c r="J1052" s="7" t="n">
        <f t="shared" si="185"/>
        <v>1.0755690240982074</v>
      </c>
      <c r="K1052" s="7" t="n">
        <f t="shared" si="186"/>
        <v>1.1363313050035941E-4</v>
      </c>
      <c r="L1052" s="7" t="n">
        <f>AM1052/SUM(AM1:AM$2180)</f>
        <v>2.1284378721083411E-4</v>
      </c>
      <c r="M1052" t="s">
        <v>2838</v>
      </c>
      <c r="N1052" t="s">
        <v>2855</v>
      </c>
      <c r="O1052" t="s">
        <v>2856</v>
      </c>
      <c r="P1052" s="6" t="n">
        <v>204708.15011560501</v>
      </c>
      <c r="Q1052" s="6" t="n">
        <v>131132.51967735501</v>
      </c>
      <c r="R1052" s="6" t="n">
        <v>85215.894561272406</v>
      </c>
      <c r="S1052" s="6" t="n">
        <v>206626.38296405299</v>
      </c>
      <c r="T1052" s="6" t="n">
        <v>174026.15658025499</v>
      </c>
      <c r="U1052" s="6" t="n">
        <v>8553823.0414229296</v>
      </c>
      <c r="V1052" s="6" t="n">
        <v>137164.012919464</v>
      </c>
      <c r="W1052" s="6" t="n">
        <v>486800.96289665101</v>
      </c>
      <c r="X1052" s="6" t="n">
        <v>133132.28416220899</v>
      </c>
      <c r="Y1052" s="6" t="n">
        <v>249109.84849362099</v>
      </c>
      <c r="Z1052" s="6" t="n">
        <v>-8289226.9521121196</v>
      </c>
      <c r="AA1052" s="6" t="n">
        <v>456610.33057316201</v>
      </c>
      <c r="AB1052" s="6" t="n">
        <v>353004.457332647</v>
      </c>
      <c r="AC1052" s="6" t="n">
        <v>246866.57797136699</v>
      </c>
      <c r="AD1052" s="6" t="n">
        <v>51058.148662791398</v>
      </c>
      <c r="AE1052" s="6" t="n">
        <v>2139387.09661463</v>
      </c>
      <c r="AF1052" s="6" t="n">
        <v>906804.98740471597</v>
      </c>
      <c r="AG1052" s="6" t="n">
        <v>1042572.2380235899</v>
      </c>
      <c r="AH1052" s="6" t="n">
        <v>663322.492744977</v>
      </c>
      <c r="AI1052" s="6" t="n">
        <v>1580658.8102317499</v>
      </c>
      <c r="AJ1052" s="6" t="n">
        <v>7015868.7295422703</v>
      </c>
      <c r="AK1052" s="6" t="n">
        <v>7007830.5842462499</v>
      </c>
      <c r="AL1052" s="6" t="n">
        <v>11153735.4836</v>
      </c>
      <c r="AM1052" s="6" t="n">
        <v>11996612.389145199</v>
      </c>
    </row>
    <row r="1053">
      <c r="A1053" t="str">
        <f t="shared" si="176"/>
        <v>MED</v>
      </c>
      <c r="B1053" t="str">
        <f t="shared" si="177"/>
        <v>Q401</v>
      </c>
      <c r="C1053" t="str">
        <f t="shared" si="178"/>
        <v>MEDICAL- NURSING</v>
      </c>
      <c r="D1053" s="6" t="n">
        <f t="shared" si="179"/>
        <v>15362167.6588673</v>
      </c>
      <c r="E1053" s="6" t="n">
        <f t="shared" si="180"/>
        <v>36489330.306526601</v>
      </c>
      <c r="F1053" s="6" t="n">
        <f t="shared" si="181"/>
        <v>85583802.797600001</v>
      </c>
      <c r="G1053" s="6" t="n">
        <f t="shared" si="182"/>
        <v>101120503.080688</v>
      </c>
      <c r="H1053" s="7" t="n">
        <f t="shared" si="183"/>
        <v>1.3454473425151408</v>
      </c>
      <c r="I1053" s="7" t="n">
        <f t="shared" si="184"/>
        <v>4.5710759508733521</v>
      </c>
      <c r="J1053" s="7" t="n">
        <f t="shared" si="185"/>
        <v>1.1815378585108127</v>
      </c>
      <c r="K1053" s="7" t="n">
        <f t="shared" si="186"/>
        <v>8.7191913832959178E-4</v>
      </c>
      <c r="L1053" s="7" t="n">
        <f>AM1053/SUM(AM1:AM$2180)</f>
        <v>1.794079040165774E-3</v>
      </c>
      <c r="M1053" t="s">
        <v>2838</v>
      </c>
      <c r="N1053" t="s">
        <v>2857</v>
      </c>
      <c r="O1053" t="s">
        <v>2858</v>
      </c>
      <c r="P1053" s="6" t="n">
        <v>208900.969594756</v>
      </c>
      <c r="Q1053" s="6"/>
      <c r="R1053" s="6" t="n">
        <v>1312133.45085206</v>
      </c>
      <c r="S1053" s="6" t="n">
        <v>68452.341876812206</v>
      </c>
      <c r="T1053" s="6" t="n">
        <v>66819.058923890494</v>
      </c>
      <c r="U1053" s="6" t="n">
        <v>23160.552450449199</v>
      </c>
      <c r="V1053" s="6" t="n">
        <v>64645.5579772415</v>
      </c>
      <c r="W1053" s="6" t="n">
        <v>28686.0211777736</v>
      </c>
      <c r="X1053" s="6"/>
      <c r="Y1053" s="6" t="n">
        <v>71561.099025037794</v>
      </c>
      <c r="Z1053" s="6" t="n">
        <v>1927080.5459334201</v>
      </c>
      <c r="AA1053" s="6" t="n">
        <v>157384.23736319499</v>
      </c>
      <c r="AB1053" s="6" t="n">
        <v>291990.65567665797</v>
      </c>
      <c r="AC1053" s="6" t="n">
        <v>357296.82463640597</v>
      </c>
      <c r="AD1053" s="6" t="n">
        <v>412686.45267989201</v>
      </c>
      <c r="AE1053" s="6" t="n">
        <v>15362167.6588673</v>
      </c>
      <c r="AF1053" s="6" t="n">
        <v>17975738.3382015</v>
      </c>
      <c r="AG1053" s="6" t="n">
        <v>16889966.2109299</v>
      </c>
      <c r="AH1053" s="6" t="n">
        <v>22327056.550034702</v>
      </c>
      <c r="AI1053" s="6" t="n">
        <v>43920107.355549</v>
      </c>
      <c r="AJ1053" s="6" t="n">
        <v>75156884.198978394</v>
      </c>
      <c r="AK1053" s="6" t="n">
        <v>36489330.306526601</v>
      </c>
      <c r="AL1053" s="6" t="n">
        <v>85583802.797600001</v>
      </c>
      <c r="AM1053" s="6" t="n">
        <v>101120503.080688</v>
      </c>
    </row>
    <row r="1054">
      <c r="A1054" t="str">
        <f t="shared" si="176"/>
        <v>MED</v>
      </c>
      <c r="B1054" t="str">
        <f t="shared" si="177"/>
        <v>Q402</v>
      </c>
      <c r="C1054" t="str">
        <f t="shared" si="178"/>
        <v>MEDICAL- NURSING HOME CARE CONTRACTS</v>
      </c>
      <c r="D1054" s="6" t="n">
        <f t="shared" si="179"/>
        <v>0</v>
      </c>
      <c r="E1054" s="6" t="n">
        <f t="shared" si="180"/>
        <v>0</v>
      </c>
      <c r="F1054" s="6" t="n">
        <f t="shared" si="181"/>
        <v>0</v>
      </c>
      <c r="G1054" s="6" t="n">
        <f t="shared" si="182"/>
        <v>683691.08372745605</v>
      </c>
      <c r="H1054" s="7" t="e">
        <f t="shared" si="183"/>
        <v>#DIV/0!</v>
      </c>
      <c r="I1054" s="7" t="e">
        <f t="shared" si="184"/>
        <v>#DIV/0!</v>
      </c>
      <c r="J1054" s="7" t="e">
        <f t="shared" si="185"/>
        <v>#DIV/0!</v>
      </c>
      <c r="K1054" s="7" t="n">
        <f t="shared" si="186"/>
        <v>0</v>
      </c>
      <c r="L1054" s="7" t="n">
        <f>AM1054/SUM(AM1:AM$2180)</f>
        <v>1.2130040950101914E-5</v>
      </c>
      <c r="M1054" t="s">
        <v>2838</v>
      </c>
      <c r="N1054" t="s">
        <v>2859</v>
      </c>
      <c r="O1054" t="s">
        <v>2860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 t="n">
        <v>683691.08372745605</v>
      </c>
    </row>
    <row r="1055">
      <c r="A1055" t="str">
        <f t="shared" si="176"/>
        <v>MED</v>
      </c>
      <c r="B1055" t="str">
        <f t="shared" si="177"/>
        <v>Q403</v>
      </c>
      <c r="C1055" t="str">
        <f t="shared" si="178"/>
        <v>EVALUATION AND SCREENING</v>
      </c>
      <c r="D1055" s="6" t="n">
        <f t="shared" si="179"/>
        <v>5266981.7714579701</v>
      </c>
      <c r="E1055" s="6" t="n">
        <f t="shared" si="180"/>
        <v>1156414.9714010099</v>
      </c>
      <c r="F1055" s="6" t="n">
        <f t="shared" si="181"/>
        <v>4433972.0294000003</v>
      </c>
      <c r="G1055" s="6" t="n">
        <f t="shared" si="182"/>
        <v>40814.0437776994</v>
      </c>
      <c r="H1055" s="7" t="n">
        <f t="shared" si="183"/>
        <v>2.8342395585108973</v>
      </c>
      <c r="I1055" s="7" t="n">
        <f t="shared" si="184"/>
        <v>-0.15815694418615422</v>
      </c>
      <c r="J1055" s="7" t="n">
        <f t="shared" si="185"/>
        <v>9.2048491752038195E-3</v>
      </c>
      <c r="K1055" s="7" t="n">
        <f t="shared" si="186"/>
        <v>4.5172859172838425E-5</v>
      </c>
      <c r="L1055" s="7" t="n">
        <f>AM1055/SUM(AM1:AM$2180)</f>
        <v>7.2412239115890104E-7</v>
      </c>
      <c r="M1055" t="s">
        <v>2838</v>
      </c>
      <c r="N1055" t="s">
        <v>2861</v>
      </c>
      <c r="O1055" t="s">
        <v>2862</v>
      </c>
      <c r="P1055" s="6"/>
      <c r="Q1055" s="6"/>
      <c r="R1055" s="6"/>
      <c r="S1055" s="6"/>
      <c r="T1055" s="6"/>
      <c r="U1055" s="6" t="n">
        <v>27198.454663495799</v>
      </c>
      <c r="V1055" s="6" t="n">
        <v>-356531.360425341</v>
      </c>
      <c r="W1055" s="6" t="n">
        <v>286974.52040102502</v>
      </c>
      <c r="X1055" s="6" t="n">
        <v>156802.91595493801</v>
      </c>
      <c r="Y1055" s="6" t="n">
        <v>52453.018684685303</v>
      </c>
      <c r="Z1055" s="6" t="n">
        <v>65453.903205123497</v>
      </c>
      <c r="AA1055" s="6" t="n">
        <v>48365.070751801999</v>
      </c>
      <c r="AB1055" s="6" t="n">
        <v>441310.70545688801</v>
      </c>
      <c r="AC1055" s="6" t="n">
        <v>3765284.6146179498</v>
      </c>
      <c r="AD1055" s="6" t="n">
        <v>3956059.7594870399</v>
      </c>
      <c r="AE1055" s="6" t="n">
        <v>5266981.7714579701</v>
      </c>
      <c r="AF1055" s="6" t="n">
        <v>5098231.4357957598</v>
      </c>
      <c r="AG1055" s="6" t="n">
        <v>5619221.9290301697</v>
      </c>
      <c r="AH1055" s="6" t="n">
        <v>3045009.2012887602</v>
      </c>
      <c r="AI1055" s="6" t="n">
        <v>4286620.7463436797</v>
      </c>
      <c r="AJ1055" s="6" t="n">
        <v>1580210.86597207</v>
      </c>
      <c r="AK1055" s="6" t="n">
        <v>1156414.9714010099</v>
      </c>
      <c r="AL1055" s="6" t="n">
        <v>4433972.0294000003</v>
      </c>
      <c r="AM1055" s="6" t="n">
        <v>40814.0437776994</v>
      </c>
    </row>
    <row r="1056">
      <c r="A1056" t="str">
        <f t="shared" si="176"/>
        <v>MED</v>
      </c>
      <c r="B1056" t="str">
        <f t="shared" si="177"/>
        <v>Q501</v>
      </c>
      <c r="C1056" t="str">
        <f t="shared" si="178"/>
        <v>ANESTHESIOLOGY SERVICES</v>
      </c>
      <c r="D1056" s="6" t="n">
        <f t="shared" si="179"/>
        <v>4458766.4134684</v>
      </c>
      <c r="E1056" s="6" t="n">
        <f t="shared" si="180"/>
        <v>16569055.871962</v>
      </c>
      <c r="F1056" s="6" t="n">
        <f t="shared" si="181"/>
        <v>16572949.928099999</v>
      </c>
      <c r="G1056" s="6" t="n">
        <f t="shared" si="182"/>
        <v>19417786.878652699</v>
      </c>
      <c r="H1056" s="7" t="n">
        <f t="shared" si="183"/>
        <v>2.3501979642603921E-4</v>
      </c>
      <c r="I1056" s="7" t="n">
        <f t="shared" si="184"/>
        <v>2.7169361189316437</v>
      </c>
      <c r="J1056" s="7" t="n">
        <f t="shared" si="185"/>
        <v>1.1716554362919531</v>
      </c>
      <c r="K1056" s="7" t="n">
        <f t="shared" si="186"/>
        <v>1.6884353988175021E-4</v>
      </c>
      <c r="L1056" s="7" t="n">
        <f>AM1056/SUM(AM1:AM$2180)</f>
        <v>3.4451019708237561E-4</v>
      </c>
      <c r="M1056" t="s">
        <v>2838</v>
      </c>
      <c r="N1056" t="s">
        <v>2863</v>
      </c>
      <c r="O1056" t="s">
        <v>2864</v>
      </c>
      <c r="P1056" s="6"/>
      <c r="Q1056" s="6"/>
      <c r="R1056" s="6"/>
      <c r="S1056" s="6"/>
      <c r="T1056" s="6"/>
      <c r="U1056" s="6" t="n">
        <v>5716.8726362761799</v>
      </c>
      <c r="V1056" s="6" t="n">
        <v>6011.9795683573402</v>
      </c>
      <c r="W1056" s="6"/>
      <c r="X1056" s="6"/>
      <c r="Y1056" s="6"/>
      <c r="Z1056" s="6"/>
      <c r="AA1056" s="6"/>
      <c r="AB1056" s="6"/>
      <c r="AC1056" s="6"/>
      <c r="AD1056" s="6" t="n">
        <v>1664542.86166462</v>
      </c>
      <c r="AE1056" s="6" t="n">
        <v>4458766.4134684</v>
      </c>
      <c r="AF1056" s="6" t="n">
        <v>12912380.9139493</v>
      </c>
      <c r="AG1056" s="6" t="n">
        <v>17964558.1276647</v>
      </c>
      <c r="AH1056" s="6" t="n">
        <v>17524095.490960401</v>
      </c>
      <c r="AI1056" s="6" t="n">
        <v>14589637.498164</v>
      </c>
      <c r="AJ1056" s="6" t="n">
        <v>14599560.494684299</v>
      </c>
      <c r="AK1056" s="6" t="n">
        <v>16569055.871962</v>
      </c>
      <c r="AL1056" s="6" t="n">
        <v>16572949.928099999</v>
      </c>
      <c r="AM1056" s="6" t="n">
        <v>19417786.878652699</v>
      </c>
    </row>
    <row r="1057">
      <c r="A1057" t="str">
        <f t="shared" si="176"/>
        <v>MED</v>
      </c>
      <c r="B1057" t="str">
        <f t="shared" si="177"/>
        <v>Q502</v>
      </c>
      <c r="C1057" t="str">
        <f t="shared" si="178"/>
        <v>CARDIO-VASCULAR SERVICES</v>
      </c>
      <c r="D1057" s="6" t="n">
        <f t="shared" si="179"/>
        <v>1236540.2507543999</v>
      </c>
      <c r="E1057" s="6" t="n">
        <f t="shared" si="180"/>
        <v>2490.4992300188401</v>
      </c>
      <c r="F1057" s="6" t="n">
        <f t="shared" si="181"/>
        <v>-39947.429700000001</v>
      </c>
      <c r="G1057" s="6" t="n">
        <f t="shared" si="182"/>
        <v>0</v>
      </c>
      <c r="H1057" s="7" t="n">
        <f t="shared" si="183"/>
        <v>-17.039928548662033</v>
      </c>
      <c r="I1057" s="7" t="n">
        <f t="shared" si="184"/>
        <v>-1.0323058062005086</v>
      </c>
      <c r="J1057" s="7" t="n">
        <f t="shared" si="185"/>
        <v>0</v>
      </c>
      <c r="K1057" s="7" t="n">
        <f t="shared" si="186"/>
        <v>-4.0698037880927974E-7</v>
      </c>
      <c r="L1057" s="7" t="n">
        <f>AM1057/SUM(AM1:AM$2180)</f>
        <v>0</v>
      </c>
      <c r="M1057" t="s">
        <v>2838</v>
      </c>
      <c r="N1057" t="s">
        <v>2865</v>
      </c>
      <c r="O1057" t="s">
        <v>2866</v>
      </c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 t="n">
        <v>976299.58577158395</v>
      </c>
      <c r="AE1057" s="6" t="n">
        <v>1236540.2507543999</v>
      </c>
      <c r="AF1057" s="6" t="n">
        <v>1115576.7200724699</v>
      </c>
      <c r="AG1057" s="6" t="n">
        <v>615501.82487938798</v>
      </c>
      <c r="AH1057" s="6" t="n">
        <v>2849080.2249454702</v>
      </c>
      <c r="AI1057" s="6" t="n">
        <v>77005.049390929795</v>
      </c>
      <c r="AJ1057" s="6"/>
      <c r="AK1057" s="6" t="n">
        <v>2490.4992300188401</v>
      </c>
      <c r="AL1057" s="6" t="n">
        <v>-39947.429700000001</v>
      </c>
      <c r="AM1057" s="6"/>
    </row>
    <row r="1058">
      <c r="A1058" t="str">
        <f t="shared" si="176"/>
        <v>MED</v>
      </c>
      <c r="B1058" t="str">
        <f t="shared" si="177"/>
        <v>Q503</v>
      </c>
      <c r="C1058" t="str">
        <f t="shared" si="178"/>
        <v>DENTISTRY SERVICES</v>
      </c>
      <c r="D1058" s="6" t="n">
        <f t="shared" si="179"/>
        <v>553902055.69960105</v>
      </c>
      <c r="E1058" s="6" t="n">
        <f t="shared" si="180"/>
        <v>468596386.03130299</v>
      </c>
      <c r="F1058" s="6" t="n">
        <f t="shared" si="181"/>
        <v>556780557.87460005</v>
      </c>
      <c r="G1058" s="6" t="n">
        <f t="shared" si="182"/>
        <v>370592047.53356498</v>
      </c>
      <c r="H1058" s="7" t="n">
        <f t="shared" si="183"/>
        <v>0.18818790428615517</v>
      </c>
      <c r="I1058" s="7" t="n">
        <f t="shared" si="184"/>
        <v>5.1967710633666897E-3</v>
      </c>
      <c r="J1058" s="7" t="n">
        <f t="shared" si="185"/>
        <v>0.66559803910579607</v>
      </c>
      <c r="K1058" s="7" t="n">
        <f t="shared" si="186"/>
        <v>5.6724240848328427E-3</v>
      </c>
      <c r="L1058" s="7" t="n">
        <f>AM1058/SUM(AM1:AM$2180)</f>
        <v>6.5750407155466808E-3</v>
      </c>
      <c r="M1058" t="s">
        <v>2838</v>
      </c>
      <c r="N1058" t="s">
        <v>2867</v>
      </c>
      <c r="O1058" t="s">
        <v>2868</v>
      </c>
      <c r="P1058" s="6" t="n">
        <v>1412816.97573886</v>
      </c>
      <c r="Q1058" s="6" t="n">
        <v>3124378.0402007001</v>
      </c>
      <c r="R1058" s="6" t="n">
        <v>-414345.26291616203</v>
      </c>
      <c r="S1058" s="6" t="n">
        <v>339446908.73484701</v>
      </c>
      <c r="T1058" s="6" t="n">
        <v>337870423.44445902</v>
      </c>
      <c r="U1058" s="6" t="n">
        <v>361526121.05587798</v>
      </c>
      <c r="V1058" s="6" t="n">
        <v>302868896.02753198</v>
      </c>
      <c r="W1058" s="6" t="n">
        <v>376083630.67773199</v>
      </c>
      <c r="X1058" s="6" t="n">
        <v>400974864.79684198</v>
      </c>
      <c r="Y1058" s="6" t="n">
        <v>435619867.06993902</v>
      </c>
      <c r="Z1058" s="6" t="n">
        <v>667931221.60052705</v>
      </c>
      <c r="AA1058" s="6" t="n">
        <v>760116727.90807998</v>
      </c>
      <c r="AB1058" s="6" t="n">
        <v>669732481.09958196</v>
      </c>
      <c r="AC1058" s="6" t="n">
        <v>609314217.21293104</v>
      </c>
      <c r="AD1058" s="6" t="n">
        <v>612340806.78558898</v>
      </c>
      <c r="AE1058" s="6" t="n">
        <v>553902055.69960105</v>
      </c>
      <c r="AF1058" s="6" t="n">
        <v>524181354.120175</v>
      </c>
      <c r="AG1058" s="6" t="n">
        <v>463119303.44085997</v>
      </c>
      <c r="AH1058" s="6" t="n">
        <v>420790006.18732202</v>
      </c>
      <c r="AI1058" s="6" t="n">
        <v>455400655.97557497</v>
      </c>
      <c r="AJ1058" s="6" t="n">
        <v>457050660.61425799</v>
      </c>
      <c r="AK1058" s="6" t="n">
        <v>468596386.03130299</v>
      </c>
      <c r="AL1058" s="6" t="n">
        <v>556780557.87460005</v>
      </c>
      <c r="AM1058" s="6" t="n">
        <v>370592047.53356498</v>
      </c>
    </row>
    <row r="1059">
      <c r="A1059" t="str">
        <f t="shared" si="176"/>
        <v>MED</v>
      </c>
      <c r="B1059" t="str">
        <f t="shared" si="177"/>
        <v>Q504</v>
      </c>
      <c r="C1059" t="str">
        <f t="shared" si="178"/>
        <v>DERMATOLOGY SERVICES</v>
      </c>
      <c r="D1059" s="6" t="n">
        <f t="shared" si="179"/>
        <v>57236.918232306401</v>
      </c>
      <c r="E1059" s="6" t="n">
        <f t="shared" si="180"/>
        <v>0</v>
      </c>
      <c r="F1059" s="6" t="n">
        <f t="shared" si="181"/>
        <v>491263.1875</v>
      </c>
      <c r="G1059" s="6" t="n">
        <f t="shared" si="182"/>
        <v>189957.38246665199</v>
      </c>
      <c r="H1059" s="7" t="e">
        <f t="shared" si="183"/>
        <v>#DIV/0!</v>
      </c>
      <c r="I1059" s="7" t="n">
        <f t="shared" si="184"/>
        <v>7.582977607321892</v>
      </c>
      <c r="J1059" s="7" t="n">
        <f t="shared" si="185"/>
        <v>0.38667131448079856</v>
      </c>
      <c r="K1059" s="7" t="n">
        <f t="shared" si="186"/>
        <v>5.0049397331764812E-6</v>
      </c>
      <c r="L1059" s="7" t="n">
        <f>AM1059/SUM(AM1:AM$2180)</f>
        <v>3.370222141163967E-6</v>
      </c>
      <c r="M1059" t="s">
        <v>2838</v>
      </c>
      <c r="N1059" t="s">
        <v>2869</v>
      </c>
      <c r="O1059" t="s">
        <v>2870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 t="n">
        <v>57236.918232306401</v>
      </c>
      <c r="AF1059" s="6" t="n">
        <v>98818.204882385806</v>
      </c>
      <c r="AG1059" s="6" t="n">
        <v>18599.540077694099</v>
      </c>
      <c r="AH1059" s="6" t="n">
        <v>18172.836798742999</v>
      </c>
      <c r="AI1059" s="6" t="n">
        <v>5571.8761126777599</v>
      </c>
      <c r="AJ1059" s="6" t="n">
        <v>5498.5233486211901</v>
      </c>
      <c r="AK1059" s="6"/>
      <c r="AL1059" s="6" t="n">
        <v>491263.1875</v>
      </c>
      <c r="AM1059" s="6" t="n">
        <v>189957.38246665199</v>
      </c>
    </row>
    <row r="1060">
      <c r="A1060" t="str">
        <f t="shared" si="176"/>
        <v>MED</v>
      </c>
      <c r="B1060" t="str">
        <f t="shared" si="177"/>
        <v>Q505</v>
      </c>
      <c r="C1060" t="str">
        <f t="shared" si="178"/>
        <v>GASTROENTEROLOGY SERVICES</v>
      </c>
      <c r="D1060" s="6" t="n">
        <f t="shared" si="179"/>
        <v>189163.43646640901</v>
      </c>
      <c r="E1060" s="6" t="n">
        <f t="shared" si="180"/>
        <v>2759192.6171217598</v>
      </c>
      <c r="F1060" s="6" t="n">
        <f t="shared" si="181"/>
        <v>1986003.6025</v>
      </c>
      <c r="G1060" s="6" t="n">
        <f t="shared" si="182"/>
        <v>2154116.27318632</v>
      </c>
      <c r="H1060" s="7" t="n">
        <f t="shared" si="183"/>
        <v>-0.28022292094573253</v>
      </c>
      <c r="I1060" s="7" t="n">
        <f t="shared" si="184"/>
        <v>9.4988767364282243</v>
      </c>
      <c r="J1060" s="7" t="n">
        <f t="shared" si="185"/>
        <v>1.0846487239372065</v>
      </c>
      <c r="K1060" s="7" t="n">
        <f t="shared" si="186"/>
        <v>2.0233204101790916E-5</v>
      </c>
      <c r="L1060" s="7" t="n">
        <f>AM1060/SUM(AM1:AM$2180)</f>
        <v>3.8218311203612466E-5</v>
      </c>
      <c r="M1060" t="s">
        <v>2838</v>
      </c>
      <c r="N1060" t="s">
        <v>2871</v>
      </c>
      <c r="O1060" t="s">
        <v>2872</v>
      </c>
      <c r="P1060" s="6"/>
      <c r="Q1060" s="6"/>
      <c r="R1060" s="6"/>
      <c r="S1060" s="6"/>
      <c r="T1060" s="6"/>
      <c r="U1060" s="6"/>
      <c r="V1060" s="6" t="n">
        <v>4893.4717416862104</v>
      </c>
      <c r="W1060" s="6"/>
      <c r="X1060" s="6"/>
      <c r="Y1060" s="6"/>
      <c r="Z1060" s="6"/>
      <c r="AA1060" s="6"/>
      <c r="AB1060" s="6"/>
      <c r="AC1060" s="6"/>
      <c r="AD1060" s="6"/>
      <c r="AE1060" s="6" t="n">
        <v>189163.43646640901</v>
      </c>
      <c r="AF1060" s="6" t="n">
        <v>972626.40685912699</v>
      </c>
      <c r="AG1060" s="6" t="n">
        <v>1202139.2669349001</v>
      </c>
      <c r="AH1060" s="6" t="n">
        <v>1355955.02900844</v>
      </c>
      <c r="AI1060" s="6" t="n">
        <v>2745909.2273958698</v>
      </c>
      <c r="AJ1060" s="6" t="n">
        <v>2454092.9226175002</v>
      </c>
      <c r="AK1060" s="6" t="n">
        <v>2759192.6171217598</v>
      </c>
      <c r="AL1060" s="6" t="n">
        <v>1986003.6025</v>
      </c>
      <c r="AM1060" s="6" t="n">
        <v>2154116.27318632</v>
      </c>
    </row>
    <row r="1061">
      <c r="A1061" t="str">
        <f t="shared" si="176"/>
        <v>MED</v>
      </c>
      <c r="B1061" t="str">
        <f t="shared" si="177"/>
        <v>Q507</v>
      </c>
      <c r="C1061" t="str">
        <f t="shared" si="178"/>
        <v>GYNECOLOGY SERVICES</v>
      </c>
      <c r="D1061" s="6" t="n">
        <f t="shared" si="179"/>
        <v>181248.52186079099</v>
      </c>
      <c r="E1061" s="6" t="n">
        <f t="shared" si="180"/>
        <v>37466.7680385524</v>
      </c>
      <c r="F1061" s="6" t="n">
        <f t="shared" si="181"/>
        <v>2286883.3561</v>
      </c>
      <c r="G1061" s="6" t="n">
        <f t="shared" si="182"/>
        <v>2233028.33611278</v>
      </c>
      <c r="H1061" s="7" t="n">
        <f t="shared" si="183"/>
        <v>60.037646848718104</v>
      </c>
      <c r="I1061" s="7" t="n">
        <f t="shared" si="184"/>
        <v>11.617390379914129</v>
      </c>
      <c r="J1061" s="7" t="n">
        <f t="shared" si="185"/>
        <v>0.97645047359168191</v>
      </c>
      <c r="K1061" s="7" t="n">
        <f t="shared" si="186"/>
        <v>2.3298536640474143E-5</v>
      </c>
      <c r="L1061" s="7" t="n">
        <f>AM1061/SUM(AM1:AM$2180)</f>
        <v>3.9618368301821684E-5</v>
      </c>
      <c r="M1061" t="s">
        <v>2838</v>
      </c>
      <c r="N1061" t="s">
        <v>2873</v>
      </c>
      <c r="O1061" t="s">
        <v>2874</v>
      </c>
      <c r="P1061" s="6"/>
      <c r="Q1061" s="6"/>
      <c r="R1061" s="6"/>
      <c r="S1061" s="6"/>
      <c r="T1061" s="6"/>
      <c r="U1061" s="6"/>
      <c r="V1061" s="6"/>
      <c r="W1061" s="6"/>
      <c r="X1061" s="6" t="n">
        <v>18431.0226809954</v>
      </c>
      <c r="Y1061" s="6"/>
      <c r="Z1061" s="6"/>
      <c r="AA1061" s="6" t="n">
        <v>16677.389503571099</v>
      </c>
      <c r="AB1061" s="6"/>
      <c r="AC1061" s="6"/>
      <c r="AD1061" s="6"/>
      <c r="AE1061" s="6" t="n">
        <v>181248.52186079099</v>
      </c>
      <c r="AF1061" s="6" t="n">
        <v>264277.41653841099</v>
      </c>
      <c r="AG1061" s="6" t="n">
        <v>171812.694225988</v>
      </c>
      <c r="AH1061" s="6" t="n">
        <v>216590.91482719799</v>
      </c>
      <c r="AI1061" s="6" t="n">
        <v>0</v>
      </c>
      <c r="AJ1061" s="6"/>
      <c r="AK1061" s="6" t="n">
        <v>37466.7680385524</v>
      </c>
      <c r="AL1061" s="6" t="n">
        <v>2286883.3561</v>
      </c>
      <c r="AM1061" s="6" t="n">
        <v>2233028.33611278</v>
      </c>
    </row>
    <row r="1062">
      <c r="A1062" t="str">
        <f t="shared" si="176"/>
        <v>MED</v>
      </c>
      <c r="B1062" t="str">
        <f t="shared" si="177"/>
        <v>Q508</v>
      </c>
      <c r="C1062" t="str">
        <f t="shared" si="178"/>
        <v>HEMATOLOGY SERVICES</v>
      </c>
      <c r="D1062" s="6" t="n">
        <f t="shared" si="179"/>
        <v>810795.81949918496</v>
      </c>
      <c r="E1062" s="6" t="n">
        <f t="shared" si="180"/>
        <v>17460.3396098462</v>
      </c>
      <c r="F1062" s="6" t="n">
        <f t="shared" si="181"/>
        <v>721071.23439999996</v>
      </c>
      <c r="G1062" s="6" t="n">
        <f t="shared" si="182"/>
        <v>692691.065623409</v>
      </c>
      <c r="H1062" s="7" t="n">
        <f t="shared" si="183"/>
        <v>40.297663763273817</v>
      </c>
      <c r="I1062" s="7" t="n">
        <f t="shared" si="184"/>
        <v>-0.11066236769031002</v>
      </c>
      <c r="J1062" s="7" t="n">
        <f t="shared" si="185"/>
        <v>0.96064165726954009</v>
      </c>
      <c r="K1062" s="7" t="n">
        <f t="shared" si="186"/>
        <v>7.346200902747616E-6</v>
      </c>
      <c r="L1062" s="7" t="n">
        <f>AM1062/SUM(AM1:AM$2180)</f>
        <v>1.2289718546528788E-5</v>
      </c>
      <c r="M1062" t="s">
        <v>2838</v>
      </c>
      <c r="N1062" t="s">
        <v>2875</v>
      </c>
      <c r="O1062" t="s">
        <v>2876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 t="n">
        <v>0</v>
      </c>
      <c r="AE1062" s="6" t="n">
        <v>810795.81949918496</v>
      </c>
      <c r="AF1062" s="6" t="n">
        <v>1358584.1507371201</v>
      </c>
      <c r="AG1062" s="6" t="n">
        <v>1838179.0277961399</v>
      </c>
      <c r="AH1062" s="6" t="n">
        <v>409755.127025327</v>
      </c>
      <c r="AI1062" s="6" t="n">
        <v>657423.42258465302</v>
      </c>
      <c r="AJ1062" s="6" t="n">
        <v>42625.989798582501</v>
      </c>
      <c r="AK1062" s="6" t="n">
        <v>17460.3396098462</v>
      </c>
      <c r="AL1062" s="6" t="n">
        <v>721071.23439999996</v>
      </c>
      <c r="AM1062" s="6" t="n">
        <v>692691.065623409</v>
      </c>
    </row>
    <row r="1063">
      <c r="A1063" t="str">
        <f t="shared" si="176"/>
        <v>MED</v>
      </c>
      <c r="B1063" t="str">
        <f t="shared" si="177"/>
        <v>Q509</v>
      </c>
      <c r="C1063" t="str">
        <f t="shared" si="178"/>
        <v>INTERNAL MEDICINE SERVICES</v>
      </c>
      <c r="D1063" s="6" t="n">
        <f t="shared" si="179"/>
        <v>0</v>
      </c>
      <c r="E1063" s="6" t="n">
        <f t="shared" si="180"/>
        <v>-108049.581830706</v>
      </c>
      <c r="F1063" s="6" t="n">
        <f t="shared" si="181"/>
        <v>6256585.5937999999</v>
      </c>
      <c r="G1063" s="6" t="n">
        <f t="shared" si="182"/>
        <v>-1125481.0147104999</v>
      </c>
      <c r="H1063" s="7" t="n">
        <f t="shared" si="183"/>
        <v>-58.904764533035667</v>
      </c>
      <c r="I1063" s="7" t="e">
        <f t="shared" si="184"/>
        <v>#DIV/0!</v>
      </c>
      <c r="J1063" s="7" t="n">
        <f t="shared" si="185"/>
        <v>-0.17988741588156357</v>
      </c>
      <c r="K1063" s="7" t="n">
        <f t="shared" si="186"/>
        <v>6.3741462070021648E-5</v>
      </c>
      <c r="L1063" s="7" t="n">
        <f>AM1063/SUM(AM1:AM$2180)</f>
        <v>-1.9968273862180203E-5</v>
      </c>
      <c r="M1063" t="s">
        <v>2838</v>
      </c>
      <c r="N1063" t="s">
        <v>2877</v>
      </c>
      <c r="O1063" t="s">
        <v>2878</v>
      </c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 t="n">
        <v>0</v>
      </c>
      <c r="AF1063" s="6" t="n">
        <v>1577797.15368793</v>
      </c>
      <c r="AG1063" s="6" t="n">
        <v>-278746.84040461102</v>
      </c>
      <c r="AH1063" s="6"/>
      <c r="AI1063" s="6" t="n">
        <v>1069982.48958133</v>
      </c>
      <c r="AJ1063" s="6" t="n">
        <v>1638094.9320199799</v>
      </c>
      <c r="AK1063" s="6" t="n">
        <v>-108049.581830706</v>
      </c>
      <c r="AL1063" s="6" t="n">
        <v>6256585.5937999999</v>
      </c>
      <c r="AM1063" s="6" t="n">
        <v>-1125481.0147104999</v>
      </c>
    </row>
    <row r="1064">
      <c r="A1064" t="str">
        <f t="shared" si="176"/>
        <v>MED</v>
      </c>
      <c r="B1064" t="str">
        <f t="shared" si="177"/>
        <v>Q510</v>
      </c>
      <c r="C1064" t="str">
        <f t="shared" si="178"/>
        <v>MEDICAL- NEUROLOGY</v>
      </c>
      <c r="D1064" s="6" t="n">
        <f t="shared" si="179"/>
        <v>2193187.45891112</v>
      </c>
      <c r="E1064" s="6" t="n">
        <f t="shared" si="180"/>
        <v>9350376.0582889002</v>
      </c>
      <c r="F1064" s="6" t="n">
        <f t="shared" si="181"/>
        <v>3356511.9885</v>
      </c>
      <c r="G1064" s="6" t="n">
        <f t="shared" si="182"/>
        <v>2466421.97967551</v>
      </c>
      <c r="H1064" s="7" t="n">
        <f t="shared" si="183"/>
        <v>-0.64102919844335815</v>
      </c>
      <c r="I1064" s="7" t="n">
        <f t="shared" si="184"/>
        <v>0.5304264005624264</v>
      </c>
      <c r="J1064" s="7" t="n">
        <f t="shared" si="185"/>
        <v>0.73481697313339123</v>
      </c>
      <c r="K1064" s="7" t="n">
        <f t="shared" si="186"/>
        <v>3.4195805107271243E-5</v>
      </c>
      <c r="L1064" s="7" t="n">
        <f>AM1064/SUM(AM1:AM$2180)</f>
        <v>4.3759236189807735E-5</v>
      </c>
      <c r="M1064" t="s">
        <v>2838</v>
      </c>
      <c r="N1064" t="s">
        <v>2879</v>
      </c>
      <c r="O1064" t="s">
        <v>2880</v>
      </c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 t="n">
        <v>2193187.45891112</v>
      </c>
      <c r="AF1064" s="6" t="n">
        <v>1385781.30138731</v>
      </c>
      <c r="AG1064" s="6" t="n">
        <v>1845623.0868092</v>
      </c>
      <c r="AH1064" s="6" t="n">
        <v>1853293.8489113499</v>
      </c>
      <c r="AI1064" s="6" t="n">
        <v>4173620.7443669201</v>
      </c>
      <c r="AJ1064" s="6" t="n">
        <v>4467495.6909868503</v>
      </c>
      <c r="AK1064" s="6" t="n">
        <v>9350376.0582889002</v>
      </c>
      <c r="AL1064" s="6" t="n">
        <v>3356511.9885</v>
      </c>
      <c r="AM1064" s="6" t="n">
        <v>2466421.97967551</v>
      </c>
    </row>
    <row r="1065">
      <c r="A1065" t="str">
        <f t="shared" si="176"/>
        <v>MED</v>
      </c>
      <c r="B1065" t="str">
        <f t="shared" si="177"/>
        <v>Q511</v>
      </c>
      <c r="C1065" t="str">
        <f t="shared" si="178"/>
        <v>MEDICAL- OPHTHALMOLOGY</v>
      </c>
      <c r="D1065" s="6" t="n">
        <f t="shared" si="179"/>
        <v>606060.21207115799</v>
      </c>
      <c r="E1065" s="6" t="n">
        <f t="shared" si="180"/>
        <v>2428835.7050474398</v>
      </c>
      <c r="F1065" s="6" t="n">
        <f t="shared" si="181"/>
        <v>2636491.6074000001</v>
      </c>
      <c r="G1065" s="6" t="n">
        <f t="shared" si="182"/>
        <v>1332995.2237621001</v>
      </c>
      <c r="H1065" s="7" t="n">
        <f t="shared" si="183"/>
        <v>8.5496067898303663E-2</v>
      </c>
      <c r="I1065" s="7" t="n">
        <f t="shared" si="184"/>
        <v>3.3502139802083688</v>
      </c>
      <c r="J1065" s="7" t="n">
        <f t="shared" si="185"/>
        <v>0.50559433605656168</v>
      </c>
      <c r="K1065" s="7" t="n">
        <f t="shared" si="186"/>
        <v>2.6860310191800374E-5</v>
      </c>
      <c r="L1065" s="7" t="n">
        <f>AM1065/SUM(AM1:AM$2180)</f>
        <v>2.3649989059927831E-5</v>
      </c>
      <c r="M1065" t="s">
        <v>2838</v>
      </c>
      <c r="N1065" t="s">
        <v>2881</v>
      </c>
      <c r="O1065" t="s">
        <v>2882</v>
      </c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 t="n">
        <v>606060.21207115799</v>
      </c>
      <c r="AF1065" s="6" t="n">
        <v>603409.05702740396</v>
      </c>
      <c r="AG1065" s="6" t="n">
        <v>351886.87855470402</v>
      </c>
      <c r="AH1065" s="6" t="n">
        <v>307456.81602742302</v>
      </c>
      <c r="AI1065" s="6" t="n">
        <v>2199366.2446191702</v>
      </c>
      <c r="AJ1065" s="6" t="n">
        <v>2621361.08216616</v>
      </c>
      <c r="AK1065" s="6" t="n">
        <v>2428835.7050474398</v>
      </c>
      <c r="AL1065" s="6" t="n">
        <v>2636491.6074000001</v>
      </c>
      <c r="AM1065" s="6" t="n">
        <v>1332995.2237621001</v>
      </c>
    </row>
    <row r="1066">
      <c r="A1066" t="str">
        <f t="shared" si="176"/>
        <v>MED</v>
      </c>
      <c r="B1066" t="str">
        <f t="shared" si="177"/>
        <v>Q512</v>
      </c>
      <c r="C1066" t="str">
        <f t="shared" si="178"/>
        <v>MEDICAL- OPTOMETRY</v>
      </c>
      <c r="D1066" s="6" t="n">
        <f t="shared" si="179"/>
        <v>446768.746667395</v>
      </c>
      <c r="E1066" s="6" t="n">
        <f t="shared" si="180"/>
        <v>0</v>
      </c>
      <c r="F1066" s="6" t="n">
        <f t="shared" si="181"/>
        <v>0</v>
      </c>
      <c r="G1066" s="6" t="n">
        <f t="shared" si="182"/>
        <v>0</v>
      </c>
      <c r="H1066" s="7" t="e">
        <f t="shared" si="183"/>
        <v>#DIV/0!</v>
      </c>
      <c r="I1066" s="7" t="n">
        <f t="shared" si="184"/>
        <v>-1</v>
      </c>
      <c r="J1066" s="7" t="e">
        <f t="shared" si="185"/>
        <v>#DIV/0!</v>
      </c>
      <c r="K1066" s="7" t="n">
        <f t="shared" si="186"/>
        <v>0</v>
      </c>
      <c r="L1066" s="7" t="n">
        <f>AM1066/SUM(AM1:AM$2180)</f>
        <v>0</v>
      </c>
      <c r="M1066" t="s">
        <v>2838</v>
      </c>
      <c r="N1066" t="s">
        <v>2883</v>
      </c>
      <c r="O1066" t="s">
        <v>2884</v>
      </c>
      <c r="P1066" s="6"/>
      <c r="Q1066" s="6"/>
      <c r="R1066" s="6"/>
      <c r="S1066" s="6"/>
      <c r="T1066" s="6" t="n">
        <v>2022.97188701256</v>
      </c>
      <c r="U1066" s="6" t="n">
        <v>4908.4260008431802</v>
      </c>
      <c r="V1066" s="6" t="n">
        <v>6466.3733729424903</v>
      </c>
      <c r="W1066" s="6"/>
      <c r="X1066" s="6" t="n">
        <v>25610.565512865702</v>
      </c>
      <c r="Y1066" s="6" t="n">
        <v>25352.930173828699</v>
      </c>
      <c r="Z1066" s="6" t="n">
        <v>-2543.8487939311999</v>
      </c>
      <c r="AA1066" s="6" t="n">
        <v>24637.781302373001</v>
      </c>
      <c r="AB1066" s="6" t="n">
        <v>30456.170494188998</v>
      </c>
      <c r="AC1066" s="6" t="n">
        <v>4317.8296651726596</v>
      </c>
      <c r="AD1066" s="6" t="n">
        <v>-5726.2967256562197</v>
      </c>
      <c r="AE1066" s="6" t="n">
        <v>446768.746667395</v>
      </c>
      <c r="AF1066" s="6" t="n">
        <v>331579.89246639097</v>
      </c>
      <c r="AG1066" s="6" t="n">
        <v>4189.8751761036101</v>
      </c>
      <c r="AH1066" s="6" t="n">
        <v>-10679.1563282425</v>
      </c>
      <c r="AI1066" s="6" t="n">
        <v>-17746.0054282169</v>
      </c>
      <c r="AJ1066" s="6"/>
      <c r="AK1066" s="6"/>
      <c r="AL1066" s="6"/>
      <c r="AM1066" s="6"/>
    </row>
    <row r="1067">
      <c r="A1067" t="str">
        <f t="shared" si="176"/>
        <v>MED</v>
      </c>
      <c r="B1067" t="str">
        <f t="shared" si="177"/>
        <v>Q513</v>
      </c>
      <c r="C1067" t="str">
        <f t="shared" si="178"/>
        <v>MEDICAL- ORTHOPEDIC</v>
      </c>
      <c r="D1067" s="6" t="n">
        <f t="shared" si="179"/>
        <v>344012.113657579</v>
      </c>
      <c r="E1067" s="6" t="n">
        <f t="shared" si="180"/>
        <v>0</v>
      </c>
      <c r="F1067" s="6" t="n">
        <f t="shared" si="181"/>
        <v>-18401.949199999999</v>
      </c>
      <c r="G1067" s="6" t="n">
        <f t="shared" si="182"/>
        <v>0</v>
      </c>
      <c r="H1067" s="7" t="e">
        <f t="shared" si="183"/>
        <v>#DIV/0!</v>
      </c>
      <c r="I1067" s="7" t="n">
        <f t="shared" si="184"/>
        <v>-1.0534921546928921</v>
      </c>
      <c r="J1067" s="7" t="n">
        <f t="shared" si="185"/>
        <v>0</v>
      </c>
      <c r="K1067" s="7" t="n">
        <f t="shared" si="186"/>
        <v>-1.874771997219416E-7</v>
      </c>
      <c r="L1067" s="7" t="n">
        <f>AM1067/SUM(AM1:AM$2180)</f>
        <v>0</v>
      </c>
      <c r="M1067" t="s">
        <v>2838</v>
      </c>
      <c r="N1067" t="s">
        <v>2885</v>
      </c>
      <c r="O1067" t="s">
        <v>2886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 t="n">
        <v>344012.113657579</v>
      </c>
      <c r="AF1067" s="6" t="n">
        <v>51140.475183924398</v>
      </c>
      <c r="AG1067" s="6" t="n">
        <v>-163879.873476101</v>
      </c>
      <c r="AH1067" s="6" t="n">
        <v>220250.069848157</v>
      </c>
      <c r="AI1067" s="6"/>
      <c r="AJ1067" s="6"/>
      <c r="AK1067" s="6"/>
      <c r="AL1067" s="6" t="n">
        <v>-18401.949199999999</v>
      </c>
      <c r="AM1067" s="6"/>
    </row>
    <row r="1068">
      <c r="A1068" t="str">
        <f t="shared" si="176"/>
        <v>MED</v>
      </c>
      <c r="B1068" t="str">
        <f t="shared" si="177"/>
        <v>Q514</v>
      </c>
      <c r="C1068" t="str">
        <f t="shared" si="178"/>
        <v>MEDICAL- OTOLARYNGOLOGY</v>
      </c>
      <c r="D1068" s="6" t="n">
        <f t="shared" si="179"/>
        <v>0</v>
      </c>
      <c r="E1068" s="6" t="n">
        <f t="shared" si="180"/>
        <v>0</v>
      </c>
      <c r="F1068" s="6" t="n">
        <f t="shared" si="181"/>
        <v>-22358</v>
      </c>
      <c r="G1068" s="6" t="n">
        <f t="shared" si="182"/>
        <v>0</v>
      </c>
      <c r="H1068" s="7" t="e">
        <f t="shared" si="183"/>
        <v>#DIV/0!</v>
      </c>
      <c r="I1068" s="7" t="e">
        <f t="shared" si="184"/>
        <v>#DIV/0!</v>
      </c>
      <c r="J1068" s="7" t="n">
        <f t="shared" si="185"/>
        <v>0</v>
      </c>
      <c r="K1068" s="7" t="n">
        <f t="shared" si="186"/>
        <v>-2.2778104568309377E-7</v>
      </c>
      <c r="L1068" s="7" t="n">
        <f>AM1068/SUM(AM1:AM$2180)</f>
        <v>0</v>
      </c>
      <c r="M1068" t="s">
        <v>2838</v>
      </c>
      <c r="N1068" t="s">
        <v>2887</v>
      </c>
      <c r="O1068" t="s">
        <v>2888</v>
      </c>
      <c r="P1068" s="6"/>
      <c r="Q1068" s="6"/>
      <c r="R1068" s="6"/>
      <c r="S1068" s="6"/>
      <c r="T1068" s="6"/>
      <c r="U1068" s="6"/>
      <c r="V1068" s="6" t="n">
        <v>1397102.9598688099</v>
      </c>
      <c r="W1068" s="6"/>
      <c r="X1068" s="6"/>
      <c r="Y1068" s="6"/>
      <c r="Z1068" s="6"/>
      <c r="AA1068" s="6"/>
      <c r="AB1068" s="6"/>
      <c r="AC1068" s="6"/>
      <c r="AD1068" s="6"/>
      <c r="AE1068" s="6" t="n">
        <v>0</v>
      </c>
      <c r="AF1068" s="6" t="n">
        <v>178541.291854607</v>
      </c>
      <c r="AG1068" s="6" t="n">
        <v>125425.576958259</v>
      </c>
      <c r="AH1068" s="6" t="n">
        <v>93320.568201595393</v>
      </c>
      <c r="AI1068" s="6"/>
      <c r="AJ1068" s="6"/>
      <c r="AK1068" s="6"/>
      <c r="AL1068" s="6" t="n">
        <v>-22358</v>
      </c>
      <c r="AM1068" s="6"/>
    </row>
    <row r="1069">
      <c r="A1069" t="str">
        <f t="shared" si="176"/>
        <v>MED</v>
      </c>
      <c r="B1069" t="str">
        <f t="shared" si="177"/>
        <v>Q515</v>
      </c>
      <c r="C1069" t="str">
        <f t="shared" si="178"/>
        <v>MEDICAL- PATHOLOGY</v>
      </c>
      <c r="D1069" s="6" t="n">
        <f t="shared" si="179"/>
        <v>4385687.6401236597</v>
      </c>
      <c r="E1069" s="6" t="n">
        <f t="shared" si="180"/>
        <v>3828729.9515419402</v>
      </c>
      <c r="F1069" s="6" t="n">
        <f t="shared" si="181"/>
        <v>3538974.1299000001</v>
      </c>
      <c r="G1069" s="6" t="n">
        <f t="shared" si="182"/>
        <v>728829.87521697104</v>
      </c>
      <c r="H1069" s="7" t="n">
        <f t="shared" si="183"/>
        <v>-7.567935720440333E-2</v>
      </c>
      <c r="I1069" s="7" t="n">
        <f t="shared" si="184"/>
        <v>-0.19306288539048477</v>
      </c>
      <c r="J1069" s="7" t="n">
        <f t="shared" si="185"/>
        <v>0.20594382678846126</v>
      </c>
      <c r="K1069" s="7" t="n">
        <f t="shared" si="186"/>
        <v>3.6054710973881335E-5</v>
      </c>
      <c r="L1069" s="7" t="n">
        <f>AM1069/SUM(AM1:AM$2180)</f>
        <v>1.2930892975582176E-5</v>
      </c>
      <c r="M1069" t="s">
        <v>2838</v>
      </c>
      <c r="N1069" t="s">
        <v>2889</v>
      </c>
      <c r="O1069" t="s">
        <v>2890</v>
      </c>
      <c r="P1069" s="6"/>
      <c r="Q1069" s="6"/>
      <c r="R1069" s="6"/>
      <c r="S1069" s="6"/>
      <c r="T1069" s="6"/>
      <c r="U1069" s="6"/>
      <c r="V1069" s="6" t="n">
        <v>6291.6065250251304</v>
      </c>
      <c r="W1069" s="6"/>
      <c r="X1069" s="6"/>
      <c r="Y1069" s="6"/>
      <c r="Z1069" s="6"/>
      <c r="AA1069" s="6" t="n">
        <v>155309.391985967</v>
      </c>
      <c r="AB1069" s="6" t="n">
        <v>-37572.373922901199</v>
      </c>
      <c r="AC1069" s="6"/>
      <c r="AD1069" s="6" t="n">
        <v>3644264.0674455799</v>
      </c>
      <c r="AE1069" s="6" t="n">
        <v>4385687.6401236597</v>
      </c>
      <c r="AF1069" s="6" t="n">
        <v>3840683.16399313</v>
      </c>
      <c r="AG1069" s="6" t="n">
        <v>5366599.1483962396</v>
      </c>
      <c r="AH1069" s="6" t="n">
        <v>9878866.0239648502</v>
      </c>
      <c r="AI1069" s="6" t="n">
        <v>8521931.2971547693</v>
      </c>
      <c r="AJ1069" s="6" t="n">
        <v>3992589.2300424301</v>
      </c>
      <c r="AK1069" s="6" t="n">
        <v>3828729.9515419402</v>
      </c>
      <c r="AL1069" s="6" t="n">
        <v>3538974.1299000001</v>
      </c>
      <c r="AM1069" s="6" t="n">
        <v>728829.87521697104</v>
      </c>
    </row>
    <row r="1070">
      <c r="A1070" t="str">
        <f t="shared" si="176"/>
        <v>MED</v>
      </c>
      <c r="B1070" t="str">
        <f t="shared" si="177"/>
        <v>Q516</v>
      </c>
      <c r="C1070" t="str">
        <f t="shared" si="178"/>
        <v>MEDICAL- PEDIATRIC</v>
      </c>
      <c r="D1070" s="6" t="n">
        <f t="shared" si="179"/>
        <v>749007.98729406996</v>
      </c>
      <c r="E1070" s="6" t="n">
        <f t="shared" si="180"/>
        <v>0</v>
      </c>
      <c r="F1070" s="6" t="n">
        <f t="shared" si="181"/>
        <v>-558979.625</v>
      </c>
      <c r="G1070" s="6" t="n">
        <f t="shared" si="182"/>
        <v>853212.08405433304</v>
      </c>
      <c r="H1070" s="7" t="e">
        <f t="shared" si="183"/>
        <v>#DIV/0!</v>
      </c>
      <c r="I1070" s="7" t="n">
        <f t="shared" si="184"/>
        <v>-1.7462932765502508</v>
      </c>
      <c r="J1070" s="7" t="n">
        <f t="shared" si="185"/>
        <v>-1.5263742109640097</v>
      </c>
      <c r="K1070" s="7" t="n">
        <f t="shared" si="186"/>
        <v>-5.6948279585850085E-6</v>
      </c>
      <c r="L1070" s="7" t="n">
        <f>AM1070/SUM(AM1:AM$2180)</f>
        <v>1.5137680986383229E-5</v>
      </c>
      <c r="M1070" t="s">
        <v>2838</v>
      </c>
      <c r="N1070" t="s">
        <v>2891</v>
      </c>
      <c r="O1070" t="s">
        <v>2892</v>
      </c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 t="n">
        <v>16326.6818967659</v>
      </c>
      <c r="AA1070" s="6"/>
      <c r="AB1070" s="6" t="n">
        <v>-15102.1552471185</v>
      </c>
      <c r="AC1070" s="6"/>
      <c r="AD1070" s="6"/>
      <c r="AE1070" s="6" t="n">
        <v>749007.98729406996</v>
      </c>
      <c r="AF1070" s="6" t="n">
        <v>2483165.0002382002</v>
      </c>
      <c r="AG1070" s="6" t="n">
        <v>3975179.6463619601</v>
      </c>
      <c r="AH1070" s="6" t="n">
        <v>984108.13415887498</v>
      </c>
      <c r="AI1070" s="6" t="n">
        <v>-498223.36356644501</v>
      </c>
      <c r="AJ1070" s="6"/>
      <c r="AK1070" s="6"/>
      <c r="AL1070" s="6" t="n">
        <v>-558979.625</v>
      </c>
      <c r="AM1070" s="6" t="n">
        <v>853212.08405433304</v>
      </c>
    </row>
    <row r="1071">
      <c r="A1071" t="str">
        <f t="shared" si="176"/>
        <v>MED</v>
      </c>
      <c r="B1071" t="str">
        <f t="shared" si="177"/>
        <v>Q517</v>
      </c>
      <c r="C1071" t="str">
        <f t="shared" si="178"/>
        <v>MEDICAL- PHARMACOLOGY</v>
      </c>
      <c r="D1071" s="6" t="n">
        <f t="shared" si="179"/>
        <v>3409531.5579836499</v>
      </c>
      <c r="E1071" s="6" t="n">
        <f t="shared" si="180"/>
        <v>7029974.8627808904</v>
      </c>
      <c r="F1071" s="6" t="n">
        <f t="shared" si="181"/>
        <v>23462501.8763</v>
      </c>
      <c r="G1071" s="6" t="n">
        <f t="shared" si="182"/>
        <v>35533619.324467897</v>
      </c>
      <c r="H1071" s="7" t="n">
        <f t="shared" si="183"/>
        <v>2.3374944198618079</v>
      </c>
      <c r="I1071" s="7" t="n">
        <f t="shared" si="184"/>
        <v>5.8814444087959696</v>
      </c>
      <c r="J1071" s="7" t="n">
        <f t="shared" si="185"/>
        <v>1.5144855187144899</v>
      </c>
      <c r="K1071" s="7" t="n">
        <f t="shared" si="186"/>
        <v>2.3903359923629856E-4</v>
      </c>
      <c r="L1071" s="7" t="n">
        <f>AM1071/SUM(AM1:AM$2180)</f>
        <v>6.3043714883804179E-4</v>
      </c>
      <c r="M1071" t="s">
        <v>2838</v>
      </c>
      <c r="N1071" t="s">
        <v>2893</v>
      </c>
      <c r="O1071" t="s">
        <v>2894</v>
      </c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 t="n">
        <v>0</v>
      </c>
      <c r="AE1071" s="6" t="n">
        <v>3409531.5579836499</v>
      </c>
      <c r="AF1071" s="6" t="n">
        <v>3546166.52449321</v>
      </c>
      <c r="AG1071" s="6" t="n">
        <v>154316.07573574901</v>
      </c>
      <c r="AH1071" s="6" t="n">
        <v>316195.50330576597</v>
      </c>
      <c r="AI1071" s="6" t="n">
        <v>6870506.4359956998</v>
      </c>
      <c r="AJ1071" s="6" t="n">
        <v>12295857.404662</v>
      </c>
      <c r="AK1071" s="6" t="n">
        <v>7029974.8627808904</v>
      </c>
      <c r="AL1071" s="6" t="n">
        <v>23462501.8763</v>
      </c>
      <c r="AM1071" s="6" t="n">
        <v>35533619.324467897</v>
      </c>
    </row>
    <row r="1072">
      <c r="A1072" t="str">
        <f t="shared" si="176"/>
        <v>MED</v>
      </c>
      <c r="B1072" t="str">
        <f t="shared" si="177"/>
        <v>Q518</v>
      </c>
      <c r="C1072" t="str">
        <f t="shared" si="178"/>
        <v>MEDICAL- PHYSICAL MEDICINE/REHABILITATION</v>
      </c>
      <c r="D1072" s="6" t="n">
        <f t="shared" si="179"/>
        <v>3846745.6153210602</v>
      </c>
      <c r="E1072" s="6" t="n">
        <f t="shared" si="180"/>
        <v>18491888.174831498</v>
      </c>
      <c r="F1072" s="6" t="n">
        <f t="shared" si="181"/>
        <v>9751210.3047000002</v>
      </c>
      <c r="G1072" s="6" t="n">
        <f t="shared" si="182"/>
        <v>15712806.241374999</v>
      </c>
      <c r="H1072" s="7" t="n">
        <f t="shared" si="183"/>
        <v>-0.47267633177817148</v>
      </c>
      <c r="I1072" s="7" t="n">
        <f t="shared" si="184"/>
        <v>1.5349246557563534</v>
      </c>
      <c r="J1072" s="7" t="n">
        <f t="shared" si="185"/>
        <v>1.6113698454233483</v>
      </c>
      <c r="K1072" s="7" t="n">
        <f t="shared" si="186"/>
        <v>9.9344345642737511E-5</v>
      </c>
      <c r="L1072" s="7" t="n">
        <f>AM1072/SUM(AM1:AM$2180)</f>
        <v>2.787764645251312E-4</v>
      </c>
      <c r="M1072" t="s">
        <v>2838</v>
      </c>
      <c r="N1072" t="s">
        <v>2895</v>
      </c>
      <c r="O1072" t="s">
        <v>2896</v>
      </c>
      <c r="P1072" s="6"/>
      <c r="Q1072" s="6"/>
      <c r="R1072" s="6"/>
      <c r="S1072" s="6" t="n">
        <v>60801.149593392998</v>
      </c>
      <c r="T1072" s="6" t="n">
        <v>66326.703266095501</v>
      </c>
      <c r="U1072" s="6" t="n">
        <v>272408.98111856001</v>
      </c>
      <c r="V1072" s="6" t="n">
        <v>-85676.301388225504</v>
      </c>
      <c r="W1072" s="6" t="n">
        <v>62124.015123705802</v>
      </c>
      <c r="X1072" s="6" t="n">
        <v>62978.3301317027</v>
      </c>
      <c r="Y1072" s="6" t="n">
        <v>311968.31555275799</v>
      </c>
      <c r="Z1072" s="6" t="n">
        <v>238130.15002073901</v>
      </c>
      <c r="AA1072" s="6" t="n">
        <v>286972.03919658199</v>
      </c>
      <c r="AB1072" s="6" t="n">
        <v>4952548.9085800499</v>
      </c>
      <c r="AC1072" s="6" t="n">
        <v>185532.49702053401</v>
      </c>
      <c r="AD1072" s="6" t="n">
        <v>196275.49286339001</v>
      </c>
      <c r="AE1072" s="6" t="n">
        <v>3846745.6153210602</v>
      </c>
      <c r="AF1072" s="6" t="n">
        <v>5462220.32357838</v>
      </c>
      <c r="AG1072" s="6" t="n">
        <v>36372345.921115398</v>
      </c>
      <c r="AH1072" s="6" t="n">
        <v>26773344.024639599</v>
      </c>
      <c r="AI1072" s="6" t="n">
        <v>16574315.173838699</v>
      </c>
      <c r="AJ1072" s="6" t="n">
        <v>10168779.483676299</v>
      </c>
      <c r="AK1072" s="6" t="n">
        <v>18491888.174831498</v>
      </c>
      <c r="AL1072" s="6" t="n">
        <v>9751210.3047000002</v>
      </c>
      <c r="AM1072" s="6" t="n">
        <v>15712806.241374999</v>
      </c>
    </row>
    <row r="1073">
      <c r="A1073" t="str">
        <f t="shared" si="176"/>
        <v>MED</v>
      </c>
      <c r="B1073" t="str">
        <f t="shared" si="177"/>
        <v>Q519</v>
      </c>
      <c r="C1073" t="str">
        <f t="shared" si="178"/>
        <v>MEDICAL- PSYCHIATRY</v>
      </c>
      <c r="D1073" s="6" t="n">
        <f t="shared" si="179"/>
        <v>8356666.8491106397</v>
      </c>
      <c r="E1073" s="6" t="n">
        <f t="shared" si="180"/>
        <v>4149697.68897952</v>
      </c>
      <c r="F1073" s="6" t="n">
        <f t="shared" si="181"/>
        <v>20878122.3002</v>
      </c>
      <c r="G1073" s="6" t="n">
        <f t="shared" si="182"/>
        <v>19602759.924534701</v>
      </c>
      <c r="H1073" s="7" t="n">
        <f t="shared" si="183"/>
        <v>4.0312393492293843</v>
      </c>
      <c r="I1073" s="7" t="n">
        <f t="shared" si="184"/>
        <v>1.498379159679192</v>
      </c>
      <c r="J1073" s="7" t="n">
        <f t="shared" si="185"/>
        <v>0.93891393309574189</v>
      </c>
      <c r="K1073" s="7" t="n">
        <f t="shared" si="186"/>
        <v>2.1270420115569705E-4</v>
      </c>
      <c r="L1073" s="7" t="n">
        <f>AM1073/SUM(AM1:AM$2180)</f>
        <v>3.4779198716947319E-4</v>
      </c>
      <c r="M1073" t="s">
        <v>2838</v>
      </c>
      <c r="N1073" t="s">
        <v>2897</v>
      </c>
      <c r="O1073" t="s">
        <v>2898</v>
      </c>
      <c r="P1073" s="6"/>
      <c r="Q1073" s="6"/>
      <c r="R1073" s="6"/>
      <c r="S1073" s="6"/>
      <c r="T1073" s="6"/>
      <c r="U1073" s="6" t="n">
        <v>18164.063512532</v>
      </c>
      <c r="V1073" s="6"/>
      <c r="W1073" s="6" t="n">
        <v>0</v>
      </c>
      <c r="X1073" s="6" t="n">
        <v>2639.37122787113</v>
      </c>
      <c r="Y1073" s="6" t="n">
        <v>0</v>
      </c>
      <c r="Z1073" s="6" t="n">
        <v>59545.292725416497</v>
      </c>
      <c r="AA1073" s="6" t="n">
        <v>-1139919.50964766</v>
      </c>
      <c r="AB1073" s="6" t="n">
        <v>392127.130425182</v>
      </c>
      <c r="AC1073" s="6" t="n">
        <v>-69931.700344045894</v>
      </c>
      <c r="AD1073" s="6" t="n">
        <v>25816.863203805999</v>
      </c>
      <c r="AE1073" s="6" t="n">
        <v>8356666.8491106397</v>
      </c>
      <c r="AF1073" s="6" t="n">
        <v>32531729.6259249</v>
      </c>
      <c r="AG1073" s="6" t="n">
        <v>7643841.67331474</v>
      </c>
      <c r="AH1073" s="6" t="n">
        <v>9418587.4858748</v>
      </c>
      <c r="AI1073" s="6" t="n">
        <v>1778503.2814066401</v>
      </c>
      <c r="AJ1073" s="6" t="n">
        <v>2847199.19179687</v>
      </c>
      <c r="AK1073" s="6" t="n">
        <v>4149697.68897952</v>
      </c>
      <c r="AL1073" s="6" t="n">
        <v>20878122.3002</v>
      </c>
      <c r="AM1073" s="6" t="n">
        <v>19602759.924534701</v>
      </c>
    </row>
    <row r="1074">
      <c r="A1074" t="str">
        <f t="shared" si="176"/>
        <v>MED</v>
      </c>
      <c r="B1074" t="str">
        <f t="shared" si="177"/>
        <v>Q520</v>
      </c>
      <c r="C1074" t="str">
        <f t="shared" si="178"/>
        <v>MEDICAL- PODIATRY</v>
      </c>
      <c r="D1074" s="6" t="n">
        <f t="shared" si="179"/>
        <v>52175.969167787698</v>
      </c>
      <c r="E1074" s="6" t="n">
        <f t="shared" si="180"/>
        <v>0</v>
      </c>
      <c r="F1074" s="6" t="n">
        <f t="shared" si="181"/>
        <v>0</v>
      </c>
      <c r="G1074" s="6" t="n">
        <f t="shared" si="182"/>
        <v>0</v>
      </c>
      <c r="H1074" s="7" t="e">
        <f t="shared" si="183"/>
        <v>#DIV/0!</v>
      </c>
      <c r="I1074" s="7" t="n">
        <f t="shared" si="184"/>
        <v>-1</v>
      </c>
      <c r="J1074" s="7" t="e">
        <f t="shared" si="185"/>
        <v>#DIV/0!</v>
      </c>
      <c r="K1074" s="7" t="n">
        <f t="shared" si="186"/>
        <v>0</v>
      </c>
      <c r="L1074" s="7" t="n">
        <f>AM1074/SUM(AM1:AM$2180)</f>
        <v>0</v>
      </c>
      <c r="M1074" t="s">
        <v>2838</v>
      </c>
      <c r="N1074" t="s">
        <v>2899</v>
      </c>
      <c r="O1074" t="s">
        <v>2900</v>
      </c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 t="n">
        <v>52175.969167787698</v>
      </c>
      <c r="AF1074" s="6"/>
      <c r="AG1074" s="6"/>
      <c r="AH1074" s="6"/>
      <c r="AI1074" s="6"/>
      <c r="AJ1074" s="6"/>
      <c r="AK1074" s="6"/>
      <c r="AL1074" s="6"/>
      <c r="AM1074" s="6"/>
    </row>
    <row r="1075">
      <c r="A1075" t="str">
        <f t="shared" si="176"/>
        <v>MED</v>
      </c>
      <c r="B1075" t="str">
        <f t="shared" si="177"/>
        <v>Q521</v>
      </c>
      <c r="C1075" t="str">
        <f t="shared" si="178"/>
        <v>MEDICAL- PULMONARY</v>
      </c>
      <c r="D1075" s="6" t="n">
        <f t="shared" si="179"/>
        <v>99554.148067272996</v>
      </c>
      <c r="E1075" s="6" t="n">
        <f t="shared" si="180"/>
        <v>3596620.0574041498</v>
      </c>
      <c r="F1075" s="6" t="n">
        <f t="shared" si="181"/>
        <v>2386222.8133999999</v>
      </c>
      <c r="G1075" s="6" t="n">
        <f t="shared" si="182"/>
        <v>4844872.1953998599</v>
      </c>
      <c r="H1075" s="7" t="n">
        <f t="shared" si="183"/>
        <v>-0.33653742254825514</v>
      </c>
      <c r="I1075" s="7" t="n">
        <f t="shared" si="184"/>
        <v>22.969094806451732</v>
      </c>
      <c r="J1075" s="7" t="n">
        <f t="shared" si="185"/>
        <v>2.030351972243809</v>
      </c>
      <c r="K1075" s="7" t="n">
        <f t="shared" si="186"/>
        <v>2.4310596997455312E-5</v>
      </c>
      <c r="L1075" s="7" t="n">
        <f>AM1075/SUM(AM1:AM$2180)</f>
        <v>8.5957678148743721E-5</v>
      </c>
      <c r="M1075" t="s">
        <v>2838</v>
      </c>
      <c r="N1075" t="s">
        <v>2901</v>
      </c>
      <c r="O1075" t="s">
        <v>2902</v>
      </c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 t="n">
        <v>99554.148067272996</v>
      </c>
      <c r="AF1075" s="6" t="n">
        <v>30929.3406555486</v>
      </c>
      <c r="AG1075" s="6" t="n">
        <v>34863.7825766272</v>
      </c>
      <c r="AH1075" s="6" t="n">
        <v>1148183.64080026</v>
      </c>
      <c r="AI1075" s="6" t="n">
        <v>4480407.9048984796</v>
      </c>
      <c r="AJ1075" s="6" t="n">
        <v>4530626.8663438903</v>
      </c>
      <c r="AK1075" s="6" t="n">
        <v>3596620.0574041498</v>
      </c>
      <c r="AL1075" s="6" t="n">
        <v>2386222.8133999999</v>
      </c>
      <c r="AM1075" s="6" t="n">
        <v>4844872.1953998599</v>
      </c>
    </row>
    <row r="1076">
      <c r="A1076" t="str">
        <f t="shared" si="176"/>
        <v>MED</v>
      </c>
      <c r="B1076" t="str">
        <f t="shared" si="177"/>
        <v>Q522</v>
      </c>
      <c r="C1076" t="str">
        <f t="shared" si="178"/>
        <v>MEDICAL- RADIOLOGY</v>
      </c>
      <c r="D1076" s="6" t="n">
        <f t="shared" si="179"/>
        <v>21370165.707303699</v>
      </c>
      <c r="E1076" s="6" t="n">
        <f t="shared" si="180"/>
        <v>22109644.338094</v>
      </c>
      <c r="F1076" s="6" t="n">
        <f t="shared" si="181"/>
        <v>37893039.672399998</v>
      </c>
      <c r="G1076" s="6" t="n">
        <f t="shared" si="182"/>
        <v>39725190.490871698</v>
      </c>
      <c r="H1076" s="7" t="n">
        <f t="shared" si="183"/>
        <v>0.71386925510655375</v>
      </c>
      <c r="I1076" s="7" t="n">
        <f t="shared" si="184"/>
        <v>0.77317481723828019</v>
      </c>
      <c r="J1076" s="7" t="n">
        <f t="shared" si="185"/>
        <v>1.0483505898262941</v>
      </c>
      <c r="K1076" s="7" t="n">
        <f t="shared" si="186"/>
        <v>3.86050460716085E-4</v>
      </c>
      <c r="L1076" s="7" t="n">
        <f>AM1076/SUM(AM1:AM$2180)</f>
        <v>7.0480396610958713E-4</v>
      </c>
      <c r="M1076" t="s">
        <v>2838</v>
      </c>
      <c r="N1076" t="s">
        <v>2903</v>
      </c>
      <c r="O1076" t="s">
        <v>2904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 t="n">
        <v>-250001.00831651199</v>
      </c>
      <c r="AA1076" s="6"/>
      <c r="AB1076" s="6"/>
      <c r="AC1076" s="6"/>
      <c r="AD1076" s="6" t="n">
        <v>3287395.8082416099</v>
      </c>
      <c r="AE1076" s="6" t="n">
        <v>21370165.707303699</v>
      </c>
      <c r="AF1076" s="6" t="n">
        <v>25497774.935144</v>
      </c>
      <c r="AG1076" s="6" t="n">
        <v>16163153.0079701</v>
      </c>
      <c r="AH1076" s="6" t="n">
        <v>16946175.826149501</v>
      </c>
      <c r="AI1076" s="6" t="n">
        <v>18049474.6149216</v>
      </c>
      <c r="AJ1076" s="6" t="n">
        <v>17092254.135108899</v>
      </c>
      <c r="AK1076" s="6" t="n">
        <v>22109644.338094</v>
      </c>
      <c r="AL1076" s="6" t="n">
        <v>37893039.672399998</v>
      </c>
      <c r="AM1076" s="6" t="n">
        <v>39725190.490871698</v>
      </c>
    </row>
    <row r="1077">
      <c r="A1077" t="str">
        <f t="shared" si="176"/>
        <v>MED</v>
      </c>
      <c r="B1077" t="str">
        <f t="shared" si="177"/>
        <v>Q523</v>
      </c>
      <c r="C1077" t="str">
        <f t="shared" si="178"/>
        <v>MEDICAL- SURGERY</v>
      </c>
      <c r="D1077" s="6" t="n">
        <f t="shared" si="179"/>
        <v>1173073.72043197</v>
      </c>
      <c r="E1077" s="6" t="n">
        <f t="shared" si="180"/>
        <v>3803886.0898789102</v>
      </c>
      <c r="F1077" s="6" t="n">
        <f t="shared" si="181"/>
        <v>3099472.4682999998</v>
      </c>
      <c r="G1077" s="6" t="n">
        <f t="shared" si="182"/>
        <v>3006248.9005983402</v>
      </c>
      <c r="H1077" s="7" t="n">
        <f t="shared" si="183"/>
        <v>-0.18518262769570315</v>
      </c>
      <c r="I1077" s="7" t="n">
        <f t="shared" si="184"/>
        <v>1.6421804651447287</v>
      </c>
      <c r="J1077" s="7" t="n">
        <f t="shared" si="185"/>
        <v>0.96992276309755676</v>
      </c>
      <c r="K1077" s="7" t="n">
        <f t="shared" si="186"/>
        <v>3.1577112438292048E-5</v>
      </c>
      <c r="L1077" s="7" t="n">
        <f>AM1077/SUM(AM1:AM$2180)</f>
        <v>5.3336840480127362E-5</v>
      </c>
      <c r="M1077" t="s">
        <v>2838</v>
      </c>
      <c r="N1077" t="s">
        <v>2905</v>
      </c>
      <c r="O1077" t="s">
        <v>2906</v>
      </c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 t="n">
        <v>158422.851709115</v>
      </c>
      <c r="AE1077" s="6" t="n">
        <v>1173073.72043197</v>
      </c>
      <c r="AF1077" s="6" t="n">
        <v>542618.65087491297</v>
      </c>
      <c r="AG1077" s="6" t="n">
        <v>1606693.8478965401</v>
      </c>
      <c r="AH1077" s="6" t="n">
        <v>1509464.29689747</v>
      </c>
      <c r="AI1077" s="6" t="n">
        <v>1056740.1458248999</v>
      </c>
      <c r="AJ1077" s="6" t="n">
        <v>4512189.8970156303</v>
      </c>
      <c r="AK1077" s="6" t="n">
        <v>3803886.0898789102</v>
      </c>
      <c r="AL1077" s="6" t="n">
        <v>3099472.4682999998</v>
      </c>
      <c r="AM1077" s="6" t="n">
        <v>3006248.9005983402</v>
      </c>
    </row>
    <row r="1078">
      <c r="A1078" t="str">
        <f t="shared" si="176"/>
        <v>MED</v>
      </c>
      <c r="B1078" t="str">
        <f t="shared" si="177"/>
        <v>Q524</v>
      </c>
      <c r="C1078" t="str">
        <f t="shared" si="178"/>
        <v>MEDICAL- THORACIC</v>
      </c>
      <c r="D1078" s="6" t="n">
        <f t="shared" si="179"/>
        <v>0</v>
      </c>
      <c r="E1078" s="6" t="n">
        <f t="shared" si="180"/>
        <v>0</v>
      </c>
      <c r="F1078" s="6" t="n">
        <f t="shared" si="181"/>
        <v>-11974.53</v>
      </c>
      <c r="G1078" s="6" t="n">
        <f t="shared" si="182"/>
        <v>0</v>
      </c>
      <c r="H1078" s="7" t="e">
        <f t="shared" si="183"/>
        <v>#DIV/0!</v>
      </c>
      <c r="I1078" s="7" t="e">
        <f t="shared" si="184"/>
        <v>#DIV/0!</v>
      </c>
      <c r="J1078" s="7" t="n">
        <f t="shared" si="185"/>
        <v>0</v>
      </c>
      <c r="K1078" s="7" t="n">
        <f t="shared" si="186"/>
        <v>-1.2199530212736277E-7</v>
      </c>
      <c r="L1078" s="7" t="n">
        <f>AM1078/SUM(AM1:AM$2180)</f>
        <v>0</v>
      </c>
      <c r="M1078" t="s">
        <v>2838</v>
      </c>
      <c r="N1078" t="s">
        <v>2907</v>
      </c>
      <c r="O1078" t="s">
        <v>2908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 t="n">
        <v>87436.325380035501</v>
      </c>
      <c r="AH1078" s="6" t="n">
        <v>128739.10227181901</v>
      </c>
      <c r="AI1078" s="6" t="n">
        <v>58686.695136545699</v>
      </c>
      <c r="AJ1078" s="6"/>
      <c r="AK1078" s="6"/>
      <c r="AL1078" s="6" t="n">
        <v>-11974.53</v>
      </c>
      <c r="AM1078" s="6"/>
    </row>
    <row r="1079">
      <c r="A1079" t="str">
        <f t="shared" si="176"/>
        <v>MED</v>
      </c>
      <c r="B1079" t="str">
        <f t="shared" si="177"/>
        <v>Q525</v>
      </c>
      <c r="C1079" t="str">
        <f t="shared" si="178"/>
        <v>MEDICAL- UROLOGY</v>
      </c>
      <c r="D1079" s="6" t="n">
        <f t="shared" si="179"/>
        <v>51681.787414461498</v>
      </c>
      <c r="E1079" s="6" t="n">
        <f t="shared" si="180"/>
        <v>0</v>
      </c>
      <c r="F1079" s="6" t="n">
        <f t="shared" si="181"/>
        <v>0</v>
      </c>
      <c r="G1079" s="6" t="n">
        <f t="shared" si="182"/>
        <v>0</v>
      </c>
      <c r="H1079" s="7" t="e">
        <f t="shared" si="183"/>
        <v>#DIV/0!</v>
      </c>
      <c r="I1079" s="7" t="n">
        <f t="shared" si="184"/>
        <v>-1</v>
      </c>
      <c r="J1079" s="7" t="e">
        <f t="shared" si="185"/>
        <v>#DIV/0!</v>
      </c>
      <c r="K1079" s="7" t="n">
        <f t="shared" si="186"/>
        <v>0</v>
      </c>
      <c r="L1079" s="7" t="n">
        <f>AM1079/SUM(AM1:AM$2180)</f>
        <v>0</v>
      </c>
      <c r="M1079" t="s">
        <v>2838</v>
      </c>
      <c r="N1079" t="s">
        <v>2909</v>
      </c>
      <c r="O1079" t="s">
        <v>2910</v>
      </c>
      <c r="P1079" s="6"/>
      <c r="Q1079" s="6"/>
      <c r="R1079" s="6"/>
      <c r="S1079" s="6"/>
      <c r="T1079" s="6"/>
      <c r="U1079" s="6"/>
      <c r="V1079" s="6"/>
      <c r="W1079" s="6"/>
      <c r="X1079" s="6" t="n">
        <v>26213.755149538199</v>
      </c>
      <c r="Y1079" s="6" t="n">
        <v>44070.881406134402</v>
      </c>
      <c r="Z1079" s="6" t="n">
        <v>0</v>
      </c>
      <c r="AA1079" s="6" t="n">
        <v>-138587.96070908601</v>
      </c>
      <c r="AB1079" s="6"/>
      <c r="AC1079" s="6"/>
      <c r="AD1079" s="6"/>
      <c r="AE1079" s="6" t="n">
        <v>51681.787414461498</v>
      </c>
      <c r="AF1079" s="6" t="n">
        <v>220635.257870475</v>
      </c>
      <c r="AG1079" s="6" t="n">
        <v>163216.96907346899</v>
      </c>
      <c r="AH1079" s="6"/>
      <c r="AI1079" s="6"/>
      <c r="AJ1079" s="6"/>
      <c r="AK1079" s="6"/>
      <c r="AL1079" s="6"/>
      <c r="AM1079" s="6"/>
    </row>
    <row r="1080">
      <c r="A1080" t="str">
        <f t="shared" si="176"/>
        <v>MED</v>
      </c>
      <c r="B1080" t="str">
        <f t="shared" si="177"/>
        <v>Q526</v>
      </c>
      <c r="C1080" t="str">
        <f t="shared" si="178"/>
        <v>MEDICAL- MEDICAL/PSYCHIATRIC CONSULTATION</v>
      </c>
      <c r="D1080" s="6" t="n">
        <f t="shared" si="179"/>
        <v>2705408.2251186101</v>
      </c>
      <c r="E1080" s="6" t="n">
        <f t="shared" si="180"/>
        <v>3414557.6808031402</v>
      </c>
      <c r="F1080" s="6" t="n">
        <f t="shared" si="181"/>
        <v>13429633.3544</v>
      </c>
      <c r="G1080" s="6" t="n">
        <f t="shared" si="182"/>
        <v>4211227.7876560101</v>
      </c>
      <c r="H1080" s="7" t="n">
        <f t="shared" si="183"/>
        <v>2.9330521285091331</v>
      </c>
      <c r="I1080" s="7" t="n">
        <f t="shared" si="184"/>
        <v>3.9639951670551383</v>
      </c>
      <c r="J1080" s="7" t="n">
        <f t="shared" si="185"/>
        <v>0.31357727173365235</v>
      </c>
      <c r="K1080" s="7" t="n">
        <f t="shared" si="186"/>
        <v>1.3681974812620922E-4</v>
      </c>
      <c r="L1080" s="7" t="n">
        <f>AM1080/SUM(AM1:AM$2180)</f>
        <v>7.4715564865897484E-5</v>
      </c>
      <c r="M1080" t="s">
        <v>2838</v>
      </c>
      <c r="N1080" t="s">
        <v>2911</v>
      </c>
      <c r="O1080" t="s">
        <v>2912</v>
      </c>
      <c r="P1080" s="6"/>
      <c r="Q1080" s="6"/>
      <c r="R1080" s="6"/>
      <c r="S1080" s="6"/>
      <c r="T1080" s="6" t="n">
        <v>87002.6659348268</v>
      </c>
      <c r="U1080" s="6" t="n">
        <v>330868.33478860202</v>
      </c>
      <c r="V1080" s="6" t="n">
        <v>1492893.3682797099</v>
      </c>
      <c r="W1080" s="6" t="n">
        <v>1717585.0437378001</v>
      </c>
      <c r="X1080" s="6" t="n">
        <v>1710903.10777444</v>
      </c>
      <c r="Y1080" s="6" t="n">
        <v>1859347.2798822401</v>
      </c>
      <c r="Z1080" s="6" t="n">
        <v>1993634.38109932</v>
      </c>
      <c r="AA1080" s="6" t="n">
        <v>1824126.0574380199</v>
      </c>
      <c r="AB1080" s="6" t="n">
        <v>1806327.8554354201</v>
      </c>
      <c r="AC1080" s="6" t="n">
        <v>288844.01959858602</v>
      </c>
      <c r="AD1080" s="6" t="n">
        <v>2291680.59469047</v>
      </c>
      <c r="AE1080" s="6" t="n">
        <v>2705408.2251186101</v>
      </c>
      <c r="AF1080" s="6" t="n">
        <v>2373950.2467580899</v>
      </c>
      <c r="AG1080" s="6" t="n">
        <v>6054450.0509973802</v>
      </c>
      <c r="AH1080" s="6" t="n">
        <v>2728028.16769992</v>
      </c>
      <c r="AI1080" s="6" t="n">
        <v>3528928.3683470902</v>
      </c>
      <c r="AJ1080" s="6" t="n">
        <v>3393746.4972334001</v>
      </c>
      <c r="AK1080" s="6" t="n">
        <v>3414557.6808031402</v>
      </c>
      <c r="AL1080" s="6" t="n">
        <v>13429633.3544</v>
      </c>
      <c r="AM1080" s="6" t="n">
        <v>4211227.7876560101</v>
      </c>
    </row>
    <row r="1081">
      <c r="A1081" t="str">
        <f t="shared" si="176"/>
        <v>MED</v>
      </c>
      <c r="B1081" t="str">
        <f t="shared" si="177"/>
        <v>Q527</v>
      </c>
      <c r="C1081" t="str">
        <f t="shared" si="178"/>
        <v>MEDICAL- NUCLEAR MEDICINE</v>
      </c>
      <c r="D1081" s="6" t="n">
        <f t="shared" si="179"/>
        <v>979278.92076548201</v>
      </c>
      <c r="E1081" s="6" t="n">
        <f t="shared" si="180"/>
        <v>-5579.3923284791299</v>
      </c>
      <c r="F1081" s="6" t="n">
        <f t="shared" si="181"/>
        <v>-55445.647499999999</v>
      </c>
      <c r="G1081" s="6" t="n">
        <f t="shared" si="182"/>
        <v>-8730.6419191188706</v>
      </c>
      <c r="H1081" s="7" t="n">
        <f t="shared" si="183"/>
        <v>8.9375781869624795</v>
      </c>
      <c r="I1081" s="7" t="n">
        <f t="shared" si="184"/>
        <v>-1.0566188512019223</v>
      </c>
      <c r="J1081" s="7" t="n">
        <f t="shared" si="185"/>
        <v>0.15746307082298697</v>
      </c>
      <c r="K1081" s="7" t="n">
        <f t="shared" si="186"/>
        <v>-5.6487465632553059E-7</v>
      </c>
      <c r="L1081" s="7" t="n">
        <f>AM1081/SUM(AM1:AM$2180)</f>
        <v>-1.5489896902298208E-7</v>
      </c>
      <c r="M1081" t="s">
        <v>2838</v>
      </c>
      <c r="N1081" t="s">
        <v>2913</v>
      </c>
      <c r="O1081" t="s">
        <v>2914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 t="n">
        <v>0</v>
      </c>
      <c r="AE1081" s="6" t="n">
        <v>979278.92076548201</v>
      </c>
      <c r="AF1081" s="6" t="n">
        <v>874984.36498038098</v>
      </c>
      <c r="AG1081" s="6" t="n">
        <v>756379.18838768301</v>
      </c>
      <c r="AH1081" s="6" t="n">
        <v>1005851.15942539</v>
      </c>
      <c r="AI1081" s="6" t="n">
        <v>363951.16339625302</v>
      </c>
      <c r="AJ1081" s="6" t="n">
        <v>106012.687227566</v>
      </c>
      <c r="AK1081" s="6" t="n">
        <v>-5579.3923284791299</v>
      </c>
      <c r="AL1081" s="6" t="n">
        <v>-55445.647499999999</v>
      </c>
      <c r="AM1081" s="6" t="n">
        <v>-8730.6419191188706</v>
      </c>
    </row>
    <row r="1082">
      <c r="A1082" t="str">
        <f t="shared" si="176"/>
        <v>MED</v>
      </c>
      <c r="B1082" t="str">
        <f t="shared" si="177"/>
        <v>Q601</v>
      </c>
      <c r="C1082" t="str">
        <f t="shared" si="178"/>
        <v>Medical Coding and Auditing</v>
      </c>
      <c r="D1082" s="6" t="n">
        <f t="shared" si="179"/>
        <v>0</v>
      </c>
      <c r="E1082" s="6" t="n">
        <f t="shared" si="180"/>
        <v>11407924.5708833</v>
      </c>
      <c r="F1082" s="6" t="n">
        <f t="shared" si="181"/>
        <v>25357168.459399998</v>
      </c>
      <c r="G1082" s="6" t="n">
        <f t="shared" si="182"/>
        <v>25912607.7857862</v>
      </c>
      <c r="H1082" s="7" t="n">
        <f t="shared" si="183"/>
        <v>1.2227678927786449</v>
      </c>
      <c r="I1082" s="7" t="e">
        <f t="shared" si="184"/>
        <v>#DIV/0!</v>
      </c>
      <c r="J1082" s="7" t="n">
        <f t="shared" si="185"/>
        <v>1.0219046273749188</v>
      </c>
      <c r="K1082" s="7" t="n">
        <f t="shared" si="186"/>
        <v>2.5833627101013037E-4</v>
      </c>
      <c r="L1082" s="7" t="n">
        <f>AM1082/SUM(AM1:AM$2180)</f>
        <v>4.5974125017376414E-4</v>
      </c>
      <c r="M1082" t="s">
        <v>2838</v>
      </c>
      <c r="N1082" t="s">
        <v>2915</v>
      </c>
      <c r="O1082" t="s">
        <v>2916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 t="n">
        <v>121029.837149503</v>
      </c>
      <c r="AG1082" s="6" t="n">
        <v>123394.800559148</v>
      </c>
      <c r="AH1082" s="6" t="n">
        <v>124948.86608810601</v>
      </c>
      <c r="AI1082" s="6" t="n">
        <v>7738543.8706481596</v>
      </c>
      <c r="AJ1082" s="6" t="n">
        <v>11537795.7811823</v>
      </c>
      <c r="AK1082" s="6" t="n">
        <v>11407924.5708833</v>
      </c>
      <c r="AL1082" s="6" t="n">
        <v>25357168.459399998</v>
      </c>
      <c r="AM1082" s="6" t="n">
        <v>25912607.7857862</v>
      </c>
    </row>
    <row r="1083">
      <c r="A1083" t="str">
        <f t="shared" si="176"/>
        <v>MED</v>
      </c>
      <c r="B1083" t="str">
        <f t="shared" si="177"/>
        <v>Q602</v>
      </c>
      <c r="C1083" t="str">
        <f t="shared" si="178"/>
        <v>Medical Records</v>
      </c>
      <c r="D1083" s="6" t="n">
        <f t="shared" si="179"/>
        <v>0</v>
      </c>
      <c r="E1083" s="6" t="n">
        <f t="shared" si="180"/>
        <v>3498633.9338786099</v>
      </c>
      <c r="F1083" s="6" t="n">
        <f t="shared" si="181"/>
        <v>12414939.324200001</v>
      </c>
      <c r="G1083" s="6" t="n">
        <f t="shared" si="182"/>
        <v>13882360.0639071</v>
      </c>
      <c r="H1083" s="7" t="n">
        <f t="shared" si="183"/>
        <v>2.5485105212012602</v>
      </c>
      <c r="I1083" s="7" t="e">
        <f t="shared" si="184"/>
        <v>#DIV/0!</v>
      </c>
      <c r="J1083" s="7" t="n">
        <f t="shared" si="185"/>
        <v>1.118197979175517</v>
      </c>
      <c r="K1083" s="7" t="n">
        <f t="shared" si="186"/>
        <v>1.2648214783784049E-4</v>
      </c>
      <c r="L1083" s="7" t="n">
        <f>AM1083/SUM(AM1:AM$2180)</f>
        <v>2.4630070519740798E-4</v>
      </c>
      <c r="M1083" t="s">
        <v>2838</v>
      </c>
      <c r="N1083" t="s">
        <v>2917</v>
      </c>
      <c r="O1083" t="s">
        <v>2918</v>
      </c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 t="n">
        <v>1535001.7034501401</v>
      </c>
      <c r="AH1083" s="6" t="n">
        <v>1688715.75618814</v>
      </c>
      <c r="AI1083" s="6" t="n">
        <v>1171241.3499913299</v>
      </c>
      <c r="AJ1083" s="6" t="n">
        <v>6813686.4382388704</v>
      </c>
      <c r="AK1083" s="6" t="n">
        <v>3498633.9338786099</v>
      </c>
      <c r="AL1083" s="6" t="n">
        <v>12414939.324200001</v>
      </c>
      <c r="AM1083" s="6" t="n">
        <v>13882360.0639071</v>
      </c>
    </row>
    <row r="1084">
      <c r="A1084" t="str">
        <f t="shared" si="176"/>
        <v>MED</v>
      </c>
      <c r="B1084" t="str">
        <f t="shared" si="177"/>
        <v>Q603</v>
      </c>
      <c r="C1084" t="str">
        <f t="shared" si="178"/>
        <v>Medical Transcription</v>
      </c>
      <c r="D1084" s="6" t="n">
        <f t="shared" si="179"/>
        <v>0</v>
      </c>
      <c r="E1084" s="6" t="n">
        <f t="shared" si="180"/>
        <v>73851.124687812902</v>
      </c>
      <c r="F1084" s="6" t="n">
        <f t="shared" si="181"/>
        <v>198654.28909999999</v>
      </c>
      <c r="G1084" s="6" t="n">
        <f t="shared" si="182"/>
        <v>123601.360905853</v>
      </c>
      <c r="H1084" s="7" t="n">
        <f t="shared" si="183"/>
        <v>1.6899290964052498</v>
      </c>
      <c r="I1084" s="7" t="e">
        <f t="shared" si="184"/>
        <v>#DIV/0!</v>
      </c>
      <c r="J1084" s="7" t="n">
        <f t="shared" si="185"/>
        <v>0.62219326582792112</v>
      </c>
      <c r="K1084" s="7" t="n">
        <f t="shared" si="186"/>
        <v>2.0238698318556944E-6</v>
      </c>
      <c r="L1084" s="7" t="n">
        <f>AM1084/SUM(AM1:AM$2180)</f>
        <v>2.1929342139468263E-6</v>
      </c>
      <c r="M1084" t="s">
        <v>2838</v>
      </c>
      <c r="N1084" t="s">
        <v>2919</v>
      </c>
      <c r="O1084" t="s">
        <v>2920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 t="n">
        <v>80879.306590206004</v>
      </c>
      <c r="AK1084" s="6" t="n">
        <v>73851.124687812902</v>
      </c>
      <c r="AL1084" s="6" t="n">
        <v>198654.28909999999</v>
      </c>
      <c r="AM1084" s="6" t="n">
        <v>123601.360905853</v>
      </c>
    </row>
    <row r="1085">
      <c r="A1085" t="str">
        <f t="shared" si="176"/>
        <v>MED</v>
      </c>
      <c r="B1085" t="str">
        <f t="shared" si="177"/>
        <v>Q701</v>
      </c>
      <c r="C1085" t="str">
        <f t="shared" si="178"/>
        <v>Specialized Medical Support</v>
      </c>
      <c r="D1085" s="6" t="n">
        <f t="shared" si="179"/>
        <v>0</v>
      </c>
      <c r="E1085" s="6" t="n">
        <f t="shared" si="180"/>
        <v>2318873.0884751999</v>
      </c>
      <c r="F1085" s="6" t="n">
        <f t="shared" si="181"/>
        <v>17324588.829500001</v>
      </c>
      <c r="G1085" s="6" t="n">
        <f t="shared" si="182"/>
        <v>19479853.8254195</v>
      </c>
      <c r="H1085" s="7" t="n">
        <f t="shared" si="183"/>
        <v>6.4711241920065454</v>
      </c>
      <c r="I1085" s="7" t="e">
        <f t="shared" si="184"/>
        <v>#DIV/0!</v>
      </c>
      <c r="J1085" s="7" t="n">
        <f t="shared" si="185"/>
        <v>1.1244049724429566</v>
      </c>
      <c r="K1085" s="7" t="n">
        <f t="shared" si="186"/>
        <v>1.7650116108834223E-4</v>
      </c>
      <c r="L1085" s="7" t="n">
        <f>AM1085/SUM(AM1:AM$2180)</f>
        <v>3.4561138828385283E-4</v>
      </c>
      <c r="M1085" t="s">
        <v>2838</v>
      </c>
      <c r="N1085" t="s">
        <v>2921</v>
      </c>
      <c r="O1085" t="s">
        <v>2922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 t="n">
        <v>82464.226921713504</v>
      </c>
      <c r="AH1085" s="6" t="n">
        <v>348556.85150672699</v>
      </c>
      <c r="AI1085" s="6" t="n">
        <v>500582.94983846002</v>
      </c>
      <c r="AJ1085" s="6" t="n">
        <v>551478.48783034901</v>
      </c>
      <c r="AK1085" s="6" t="n">
        <v>2318873.0884751999</v>
      </c>
      <c r="AL1085" s="6" t="n">
        <v>17324588.829500001</v>
      </c>
      <c r="AM1085" s="6" t="n">
        <v>19479853.8254195</v>
      </c>
    </row>
    <row r="1086">
      <c r="A1086" t="str">
        <f t="shared" si="176"/>
        <v>MED</v>
      </c>
      <c r="B1086" t="str">
        <f t="shared" si="177"/>
        <v>Q702</v>
      </c>
      <c r="C1086" t="str">
        <f t="shared" si="178"/>
        <v>Technical Medical Support</v>
      </c>
      <c r="D1086" s="6" t="n">
        <f t="shared" si="179"/>
        <v>0</v>
      </c>
      <c r="E1086" s="6" t="n">
        <f t="shared" si="180"/>
        <v>2147810.2278547501</v>
      </c>
      <c r="F1086" s="6" t="n">
        <f t="shared" si="181"/>
        <v>1274963.7618</v>
      </c>
      <c r="G1086" s="6" t="n">
        <f t="shared" si="182"/>
        <v>65245.573815401302</v>
      </c>
      <c r="H1086" s="7" t="n">
        <f t="shared" si="183"/>
        <v>-0.406389007154769</v>
      </c>
      <c r="I1086" s="7" t="e">
        <f t="shared" si="184"/>
        <v>#DIV/0!</v>
      </c>
      <c r="J1086" s="7" t="n">
        <f t="shared" si="185"/>
        <v>5.1174453557242511E-2</v>
      </c>
      <c r="K1086" s="7" t="n">
        <f t="shared" si="186"/>
        <v>1.2989202024816839E-5</v>
      </c>
      <c r="L1086" s="7" t="n">
        <f>AM1086/SUM(AM1:AM$2180)</f>
        <v>1.1575863734815183E-6</v>
      </c>
      <c r="M1086" t="s">
        <v>2838</v>
      </c>
      <c r="N1086" t="s">
        <v>2923</v>
      </c>
      <c r="O1086" t="s">
        <v>2924</v>
      </c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 t="n">
        <v>232196.04859020401</v>
      </c>
      <c r="AG1086" s="6" t="n">
        <v>623990.67408817902</v>
      </c>
      <c r="AH1086" s="6" t="n">
        <v>1924732.8671335799</v>
      </c>
      <c r="AI1086" s="6" t="n">
        <v>1467341.20638868</v>
      </c>
      <c r="AJ1086" s="6" t="n">
        <v>1347760.97697736</v>
      </c>
      <c r="AK1086" s="6" t="n">
        <v>2147810.2278547501</v>
      </c>
      <c r="AL1086" s="6" t="n">
        <v>1274963.7618</v>
      </c>
      <c r="AM1086" s="6" t="n">
        <v>65245.573815401302</v>
      </c>
    </row>
    <row r="1087">
      <c r="A1087" t="str">
        <f t="shared" si="176"/>
        <v>MED</v>
      </c>
      <c r="B1087" t="str">
        <f t="shared" si="177"/>
        <v>Q801</v>
      </c>
      <c r="C1087" t="str">
        <f t="shared" si="178"/>
        <v>Medical Appointing Services</v>
      </c>
      <c r="D1087" s="6" t="n">
        <f t="shared" si="179"/>
        <v>0</v>
      </c>
      <c r="E1087" s="6" t="n">
        <f t="shared" si="180"/>
        <v>0</v>
      </c>
      <c r="F1087" s="6" t="n">
        <f t="shared" si="181"/>
        <v>2709022.8202999998</v>
      </c>
      <c r="G1087" s="6" t="n">
        <f t="shared" si="182"/>
        <v>5337470.7163510099</v>
      </c>
      <c r="H1087" s="7" t="e">
        <f t="shared" si="183"/>
        <v>#DIV/0!</v>
      </c>
      <c r="I1087" s="7" t="e">
        <f t="shared" si="184"/>
        <v>#DIV/0!</v>
      </c>
      <c r="J1087" s="7" t="n">
        <f t="shared" si="185"/>
        <v>1.9702568307490054</v>
      </c>
      <c r="K1087" s="7" t="n">
        <f t="shared" si="186"/>
        <v>2.7599250862657563E-5</v>
      </c>
      <c r="L1087" s="7" t="n">
        <f>AM1087/SUM(AM1:AM$2180)</f>
        <v>9.4697356599017369E-5</v>
      </c>
      <c r="M1087" t="s">
        <v>2838</v>
      </c>
      <c r="N1087" t="s">
        <v>2925</v>
      </c>
      <c r="O1087" t="s">
        <v>2926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 t="n">
        <v>2709022.8202999998</v>
      </c>
      <c r="AM1087" s="6" t="n">
        <v>5337470.7163510099</v>
      </c>
    </row>
    <row r="1088">
      <c r="A1088" t="str">
        <f t="shared" si="176"/>
        <v>MED</v>
      </c>
      <c r="B1088" t="str">
        <f t="shared" si="177"/>
        <v>Q802</v>
      </c>
      <c r="C1088" t="str">
        <f t="shared" si="178"/>
        <v>Clerical Medical Support</v>
      </c>
      <c r="D1088" s="6" t="n">
        <f t="shared" si="179"/>
        <v>0</v>
      </c>
      <c r="E1088" s="6" t="n">
        <f t="shared" si="180"/>
        <v>17694394.773362398</v>
      </c>
      <c r="F1088" s="6" t="n">
        <f t="shared" si="181"/>
        <v>31360784.460499998</v>
      </c>
      <c r="G1088" s="6" t="n">
        <f t="shared" si="182"/>
        <v>27037114.7417228</v>
      </c>
      <c r="H1088" s="7" t="n">
        <f t="shared" si="183"/>
        <v>0.77235700130932639</v>
      </c>
      <c r="I1088" s="7" t="e">
        <f t="shared" si="184"/>
        <v>#DIV/0!</v>
      </c>
      <c r="J1088" s="7" t="n">
        <f t="shared" si="185"/>
        <v>0.8621313276068393</v>
      </c>
      <c r="K1088" s="7" t="n">
        <f t="shared" si="186"/>
        <v>3.1950050442145124E-4</v>
      </c>
      <c r="L1088" s="7" t="n">
        <f>AM1088/SUM(AM1:AM$2180)</f>
        <v>4.7969224229409271E-4</v>
      </c>
      <c r="M1088" t="s">
        <v>2838</v>
      </c>
      <c r="N1088" t="s">
        <v>2927</v>
      </c>
      <c r="O1088" t="s">
        <v>2928</v>
      </c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 t="n">
        <v>1064285.2476095499</v>
      </c>
      <c r="AG1088" s="6" t="n">
        <v>1340849.0345759699</v>
      </c>
      <c r="AH1088" s="6" t="n">
        <v>656521.46130336705</v>
      </c>
      <c r="AI1088" s="6" t="n">
        <v>3632756.21430923</v>
      </c>
      <c r="AJ1088" s="6" t="n">
        <v>16852154.185394101</v>
      </c>
      <c r="AK1088" s="6" t="n">
        <v>17694394.773362398</v>
      </c>
      <c r="AL1088" s="6" t="n">
        <v>31360784.460499998</v>
      </c>
      <c r="AM1088" s="6" t="n">
        <v>27037114.7417228</v>
      </c>
    </row>
    <row r="1089">
      <c r="A1089" t="str">
        <f t="shared" ref="A1089:A1152" si="187">M1089</f>
        <v>MED</v>
      </c>
      <c r="B1089" t="str">
        <f t="shared" ref="B1089:B1152" si="188">N1089</f>
        <v>Q901</v>
      </c>
      <c r="C1089" t="str">
        <f t="shared" ref="C1089:C1152" si="189">O1089</f>
        <v>HEALTHCARE ENVIRONMENTAL CLEANING</v>
      </c>
      <c r="D1089" s="6" t="n">
        <f t="shared" ref="D1089:D1152" si="190">AE1089</f>
        <v>0</v>
      </c>
      <c r="E1089" s="6" t="n">
        <f t="shared" ref="E1089:E1152" si="191">AK1089</f>
        <v>0</v>
      </c>
      <c r="F1089" s="6" t="n">
        <f t="shared" ref="F1089:F1152" si="192">AL1089</f>
        <v>37693.398399999998</v>
      </c>
      <c r="G1089" s="6" t="n">
        <f t="shared" ref="G1089:G1152" si="193">AM1089</f>
        <v>74366.094842950595</v>
      </c>
      <c r="H1089" s="7" t="e">
        <f t="shared" si="183"/>
        <v>#DIV/0!</v>
      </c>
      <c r="I1089" s="7" t="e">
        <f t="shared" si="184"/>
        <v>#DIV/0!</v>
      </c>
      <c r="J1089" s="7" t="n">
        <f t="shared" si="185"/>
        <v>1.9729209357506645</v>
      </c>
      <c r="K1089" s="7" t="n">
        <f t="shared" si="186"/>
        <v>3.8401653559806122E-7</v>
      </c>
      <c r="L1089" s="7" t="n">
        <f>AM1089/SUM(AM1:AM$2180)</f>
        <v>1.3194025740779569E-6</v>
      </c>
      <c r="M1089" t="s">
        <v>2838</v>
      </c>
      <c r="N1089" t="s">
        <v>2929</v>
      </c>
      <c r="O1089" t="s">
        <v>2930</v>
      </c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 t="n">
        <v>37693.398399999998</v>
      </c>
      <c r="AM1089" s="6" t="n">
        <v>74366.094842950595</v>
      </c>
    </row>
    <row r="1090">
      <c r="A1090" t="str">
        <f t="shared" si="187"/>
        <v>MED</v>
      </c>
      <c r="B1090" t="str">
        <f t="shared" si="188"/>
        <v>Q999</v>
      </c>
      <c r="C1090" t="str">
        <f t="shared" si="189"/>
        <v>MEDICAL- OTHER</v>
      </c>
      <c r="D1090" s="6" t="n">
        <f t="shared" si="190"/>
        <v>885253021.57874298</v>
      </c>
      <c r="E1090" s="6" t="n">
        <f t="shared" si="191"/>
        <v>361137066.21921402</v>
      </c>
      <c r="F1090" s="6" t="n">
        <f t="shared" si="192"/>
        <v>350913348.40869999</v>
      </c>
      <c r="G1090" s="6" t="n">
        <f t="shared" si="193"/>
        <v>189978905.54133001</v>
      </c>
      <c r="H1090" s="7" t="n">
        <f t="shared" ref="H1090:H1153" si="194">AL1090/AK1090-1</f>
        <v>-2.8309799150630921E-2</v>
      </c>
      <c r="I1090" s="7" t="n">
        <f t="shared" ref="I1090:I1153" si="195">AL1090/AE1090-1</f>
        <v>-0.60360107239974403</v>
      </c>
      <c r="J1090" s="7" t="n">
        <f t="shared" ref="J1090:J1153" si="196">AM1090/AL1090</f>
        <v>0.54138409497055195</v>
      </c>
      <c r="K1090" s="7" t="n">
        <f t="shared" ref="K1090:K1153" si="197">AL1090/SUM(AL$1:AL$2180)</f>
        <v>3.5750697488455808E-3</v>
      </c>
      <c r="L1090" s="7" t="n">
        <f>AM1090/SUM(AM1:AM$2180)</f>
        <v>3.3706040033579174E-3</v>
      </c>
      <c r="M1090" t="s">
        <v>2838</v>
      </c>
      <c r="N1090" t="s">
        <v>2931</v>
      </c>
      <c r="O1090" t="s">
        <v>2932</v>
      </c>
      <c r="P1090" s="6" t="n">
        <v>115627173.00544199</v>
      </c>
      <c r="Q1090" s="6" t="n">
        <v>3202784.96395736</v>
      </c>
      <c r="R1090" s="6" t="n">
        <v>25097984.107932199</v>
      </c>
      <c r="S1090" s="6" t="n">
        <v>8572888.9484282993</v>
      </c>
      <c r="T1090" s="6" t="n">
        <v>14352320.635094199</v>
      </c>
      <c r="U1090" s="6" t="n">
        <v>14175319.1858839</v>
      </c>
      <c r="V1090" s="6" t="n">
        <v>12810025.4652774</v>
      </c>
      <c r="W1090" s="6" t="n">
        <v>778910.40846096305</v>
      </c>
      <c r="X1090" s="6" t="n">
        <v>51682265.570570998</v>
      </c>
      <c r="Y1090" s="6" t="n">
        <v>177015340.99794</v>
      </c>
      <c r="Z1090" s="6" t="n">
        <v>576574124.09526598</v>
      </c>
      <c r="AA1090" s="6" t="n">
        <v>690164857.55885196</v>
      </c>
      <c r="AB1090" s="6" t="n">
        <v>679335002.67795205</v>
      </c>
      <c r="AC1090" s="6" t="n">
        <v>1042261403.84664</v>
      </c>
      <c r="AD1090" s="6" t="n">
        <v>1317036002.6468401</v>
      </c>
      <c r="AE1090" s="6" t="n">
        <v>885253021.57874298</v>
      </c>
      <c r="AF1090" s="6" t="n">
        <v>390310805.64789402</v>
      </c>
      <c r="AG1090" s="6" t="n">
        <v>270149148.674164</v>
      </c>
      <c r="AH1090" s="6" t="n">
        <v>370199122.10277998</v>
      </c>
      <c r="AI1090" s="6" t="n">
        <v>323617575.28504801</v>
      </c>
      <c r="AJ1090" s="6" t="n">
        <v>340346500.47658497</v>
      </c>
      <c r="AK1090" s="6" t="n">
        <v>361137066.21921402</v>
      </c>
      <c r="AL1090" s="6" t="n">
        <v>350913348.40869999</v>
      </c>
      <c r="AM1090" s="6" t="n">
        <v>189978905.54133001</v>
      </c>
    </row>
    <row r="1091">
      <c r="A1091" t="str">
        <f t="shared" si="187"/>
        <v>Missiles &amp; Space</v>
      </c>
      <c r="B1091" t="str">
        <f t="shared" si="188"/>
        <v>1336</v>
      </c>
      <c r="C1091" t="str">
        <f t="shared" si="189"/>
        <v>GUIDED MISSILE WARHEADS AND EXPLOSIVE COMPONENTS</v>
      </c>
      <c r="D1091" s="6" t="n">
        <f t="shared" si="190"/>
        <v>6596810.7164172698</v>
      </c>
      <c r="E1091" s="6" t="n">
        <f t="shared" si="191"/>
        <v>1628970.2691170999</v>
      </c>
      <c r="F1091" s="6" t="n">
        <f t="shared" si="192"/>
        <v>1707821</v>
      </c>
      <c r="G1091" s="6" t="n">
        <f t="shared" si="193"/>
        <v>0</v>
      </c>
      <c r="H1091" s="7" t="n">
        <f t="shared" si="194"/>
        <v>4.8405260904876402E-2</v>
      </c>
      <c r="I1091" s="7" t="n">
        <f t="shared" si="195"/>
        <v>-0.74111414236127748</v>
      </c>
      <c r="J1091" s="7" t="n">
        <f t="shared" si="196"/>
        <v>0</v>
      </c>
      <c r="K1091" s="7" t="n">
        <f t="shared" si="197"/>
        <v>1.7399107845940912E-5</v>
      </c>
      <c r="L1091" s="7" t="n">
        <f>AM1091/SUM(AM1:AM$2180)</f>
        <v>0</v>
      </c>
      <c r="M1091" t="s">
        <v>2933</v>
      </c>
      <c r="N1091" t="s">
        <v>2934</v>
      </c>
      <c r="O1091" t="s">
        <v>2935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6" t="n">
        <v>-3559.1225244572602</v>
      </c>
      <c r="Z1091" s="6" t="n">
        <v>-628294.53847490298</v>
      </c>
      <c r="AA1091" s="6" t="n">
        <v>47973055.9447577</v>
      </c>
      <c r="AB1091" s="6" t="n">
        <v>48308998.5616225</v>
      </c>
      <c r="AC1091" s="6" t="n">
        <v>26232076.754294202</v>
      </c>
      <c r="AD1091" s="6" t="n">
        <v>43880235.244034</v>
      </c>
      <c r="AE1091" s="6" t="n">
        <v>6596810.7164172698</v>
      </c>
      <c r="AF1091" s="6" t="n">
        <v>620188.64366352302</v>
      </c>
      <c r="AG1091" s="6" t="n">
        <v>-106796.163713357</v>
      </c>
      <c r="AH1091" s="6" t="n">
        <v>-158713.98025312301</v>
      </c>
      <c r="AI1091" s="6" t="n">
        <v>-912246.76731647702</v>
      </c>
      <c r="AJ1091" s="6" t="n">
        <v>-838870.20402850595</v>
      </c>
      <c r="AK1091" s="6" t="n">
        <v>1628970.2691170999</v>
      </c>
      <c r="AL1091" s="6" t="n">
        <v>1707821</v>
      </c>
      <c r="AM1091" s="6" t="n">
        <v>0</v>
      </c>
    </row>
    <row r="1092">
      <c r="A1092" t="str">
        <f t="shared" si="187"/>
        <v>Missiles &amp; Space</v>
      </c>
      <c r="B1092" t="str">
        <f t="shared" si="188"/>
        <v>1337</v>
      </c>
      <c r="C1092" t="str">
        <f t="shared" si="189"/>
        <v>GUIDED MISSILE AND SPACE VEHICLE EXPLOSIVE PROPULSION UNITS, SOLID FUEL; AND COMPONENTS</v>
      </c>
      <c r="D1092" s="6" t="n">
        <f t="shared" si="190"/>
        <v>189279436.45560899</v>
      </c>
      <c r="E1092" s="6" t="n">
        <f t="shared" si="191"/>
        <v>111952516.99895699</v>
      </c>
      <c r="F1092" s="6" t="n">
        <f t="shared" si="192"/>
        <v>109797484.5693</v>
      </c>
      <c r="G1092" s="6" t="n">
        <f t="shared" si="193"/>
        <v>101774036.81235801</v>
      </c>
      <c r="H1092" s="7" t="n">
        <f t="shared" si="194"/>
        <v>-1.9249521917198864E-2</v>
      </c>
      <c r="I1092" s="7" t="n">
        <f t="shared" si="195"/>
        <v>-0.41991857845027769</v>
      </c>
      <c r="J1092" s="7" t="n">
        <f t="shared" si="196"/>
        <v>0.9269250312207481</v>
      </c>
      <c r="K1092" s="7" t="n">
        <f t="shared" si="197"/>
        <v>1.1186056824657171E-3</v>
      </c>
      <c r="L1092" s="7" t="n">
        <f>AM1092/SUM(AM1:AM$2180)</f>
        <v>1.8056740296516836E-3</v>
      </c>
      <c r="M1092" t="s">
        <v>2933</v>
      </c>
      <c r="N1092" t="s">
        <v>2936</v>
      </c>
      <c r="O1092" t="s">
        <v>2937</v>
      </c>
      <c r="P1092" s="6"/>
      <c r="Q1092" s="6"/>
      <c r="R1092" s="6"/>
      <c r="S1092" s="6"/>
      <c r="T1092" s="6" t="n">
        <v>97883928.269284293</v>
      </c>
      <c r="U1092" s="6" t="n">
        <v>245396804.109106</v>
      </c>
      <c r="V1092" s="6" t="n">
        <v>379980005.97353101</v>
      </c>
      <c r="W1092" s="6" t="n">
        <v>423252806.57336003</v>
      </c>
      <c r="X1092" s="6" t="n">
        <v>375059880.15153801</v>
      </c>
      <c r="Y1092" s="6" t="n">
        <v>326454817.39488202</v>
      </c>
      <c r="Z1092" s="6" t="n">
        <v>203075454.36570299</v>
      </c>
      <c r="AA1092" s="6" t="n">
        <v>323452398.98849201</v>
      </c>
      <c r="AB1092" s="6" t="n">
        <v>415716397.85720199</v>
      </c>
      <c r="AC1092" s="6" t="n">
        <v>286321621.15863597</v>
      </c>
      <c r="AD1092" s="6" t="n">
        <v>251743897.97874501</v>
      </c>
      <c r="AE1092" s="6" t="n">
        <v>189279436.45560899</v>
      </c>
      <c r="AF1092" s="6" t="n">
        <v>166768920.620399</v>
      </c>
      <c r="AG1092" s="6" t="n">
        <v>155232784.07112399</v>
      </c>
      <c r="AH1092" s="6" t="n">
        <v>127309760.333342</v>
      </c>
      <c r="AI1092" s="6" t="n">
        <v>127598749.16342799</v>
      </c>
      <c r="AJ1092" s="6" t="n">
        <v>145689279.95608801</v>
      </c>
      <c r="AK1092" s="6" t="n">
        <v>111952516.99895699</v>
      </c>
      <c r="AL1092" s="6" t="n">
        <v>109797484.5693</v>
      </c>
      <c r="AM1092" s="6" t="n">
        <v>101774036.81235801</v>
      </c>
    </row>
    <row r="1093">
      <c r="A1093" t="str">
        <f t="shared" si="187"/>
        <v>Missiles &amp; Space</v>
      </c>
      <c r="B1093" t="str">
        <f t="shared" si="188"/>
        <v>1338</v>
      </c>
      <c r="C1093" t="str">
        <f t="shared" si="189"/>
        <v>GUIDED MISSILE AND SPACE VEHICLE INERT PROPULSION UNITS, SOLID FUEL; AND COMPONENTS</v>
      </c>
      <c r="D1093" s="6" t="n">
        <f t="shared" si="190"/>
        <v>-23.053382239192601</v>
      </c>
      <c r="E1093" s="6" t="n">
        <f t="shared" si="191"/>
        <v>0</v>
      </c>
      <c r="F1093" s="6" t="n">
        <f t="shared" si="192"/>
        <v>-892848.125</v>
      </c>
      <c r="G1093" s="6" t="n">
        <f t="shared" si="193"/>
        <v>0</v>
      </c>
      <c r="H1093" s="7" t="e">
        <f t="shared" si="194"/>
        <v>#DIV/0!</v>
      </c>
      <c r="I1093" s="7" t="n">
        <f t="shared" si="195"/>
        <v>38728.593590049728</v>
      </c>
      <c r="J1093" s="7" t="n">
        <f t="shared" si="196"/>
        <v>0</v>
      </c>
      <c r="K1093" s="7" t="n">
        <f t="shared" si="197"/>
        <v>-9.0962465134935872E-6</v>
      </c>
      <c r="L1093" s="7" t="n">
        <f>AM1093/SUM(AM1:AM$2180)</f>
        <v>0</v>
      </c>
      <c r="M1093" t="s">
        <v>2933</v>
      </c>
      <c r="N1093" t="s">
        <v>2938</v>
      </c>
      <c r="O1093" t="s">
        <v>2939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6" t="n">
        <v>-5621091.3460129304</v>
      </c>
      <c r="Z1093" s="6" t="n">
        <v>-654.11385804350698</v>
      </c>
      <c r="AA1093" s="6"/>
      <c r="AB1093" s="6" t="n">
        <v>107747.609522442</v>
      </c>
      <c r="AC1093" s="6" t="n">
        <v>-54136.210050567199</v>
      </c>
      <c r="AD1093" s="6"/>
      <c r="AE1093" s="6" t="n">
        <v>-23.053382239192601</v>
      </c>
      <c r="AF1093" s="6" t="n">
        <v>40659.6517462829</v>
      </c>
      <c r="AG1093" s="6" t="n">
        <v>15517.742898885601</v>
      </c>
      <c r="AH1093" s="6" t="n">
        <v>32033.929972613099</v>
      </c>
      <c r="AI1093" s="6" t="n">
        <v>501939.90472338197</v>
      </c>
      <c r="AJ1093" s="6"/>
      <c r="AK1093" s="6"/>
      <c r="AL1093" s="6" t="n">
        <v>-892848.125</v>
      </c>
      <c r="AM1093" s="6" t="n">
        <v>0</v>
      </c>
    </row>
    <row r="1094">
      <c r="A1094" t="str">
        <f t="shared" si="187"/>
        <v>Missiles &amp; Space</v>
      </c>
      <c r="B1094" t="str">
        <f t="shared" si="188"/>
        <v>1340</v>
      </c>
      <c r="C1094" t="str">
        <f t="shared" si="189"/>
        <v>ROCKETS &amp; ROCKET AMMUNITION</v>
      </c>
      <c r="D1094" s="6" t="n">
        <f t="shared" si="190"/>
        <v>-10226615.5750301</v>
      </c>
      <c r="E1094" s="6" t="n">
        <f t="shared" si="191"/>
        <v>0</v>
      </c>
      <c r="F1094" s="6" t="n">
        <f t="shared" si="192"/>
        <v>-231184.97659999999</v>
      </c>
      <c r="G1094" s="6" t="n">
        <f t="shared" si="193"/>
        <v>0</v>
      </c>
      <c r="H1094" s="7" t="e">
        <f t="shared" si="194"/>
        <v>#DIV/0!</v>
      </c>
      <c r="I1094" s="7" t="n">
        <f t="shared" si="195"/>
        <v>-0.97739379417326733</v>
      </c>
      <c r="J1094" s="7" t="n">
        <f t="shared" si="196"/>
        <v>0</v>
      </c>
      <c r="K1094" s="7" t="n">
        <f t="shared" si="197"/>
        <v>-2.3552891902750499E-6</v>
      </c>
      <c r="L1094" s="7" t="n">
        <f>AM1094/SUM(AM1:AM$2180)</f>
        <v>0</v>
      </c>
      <c r="M1094" t="s">
        <v>2933</v>
      </c>
      <c r="N1094" t="s">
        <v>2940</v>
      </c>
      <c r="O1094" t="s">
        <v>2941</v>
      </c>
      <c r="P1094" s="6"/>
      <c r="Q1094" s="6"/>
      <c r="R1094" s="6" t="n">
        <v>122049.138364313</v>
      </c>
      <c r="S1094" s="6" t="n">
        <v>126021.43036024099</v>
      </c>
      <c r="T1094" s="6" t="n">
        <v>126907.273885478</v>
      </c>
      <c r="U1094" s="6" t="n">
        <v>10162224.7353075</v>
      </c>
      <c r="V1094" s="6" t="n">
        <v>20714421.008792698</v>
      </c>
      <c r="W1094" s="6" t="n">
        <v>12568237.2130809</v>
      </c>
      <c r="X1094" s="6" t="n">
        <v>3773438.3946514502</v>
      </c>
      <c r="Y1094" s="6"/>
      <c r="Z1094" s="6" t="n">
        <v>-132785.11318283199</v>
      </c>
      <c r="AA1094" s="6" t="n">
        <v>-881.88189063520394</v>
      </c>
      <c r="AB1094" s="6" t="n">
        <v>63535.362017947402</v>
      </c>
      <c r="AC1094" s="6" t="n">
        <v>-287675.16956669901</v>
      </c>
      <c r="AD1094" s="6" t="n">
        <v>-1825166.7829416301</v>
      </c>
      <c r="AE1094" s="6" t="n">
        <v>-10226615.5750301</v>
      </c>
      <c r="AF1094" s="6" t="n">
        <v>-576942.37710616703</v>
      </c>
      <c r="AG1094" s="6" t="n">
        <v>-1934756.16472697</v>
      </c>
      <c r="AH1094" s="6" t="n">
        <v>0</v>
      </c>
      <c r="AI1094" s="6" t="n">
        <v>-133689.366585148</v>
      </c>
      <c r="AJ1094" s="6" t="n">
        <v>-1.10523082384345E-2</v>
      </c>
      <c r="AK1094" s="6" t="n">
        <v>0</v>
      </c>
      <c r="AL1094" s="6" t="n">
        <v>-231184.97659999999</v>
      </c>
      <c r="AM1094" s="6"/>
    </row>
    <row r="1095">
      <c r="A1095" t="str">
        <f t="shared" si="187"/>
        <v>Missiles &amp; Space</v>
      </c>
      <c r="B1095" t="str">
        <f t="shared" si="188"/>
        <v>1410</v>
      </c>
      <c r="C1095" t="str">
        <f t="shared" si="189"/>
        <v>GUIDED MISSILES</v>
      </c>
      <c r="D1095" s="6" t="n">
        <f t="shared" si="190"/>
        <v>1207252406.9351499</v>
      </c>
      <c r="E1095" s="6" t="n">
        <f t="shared" si="191"/>
        <v>1222217670.91976</v>
      </c>
      <c r="F1095" s="6" t="n">
        <f t="shared" si="192"/>
        <v>3593104968.4187002</v>
      </c>
      <c r="G1095" s="6" t="n">
        <f t="shared" si="193"/>
        <v>578495946.747563</v>
      </c>
      <c r="H1095" s="7" t="n">
        <f t="shared" si="194"/>
        <v>1.9398241032751291</v>
      </c>
      <c r="I1095" s="7" t="n">
        <f t="shared" si="195"/>
        <v>1.9762665601475264</v>
      </c>
      <c r="J1095" s="7" t="n">
        <f t="shared" si="196"/>
        <v>0.16100168289883135</v>
      </c>
      <c r="K1095" s="7" t="n">
        <f t="shared" si="197"/>
        <v>3.6606190489110436E-2</v>
      </c>
      <c r="L1095" s="7" t="n">
        <f>AM1095/SUM(AM1:AM$2180)</f>
        <v>1.0263669792588982E-2</v>
      </c>
      <c r="M1095" t="s">
        <v>2933</v>
      </c>
      <c r="N1095" t="s">
        <v>2942</v>
      </c>
      <c r="O1095" t="s">
        <v>2943</v>
      </c>
      <c r="P1095" s="6"/>
      <c r="Q1095" s="6" t="n">
        <v>1254268979.6780701</v>
      </c>
      <c r="R1095" s="6" t="n">
        <v>3213563908.9633002</v>
      </c>
      <c r="S1095" s="6" t="n">
        <v>3074350352.05969</v>
      </c>
      <c r="T1095" s="6" t="n">
        <v>3642625832.38414</v>
      </c>
      <c r="U1095" s="6" t="n">
        <v>3631130582.0286102</v>
      </c>
      <c r="V1095" s="6" t="n">
        <v>2765736379.2398701</v>
      </c>
      <c r="W1095" s="6" t="n">
        <v>3015902395.2196298</v>
      </c>
      <c r="X1095" s="6" t="n">
        <v>3177930244.1171398</v>
      </c>
      <c r="Y1095" s="6" t="n">
        <v>1967216091.3710401</v>
      </c>
      <c r="Z1095" s="6" t="n">
        <v>1515871328.38202</v>
      </c>
      <c r="AA1095" s="6" t="n">
        <v>2397524608.91153</v>
      </c>
      <c r="AB1095" s="6" t="n">
        <v>3222212721.80825</v>
      </c>
      <c r="AC1095" s="6" t="n">
        <v>4744792892.0754995</v>
      </c>
      <c r="AD1095" s="6" t="n">
        <v>2110210118.0387499</v>
      </c>
      <c r="AE1095" s="6" t="n">
        <v>1207252406.9351499</v>
      </c>
      <c r="AF1095" s="6" t="n">
        <v>1492424122.8138001</v>
      </c>
      <c r="AG1095" s="6" t="n">
        <v>1352935393.90066</v>
      </c>
      <c r="AH1095" s="6" t="n">
        <v>2970998630.93855</v>
      </c>
      <c r="AI1095" s="6" t="n">
        <v>3725406577.4910002</v>
      </c>
      <c r="AJ1095" s="6" t="n">
        <v>4688763636.6357603</v>
      </c>
      <c r="AK1095" s="6" t="n">
        <v>1222217670.91976</v>
      </c>
      <c r="AL1095" s="6" t="n">
        <v>3593104968.4187002</v>
      </c>
      <c r="AM1095" s="6" t="n">
        <v>578495946.747563</v>
      </c>
    </row>
    <row r="1096">
      <c r="A1096" t="str">
        <f t="shared" si="187"/>
        <v>Missiles &amp; Space</v>
      </c>
      <c r="B1096" t="str">
        <f t="shared" si="188"/>
        <v>1420</v>
      </c>
      <c r="C1096" t="str">
        <f t="shared" si="189"/>
        <v>GUIDED MISSILE COMPONENTS</v>
      </c>
      <c r="D1096" s="6" t="n">
        <f t="shared" si="190"/>
        <v>899355013.90985</v>
      </c>
      <c r="E1096" s="6" t="n">
        <f t="shared" si="191"/>
        <v>1725302781.08605</v>
      </c>
      <c r="F1096" s="6" t="n">
        <f t="shared" si="192"/>
        <v>604811423.09539998</v>
      </c>
      <c r="G1096" s="6" t="n">
        <f t="shared" si="193"/>
        <v>189972812.36558101</v>
      </c>
      <c r="H1096" s="7" t="n">
        <f t="shared" si="194"/>
        <v>-0.64944621331063934</v>
      </c>
      <c r="I1096" s="7" t="n">
        <f t="shared" si="195"/>
        <v>-0.32750536357600679</v>
      </c>
      <c r="J1096" s="7" t="n">
        <f t="shared" si="196"/>
        <v>0.31410255347577259</v>
      </c>
      <c r="K1096" s="7" t="n">
        <f t="shared" si="197"/>
        <v>6.1617576882435927E-3</v>
      </c>
      <c r="L1096" s="7" t="n">
        <f>AM1096/SUM(AM1:AM$2180)</f>
        <v>3.3704958982895454E-3</v>
      </c>
      <c r="M1096" t="s">
        <v>2933</v>
      </c>
      <c r="N1096" t="s">
        <v>2944</v>
      </c>
      <c r="O1096" t="s">
        <v>2945</v>
      </c>
      <c r="P1096" s="6" t="n">
        <v>4221254.7122968901</v>
      </c>
      <c r="Q1096" s="6" t="n">
        <v>4721559.4469546899</v>
      </c>
      <c r="R1096" s="6" t="n">
        <v>2504270.7841808302</v>
      </c>
      <c r="S1096" s="6" t="n">
        <v>24146797.1252704</v>
      </c>
      <c r="T1096" s="6" t="n">
        <v>4524686.0210039504</v>
      </c>
      <c r="U1096" s="6" t="n">
        <v>14012864.721803101</v>
      </c>
      <c r="V1096" s="6" t="n">
        <v>6017851.7344473703</v>
      </c>
      <c r="W1096" s="6" t="n">
        <v>3356220.9316572999</v>
      </c>
      <c r="X1096" s="6" t="n">
        <v>4283230.2812832203</v>
      </c>
      <c r="Y1096" s="6" t="n">
        <v>4721254.3432175601</v>
      </c>
      <c r="Z1096" s="6" t="n">
        <v>8002362.0131215798</v>
      </c>
      <c r="AA1096" s="6" t="n">
        <v>887292.44679387903</v>
      </c>
      <c r="AB1096" s="6" t="n">
        <v>554152170.95726395</v>
      </c>
      <c r="AC1096" s="6" t="n">
        <v>570157138.33017504</v>
      </c>
      <c r="AD1096" s="6" t="n">
        <v>1092833690.2067399</v>
      </c>
      <c r="AE1096" s="6" t="n">
        <v>899355013.90985</v>
      </c>
      <c r="AF1096" s="6" t="n">
        <v>1600979670.17294</v>
      </c>
      <c r="AG1096" s="6" t="n">
        <v>1226180034.89849</v>
      </c>
      <c r="AH1096" s="6" t="n">
        <v>2204265039.9472799</v>
      </c>
      <c r="AI1096" s="6" t="n">
        <v>1233379048.7520599</v>
      </c>
      <c r="AJ1096" s="6" t="n">
        <v>1084515182.1354001</v>
      </c>
      <c r="AK1096" s="6" t="n">
        <v>1725302781.08605</v>
      </c>
      <c r="AL1096" s="6" t="n">
        <v>604811423.09539998</v>
      </c>
      <c r="AM1096" s="6" t="n">
        <v>189972812.36558101</v>
      </c>
    </row>
    <row r="1097">
      <c r="A1097" t="str">
        <f t="shared" si="187"/>
        <v>Missiles &amp; Space</v>
      </c>
      <c r="B1097" t="str">
        <f t="shared" si="188"/>
        <v>1425</v>
      </c>
      <c r="C1097" t="str">
        <f t="shared" si="189"/>
        <v>GUIDED MISSILE SYSTEMS, COMPLETE</v>
      </c>
      <c r="D1097" s="6" t="n">
        <f t="shared" si="190"/>
        <v>-1683656.15377102</v>
      </c>
      <c r="E1097" s="6" t="n">
        <f t="shared" si="191"/>
        <v>26935596.804629099</v>
      </c>
      <c r="F1097" s="6" t="n">
        <f t="shared" si="192"/>
        <v>-6055680</v>
      </c>
      <c r="G1097" s="6" t="n">
        <f t="shared" si="193"/>
        <v>-4381185.1064852299</v>
      </c>
      <c r="H1097" s="7" t="n">
        <f t="shared" si="194"/>
        <v>-1.2248207100783184</v>
      </c>
      <c r="I1097" s="7" t="n">
        <f t="shared" si="195"/>
        <v>2.5967438995406553</v>
      </c>
      <c r="J1097" s="7" t="n">
        <f t="shared" si="196"/>
        <v>0.72348359003204099</v>
      </c>
      <c r="K1097" s="7" t="n">
        <f t="shared" si="197"/>
        <v>-6.1694656173280136E-5</v>
      </c>
      <c r="L1097" s="7" t="n">
        <f>AM1097/SUM(AM1:AM$2180)</f>
        <v>-7.7730946061054017E-5</v>
      </c>
      <c r="M1097" t="s">
        <v>2933</v>
      </c>
      <c r="N1097" t="s">
        <v>2946</v>
      </c>
      <c r="O1097" t="s">
        <v>2947</v>
      </c>
      <c r="P1097" s="6" t="n">
        <v>10568522.570141099</v>
      </c>
      <c r="Q1097" s="6"/>
      <c r="R1097" s="6" t="n">
        <v>230255.13922713799</v>
      </c>
      <c r="S1097" s="6"/>
      <c r="T1097" s="6"/>
      <c r="U1097" s="6"/>
      <c r="V1097" s="6"/>
      <c r="W1097" s="6"/>
      <c r="X1097" s="6" t="n">
        <v>935333.17744780297</v>
      </c>
      <c r="Y1097" s="6" t="n">
        <v>-2693069.6334587</v>
      </c>
      <c r="Z1097" s="6" t="n">
        <v>-208525.00795739301</v>
      </c>
      <c r="AA1097" s="6" t="n">
        <v>-575630.04500570195</v>
      </c>
      <c r="AB1097" s="6" t="n">
        <v>-25217.9423915484</v>
      </c>
      <c r="AC1097" s="6" t="n">
        <v>-601060.58782667201</v>
      </c>
      <c r="AD1097" s="6" t="n">
        <v>-4030781.1014495399</v>
      </c>
      <c r="AE1097" s="6" t="n">
        <v>-1683656.15377102</v>
      </c>
      <c r="AF1097" s="6" t="n">
        <v>-1135725.60264107</v>
      </c>
      <c r="AG1097" s="6" t="n">
        <v>-3544172.4159837798</v>
      </c>
      <c r="AH1097" s="6" t="n">
        <v>-992631.69159152801</v>
      </c>
      <c r="AI1097" s="6" t="n">
        <v>-1154830.1755719399</v>
      </c>
      <c r="AJ1097" s="6" t="n">
        <v>4919613.7355540302</v>
      </c>
      <c r="AK1097" s="6" t="n">
        <v>26935596.804629099</v>
      </c>
      <c r="AL1097" s="6" t="n">
        <v>-6055680</v>
      </c>
      <c r="AM1097" s="6" t="n">
        <v>-4381185.1064852299</v>
      </c>
    </row>
    <row r="1098">
      <c r="A1098" t="str">
        <f t="shared" si="187"/>
        <v>Missiles &amp; Space</v>
      </c>
      <c r="B1098" t="str">
        <f t="shared" si="188"/>
        <v>1427</v>
      </c>
      <c r="C1098" t="str">
        <f t="shared" si="189"/>
        <v>GUIDED MISSILE SUBSYSTEMS</v>
      </c>
      <c r="D1098" s="6" t="n">
        <f t="shared" si="190"/>
        <v>13405539.0933643</v>
      </c>
      <c r="E1098" s="6" t="n">
        <f t="shared" si="191"/>
        <v>41312.669705564898</v>
      </c>
      <c r="F1098" s="6" t="n">
        <f t="shared" si="192"/>
        <v>-1360928.4959</v>
      </c>
      <c r="G1098" s="6" t="n">
        <f t="shared" si="193"/>
        <v>54031938.669631101</v>
      </c>
      <c r="H1098" s="7" t="n">
        <f t="shared" si="194"/>
        <v>-33.942158074007992</v>
      </c>
      <c r="I1098" s="7" t="n">
        <f t="shared" si="195"/>
        <v>-1.1015198632760435</v>
      </c>
      <c r="J1098" s="7" t="n">
        <f t="shared" si="196"/>
        <v>-39.702261237390779</v>
      </c>
      <c r="K1098" s="7" t="n">
        <f t="shared" si="197"/>
        <v>-1.3865002052778512E-5</v>
      </c>
      <c r="L1098" s="7" t="n">
        <f>AM1098/SUM(AM1:AM$2180)</f>
        <v>9.5863416135654963E-4</v>
      </c>
      <c r="M1098" t="s">
        <v>2933</v>
      </c>
      <c r="N1098" t="s">
        <v>2948</v>
      </c>
      <c r="O1098" t="s">
        <v>2949</v>
      </c>
      <c r="P1098" s="6"/>
      <c r="Q1098" s="6"/>
      <c r="R1098" s="6"/>
      <c r="S1098" s="6"/>
      <c r="T1098" s="6"/>
      <c r="U1098" s="6"/>
      <c r="V1098" s="6" t="n">
        <v>0</v>
      </c>
      <c r="W1098" s="6" t="n">
        <v>10206074.0075178</v>
      </c>
      <c r="X1098" s="6" t="n">
        <v>2470703.40926822</v>
      </c>
      <c r="Y1098" s="6" t="n">
        <v>-135731.146763091</v>
      </c>
      <c r="Z1098" s="6" t="n">
        <v>-625922.74059493898</v>
      </c>
      <c r="AA1098" s="6" t="n">
        <v>-680774.81858991599</v>
      </c>
      <c r="AB1098" s="6" t="n">
        <v>-161308.262641562</v>
      </c>
      <c r="AC1098" s="6" t="n">
        <v>11298617.094072601</v>
      </c>
      <c r="AD1098" s="6" t="n">
        <v>25183787.009907998</v>
      </c>
      <c r="AE1098" s="6" t="n">
        <v>13405539.0933643</v>
      </c>
      <c r="AF1098" s="6" t="n">
        <v>2061871.1862814401</v>
      </c>
      <c r="AG1098" s="6" t="n">
        <v>5839575.4506655997</v>
      </c>
      <c r="AH1098" s="6" t="n">
        <v>14882677.2597868</v>
      </c>
      <c r="AI1098" s="6" t="n">
        <v>2092810.8337028001</v>
      </c>
      <c r="AJ1098" s="6" t="n">
        <v>416051.90817803302</v>
      </c>
      <c r="AK1098" s="6" t="n">
        <v>41312.669705564898</v>
      </c>
      <c r="AL1098" s="6" t="n">
        <v>-1360928.4959</v>
      </c>
      <c r="AM1098" s="6" t="n">
        <v>54031938.669631101</v>
      </c>
    </row>
    <row r="1099">
      <c r="A1099" t="str">
        <f t="shared" si="187"/>
        <v>Missiles &amp; Space</v>
      </c>
      <c r="B1099" t="str">
        <f t="shared" si="188"/>
        <v>1430</v>
      </c>
      <c r="C1099" t="str">
        <f t="shared" si="189"/>
        <v>GUIDED MISSILE REMOTE CONT SYSTEMS</v>
      </c>
      <c r="D1099" s="6" t="n">
        <f t="shared" si="190"/>
        <v>278724425.69167101</v>
      </c>
      <c r="E1099" s="6" t="n">
        <f t="shared" si="191"/>
        <v>264079044.36582899</v>
      </c>
      <c r="F1099" s="6" t="n">
        <f t="shared" si="192"/>
        <v>9261162.6892000008</v>
      </c>
      <c r="G1099" s="6" t="n">
        <f t="shared" si="193"/>
        <v>5432486.4376618601</v>
      </c>
      <c r="H1099" s="7" t="n">
        <f t="shared" si="194"/>
        <v>-0.96493033852254284</v>
      </c>
      <c r="I1099" s="7" t="n">
        <f t="shared" si="195"/>
        <v>-0.96677304952295484</v>
      </c>
      <c r="J1099" s="7" t="n">
        <f t="shared" si="196"/>
        <v>0.5865879501282284</v>
      </c>
      <c r="K1099" s="7" t="n">
        <f t="shared" si="197"/>
        <v>9.4351790034315628E-5</v>
      </c>
      <c r="L1099" s="7" t="n">
        <f>AM1099/SUM(AM1:AM$2180)</f>
        <v>9.6383124656895878E-5</v>
      </c>
      <c r="M1099" t="s">
        <v>2933</v>
      </c>
      <c r="N1099" t="s">
        <v>2950</v>
      </c>
      <c r="O1099" t="s">
        <v>2951</v>
      </c>
      <c r="P1099" s="6" t="n">
        <v>1666357.33514864</v>
      </c>
      <c r="Q1099" s="6" t="n">
        <v>2980272.3485256298</v>
      </c>
      <c r="R1099" s="6" t="n">
        <v>4743633.5493714297</v>
      </c>
      <c r="S1099" s="6" t="n">
        <v>5850893.1015338702</v>
      </c>
      <c r="T1099" s="6" t="n">
        <v>4282769.8203831501</v>
      </c>
      <c r="U1099" s="6" t="n">
        <v>4577886.8193275798</v>
      </c>
      <c r="V1099" s="6" t="n">
        <v>2088568.69272126</v>
      </c>
      <c r="W1099" s="6" t="n">
        <v>1631386.8160592599</v>
      </c>
      <c r="X1099" s="6" t="n">
        <v>2979716.8146893401</v>
      </c>
      <c r="Y1099" s="6" t="n">
        <v>23762876.5234919</v>
      </c>
      <c r="Z1099" s="6" t="n">
        <v>5520368.2113658302</v>
      </c>
      <c r="AA1099" s="6" t="n">
        <v>4006805.0143135702</v>
      </c>
      <c r="AB1099" s="6" t="n">
        <v>478364380.72897398</v>
      </c>
      <c r="AC1099" s="6" t="n">
        <v>270774135.846371</v>
      </c>
      <c r="AD1099" s="6" t="n">
        <v>282615876.339652</v>
      </c>
      <c r="AE1099" s="6" t="n">
        <v>278724425.69167101</v>
      </c>
      <c r="AF1099" s="6" t="n">
        <v>246702675.58365399</v>
      </c>
      <c r="AG1099" s="6" t="n">
        <v>170701359.98801899</v>
      </c>
      <c r="AH1099" s="6" t="n">
        <v>21331515.219186898</v>
      </c>
      <c r="AI1099" s="6" t="n">
        <v>29978750.0689275</v>
      </c>
      <c r="AJ1099" s="6" t="n">
        <v>24750865.982723199</v>
      </c>
      <c r="AK1099" s="6" t="n">
        <v>264079044.36582899</v>
      </c>
      <c r="AL1099" s="6" t="n">
        <v>9261162.6892000008</v>
      </c>
      <c r="AM1099" s="6" t="n">
        <v>5432486.4376618601</v>
      </c>
    </row>
    <row r="1100">
      <c r="A1100" t="str">
        <f t="shared" si="187"/>
        <v>Missiles &amp; Space</v>
      </c>
      <c r="B1100" t="str">
        <f t="shared" si="188"/>
        <v>1440</v>
      </c>
      <c r="C1100" t="str">
        <f t="shared" si="189"/>
        <v>LAUNCHERS, GUIDED MISSILE</v>
      </c>
      <c r="D1100" s="6" t="n">
        <f t="shared" si="190"/>
        <v>23817151.6775239</v>
      </c>
      <c r="E1100" s="6" t="n">
        <f t="shared" si="191"/>
        <v>21268036.770311099</v>
      </c>
      <c r="F1100" s="6" t="n">
        <f t="shared" si="192"/>
        <v>21152801.3565</v>
      </c>
      <c r="G1100" s="6" t="n">
        <f t="shared" si="193"/>
        <v>6872791.67969702</v>
      </c>
      <c r="H1100" s="7" t="n">
        <f t="shared" si="194"/>
        <v>-5.418244055885757E-3</v>
      </c>
      <c r="I1100" s="7" t="n">
        <f t="shared" si="195"/>
        <v>-0.11186687464136325</v>
      </c>
      <c r="J1100" s="7" t="n">
        <f t="shared" si="196"/>
        <v>0.32491165419965023</v>
      </c>
      <c r="K1100" s="7" t="n">
        <f t="shared" si="197"/>
        <v>2.1550260363674452E-4</v>
      </c>
      <c r="L1100" s="7" t="n">
        <f>AM1100/SUM(AM1:AM$2180)</f>
        <v>1.2193700707888383E-4</v>
      </c>
      <c r="M1100" t="s">
        <v>2933</v>
      </c>
      <c r="N1100" t="s">
        <v>2952</v>
      </c>
      <c r="O1100" t="s">
        <v>2953</v>
      </c>
      <c r="P1100" s="6" t="n">
        <v>2916185.9263869799</v>
      </c>
      <c r="Q1100" s="6" t="n">
        <v>6777119.4285605503</v>
      </c>
      <c r="R1100" s="6" t="n">
        <v>8519601.6598515101</v>
      </c>
      <c r="S1100" s="6" t="n">
        <v>6103653.6901104599</v>
      </c>
      <c r="T1100" s="6" t="n">
        <v>6936972.8977547605</v>
      </c>
      <c r="U1100" s="6" t="n">
        <v>6051360.2134130504</v>
      </c>
      <c r="V1100" s="6" t="n">
        <v>6272905.0741631901</v>
      </c>
      <c r="W1100" s="6" t="n">
        <v>4201970.0231187604</v>
      </c>
      <c r="X1100" s="6" t="n">
        <v>5204960.0327813104</v>
      </c>
      <c r="Y1100" s="6" t="n">
        <v>41578890.929567203</v>
      </c>
      <c r="Z1100" s="6" t="n">
        <v>26125897.796486299</v>
      </c>
      <c r="AA1100" s="6" t="n">
        <v>10306222.4952193</v>
      </c>
      <c r="AB1100" s="6" t="n">
        <v>8672581.6977045406</v>
      </c>
      <c r="AC1100" s="6" t="n">
        <v>11116883.6564562</v>
      </c>
      <c r="AD1100" s="6" t="n">
        <v>177628603.22823599</v>
      </c>
      <c r="AE1100" s="6" t="n">
        <v>23817151.6775239</v>
      </c>
      <c r="AF1100" s="6" t="n">
        <v>923806059.00299394</v>
      </c>
      <c r="AG1100" s="6" t="n">
        <v>26146485.395026602</v>
      </c>
      <c r="AH1100" s="6" t="n">
        <v>97595032.152168304</v>
      </c>
      <c r="AI1100" s="6" t="n">
        <v>23089168.523039401</v>
      </c>
      <c r="AJ1100" s="6" t="n">
        <v>11261042.4467059</v>
      </c>
      <c r="AK1100" s="6" t="n">
        <v>21268036.770311099</v>
      </c>
      <c r="AL1100" s="6" t="n">
        <v>21152801.3565</v>
      </c>
      <c r="AM1100" s="6" t="n">
        <v>6872791.67969702</v>
      </c>
    </row>
    <row r="1101">
      <c r="A1101" t="str">
        <f t="shared" si="187"/>
        <v>Missiles &amp; Space</v>
      </c>
      <c r="B1101" t="str">
        <f t="shared" si="188"/>
        <v>1450</v>
      </c>
      <c r="C1101" t="str">
        <f t="shared" si="189"/>
        <v>GUIDED MISSILE HANDLING AND SERVICING EQUIPMENT</v>
      </c>
      <c r="D1101" s="6" t="n">
        <f t="shared" si="190"/>
        <v>7743515.2662519803</v>
      </c>
      <c r="E1101" s="6" t="n">
        <f t="shared" si="191"/>
        <v>715578221.60762095</v>
      </c>
      <c r="F1101" s="6" t="n">
        <f t="shared" si="192"/>
        <v>390340944.28119999</v>
      </c>
      <c r="G1101" s="6" t="n">
        <f t="shared" si="193"/>
        <v>21149316.3818461</v>
      </c>
      <c r="H1101" s="7" t="n">
        <f t="shared" si="194"/>
        <v>-0.45450974820857681</v>
      </c>
      <c r="I1101" s="7" t="n">
        <f t="shared" si="195"/>
        <v>49.408752467034653</v>
      </c>
      <c r="J1101" s="7" t="n">
        <f t="shared" si="196"/>
        <v>5.4181649892741511E-2</v>
      </c>
      <c r="K1101" s="7" t="n">
        <f t="shared" si="197"/>
        <v>3.9767541131272019E-3</v>
      </c>
      <c r="L1101" s="7" t="n">
        <f>AM1101/SUM(AM1:AM$2180)</f>
        <v>3.7523097768044224E-4</v>
      </c>
      <c r="M1101" t="s">
        <v>2933</v>
      </c>
      <c r="N1101" t="s">
        <v>2954</v>
      </c>
      <c r="O1101" t="s">
        <v>2955</v>
      </c>
      <c r="P1101" s="6" t="n">
        <v>1138262.43130178</v>
      </c>
      <c r="Q1101" s="6" t="n">
        <v>285588.03886666399</v>
      </c>
      <c r="R1101" s="6" t="n">
        <v>65620880.627076797</v>
      </c>
      <c r="S1101" s="6" t="n">
        <v>11465633.9285117</v>
      </c>
      <c r="T1101" s="6" t="n">
        <v>78907764.7536567</v>
      </c>
      <c r="U1101" s="6" t="n">
        <v>13346150.330799101</v>
      </c>
      <c r="V1101" s="6" t="n">
        <v>6318566.7580522504</v>
      </c>
      <c r="W1101" s="6" t="n">
        <v>1614912.9415455</v>
      </c>
      <c r="X1101" s="6" t="n">
        <v>3941684.9542767098</v>
      </c>
      <c r="Y1101" s="6" t="n">
        <v>15442398.948924299</v>
      </c>
      <c r="Z1101" s="6" t="n">
        <v>13186781.6675491</v>
      </c>
      <c r="AA1101" s="6" t="n">
        <v>1253430.19527815</v>
      </c>
      <c r="AB1101" s="6" t="n">
        <v>6085595.5217609601</v>
      </c>
      <c r="AC1101" s="6" t="n">
        <v>1803070.69824094</v>
      </c>
      <c r="AD1101" s="6" t="n">
        <v>787692.05310727702</v>
      </c>
      <c r="AE1101" s="6" t="n">
        <v>7743515.2662519803</v>
      </c>
      <c r="AF1101" s="6" t="n">
        <v>8278205.6690141102</v>
      </c>
      <c r="AG1101" s="6" t="n">
        <v>11958399.5874536</v>
      </c>
      <c r="AH1101" s="6" t="n">
        <v>11260707.5570946</v>
      </c>
      <c r="AI1101" s="6" t="n">
        <v>3813901.5633390802</v>
      </c>
      <c r="AJ1101" s="6" t="n">
        <v>1665461.7522749</v>
      </c>
      <c r="AK1101" s="6" t="n">
        <v>715578221.60762095</v>
      </c>
      <c r="AL1101" s="6" t="n">
        <v>390340944.28119999</v>
      </c>
      <c r="AM1101" s="6" t="n">
        <v>21149316.3818461</v>
      </c>
    </row>
    <row r="1102">
      <c r="A1102" t="str">
        <f t="shared" si="187"/>
        <v>Missiles &amp; Space</v>
      </c>
      <c r="B1102" t="str">
        <f t="shared" si="188"/>
        <v>1555</v>
      </c>
      <c r="C1102" t="str">
        <f t="shared" si="189"/>
        <v>Space Vehicles</v>
      </c>
      <c r="D1102" s="6" t="n">
        <f t="shared" si="190"/>
        <v>0</v>
      </c>
      <c r="E1102" s="6" t="n">
        <f t="shared" si="191"/>
        <v>0</v>
      </c>
      <c r="F1102" s="6" t="n">
        <f t="shared" si="192"/>
        <v>-816.08</v>
      </c>
      <c r="G1102" s="6" t="n">
        <f t="shared" si="193"/>
        <v>0</v>
      </c>
      <c r="H1102" s="7" t="e">
        <f t="shared" si="194"/>
        <v>#DIV/0!</v>
      </c>
      <c r="I1102" s="7" t="e">
        <f t="shared" si="195"/>
        <v>#DIV/0!</v>
      </c>
      <c r="J1102" s="7" t="n">
        <f t="shared" si="196"/>
        <v>0</v>
      </c>
      <c r="K1102" s="7" t="n">
        <f t="shared" si="197"/>
        <v>-8.3141406101198312E-9</v>
      </c>
      <c r="L1102" s="7" t="n">
        <f>AM1102/SUM(AM1:AM$2180)</f>
        <v>0</v>
      </c>
      <c r="M1102" t="s">
        <v>2933</v>
      </c>
      <c r="N1102" t="s">
        <v>2956</v>
      </c>
      <c r="O1102" t="s">
        <v>2957</v>
      </c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 t="n">
        <v>0</v>
      </c>
      <c r="AI1102" s="6"/>
      <c r="AJ1102" s="6" t="n">
        <v>0</v>
      </c>
      <c r="AK1102" s="6" t="n">
        <v>0</v>
      </c>
      <c r="AL1102" s="6" t="n">
        <v>-816.08</v>
      </c>
      <c r="AM1102" s="6" t="n">
        <v>0</v>
      </c>
    </row>
    <row r="1103">
      <c r="A1103" t="str">
        <f t="shared" si="187"/>
        <v>Missiles &amp; Space</v>
      </c>
      <c r="B1103" t="str">
        <f t="shared" si="188"/>
        <v>1675</v>
      </c>
      <c r="C1103" t="str">
        <f t="shared" si="189"/>
        <v>Space Vehicle Component</v>
      </c>
      <c r="D1103" s="6" t="n">
        <f t="shared" si="190"/>
        <v>0</v>
      </c>
      <c r="E1103" s="6" t="n">
        <f t="shared" si="191"/>
        <v>0</v>
      </c>
      <c r="F1103" s="6" t="n">
        <f t="shared" si="192"/>
        <v>0</v>
      </c>
      <c r="G1103" s="6" t="n">
        <f t="shared" si="193"/>
        <v>0</v>
      </c>
      <c r="H1103" s="7" t="e">
        <f t="shared" si="194"/>
        <v>#DIV/0!</v>
      </c>
      <c r="I1103" s="7" t="e">
        <f t="shared" si="195"/>
        <v>#DIV/0!</v>
      </c>
      <c r="J1103" s="7" t="e">
        <f t="shared" si="196"/>
        <v>#DIV/0!</v>
      </c>
      <c r="K1103" s="7" t="n">
        <f t="shared" si="197"/>
        <v>0</v>
      </c>
      <c r="L1103" s="7" t="n">
        <f>AM1103/SUM(AM1:AM$2180)</f>
        <v>0</v>
      </c>
      <c r="M1103" t="s">
        <v>2933</v>
      </c>
      <c r="N1103" t="s">
        <v>2958</v>
      </c>
      <c r="O1103" t="s">
        <v>2959</v>
      </c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 t="n">
        <v>0</v>
      </c>
      <c r="AJ1103" s="6" t="n">
        <v>0</v>
      </c>
      <c r="AK1103" s="6" t="n">
        <v>0</v>
      </c>
      <c r="AL1103" s="6"/>
      <c r="AM1103" s="6" t="n">
        <v>0</v>
      </c>
    </row>
    <row r="1104">
      <c r="A1104" t="str">
        <f t="shared" si="187"/>
        <v>Missiles &amp; Space</v>
      </c>
      <c r="B1104" t="str">
        <f t="shared" si="188"/>
        <v>1677</v>
      </c>
      <c r="C1104" t="str">
        <f t="shared" si="189"/>
        <v>Space Vehicle Remote Control Systems</v>
      </c>
      <c r="D1104" s="6" t="n">
        <f t="shared" si="190"/>
        <v>0</v>
      </c>
      <c r="E1104" s="6" t="n">
        <f t="shared" si="191"/>
        <v>0</v>
      </c>
      <c r="F1104" s="6" t="n">
        <f t="shared" si="192"/>
        <v>0</v>
      </c>
      <c r="G1104" s="6" t="n">
        <f t="shared" si="193"/>
        <v>0</v>
      </c>
      <c r="H1104" s="7" t="e">
        <f t="shared" si="194"/>
        <v>#DIV/0!</v>
      </c>
      <c r="I1104" s="7" t="e">
        <f t="shared" si="195"/>
        <v>#DIV/0!</v>
      </c>
      <c r="J1104" s="7" t="e">
        <f t="shared" si="196"/>
        <v>#DIV/0!</v>
      </c>
      <c r="K1104" s="7" t="n">
        <f t="shared" si="197"/>
        <v>0</v>
      </c>
      <c r="L1104" s="7" t="n">
        <f>AM1104/SUM(AM1:AM$2180)</f>
        <v>0</v>
      </c>
      <c r="M1104" t="s">
        <v>2933</v>
      </c>
      <c r="N1104" t="s">
        <v>2960</v>
      </c>
      <c r="O1104" t="s">
        <v>2961</v>
      </c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 t="n">
        <v>8259.8468457087802</v>
      </c>
      <c r="AG1104" s="6"/>
      <c r="AH1104" s="6"/>
      <c r="AI1104" s="6"/>
      <c r="AJ1104" s="6"/>
      <c r="AK1104" s="6"/>
      <c r="AL1104" s="6"/>
      <c r="AM1104" s="6"/>
    </row>
    <row r="1105">
      <c r="A1105" t="str">
        <f t="shared" si="187"/>
        <v>Missiles &amp; Space</v>
      </c>
      <c r="B1105" t="str">
        <f t="shared" si="188"/>
        <v>1735</v>
      </c>
      <c r="C1105" t="str">
        <f t="shared" si="189"/>
        <v>Space Vehicle Handling and Servicing Equipment</v>
      </c>
      <c r="D1105" s="6" t="n">
        <f t="shared" si="190"/>
        <v>0</v>
      </c>
      <c r="E1105" s="6" t="n">
        <f t="shared" si="191"/>
        <v>238052.12237248899</v>
      </c>
      <c r="F1105" s="6" t="n">
        <f t="shared" si="192"/>
        <v>0</v>
      </c>
      <c r="G1105" s="6" t="n">
        <f t="shared" si="193"/>
        <v>0</v>
      </c>
      <c r="H1105" s="7" t="n">
        <f t="shared" si="194"/>
        <v>-1</v>
      </c>
      <c r="I1105" s="7" t="e">
        <f t="shared" si="195"/>
        <v>#DIV/0!</v>
      </c>
      <c r="J1105" s="7" t="e">
        <f t="shared" si="196"/>
        <v>#DIV/0!</v>
      </c>
      <c r="K1105" s="7" t="n">
        <f t="shared" si="197"/>
        <v>0</v>
      </c>
      <c r="L1105" s="7" t="n">
        <f>AM1105/SUM(AM1:AM$2180)</f>
        <v>0</v>
      </c>
      <c r="M1105" t="s">
        <v>2933</v>
      </c>
      <c r="N1105" t="s">
        <v>2962</v>
      </c>
      <c r="O1105" t="s">
        <v>2963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 t="n">
        <v>238052.12237248899</v>
      </c>
      <c r="AL1105" s="6"/>
      <c r="AM1105" s="6"/>
    </row>
    <row r="1106">
      <c r="A1106" t="str">
        <f t="shared" si="187"/>
        <v>Missiles &amp; Space</v>
      </c>
      <c r="B1106" t="str">
        <f t="shared" si="188"/>
        <v>1810</v>
      </c>
      <c r="C1106" t="str">
        <f t="shared" si="189"/>
        <v>SPACE VEHICLES</v>
      </c>
      <c r="D1106" s="6" t="n">
        <f t="shared" si="190"/>
        <v>-24505817.131187599</v>
      </c>
      <c r="E1106" s="6" t="n">
        <f t="shared" si="191"/>
        <v>-801481.375743196</v>
      </c>
      <c r="F1106" s="6" t="n">
        <f t="shared" si="192"/>
        <v>-2522064.1274000001</v>
      </c>
      <c r="G1106" s="6" t="n">
        <f t="shared" si="193"/>
        <v>0</v>
      </c>
      <c r="H1106" s="7" t="n">
        <f t="shared" si="194"/>
        <v>2.1467532543240266</v>
      </c>
      <c r="I1106" s="7" t="n">
        <f t="shared" si="195"/>
        <v>-0.89708304302204778</v>
      </c>
      <c r="J1106" s="7" t="n">
        <f t="shared" si="196"/>
        <v>0</v>
      </c>
      <c r="K1106" s="7" t="n">
        <f t="shared" si="197"/>
        <v>-2.5694534583549128E-5</v>
      </c>
      <c r="L1106" s="7" t="n">
        <f>AM1106/SUM(AM1:AM$2180)</f>
        <v>0</v>
      </c>
      <c r="M1106" t="s">
        <v>2933</v>
      </c>
      <c r="N1106" t="s">
        <v>2964</v>
      </c>
      <c r="O1106" t="s">
        <v>2965</v>
      </c>
      <c r="P1106" s="6"/>
      <c r="Q1106" s="6"/>
      <c r="R1106" s="6"/>
      <c r="S1106" s="6"/>
      <c r="T1106" s="6"/>
      <c r="U1106" s="6" t="n">
        <v>129928.923551731</v>
      </c>
      <c r="V1106" s="6" t="n">
        <v>2013.31408800804</v>
      </c>
      <c r="W1106" s="6"/>
      <c r="X1106" s="6"/>
      <c r="Y1106" s="6" t="n">
        <v>-216107.95624328501</v>
      </c>
      <c r="Z1106" s="6" t="n">
        <v>-1366607.5610692799</v>
      </c>
      <c r="AA1106" s="6" t="n">
        <v>-2341617.8551022499</v>
      </c>
      <c r="AB1106" s="6" t="n">
        <v>-1849253.40057216</v>
      </c>
      <c r="AC1106" s="6" t="n">
        <v>-2743908.32051638</v>
      </c>
      <c r="AD1106" s="6" t="n">
        <v>-1597868.5073637201</v>
      </c>
      <c r="AE1106" s="6" t="n">
        <v>-24505817.131187599</v>
      </c>
      <c r="AF1106" s="6" t="n">
        <v>-2445171.7392323902</v>
      </c>
      <c r="AG1106" s="6" t="n">
        <v>395783.98830073699</v>
      </c>
      <c r="AH1106" s="6" t="n">
        <v>-10309330.413826499</v>
      </c>
      <c r="AI1106" s="6" t="n">
        <v>-422902.59701449698</v>
      </c>
      <c r="AJ1106" s="6" t="n">
        <v>-1060197.3650028401</v>
      </c>
      <c r="AK1106" s="6" t="n">
        <v>-801481.375743196</v>
      </c>
      <c r="AL1106" s="6" t="n">
        <v>-2522064.1274000001</v>
      </c>
      <c r="AM1106" s="6" t="n">
        <v>0</v>
      </c>
    </row>
    <row r="1107">
      <c r="A1107" t="str">
        <f t="shared" si="187"/>
        <v>Missiles &amp; Space</v>
      </c>
      <c r="B1107" t="str">
        <f t="shared" si="188"/>
        <v>1820</v>
      </c>
      <c r="C1107" t="str">
        <f t="shared" si="189"/>
        <v>SPACE VEHICLE COMPONENTS</v>
      </c>
      <c r="D1107" s="6" t="n">
        <f t="shared" si="190"/>
        <v>0</v>
      </c>
      <c r="E1107" s="6" t="n">
        <f t="shared" si="191"/>
        <v>0</v>
      </c>
      <c r="F1107" s="6" t="n">
        <f t="shared" si="192"/>
        <v>0</v>
      </c>
      <c r="G1107" s="6" t="n">
        <f t="shared" si="193"/>
        <v>0</v>
      </c>
      <c r="H1107" s="7" t="e">
        <f t="shared" si="194"/>
        <v>#DIV/0!</v>
      </c>
      <c r="I1107" s="7" t="e">
        <f t="shared" si="195"/>
        <v>#DIV/0!</v>
      </c>
      <c r="J1107" s="7" t="e">
        <f t="shared" si="196"/>
        <v>#DIV/0!</v>
      </c>
      <c r="K1107" s="7" t="n">
        <f t="shared" si="197"/>
        <v>0</v>
      </c>
      <c r="L1107" s="7" t="n">
        <f>AM1107/SUM(AM1:AM$2180)</f>
        <v>0</v>
      </c>
      <c r="M1107" t="s">
        <v>2933</v>
      </c>
      <c r="N1107" t="s">
        <v>2966</v>
      </c>
      <c r="O1107" t="s">
        <v>2967</v>
      </c>
      <c r="P1107" s="6"/>
      <c r="Q1107" s="6"/>
      <c r="R1107" s="6"/>
      <c r="S1107" s="6"/>
      <c r="T1107" s="6" t="n">
        <v>1093297.3065839901</v>
      </c>
      <c r="U1107" s="6" t="n">
        <v>337731.46926154598</v>
      </c>
      <c r="V1107" s="6"/>
      <c r="W1107" s="6"/>
      <c r="X1107" s="6"/>
      <c r="Y1107" s="6"/>
      <c r="Z1107" s="6" t="n">
        <v>-1455.1024417721001</v>
      </c>
      <c r="AA1107" s="6" t="n">
        <v>-80741.521902854205</v>
      </c>
      <c r="AB1107" s="6"/>
      <c r="AC1107" s="6"/>
      <c r="AD1107" s="6"/>
      <c r="AE1107" s="6" t="n">
        <v>0</v>
      </c>
      <c r="AF1107" s="6"/>
      <c r="AG1107" s="6" t="n">
        <v>0</v>
      </c>
      <c r="AH1107" s="6" t="n">
        <v>0</v>
      </c>
      <c r="AI1107" s="6" t="n">
        <v>-377193.50838465698</v>
      </c>
      <c r="AJ1107" s="6" t="n">
        <v>-1855684.7852468099</v>
      </c>
      <c r="AK1107" s="6"/>
      <c r="AL1107" s="6" t="n">
        <v>0</v>
      </c>
      <c r="AM1107" s="6" t="n">
        <v>0</v>
      </c>
    </row>
    <row r="1108">
      <c r="A1108" t="str">
        <f t="shared" si="187"/>
        <v>Missiles &amp; Space</v>
      </c>
      <c r="B1108" t="str">
        <f t="shared" si="188"/>
        <v>1830</v>
      </c>
      <c r="C1108" t="str">
        <f t="shared" si="189"/>
        <v>SPACE VEHICLE REMOTE CONT SYSTEMS</v>
      </c>
      <c r="D1108" s="6" t="n">
        <f t="shared" si="190"/>
        <v>22305.6227568711</v>
      </c>
      <c r="E1108" s="6" t="n">
        <f t="shared" si="191"/>
        <v>0</v>
      </c>
      <c r="F1108" s="6" t="n">
        <f t="shared" si="192"/>
        <v>0</v>
      </c>
      <c r="G1108" s="6" t="n">
        <f t="shared" si="193"/>
        <v>0</v>
      </c>
      <c r="H1108" s="7" t="e">
        <f t="shared" si="194"/>
        <v>#DIV/0!</v>
      </c>
      <c r="I1108" s="7" t="n">
        <f t="shared" si="195"/>
        <v>-1</v>
      </c>
      <c r="J1108" s="7" t="e">
        <f t="shared" si="196"/>
        <v>#DIV/0!</v>
      </c>
      <c r="K1108" s="7" t="n">
        <f t="shared" si="197"/>
        <v>0</v>
      </c>
      <c r="L1108" s="7" t="n">
        <f>AM1108/SUM(AM1:AM$2180)</f>
        <v>0</v>
      </c>
      <c r="M1108" t="s">
        <v>2933</v>
      </c>
      <c r="N1108" t="s">
        <v>2968</v>
      </c>
      <c r="O1108" t="s">
        <v>2969</v>
      </c>
      <c r="P1108" s="6"/>
      <c r="Q1108" s="6"/>
      <c r="R1108" s="6"/>
      <c r="S1108" s="6"/>
      <c r="T1108" s="6"/>
      <c r="U1108" s="6"/>
      <c r="V1108" s="6" t="n">
        <v>17511.638161319901</v>
      </c>
      <c r="W1108" s="6" t="n">
        <v>5688.2148255737002</v>
      </c>
      <c r="X1108" s="6" t="n">
        <v>19543.344228191199</v>
      </c>
      <c r="Y1108" s="6" t="n">
        <v>26070.1360319667</v>
      </c>
      <c r="Z1108" s="6" t="n">
        <v>15768.0686619968</v>
      </c>
      <c r="AA1108" s="6" t="n">
        <v>32305.7898019196</v>
      </c>
      <c r="AB1108" s="6" t="n">
        <v>-78106.898239377202</v>
      </c>
      <c r="AC1108" s="6" t="n">
        <v>35203.265878487196</v>
      </c>
      <c r="AD1108" s="6" t="n">
        <v>0</v>
      </c>
      <c r="AE1108" s="6" t="n">
        <v>22305.6227568711</v>
      </c>
      <c r="AF1108" s="6" t="n">
        <v>-7367.8924827217797</v>
      </c>
      <c r="AG1108" s="6"/>
      <c r="AH1108" s="6"/>
      <c r="AI1108" s="6" t="n">
        <v>0</v>
      </c>
      <c r="AJ1108" s="6" t="n">
        <v>0</v>
      </c>
      <c r="AK1108" s="6"/>
      <c r="AL1108" s="6"/>
      <c r="AM1108" s="6"/>
    </row>
    <row r="1109">
      <c r="A1109" t="str">
        <f t="shared" si="187"/>
        <v>Missiles &amp; Space</v>
      </c>
      <c r="B1109" t="str">
        <f t="shared" si="188"/>
        <v>1840</v>
      </c>
      <c r="C1109" t="str">
        <f t="shared" si="189"/>
        <v>SPACE VEHICLE LAUNCHERS</v>
      </c>
      <c r="D1109" s="6" t="n">
        <f t="shared" si="190"/>
        <v>0</v>
      </c>
      <c r="E1109" s="6" t="n">
        <f t="shared" si="191"/>
        <v>-16811.6925392349</v>
      </c>
      <c r="F1109" s="6" t="n">
        <f t="shared" si="192"/>
        <v>0</v>
      </c>
      <c r="G1109" s="6" t="n">
        <f t="shared" si="193"/>
        <v>0</v>
      </c>
      <c r="H1109" s="7" t="n">
        <f t="shared" si="194"/>
        <v>-1</v>
      </c>
      <c r="I1109" s="7" t="e">
        <f t="shared" si="195"/>
        <v>#DIV/0!</v>
      </c>
      <c r="J1109" s="7" t="e">
        <f t="shared" si="196"/>
        <v>#DIV/0!</v>
      </c>
      <c r="K1109" s="7" t="n">
        <f t="shared" si="197"/>
        <v>0</v>
      </c>
      <c r="L1109" s="7" t="n">
        <f>AM1109/SUM(AM1:AM$2180)</f>
        <v>0</v>
      </c>
      <c r="M1109" t="s">
        <v>2933</v>
      </c>
      <c r="N1109" t="s">
        <v>2970</v>
      </c>
      <c r="O1109" t="s">
        <v>2971</v>
      </c>
      <c r="P1109" s="6" t="n">
        <v>292991.64003499201</v>
      </c>
      <c r="Q1109" s="6"/>
      <c r="R1109" s="6"/>
      <c r="S1109" s="6" t="n">
        <v>41836.9815059299</v>
      </c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 t="n">
        <v>-19561922.909655701</v>
      </c>
      <c r="AG1109" s="6"/>
      <c r="AH1109" s="6"/>
      <c r="AI1109" s="6"/>
      <c r="AJ1109" s="6"/>
      <c r="AK1109" s="6" t="n">
        <v>-16811.6925392349</v>
      </c>
      <c r="AL1109" s="6"/>
      <c r="AM1109" s="6"/>
    </row>
    <row r="1110">
      <c r="A1110" t="str">
        <f t="shared" si="187"/>
        <v>Missiles &amp; Space</v>
      </c>
      <c r="B1110" t="str">
        <f t="shared" si="188"/>
        <v>1850</v>
      </c>
      <c r="C1110" t="str">
        <f t="shared" si="189"/>
        <v>SPACE VEHICLE HANDLING &amp; SERVICE EQ</v>
      </c>
      <c r="D1110" s="6" t="n">
        <f t="shared" si="190"/>
        <v>11898.5198653897</v>
      </c>
      <c r="E1110" s="6" t="n">
        <f t="shared" si="191"/>
        <v>0</v>
      </c>
      <c r="F1110" s="6" t="n">
        <f t="shared" si="192"/>
        <v>0</v>
      </c>
      <c r="G1110" s="6" t="n">
        <f t="shared" si="193"/>
        <v>0</v>
      </c>
      <c r="H1110" s="7" t="e">
        <f t="shared" si="194"/>
        <v>#DIV/0!</v>
      </c>
      <c r="I1110" s="7" t="n">
        <f t="shared" si="195"/>
        <v>-1</v>
      </c>
      <c r="J1110" s="7" t="e">
        <f t="shared" si="196"/>
        <v>#DIV/0!</v>
      </c>
      <c r="K1110" s="7" t="n">
        <f t="shared" si="197"/>
        <v>0</v>
      </c>
      <c r="L1110" s="7" t="n">
        <f>AM1110/SUM(AM1:AM$2180)</f>
        <v>0</v>
      </c>
      <c r="M1110" t="s">
        <v>2933</v>
      </c>
      <c r="N1110" t="s">
        <v>2972</v>
      </c>
      <c r="O1110" t="s">
        <v>2973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 t="n">
        <v>11898.5198653897</v>
      </c>
      <c r="AF1110" s="6"/>
      <c r="AG1110" s="6"/>
      <c r="AH1110" s="6"/>
      <c r="AI1110" s="6"/>
      <c r="AJ1110" s="6"/>
      <c r="AK1110" s="6"/>
      <c r="AL1110" s="6"/>
      <c r="AM1110" s="6"/>
    </row>
    <row r="1111">
      <c r="A1111" t="str">
        <f t="shared" si="187"/>
        <v>Missiles &amp; Space</v>
      </c>
      <c r="B1111" t="str">
        <f t="shared" si="188"/>
        <v>1860</v>
      </c>
      <c r="C1111" t="str">
        <f t="shared" si="189"/>
        <v>SPACE SURVIVAL EQUIPMENT</v>
      </c>
      <c r="D1111" s="6" t="n">
        <f t="shared" si="190"/>
        <v>0</v>
      </c>
      <c r="E1111" s="6" t="n">
        <f t="shared" si="191"/>
        <v>0</v>
      </c>
      <c r="F1111" s="6" t="n">
        <f t="shared" si="192"/>
        <v>0</v>
      </c>
      <c r="G1111" s="6" t="n">
        <f t="shared" si="193"/>
        <v>0</v>
      </c>
      <c r="H1111" s="7" t="e">
        <f t="shared" si="194"/>
        <v>#DIV/0!</v>
      </c>
      <c r="I1111" s="7" t="e">
        <f t="shared" si="195"/>
        <v>#DIV/0!</v>
      </c>
      <c r="J1111" s="7" t="e">
        <f t="shared" si="196"/>
        <v>#DIV/0!</v>
      </c>
      <c r="K1111" s="7" t="n">
        <f t="shared" si="197"/>
        <v>0</v>
      </c>
      <c r="L1111" s="7" t="n">
        <f>AM1111/SUM(AM1:AM$2180)</f>
        <v>0</v>
      </c>
      <c r="M1111" t="s">
        <v>2933</v>
      </c>
      <c r="N1111" t="s">
        <v>2974</v>
      </c>
      <c r="O1111" t="s">
        <v>2975</v>
      </c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 t="n">
        <v>-244210.792445111</v>
      </c>
      <c r="AA1111" s="6" t="n">
        <v>-62053.225735355903</v>
      </c>
      <c r="AB1111" s="6" t="n">
        <v>-158491.72006975999</v>
      </c>
      <c r="AC1111" s="6"/>
      <c r="AD1111" s="6"/>
      <c r="AE1111" s="6"/>
      <c r="AF1111" s="6"/>
      <c r="AG1111" s="6"/>
      <c r="AH1111" s="6"/>
      <c r="AI1111" s="6" t="n">
        <v>0</v>
      </c>
      <c r="AJ1111" s="6"/>
      <c r="AK1111" s="6"/>
      <c r="AL1111" s="6"/>
      <c r="AM1111" s="6"/>
    </row>
    <row r="1112">
      <c r="A1112" t="str">
        <f t="shared" si="187"/>
        <v>Missiles &amp; Space</v>
      </c>
      <c r="B1112" t="str">
        <f t="shared" si="188"/>
        <v>4927</v>
      </c>
      <c r="C1112" t="str">
        <f t="shared" si="189"/>
        <v>ROCKET MAINT &amp; REP EQ</v>
      </c>
      <c r="D1112" s="6" t="n">
        <f t="shared" si="190"/>
        <v>0</v>
      </c>
      <c r="E1112" s="6" t="n">
        <f t="shared" si="191"/>
        <v>0</v>
      </c>
      <c r="F1112" s="6" t="n">
        <f t="shared" si="192"/>
        <v>0</v>
      </c>
      <c r="G1112" s="6" t="n">
        <f t="shared" si="193"/>
        <v>0</v>
      </c>
      <c r="H1112" s="7" t="e">
        <f t="shared" si="194"/>
        <v>#DIV/0!</v>
      </c>
      <c r="I1112" s="7" t="e">
        <f t="shared" si="195"/>
        <v>#DIV/0!</v>
      </c>
      <c r="J1112" s="7" t="e">
        <f t="shared" si="196"/>
        <v>#DIV/0!</v>
      </c>
      <c r="K1112" s="7" t="n">
        <f t="shared" si="197"/>
        <v>0</v>
      </c>
      <c r="L1112" s="7" t="n">
        <f>AM1112/SUM(AM1:AM$2180)</f>
        <v>0</v>
      </c>
      <c r="M1112" t="s">
        <v>2933</v>
      </c>
      <c r="N1112" t="s">
        <v>2976</v>
      </c>
      <c r="O1112" t="s">
        <v>2977</v>
      </c>
      <c r="P1112" s="6"/>
      <c r="Q1112" s="6"/>
      <c r="R1112" s="6"/>
      <c r="S1112" s="6"/>
      <c r="T1112" s="6"/>
      <c r="U1112" s="6" t="n">
        <v>4175.0494101289696</v>
      </c>
      <c r="V1112" s="6" t="n">
        <v>2936083.0450117299</v>
      </c>
      <c r="W1112" s="6"/>
      <c r="X1112" s="6"/>
      <c r="Y1112" s="6"/>
      <c r="Z1112" s="6" t="n">
        <v>19296.358812283401</v>
      </c>
      <c r="AA1112" s="6"/>
      <c r="AB1112" s="6"/>
      <c r="AC1112" s="6"/>
      <c r="AD1112" s="6"/>
      <c r="AE1112" s="6"/>
      <c r="AF1112" s="6"/>
      <c r="AG1112" s="6"/>
      <c r="AH1112" s="6"/>
      <c r="AI1112" s="6"/>
      <c r="AJ1112" s="6" t="n">
        <v>0</v>
      </c>
      <c r="AK1112" s="6"/>
      <c r="AL1112" s="6"/>
      <c r="AM1112" s="6"/>
    </row>
    <row r="1113">
      <c r="A1113" t="str">
        <f t="shared" si="187"/>
        <v>Missiles &amp; Space</v>
      </c>
      <c r="B1113" t="str">
        <f t="shared" si="188"/>
        <v>4935</v>
      </c>
      <c r="C1113" t="str">
        <f t="shared" si="189"/>
        <v>GUIDED MISSILE MAINT EQ</v>
      </c>
      <c r="D1113" s="6" t="n">
        <f t="shared" si="190"/>
        <v>681306.66844005801</v>
      </c>
      <c r="E1113" s="6" t="n">
        <f t="shared" si="191"/>
        <v>582136.36959171202</v>
      </c>
      <c r="F1113" s="6" t="n">
        <f t="shared" si="192"/>
        <v>8499765.9304000009</v>
      </c>
      <c r="G1113" s="6" t="n">
        <f t="shared" si="193"/>
        <v>588284.94937184302</v>
      </c>
      <c r="H1113" s="7" t="n">
        <f t="shared" si="194"/>
        <v>13.600987628313636</v>
      </c>
      <c r="I1113" s="7" t="n">
        <f t="shared" si="195"/>
        <v>11.475682866661709</v>
      </c>
      <c r="J1113" s="7" t="n">
        <f t="shared" si="196"/>
        <v>6.9211899973362939E-2</v>
      </c>
      <c r="K1113" s="7" t="n">
        <f t="shared" si="197"/>
        <v>8.6594756762145385E-5</v>
      </c>
      <c r="L1113" s="7" t="n">
        <f>AM1113/SUM(AM1:AM$2180)</f>
        <v>1.0437346187556429E-5</v>
      </c>
      <c r="M1113" t="s">
        <v>2933</v>
      </c>
      <c r="N1113" t="s">
        <v>2978</v>
      </c>
      <c r="O1113" t="s">
        <v>2979</v>
      </c>
      <c r="P1113" s="6" t="n">
        <v>441543.47654081997</v>
      </c>
      <c r="Q1113" s="6" t="n">
        <v>284270.84545493103</v>
      </c>
      <c r="R1113" s="6" t="n">
        <v>253850.902206453</v>
      </c>
      <c r="S1113" s="6" t="n">
        <v>1037967.0538593601</v>
      </c>
      <c r="T1113" s="6" t="n">
        <v>418575.19561282801</v>
      </c>
      <c r="U1113" s="6" t="n">
        <v>572807.53967957501</v>
      </c>
      <c r="V1113" s="6" t="n">
        <v>567792.32245741796</v>
      </c>
      <c r="W1113" s="6" t="n">
        <v>402207.138394985</v>
      </c>
      <c r="X1113" s="6" t="n">
        <v>463107.00827696599</v>
      </c>
      <c r="Y1113" s="6" t="n">
        <v>888827.08685761294</v>
      </c>
      <c r="Z1113" s="6" t="n">
        <v>842818.76973488496</v>
      </c>
      <c r="AA1113" s="6" t="n">
        <v>1333682.54684105</v>
      </c>
      <c r="AB1113" s="6" t="n">
        <v>1190544.3744351401</v>
      </c>
      <c r="AC1113" s="6" t="n">
        <v>-294824.47647700401</v>
      </c>
      <c r="AD1113" s="6" t="n">
        <v>1260160.0589711501</v>
      </c>
      <c r="AE1113" s="6" t="n">
        <v>681306.66844005801</v>
      </c>
      <c r="AF1113" s="6" t="n">
        <v>730000.80818367098</v>
      </c>
      <c r="AG1113" s="6" t="n">
        <v>1114208.0796636599</v>
      </c>
      <c r="AH1113" s="6" t="n">
        <v>859472.86894160998</v>
      </c>
      <c r="AI1113" s="6" t="n">
        <v>26501025.0530646</v>
      </c>
      <c r="AJ1113" s="6" t="n">
        <v>27529685.148894299</v>
      </c>
      <c r="AK1113" s="6" t="n">
        <v>582136.36959171202</v>
      </c>
      <c r="AL1113" s="6" t="n">
        <v>8499765.9304000009</v>
      </c>
      <c r="AM1113" s="6" t="n">
        <v>588284.94937184302</v>
      </c>
    </row>
    <row r="1114">
      <c r="A1114" t="str">
        <f t="shared" si="187"/>
        <v>Missiles &amp; Space</v>
      </c>
      <c r="B1114" t="str">
        <f t="shared" si="188"/>
        <v>4960</v>
      </c>
      <c r="C1114" t="str">
        <f t="shared" si="189"/>
        <v>SPACE VEHICLE MAINT EQ</v>
      </c>
      <c r="D1114" s="6" t="n">
        <f t="shared" si="190"/>
        <v>0</v>
      </c>
      <c r="E1114" s="6" t="n">
        <f t="shared" si="191"/>
        <v>0</v>
      </c>
      <c r="F1114" s="6" t="n">
        <f t="shared" si="192"/>
        <v>0</v>
      </c>
      <c r="G1114" s="6" t="n">
        <f t="shared" si="193"/>
        <v>0</v>
      </c>
      <c r="H1114" s="7" t="e">
        <f t="shared" si="194"/>
        <v>#DIV/0!</v>
      </c>
      <c r="I1114" s="7" t="e">
        <f t="shared" si="195"/>
        <v>#DIV/0!</v>
      </c>
      <c r="J1114" s="7" t="e">
        <f t="shared" si="196"/>
        <v>#DIV/0!</v>
      </c>
      <c r="K1114" s="7" t="n">
        <f t="shared" si="197"/>
        <v>0</v>
      </c>
      <c r="L1114" s="7" t="n">
        <f>AM1114/SUM(AM1:AM$2180)</f>
        <v>0</v>
      </c>
      <c r="M1114" t="s">
        <v>2933</v>
      </c>
      <c r="N1114" t="s">
        <v>2980</v>
      </c>
      <c r="O1114" t="s">
        <v>2981</v>
      </c>
      <c r="P1114" s="6"/>
      <c r="Q1114" s="6"/>
      <c r="R1114" s="6"/>
      <c r="S1114" s="6"/>
      <c r="T1114" s="6"/>
      <c r="U1114" s="6"/>
      <c r="V1114" s="6"/>
      <c r="W1114" s="6" t="n">
        <v>5599.76172421908</v>
      </c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 t="n">
        <v>0</v>
      </c>
      <c r="AJ1114" s="6"/>
      <c r="AK1114" s="6"/>
      <c r="AL1114" s="6"/>
      <c r="AM1114" s="6"/>
    </row>
    <row r="1115">
      <c r="A1115" t="str">
        <f t="shared" si="187"/>
        <v>Missiles &amp; Space</v>
      </c>
      <c r="B1115" t="str">
        <f t="shared" si="188"/>
        <v>4970</v>
      </c>
      <c r="C1115" t="str">
        <f t="shared" si="189"/>
        <v>MULTI GUIDED WEAPON/SPEC MAINT EQ</v>
      </c>
      <c r="D1115" s="6" t="n">
        <f t="shared" si="190"/>
        <v>14357.3873778947</v>
      </c>
      <c r="E1115" s="6" t="n">
        <f t="shared" si="191"/>
        <v>12369.6791842947</v>
      </c>
      <c r="F1115" s="6" t="n">
        <f t="shared" si="192"/>
        <v>0</v>
      </c>
      <c r="G1115" s="6" t="n">
        <f t="shared" si="193"/>
        <v>0</v>
      </c>
      <c r="H1115" s="7" t="n">
        <f t="shared" si="194"/>
        <v>-1</v>
      </c>
      <c r="I1115" s="7" t="n">
        <f t="shared" si="195"/>
        <v>-1</v>
      </c>
      <c r="J1115" s="7" t="e">
        <f t="shared" si="196"/>
        <v>#DIV/0!</v>
      </c>
      <c r="K1115" s="7" t="n">
        <f t="shared" si="197"/>
        <v>0</v>
      </c>
      <c r="L1115" s="7" t="n">
        <f>AM1115/SUM(AM1:AM$2180)</f>
        <v>0</v>
      </c>
      <c r="M1115" t="s">
        <v>2933</v>
      </c>
      <c r="N1115" t="s">
        <v>2982</v>
      </c>
      <c r="O1115" t="s">
        <v>2983</v>
      </c>
      <c r="P1115" s="6"/>
      <c r="Q1115" s="6"/>
      <c r="R1115" s="6"/>
      <c r="S1115" s="6"/>
      <c r="T1115" s="6"/>
      <c r="U1115" s="6" t="n">
        <v>5292.4381526738598</v>
      </c>
      <c r="V1115" s="6"/>
      <c r="W1115" s="6"/>
      <c r="X1115" s="6" t="n">
        <v>13216.851375930401</v>
      </c>
      <c r="Y1115" s="6"/>
      <c r="Z1115" s="6" t="n">
        <v>0</v>
      </c>
      <c r="AA1115" s="6"/>
      <c r="AB1115" s="6"/>
      <c r="AC1115" s="6" t="n">
        <v>5843.2608242706001</v>
      </c>
      <c r="AD1115" s="6" t="n">
        <v>7643.1502906004598</v>
      </c>
      <c r="AE1115" s="6" t="n">
        <v>14357.3873778947</v>
      </c>
      <c r="AF1115" s="6"/>
      <c r="AG1115" s="6"/>
      <c r="AH1115" s="6" t="n">
        <v>3514.8035904972498</v>
      </c>
      <c r="AI1115" s="6" t="n">
        <v>3064.2518681982601</v>
      </c>
      <c r="AJ1115" s="6"/>
      <c r="AK1115" s="6" t="n">
        <v>12369.6791842947</v>
      </c>
      <c r="AL1115" s="6" t="n">
        <v>0</v>
      </c>
      <c r="AM1115" s="6"/>
    </row>
    <row r="1116">
      <c r="A1116" t="str">
        <f t="shared" si="187"/>
        <v>Other</v>
      </c>
      <c r="B1116" t="str">
        <f t="shared" si="188"/>
        <v>3110</v>
      </c>
      <c r="C1116" t="str">
        <f t="shared" si="189"/>
        <v>BEARINGS, ANTIFRICTION, UNMOUNTED</v>
      </c>
      <c r="D1116" s="6" t="n">
        <f t="shared" si="190"/>
        <v>99357968.998176202</v>
      </c>
      <c r="E1116" s="6" t="n">
        <f t="shared" si="191"/>
        <v>72308082.932696894</v>
      </c>
      <c r="F1116" s="6" t="n">
        <f t="shared" si="192"/>
        <v>80888148.851300001</v>
      </c>
      <c r="G1116" s="6" t="n">
        <f t="shared" si="193"/>
        <v>51179274.002705097</v>
      </c>
      <c r="H1116" s="7" t="n">
        <f t="shared" si="194"/>
        <v>0.11865984507692295</v>
      </c>
      <c r="I1116" s="7" t="n">
        <f t="shared" si="195"/>
        <v>-0.18589168370797948</v>
      </c>
      <c r="J1116" s="7" t="n">
        <f t="shared" si="196"/>
        <v>0.63271659358641097</v>
      </c>
      <c r="K1116" s="7" t="n">
        <f t="shared" si="197"/>
        <v>8.2408029021910963E-4</v>
      </c>
      <c r="L1116" s="7" t="n">
        <f>AM1116/SUM(AM1:AM$2180)</f>
        <v>9.0802221094457775E-4</v>
      </c>
      <c r="M1116" t="s">
        <v>2984</v>
      </c>
      <c r="N1116" t="s">
        <v>2985</v>
      </c>
      <c r="O1116" t="s">
        <v>2986</v>
      </c>
      <c r="P1116" s="6" t="n">
        <v>81174075.734146893</v>
      </c>
      <c r="Q1116" s="6" t="n">
        <v>102674096.971003</v>
      </c>
      <c r="R1116" s="6" t="n">
        <v>84600280.266540602</v>
      </c>
      <c r="S1116" s="6" t="n">
        <v>120343771.772221</v>
      </c>
      <c r="T1116" s="6" t="n">
        <v>107156523.359189</v>
      </c>
      <c r="U1116" s="6" t="n">
        <v>115347101.51735</v>
      </c>
      <c r="V1116" s="6" t="n">
        <v>135831008.84687299</v>
      </c>
      <c r="W1116" s="6" t="n">
        <v>108987006.095709</v>
      </c>
      <c r="X1116" s="6" t="n">
        <v>125746581.77411699</v>
      </c>
      <c r="Y1116" s="6" t="n">
        <v>86683460.511350796</v>
      </c>
      <c r="Z1116" s="6" t="n">
        <v>111060168.720533</v>
      </c>
      <c r="AA1116" s="6" t="n">
        <v>110667137.99367499</v>
      </c>
      <c r="AB1116" s="6" t="n">
        <v>114968701.26801801</v>
      </c>
      <c r="AC1116" s="6" t="n">
        <v>122275525.048922</v>
      </c>
      <c r="AD1116" s="6" t="n">
        <v>98403937.402356505</v>
      </c>
      <c r="AE1116" s="6" t="n">
        <v>99357968.998176202</v>
      </c>
      <c r="AF1116" s="6" t="n">
        <v>112007881.008103</v>
      </c>
      <c r="AG1116" s="6" t="n">
        <v>124706573.446077</v>
      </c>
      <c r="AH1116" s="6" t="n">
        <v>156092086.536762</v>
      </c>
      <c r="AI1116" s="6" t="n">
        <v>181496921.75426701</v>
      </c>
      <c r="AJ1116" s="6" t="n">
        <v>98565537.223403797</v>
      </c>
      <c r="AK1116" s="6" t="n">
        <v>72308082.932696894</v>
      </c>
      <c r="AL1116" s="6" t="n">
        <v>80888148.851300001</v>
      </c>
      <c r="AM1116" s="6" t="n">
        <v>51179274.002705097</v>
      </c>
    </row>
    <row r="1117">
      <c r="A1117" t="str">
        <f t="shared" si="187"/>
        <v>Other</v>
      </c>
      <c r="B1117" t="str">
        <f t="shared" si="188"/>
        <v>3120</v>
      </c>
      <c r="C1117" t="str">
        <f t="shared" si="189"/>
        <v>BEARINGS, PLAIN, UNMOUNTED</v>
      </c>
      <c r="D1117" s="6" t="n">
        <f t="shared" si="190"/>
        <v>74560956.9261778</v>
      </c>
      <c r="E1117" s="6" t="n">
        <f t="shared" si="191"/>
        <v>88393433.005950004</v>
      </c>
      <c r="F1117" s="6" t="n">
        <f t="shared" si="192"/>
        <v>65550193.852200001</v>
      </c>
      <c r="G1117" s="6" t="n">
        <f t="shared" si="193"/>
        <v>46122080.282451399</v>
      </c>
      <c r="H1117" s="7" t="n">
        <f t="shared" si="194"/>
        <v>-0.25842688056037333</v>
      </c>
      <c r="I1117" s="7" t="n">
        <f t="shared" si="195"/>
        <v>-0.12085095800070378</v>
      </c>
      <c r="J1117" s="7" t="n">
        <f t="shared" si="196"/>
        <v>0.70361470457960273</v>
      </c>
      <c r="K1117" s="7" t="n">
        <f t="shared" si="197"/>
        <v>6.678187539307461E-4</v>
      </c>
      <c r="L1117" s="7" t="n">
        <f>AM1117/SUM(AM1:AM$2180)</f>
        <v>8.1829752624512143E-4</v>
      </c>
      <c r="M1117" t="s">
        <v>2984</v>
      </c>
      <c r="N1117" t="s">
        <v>2987</v>
      </c>
      <c r="O1117" t="s">
        <v>2988</v>
      </c>
      <c r="P1117" s="6" t="n">
        <v>38322539.691095397</v>
      </c>
      <c r="Q1117" s="6" t="n">
        <v>48780125.254461303</v>
      </c>
      <c r="R1117" s="6" t="n">
        <v>41638870.195795901</v>
      </c>
      <c r="S1117" s="6" t="n">
        <v>52826065.471726298</v>
      </c>
      <c r="T1117" s="6" t="n">
        <v>44298407.690565601</v>
      </c>
      <c r="U1117" s="6" t="n">
        <v>66626707.459324703</v>
      </c>
      <c r="V1117" s="6" t="n">
        <v>65186639.480774701</v>
      </c>
      <c r="W1117" s="6" t="n">
        <v>54012290.144472703</v>
      </c>
      <c r="X1117" s="6" t="n">
        <v>65105586.026452102</v>
      </c>
      <c r="Y1117" s="6" t="n">
        <v>51888278.807193801</v>
      </c>
      <c r="Z1117" s="6" t="n">
        <v>81146860.365400299</v>
      </c>
      <c r="AA1117" s="6" t="n">
        <v>73768053.670586303</v>
      </c>
      <c r="AB1117" s="6" t="n">
        <v>102850253.480215</v>
      </c>
      <c r="AC1117" s="6" t="n">
        <v>86931260.819778994</v>
      </c>
      <c r="AD1117" s="6" t="n">
        <v>73550669.008948505</v>
      </c>
      <c r="AE1117" s="6" t="n">
        <v>74560956.9261778</v>
      </c>
      <c r="AF1117" s="6" t="n">
        <v>75176492.214827999</v>
      </c>
      <c r="AG1117" s="6" t="n">
        <v>80396942.791369498</v>
      </c>
      <c r="AH1117" s="6" t="n">
        <v>130367602.552779</v>
      </c>
      <c r="AI1117" s="6" t="n">
        <v>142970054.66279301</v>
      </c>
      <c r="AJ1117" s="6" t="n">
        <v>106130302.242036</v>
      </c>
      <c r="AK1117" s="6" t="n">
        <v>88393433.005950004</v>
      </c>
      <c r="AL1117" s="6" t="n">
        <v>65550193.852200001</v>
      </c>
      <c r="AM1117" s="6" t="n">
        <v>46122080.282451399</v>
      </c>
    </row>
    <row r="1118">
      <c r="A1118" t="str">
        <f t="shared" si="187"/>
        <v>Other</v>
      </c>
      <c r="B1118" t="str">
        <f t="shared" si="188"/>
        <v>3130</v>
      </c>
      <c r="C1118" t="str">
        <f t="shared" si="189"/>
        <v>BEARINGS, MOUNTED</v>
      </c>
      <c r="D1118" s="6" t="n">
        <f t="shared" si="190"/>
        <v>6832832.0132277403</v>
      </c>
      <c r="E1118" s="6" t="n">
        <f t="shared" si="191"/>
        <v>9083549.5819932409</v>
      </c>
      <c r="F1118" s="6" t="n">
        <f t="shared" si="192"/>
        <v>7835191.9853999997</v>
      </c>
      <c r="G1118" s="6" t="n">
        <f t="shared" si="193"/>
        <v>4155655.9487061501</v>
      </c>
      <c r="H1118" s="7" t="n">
        <f t="shared" si="194"/>
        <v>-0.13743059200864838</v>
      </c>
      <c r="I1118" s="7" t="n">
        <f t="shared" si="195"/>
        <v>0.14669758750570505</v>
      </c>
      <c r="J1118" s="7" t="n">
        <f t="shared" si="196"/>
        <v>0.5303834234629794</v>
      </c>
      <c r="K1118" s="7" t="n">
        <f t="shared" si="197"/>
        <v>7.9824144537177176E-5</v>
      </c>
      <c r="L1118" s="7" t="n">
        <f>AM1118/SUM(AM1:AM$2180)</f>
        <v>7.3729609807862841E-5</v>
      </c>
      <c r="M1118" t="s">
        <v>2984</v>
      </c>
      <c r="N1118" t="s">
        <v>2989</v>
      </c>
      <c r="O1118" t="s">
        <v>2990</v>
      </c>
      <c r="P1118" s="6" t="n">
        <v>7581221.9013436204</v>
      </c>
      <c r="Q1118" s="6" t="n">
        <v>4633476.2784224898</v>
      </c>
      <c r="R1118" s="6" t="n">
        <v>5105179.5266792104</v>
      </c>
      <c r="S1118" s="6" t="n">
        <v>5933722.8581077699</v>
      </c>
      <c r="T1118" s="6" t="n">
        <v>4006641.5952025801</v>
      </c>
      <c r="U1118" s="6" t="n">
        <v>6674053.2414629599</v>
      </c>
      <c r="V1118" s="6" t="n">
        <v>7366832.2932084398</v>
      </c>
      <c r="W1118" s="6" t="n">
        <v>8787712.1974932496</v>
      </c>
      <c r="X1118" s="6" t="n">
        <v>6772322.6431213701</v>
      </c>
      <c r="Y1118" s="6" t="n">
        <v>3882094.8732762099</v>
      </c>
      <c r="Z1118" s="6" t="n">
        <v>9156977.9329862595</v>
      </c>
      <c r="AA1118" s="6" t="n">
        <v>7757194.30812148</v>
      </c>
      <c r="AB1118" s="6" t="n">
        <v>16552067.955842599</v>
      </c>
      <c r="AC1118" s="6" t="n">
        <v>10921536.3980878</v>
      </c>
      <c r="AD1118" s="6" t="n">
        <v>9507494.6216789205</v>
      </c>
      <c r="AE1118" s="6" t="n">
        <v>6832832.0132277403</v>
      </c>
      <c r="AF1118" s="6" t="n">
        <v>7831529.9946369501</v>
      </c>
      <c r="AG1118" s="6" t="n">
        <v>11622369.474992501</v>
      </c>
      <c r="AH1118" s="6" t="n">
        <v>13088009.056965999</v>
      </c>
      <c r="AI1118" s="6" t="n">
        <v>16067029.2396771</v>
      </c>
      <c r="AJ1118" s="6" t="n">
        <v>7555149.88701656</v>
      </c>
      <c r="AK1118" s="6" t="n">
        <v>9083549.5819932409</v>
      </c>
      <c r="AL1118" s="6" t="n">
        <v>7835191.9853999997</v>
      </c>
      <c r="AM1118" s="6" t="n">
        <v>4155655.9487061501</v>
      </c>
    </row>
    <row r="1119">
      <c r="A1119" t="str">
        <f t="shared" si="187"/>
        <v>Other</v>
      </c>
      <c r="B1119" t="str">
        <f t="shared" si="188"/>
        <v>3210</v>
      </c>
      <c r="C1119" t="str">
        <f t="shared" si="189"/>
        <v>SAWMILL AND PLANING MILL MACHINERY</v>
      </c>
      <c r="D1119" s="6" t="n">
        <f t="shared" si="190"/>
        <v>62962.601138498401</v>
      </c>
      <c r="E1119" s="6" t="n">
        <f t="shared" si="191"/>
        <v>0</v>
      </c>
      <c r="F1119" s="6" t="n">
        <f t="shared" si="192"/>
        <v>0</v>
      </c>
      <c r="G1119" s="6" t="n">
        <f t="shared" si="193"/>
        <v>31911.2882733525</v>
      </c>
      <c r="H1119" s="7" t="e">
        <f t="shared" si="194"/>
        <v>#DIV/0!</v>
      </c>
      <c r="I1119" s="7" t="n">
        <f t="shared" si="195"/>
        <v>-1</v>
      </c>
      <c r="J1119" s="7" t="e">
        <f t="shared" si="196"/>
        <v>#DIV/0!</v>
      </c>
      <c r="K1119" s="7" t="n">
        <f t="shared" si="197"/>
        <v>0</v>
      </c>
      <c r="L1119" s="7" t="n">
        <f>AM1119/SUM(AM1:AM$2180)</f>
        <v>5.6616978448204979E-7</v>
      </c>
      <c r="M1119" t="s">
        <v>2984</v>
      </c>
      <c r="N1119" t="s">
        <v>2991</v>
      </c>
      <c r="O1119" t="s">
        <v>2992</v>
      </c>
      <c r="P1119" s="6"/>
      <c r="Q1119" s="6"/>
      <c r="R1119" s="6"/>
      <c r="S1119" s="6"/>
      <c r="T1119" s="6"/>
      <c r="U1119" s="6" t="n">
        <v>322447.496887744</v>
      </c>
      <c r="V1119" s="6" t="n">
        <v>619958.12935857603</v>
      </c>
      <c r="W1119" s="6"/>
      <c r="X1119" s="6" t="n">
        <v>5038.7996168448799</v>
      </c>
      <c r="Y1119" s="6" t="n">
        <v>32280.175451065399</v>
      </c>
      <c r="Z1119" s="6"/>
      <c r="AA1119" s="6" t="n">
        <v>115042.53097879</v>
      </c>
      <c r="AB1119" s="6" t="n">
        <v>317859.118446982</v>
      </c>
      <c r="AC1119" s="6" t="n">
        <v>84079.143751288793</v>
      </c>
      <c r="AD1119" s="6" t="n">
        <v>128338.198966852</v>
      </c>
      <c r="AE1119" s="6" t="n">
        <v>62962.601138498401</v>
      </c>
      <c r="AF1119" s="6" t="n">
        <v>158269.05141748799</v>
      </c>
      <c r="AG1119" s="6" t="n">
        <v>75868.880594683898</v>
      </c>
      <c r="AH1119" s="6" t="n">
        <v>180247.62428481699</v>
      </c>
      <c r="AI1119" s="6" t="n">
        <v>31845.5950363017</v>
      </c>
      <c r="AJ1119" s="6" t="n">
        <v>33474.346123726798</v>
      </c>
      <c r="AK1119" s="6"/>
      <c r="AL1119" s="6"/>
      <c r="AM1119" s="6" t="n">
        <v>31911.2882733525</v>
      </c>
    </row>
    <row r="1120">
      <c r="A1120" t="str">
        <f t="shared" si="187"/>
        <v>Other</v>
      </c>
      <c r="B1120" t="str">
        <f t="shared" si="188"/>
        <v>3220</v>
      </c>
      <c r="C1120" t="str">
        <f t="shared" si="189"/>
        <v>WOODWORKING MACHINES</v>
      </c>
      <c r="D1120" s="6" t="n">
        <f t="shared" si="190"/>
        <v>331101.09620104003</v>
      </c>
      <c r="E1120" s="6" t="n">
        <f t="shared" si="191"/>
        <v>107561.467655222</v>
      </c>
      <c r="F1120" s="6" t="n">
        <f t="shared" si="192"/>
        <v>182006.6102</v>
      </c>
      <c r="G1120" s="6" t="n">
        <f t="shared" si="193"/>
        <v>71936.397244602806</v>
      </c>
      <c r="H1120" s="7" t="n">
        <f t="shared" si="194"/>
        <v>0.69211720672504007</v>
      </c>
      <c r="I1120" s="7" t="n">
        <f t="shared" si="195"/>
        <v>-0.45029898031660975</v>
      </c>
      <c r="J1120" s="7" t="n">
        <f t="shared" si="196"/>
        <v>0.39524057486458702</v>
      </c>
      <c r="K1120" s="7" t="n">
        <f t="shared" si="197"/>
        <v>1.8542649607563843E-6</v>
      </c>
      <c r="L1120" s="7" t="n">
        <f>AM1120/SUM(AM1:AM$2180)</f>
        <v>1.2762949015255507E-6</v>
      </c>
      <c r="M1120" t="s">
        <v>2984</v>
      </c>
      <c r="N1120" t="s">
        <v>2993</v>
      </c>
      <c r="O1120" t="s">
        <v>2994</v>
      </c>
      <c r="P1120" s="6"/>
      <c r="Q1120" s="6" t="n">
        <v>39692.479791666003</v>
      </c>
      <c r="R1120" s="6"/>
      <c r="S1120" s="6"/>
      <c r="T1120" s="6" t="n">
        <v>170450.25627409501</v>
      </c>
      <c r="U1120" s="6" t="n">
        <v>343778.93882552598</v>
      </c>
      <c r="V1120" s="6" t="n">
        <v>52579.654797026698</v>
      </c>
      <c r="W1120" s="6" t="n">
        <v>42344.540843870003</v>
      </c>
      <c r="X1120" s="6" t="n">
        <v>648189.58309199905</v>
      </c>
      <c r="Y1120" s="6" t="n">
        <v>298710.84430947597</v>
      </c>
      <c r="Z1120" s="6" t="n">
        <v>428308.52133602399</v>
      </c>
      <c r="AA1120" s="6" t="n">
        <v>88285.188377192899</v>
      </c>
      <c r="AB1120" s="6" t="n">
        <v>583011.637508641</v>
      </c>
      <c r="AC1120" s="6" t="n">
        <v>49624.309925891299</v>
      </c>
      <c r="AD1120" s="6" t="n">
        <v>316515.81049330498</v>
      </c>
      <c r="AE1120" s="6" t="n">
        <v>331101.09620104003</v>
      </c>
      <c r="AF1120" s="6" t="n">
        <v>159008.76347655599</v>
      </c>
      <c r="AG1120" s="6" t="n">
        <v>750455.47320776305</v>
      </c>
      <c r="AH1120" s="6" t="n">
        <v>1073265.47597339</v>
      </c>
      <c r="AI1120" s="6" t="n">
        <v>255921.53340225801</v>
      </c>
      <c r="AJ1120" s="6" t="n">
        <v>1314722.6739233099</v>
      </c>
      <c r="AK1120" s="6" t="n">
        <v>107561.467655222</v>
      </c>
      <c r="AL1120" s="6" t="n">
        <v>182006.6102</v>
      </c>
      <c r="AM1120" s="6" t="n">
        <v>71936.397244602806</v>
      </c>
    </row>
    <row r="1121">
      <c r="A1121" t="str">
        <f t="shared" si="187"/>
        <v>Other</v>
      </c>
      <c r="B1121" t="str">
        <f t="shared" si="188"/>
        <v>3230</v>
      </c>
      <c r="C1121" t="str">
        <f t="shared" si="189"/>
        <v>TOOLS - ATTACHS FOR WOODWORK MACH</v>
      </c>
      <c r="D1121" s="6" t="n">
        <f t="shared" si="190"/>
        <v>179503.003718969</v>
      </c>
      <c r="E1121" s="6" t="n">
        <f t="shared" si="191"/>
        <v>8808.04259874114</v>
      </c>
      <c r="F1121" s="6" t="n">
        <f t="shared" si="192"/>
        <v>30923.2801</v>
      </c>
      <c r="G1121" s="6" t="n">
        <f t="shared" si="193"/>
        <v>3564.0871137671802</v>
      </c>
      <c r="H1121" s="7" t="n">
        <f t="shared" si="194"/>
        <v>2.5108004705176614</v>
      </c>
      <c r="I1121" s="7" t="n">
        <f t="shared" si="195"/>
        <v>-0.8277283418141923</v>
      </c>
      <c r="J1121" s="7" t="n">
        <f t="shared" si="196"/>
        <v>0.11525579117873658</v>
      </c>
      <c r="K1121" s="7" t="n">
        <f t="shared" si="197"/>
        <v>3.1504325418772716E-7</v>
      </c>
      <c r="L1121" s="7" t="n">
        <f>AM1121/SUM(AM1:AM$2180)</f>
        <v>6.3234000952629761E-8</v>
      </c>
      <c r="M1121" t="s">
        <v>2984</v>
      </c>
      <c r="N1121" t="s">
        <v>2995</v>
      </c>
      <c r="O1121" t="s">
        <v>2996</v>
      </c>
      <c r="P1121" s="6"/>
      <c r="Q1121" s="6"/>
      <c r="R1121" s="6"/>
      <c r="S1121" s="6"/>
      <c r="T1121" s="6" t="n">
        <v>44941.2129575812</v>
      </c>
      <c r="U1121" s="6" t="n">
        <v>49885.488370334198</v>
      </c>
      <c r="V1121" s="6" t="n">
        <v>8985.8122525192193</v>
      </c>
      <c r="W1121" s="6" t="n">
        <v>70786.975788682394</v>
      </c>
      <c r="X1121" s="6" t="n">
        <v>94157.569030644998</v>
      </c>
      <c r="Y1121" s="6" t="n">
        <v>13143.2757075515</v>
      </c>
      <c r="Z1121" s="6" t="n">
        <v>39909.448820808502</v>
      </c>
      <c r="AA1121" s="6" t="n">
        <v>58174.004921305903</v>
      </c>
      <c r="AB1121" s="6" t="n">
        <v>31803.382604721901</v>
      </c>
      <c r="AC1121" s="6" t="n">
        <v>72150.012386661794</v>
      </c>
      <c r="AD1121" s="6" t="n">
        <v>157562.815321653</v>
      </c>
      <c r="AE1121" s="6" t="n">
        <v>179503.003718969</v>
      </c>
      <c r="AF1121" s="6" t="n">
        <v>69589.921814243193</v>
      </c>
      <c r="AG1121" s="6" t="n">
        <v>53942.2297112284</v>
      </c>
      <c r="AH1121" s="6" t="n">
        <v>144484.77203864901</v>
      </c>
      <c r="AI1121" s="6" t="n">
        <v>18689.080459509401</v>
      </c>
      <c r="AJ1121" s="6" t="n">
        <v>82227.957319000605</v>
      </c>
      <c r="AK1121" s="6" t="n">
        <v>8808.04259874114</v>
      </c>
      <c r="AL1121" s="6" t="n">
        <v>30923.2801</v>
      </c>
      <c r="AM1121" s="6" t="n">
        <v>3564.0871137671802</v>
      </c>
    </row>
    <row r="1122">
      <c r="A1122" t="str">
        <f t="shared" si="187"/>
        <v>Other</v>
      </c>
      <c r="B1122" t="str">
        <f t="shared" si="188"/>
        <v>3405</v>
      </c>
      <c r="C1122" t="str">
        <f t="shared" si="189"/>
        <v>SAWS AND FILING MACHINES</v>
      </c>
      <c r="D1122" s="6" t="n">
        <f t="shared" si="190"/>
        <v>491133.65587693901</v>
      </c>
      <c r="E1122" s="6" t="n">
        <f t="shared" si="191"/>
        <v>3241345.2155051599</v>
      </c>
      <c r="F1122" s="6" t="n">
        <f t="shared" si="192"/>
        <v>30487.450700000001</v>
      </c>
      <c r="G1122" s="6" t="n">
        <f t="shared" si="193"/>
        <v>76069.5697829173</v>
      </c>
      <c r="H1122" s="7" t="n">
        <f t="shared" si="194"/>
        <v>-0.99059419818840599</v>
      </c>
      <c r="I1122" s="7" t="n">
        <f t="shared" si="195"/>
        <v>-0.93792433009795795</v>
      </c>
      <c r="J1122" s="7" t="n">
        <f t="shared" si="196"/>
        <v>2.4951108746825228</v>
      </c>
      <c r="K1122" s="7" t="n">
        <f t="shared" si="197"/>
        <v>3.1060306828239417E-7</v>
      </c>
      <c r="L1122" s="7" t="n">
        <f>AM1122/SUM(AM1:AM$2180)</f>
        <v>1.3496256108720212E-6</v>
      </c>
      <c r="M1122" t="s">
        <v>2984</v>
      </c>
      <c r="N1122" t="s">
        <v>2997</v>
      </c>
      <c r="O1122" t="s">
        <v>2998</v>
      </c>
      <c r="P1122" s="6" t="n">
        <v>417742.15717766999</v>
      </c>
      <c r="Q1122" s="6" t="n">
        <v>297229.820158394</v>
      </c>
      <c r="R1122" s="6" t="n">
        <v>3257723.2209765702</v>
      </c>
      <c r="S1122" s="6" t="n">
        <v>3278615.8949577501</v>
      </c>
      <c r="T1122" s="6" t="n">
        <v>160827.75249682699</v>
      </c>
      <c r="U1122" s="6" t="n">
        <v>545220.74190012994</v>
      </c>
      <c r="V1122" s="6" t="n">
        <v>759128.46569213201</v>
      </c>
      <c r="W1122" s="6" t="n">
        <v>587787.11114642199</v>
      </c>
      <c r="X1122" s="6" t="n">
        <v>104131.85954203201</v>
      </c>
      <c r="Y1122" s="6" t="n">
        <v>851381.44411723397</v>
      </c>
      <c r="Z1122" s="6" t="n">
        <v>310611.06941157102</v>
      </c>
      <c r="AA1122" s="6" t="n">
        <v>738291.36170431296</v>
      </c>
      <c r="AB1122" s="6" t="n">
        <v>488704.90056947502</v>
      </c>
      <c r="AC1122" s="6" t="n">
        <v>1149233.59314911</v>
      </c>
      <c r="AD1122" s="6" t="n">
        <v>703661.09931915905</v>
      </c>
      <c r="AE1122" s="6" t="n">
        <v>491133.65587693901</v>
      </c>
      <c r="AF1122" s="6" t="n">
        <v>1001831.87751623</v>
      </c>
      <c r="AG1122" s="6" t="n">
        <v>492787.59351710801</v>
      </c>
      <c r="AH1122" s="6" t="n">
        <v>876931.04899373697</v>
      </c>
      <c r="AI1122" s="6" t="n">
        <v>565578.65543394396</v>
      </c>
      <c r="AJ1122" s="6" t="n">
        <v>141792.018207343</v>
      </c>
      <c r="AK1122" s="6" t="n">
        <v>3241345.2155051599</v>
      </c>
      <c r="AL1122" s="6" t="n">
        <v>30487.450700000001</v>
      </c>
      <c r="AM1122" s="6" t="n">
        <v>76069.5697829173</v>
      </c>
    </row>
    <row r="1123">
      <c r="A1123" t="str">
        <f t="shared" si="187"/>
        <v>Other</v>
      </c>
      <c r="B1123" t="str">
        <f t="shared" si="188"/>
        <v>3408</v>
      </c>
      <c r="C1123" t="str">
        <f t="shared" si="189"/>
        <v>MACHING CENTERS &amp; WAY-TYPE MACHINES</v>
      </c>
      <c r="D1123" s="6" t="n">
        <f t="shared" si="190"/>
        <v>3666396.7293924298</v>
      </c>
      <c r="E1123" s="6" t="n">
        <f t="shared" si="191"/>
        <v>11303279.5748781</v>
      </c>
      <c r="F1123" s="6" t="n">
        <f t="shared" si="192"/>
        <v>7527159.2836999996</v>
      </c>
      <c r="G1123" s="6" t="n">
        <f t="shared" si="193"/>
        <v>350411.22697606898</v>
      </c>
      <c r="H1123" s="7" t="n">
        <f t="shared" si="194"/>
        <v>-0.33407297998455676</v>
      </c>
      <c r="I1123" s="7" t="n">
        <f t="shared" si="195"/>
        <v>1.0530127641007767</v>
      </c>
      <c r="J1123" s="7" t="n">
        <f t="shared" si="196"/>
        <v>4.6552917743468182E-2</v>
      </c>
      <c r="K1123" s="7" t="n">
        <f t="shared" si="197"/>
        <v>7.6685938485749754E-5</v>
      </c>
      <c r="L1123" s="7" t="n">
        <f>AM1123/SUM(AM1:AM$2180)</f>
        <v>6.2169927819178304E-6</v>
      </c>
      <c r="M1123" t="s">
        <v>2984</v>
      </c>
      <c r="N1123" t="s">
        <v>2999</v>
      </c>
      <c r="O1123" t="s">
        <v>3000</v>
      </c>
      <c r="P1123" s="6" t="n">
        <v>3784516.4169240799</v>
      </c>
      <c r="Q1123" s="6" t="n">
        <v>3641800.0069181798</v>
      </c>
      <c r="R1123" s="6" t="n">
        <v>5869963.9552124804</v>
      </c>
      <c r="S1123" s="6" t="n">
        <v>9173067.9153168704</v>
      </c>
      <c r="T1123" s="6" t="n">
        <v>181976.73359208001</v>
      </c>
      <c r="U1123" s="6" t="n">
        <v>20696844.533025399</v>
      </c>
      <c r="V1123" s="6" t="n">
        <v>19996941.5801614</v>
      </c>
      <c r="W1123" s="6" t="n">
        <v>4402086.2930875104</v>
      </c>
      <c r="X1123" s="6" t="n">
        <v>5422003.9413783904</v>
      </c>
      <c r="Y1123" s="6" t="n">
        <v>5192118.1179642603</v>
      </c>
      <c r="Z1123" s="6" t="n">
        <v>1000115.06726193</v>
      </c>
      <c r="AA1123" s="6" t="n">
        <v>4127602.1636266699</v>
      </c>
      <c r="AB1123" s="6" t="n">
        <v>1561291.61129546</v>
      </c>
      <c r="AC1123" s="6" t="n">
        <v>5558212.0675024996</v>
      </c>
      <c r="AD1123" s="6" t="n">
        <v>8044567.8159437198</v>
      </c>
      <c r="AE1123" s="6" t="n">
        <v>3666396.7293924298</v>
      </c>
      <c r="AF1123" s="6" t="n">
        <v>6744811.2223172598</v>
      </c>
      <c r="AG1123" s="6" t="n">
        <v>95231312.257848993</v>
      </c>
      <c r="AH1123" s="6" t="n">
        <v>19302544.84832</v>
      </c>
      <c r="AI1123" s="6" t="n">
        <v>13702429.1347096</v>
      </c>
      <c r="AJ1123" s="6" t="n">
        <v>53423511.243304297</v>
      </c>
      <c r="AK1123" s="6" t="n">
        <v>11303279.5748781</v>
      </c>
      <c r="AL1123" s="6" t="n">
        <v>7527159.2836999996</v>
      </c>
      <c r="AM1123" s="6" t="n">
        <v>350411.22697606898</v>
      </c>
    </row>
    <row r="1124">
      <c r="A1124" t="str">
        <f t="shared" si="187"/>
        <v>Other</v>
      </c>
      <c r="B1124" t="str">
        <f t="shared" si="188"/>
        <v>3410</v>
      </c>
      <c r="C1124" t="str">
        <f t="shared" si="189"/>
        <v>ELECT &amp; ULTRASONIC EROSION MACHINES</v>
      </c>
      <c r="D1124" s="6" t="n">
        <f t="shared" si="190"/>
        <v>1575055.1904207901</v>
      </c>
      <c r="E1124" s="6" t="n">
        <f t="shared" si="191"/>
        <v>646126.80262855196</v>
      </c>
      <c r="F1124" s="6" t="n">
        <f t="shared" si="192"/>
        <v>1786778</v>
      </c>
      <c r="G1124" s="6" t="n">
        <f t="shared" si="193"/>
        <v>-2937.8993063204698</v>
      </c>
      <c r="H1124" s="7" t="n">
        <f t="shared" si="194"/>
        <v>1.7653674057957169</v>
      </c>
      <c r="I1124" s="7" t="n">
        <f t="shared" si="195"/>
        <v>0.13442247031524412</v>
      </c>
      <c r="J1124" s="7" t="n">
        <f t="shared" si="196"/>
        <v>-1.6442441681733656E-3</v>
      </c>
      <c r="K1124" s="7" t="n">
        <f t="shared" si="197"/>
        <v>1.8203513786722736E-5</v>
      </c>
      <c r="L1124" s="7" t="n">
        <f>AM1124/SUM(AM1:AM$2180)</f>
        <v>-5.2124182604009847E-8</v>
      </c>
      <c r="M1124" t="s">
        <v>2984</v>
      </c>
      <c r="N1124" t="s">
        <v>3001</v>
      </c>
      <c r="O1124" t="s">
        <v>3002</v>
      </c>
      <c r="P1124" s="6" t="n">
        <v>787545.603778688</v>
      </c>
      <c r="Q1124" s="6"/>
      <c r="R1124" s="6"/>
      <c r="S1124" s="6" t="n">
        <v>486081.57150497398</v>
      </c>
      <c r="T1124" s="6"/>
      <c r="U1124" s="6" t="n">
        <v>346654.69900013797</v>
      </c>
      <c r="V1124" s="6" t="n">
        <v>152992.296801644</v>
      </c>
      <c r="W1124" s="6" t="n">
        <v>319035.74236869899</v>
      </c>
      <c r="X1124" s="6" t="n">
        <v>10717.4468040828</v>
      </c>
      <c r="Y1124" s="6" t="n">
        <v>271827.45331351802</v>
      </c>
      <c r="Z1124" s="6" t="n">
        <v>3762805.0922926101</v>
      </c>
      <c r="AA1124" s="6" t="n">
        <v>32277.5773783072</v>
      </c>
      <c r="AB1124" s="6" t="n">
        <v>5481.6320290241001</v>
      </c>
      <c r="AC1124" s="6" t="n">
        <v>465181.37588570401</v>
      </c>
      <c r="AD1124" s="6" t="n">
        <v>665454.59243841295</v>
      </c>
      <c r="AE1124" s="6" t="n">
        <v>1575055.1904207901</v>
      </c>
      <c r="AF1124" s="6" t="n">
        <v>704007.21584372502</v>
      </c>
      <c r="AG1124" s="6" t="n">
        <v>1298976.4434138101</v>
      </c>
      <c r="AH1124" s="6" t="n">
        <v>818712.88374402595</v>
      </c>
      <c r="AI1124" s="6" t="n">
        <v>45519.944211352398</v>
      </c>
      <c r="AJ1124" s="6" t="n">
        <v>31765.417003468301</v>
      </c>
      <c r="AK1124" s="6" t="n">
        <v>646126.80262855196</v>
      </c>
      <c r="AL1124" s="6" t="n">
        <v>1786778</v>
      </c>
      <c r="AM1124" s="6" t="n">
        <v>-2937.8993063204698</v>
      </c>
    </row>
    <row r="1125">
      <c r="A1125" t="str">
        <f t="shared" si="187"/>
        <v>Other</v>
      </c>
      <c r="B1125" t="str">
        <f t="shared" si="188"/>
        <v>3411</v>
      </c>
      <c r="C1125" t="str">
        <f t="shared" si="189"/>
        <v>BORING MACHINES</v>
      </c>
      <c r="D1125" s="6" t="n">
        <f t="shared" si="190"/>
        <v>155543.55458954099</v>
      </c>
      <c r="E1125" s="6" t="n">
        <f t="shared" si="191"/>
        <v>4765590.0430103401</v>
      </c>
      <c r="F1125" s="6" t="n">
        <f t="shared" si="192"/>
        <v>-1800</v>
      </c>
      <c r="G1125" s="6" t="n">
        <f t="shared" si="193"/>
        <v>11560921.483652201</v>
      </c>
      <c r="H1125" s="7" t="n">
        <f t="shared" si="194"/>
        <v>-1.0003777076886082</v>
      </c>
      <c r="I1125" s="7" t="n">
        <f t="shared" si="195"/>
        <v>-1.0115723213652277</v>
      </c>
      <c r="J1125" s="7" t="n">
        <f t="shared" si="196"/>
        <v>-6422.7341575845558</v>
      </c>
      <c r="K1125" s="7" t="n">
        <f t="shared" si="197"/>
        <v>-1.833821818720676E-8</v>
      </c>
      <c r="L1125" s="7" t="n">
        <f>AM1125/SUM(AM1:AM$2180)</f>
        <v>2.0511376315317969E-4</v>
      </c>
      <c r="M1125" t="s">
        <v>2984</v>
      </c>
      <c r="N1125" t="s">
        <v>3003</v>
      </c>
      <c r="O1125" t="s">
        <v>3004</v>
      </c>
      <c r="P1125" s="6" t="n">
        <v>1121643.03200986</v>
      </c>
      <c r="Q1125" s="6" t="n">
        <v>561815.328385751</v>
      </c>
      <c r="R1125" s="6" t="n">
        <v>1172569.9637395099</v>
      </c>
      <c r="S1125" s="6" t="n">
        <v>136924.49365198801</v>
      </c>
      <c r="T1125" s="6" t="n">
        <v>2403326.30127481</v>
      </c>
      <c r="U1125" s="6" t="n">
        <v>1899917.44503873</v>
      </c>
      <c r="V1125" s="6"/>
      <c r="W1125" s="6" t="n">
        <v>99987.385771256697</v>
      </c>
      <c r="X1125" s="6"/>
      <c r="Y1125" s="6" t="n">
        <v>955716.72405019496</v>
      </c>
      <c r="Z1125" s="6" t="n">
        <v>873892.55635920598</v>
      </c>
      <c r="AA1125" s="6" t="n">
        <v>2728764.88198453</v>
      </c>
      <c r="AB1125" s="6" t="n">
        <v>54619.520538248602</v>
      </c>
      <c r="AC1125" s="6" t="n">
        <v>60219.669086456401</v>
      </c>
      <c r="AD1125" s="6" t="n">
        <v>6172577.5414278498</v>
      </c>
      <c r="AE1125" s="6" t="n">
        <v>155543.55458954099</v>
      </c>
      <c r="AF1125" s="6" t="n">
        <v>1092381.72486899</v>
      </c>
      <c r="AG1125" s="6" t="n">
        <v>3875.4884474085302</v>
      </c>
      <c r="AH1125" s="6"/>
      <c r="AI1125" s="6" t="n">
        <v>338511.35340316402</v>
      </c>
      <c r="AJ1125" s="6" t="n">
        <v>23077.219601851299</v>
      </c>
      <c r="AK1125" s="6" t="n">
        <v>4765590.0430103401</v>
      </c>
      <c r="AL1125" s="6" t="n">
        <v>-1800</v>
      </c>
      <c r="AM1125" s="6" t="n">
        <v>11560921.483652201</v>
      </c>
    </row>
    <row r="1126">
      <c r="A1126" t="str">
        <f t="shared" si="187"/>
        <v>Other</v>
      </c>
      <c r="B1126" t="str">
        <f t="shared" si="188"/>
        <v>3412</v>
      </c>
      <c r="C1126" t="str">
        <f t="shared" si="189"/>
        <v>BROACHING MACHINES</v>
      </c>
      <c r="D1126" s="6" t="n">
        <f t="shared" si="190"/>
        <v>0</v>
      </c>
      <c r="E1126" s="6" t="n">
        <f t="shared" si="191"/>
        <v>0</v>
      </c>
      <c r="F1126" s="6" t="n">
        <f t="shared" si="192"/>
        <v>0</v>
      </c>
      <c r="G1126" s="6" t="n">
        <f t="shared" si="193"/>
        <v>0</v>
      </c>
      <c r="H1126" s="7" t="e">
        <f t="shared" si="194"/>
        <v>#DIV/0!</v>
      </c>
      <c r="I1126" s="7" t="e">
        <f t="shared" si="195"/>
        <v>#DIV/0!</v>
      </c>
      <c r="J1126" s="7" t="e">
        <f t="shared" si="196"/>
        <v>#DIV/0!</v>
      </c>
      <c r="K1126" s="7" t="n">
        <f t="shared" si="197"/>
        <v>0</v>
      </c>
      <c r="L1126" s="7" t="n">
        <f>AM1126/SUM(AM1:AM$2180)</f>
        <v>0</v>
      </c>
      <c r="M1126" t="s">
        <v>2984</v>
      </c>
      <c r="N1126" t="s">
        <v>3005</v>
      </c>
      <c r="O1126" t="s">
        <v>3006</v>
      </c>
      <c r="P1126" s="6"/>
      <c r="Q1126" s="6"/>
      <c r="R1126" s="6" t="n">
        <v>90475.789862769205</v>
      </c>
      <c r="S1126" s="6" t="n">
        <v>3740422.72177544</v>
      </c>
      <c r="T1126" s="6"/>
      <c r="U1126" s="6"/>
      <c r="V1126" s="6" t="n">
        <v>0</v>
      </c>
      <c r="W1126" s="6"/>
      <c r="X1126" s="6"/>
      <c r="Y1126" s="6"/>
      <c r="Z1126" s="6"/>
      <c r="AA1126" s="6"/>
      <c r="AB1126" s="6" t="n">
        <v>42744.8607727743</v>
      </c>
      <c r="AC1126" s="6" t="n">
        <v>50171.412272697002</v>
      </c>
      <c r="AD1126" s="6"/>
      <c r="AE1126" s="6"/>
      <c r="AF1126" s="6"/>
      <c r="AG1126" s="6" t="n">
        <v>7421.3967554415403</v>
      </c>
      <c r="AH1126" s="6"/>
      <c r="AI1126" s="6"/>
      <c r="AJ1126" s="6"/>
      <c r="AK1126" s="6"/>
      <c r="AL1126" s="6"/>
      <c r="AM1126" s="6"/>
    </row>
    <row r="1127">
      <c r="A1127" t="str">
        <f t="shared" si="187"/>
        <v>Other</v>
      </c>
      <c r="B1127" t="str">
        <f t="shared" si="188"/>
        <v>3413</v>
      </c>
      <c r="C1127" t="str">
        <f t="shared" si="189"/>
        <v>DRILLING AND TAPPING MACHINES</v>
      </c>
      <c r="D1127" s="6" t="n">
        <f t="shared" si="190"/>
        <v>5696079.1954159504</v>
      </c>
      <c r="E1127" s="6" t="n">
        <f t="shared" si="191"/>
        <v>867427.91004181001</v>
      </c>
      <c r="F1127" s="6" t="n">
        <f t="shared" si="192"/>
        <v>37408.711199999998</v>
      </c>
      <c r="G1127" s="6" t="n">
        <f t="shared" si="193"/>
        <v>136277.91145383901</v>
      </c>
      <c r="H1127" s="7" t="n">
        <f t="shared" si="194"/>
        <v>-0.95687398253279987</v>
      </c>
      <c r="I1127" s="7" t="n">
        <f t="shared" si="195"/>
        <v>-0.99343255072188852</v>
      </c>
      <c r="J1127" s="7" t="n">
        <f t="shared" si="196"/>
        <v>3.6429459097173873</v>
      </c>
      <c r="K1127" s="7" t="n">
        <f t="shared" si="197"/>
        <v>3.8111617115989181E-7</v>
      </c>
      <c r="L1127" s="7" t="n">
        <f>AM1127/SUM(AM1:AM$2180)</f>
        <v>2.4178414577487715E-6</v>
      </c>
      <c r="M1127" t="s">
        <v>2984</v>
      </c>
      <c r="N1127" t="s">
        <v>3007</v>
      </c>
      <c r="O1127" t="s">
        <v>3008</v>
      </c>
      <c r="P1127" s="6" t="n">
        <v>170698.64829801299</v>
      </c>
      <c r="Q1127" s="6" t="n">
        <v>1205790.39864374</v>
      </c>
      <c r="R1127" s="6" t="n">
        <v>973454.89554443501</v>
      </c>
      <c r="S1127" s="6" t="n">
        <v>1215658.7945056299</v>
      </c>
      <c r="T1127" s="6" t="n">
        <v>2028218.22660483</v>
      </c>
      <c r="U1127" s="6" t="n">
        <v>269856.59959812101</v>
      </c>
      <c r="V1127" s="6" t="n">
        <v>374128.28480844398</v>
      </c>
      <c r="W1127" s="6" t="n">
        <v>431603.86745046399</v>
      </c>
      <c r="X1127" s="6" t="n">
        <v>179130.84548360901</v>
      </c>
      <c r="Y1127" s="6" t="n">
        <v>245929.45434121901</v>
      </c>
      <c r="Z1127" s="6" t="n">
        <v>138806.18009441899</v>
      </c>
      <c r="AA1127" s="6" t="n">
        <v>108098.465836488</v>
      </c>
      <c r="AB1127" s="6" t="n">
        <v>207363.681064665</v>
      </c>
      <c r="AC1127" s="6" t="n">
        <v>205296.37143185901</v>
      </c>
      <c r="AD1127" s="6" t="n">
        <v>30756.1095612838</v>
      </c>
      <c r="AE1127" s="6" t="n">
        <v>5696079.1954159504</v>
      </c>
      <c r="AF1127" s="6" t="n">
        <v>1105078.5144643399</v>
      </c>
      <c r="AG1127" s="6" t="n">
        <v>1396539.1452230599</v>
      </c>
      <c r="AH1127" s="6" t="n">
        <v>443644.11506448803</v>
      </c>
      <c r="AI1127" s="6" t="n">
        <v>2013433.7198373</v>
      </c>
      <c r="AJ1127" s="6" t="n">
        <v>8750542.5760477297</v>
      </c>
      <c r="AK1127" s="6" t="n">
        <v>867427.91004181001</v>
      </c>
      <c r="AL1127" s="6" t="n">
        <v>37408.711199999998</v>
      </c>
      <c r="AM1127" s="6" t="n">
        <v>136277.91145383901</v>
      </c>
    </row>
    <row r="1128">
      <c r="A1128" t="str">
        <f t="shared" si="187"/>
        <v>Other</v>
      </c>
      <c r="B1128" t="str">
        <f t="shared" si="188"/>
        <v>3414</v>
      </c>
      <c r="C1128" t="str">
        <f t="shared" si="189"/>
        <v>GEAR CUTTING AND FINISHING MACHINES</v>
      </c>
      <c r="D1128" s="6" t="n">
        <f t="shared" si="190"/>
        <v>1894117.8208517199</v>
      </c>
      <c r="E1128" s="6" t="n">
        <f t="shared" si="191"/>
        <v>301367.74843156501</v>
      </c>
      <c r="F1128" s="6" t="n">
        <f t="shared" si="192"/>
        <v>1029465</v>
      </c>
      <c r="G1128" s="6" t="n">
        <f t="shared" si="193"/>
        <v>6867.3483319343004</v>
      </c>
      <c r="H1128" s="7" t="n">
        <f t="shared" si="194"/>
        <v>2.4159760138824953</v>
      </c>
      <c r="I1128" s="7" t="n">
        <f t="shared" si="195"/>
        <v>-0.45649368340925867</v>
      </c>
      <c r="J1128" s="7" t="n">
        <f t="shared" si="196"/>
        <v>6.6707934042772709E-3</v>
      </c>
      <c r="K1128" s="7" t="n">
        <f t="shared" si="197"/>
        <v>1.0488085436718227E-5</v>
      </c>
      <c r="L1128" s="7" t="n">
        <f>AM1128/SUM(AM1:AM$2180)</f>
        <v>1.2184043125269718E-7</v>
      </c>
      <c r="M1128" t="s">
        <v>2984</v>
      </c>
      <c r="N1128" t="s">
        <v>3009</v>
      </c>
      <c r="O1128" t="s">
        <v>3010</v>
      </c>
      <c r="P1128" s="6"/>
      <c r="Q1128" s="6"/>
      <c r="R1128" s="6" t="n">
        <v>83585.280428833299</v>
      </c>
      <c r="S1128" s="6"/>
      <c r="T1128" s="6"/>
      <c r="U1128" s="6"/>
      <c r="V1128" s="6"/>
      <c r="W1128" s="6" t="n">
        <v>612988.15728914505</v>
      </c>
      <c r="X1128" s="6"/>
      <c r="Y1128" s="6"/>
      <c r="Z1128" s="6"/>
      <c r="AA1128" s="6" t="n">
        <v>93368.194450580093</v>
      </c>
      <c r="AB1128" s="6" t="n">
        <v>223493.89357118701</v>
      </c>
      <c r="AC1128" s="6" t="n">
        <v>846202.35886961001</v>
      </c>
      <c r="AD1128" s="6" t="n">
        <v>12478.765235725399</v>
      </c>
      <c r="AE1128" s="6" t="n">
        <v>1894117.8208517199</v>
      </c>
      <c r="AF1128" s="6" t="n">
        <v>16738.8519807216</v>
      </c>
      <c r="AG1128" s="6" t="n">
        <v>218772.25783533001</v>
      </c>
      <c r="AH1128" s="6" t="n">
        <v>3677233.7209722102</v>
      </c>
      <c r="AI1128" s="6" t="n">
        <v>112322.302580995</v>
      </c>
      <c r="AJ1128" s="6" t="n">
        <v>4308023.9667182099</v>
      </c>
      <c r="AK1128" s="6" t="n">
        <v>301367.74843156501</v>
      </c>
      <c r="AL1128" s="6" t="n">
        <v>1029465</v>
      </c>
      <c r="AM1128" s="6" t="n">
        <v>6867.3483319343004</v>
      </c>
    </row>
    <row r="1129">
      <c r="A1129" t="str">
        <f t="shared" si="187"/>
        <v>Other</v>
      </c>
      <c r="B1129" t="str">
        <f t="shared" si="188"/>
        <v>3415</v>
      </c>
      <c r="C1129" t="str">
        <f t="shared" si="189"/>
        <v>GRINDING MACHINES</v>
      </c>
      <c r="D1129" s="6" t="n">
        <f t="shared" si="190"/>
        <v>2277915.7096234602</v>
      </c>
      <c r="E1129" s="6" t="n">
        <f t="shared" si="191"/>
        <v>15065367.021482799</v>
      </c>
      <c r="F1129" s="6" t="n">
        <f t="shared" si="192"/>
        <v>5094194.9999000002</v>
      </c>
      <c r="G1129" s="6" t="n">
        <f t="shared" si="193"/>
        <v>86675.348985217497</v>
      </c>
      <c r="H1129" s="7" t="n">
        <f t="shared" si="194"/>
        <v>-0.6618605446096455</v>
      </c>
      <c r="I1129" s="7" t="n">
        <f t="shared" si="195"/>
        <v>1.236340431025901</v>
      </c>
      <c r="J1129" s="7" t="n">
        <f t="shared" si="196"/>
        <v>1.7014533010008243E-2</v>
      </c>
      <c r="K1129" s="7" t="n">
        <f t="shared" si="197"/>
        <v>5.1899144109079961E-5</v>
      </c>
      <c r="L1129" s="7" t="n">
        <f>AM1129/SUM(AM1:AM$2180)</f>
        <v>1.5377932484112648E-6</v>
      </c>
      <c r="M1129" t="s">
        <v>2984</v>
      </c>
      <c r="N1129" t="s">
        <v>3011</v>
      </c>
      <c r="O1129" t="s">
        <v>3012</v>
      </c>
      <c r="P1129" s="6" t="n">
        <v>5115519.2858628295</v>
      </c>
      <c r="Q1129" s="6" t="n">
        <v>4804730.3516735397</v>
      </c>
      <c r="R1129" s="6" t="n">
        <v>932296.64187582897</v>
      </c>
      <c r="S1129" s="6" t="n">
        <v>777593.36895774805</v>
      </c>
      <c r="T1129" s="6" t="n">
        <v>1939826.25497701</v>
      </c>
      <c r="U1129" s="6" t="n">
        <v>6009897.0065982798</v>
      </c>
      <c r="V1129" s="6" t="n">
        <v>3719541.85220352</v>
      </c>
      <c r="W1129" s="6" t="n">
        <v>4172892.6926329201</v>
      </c>
      <c r="X1129" s="6" t="n">
        <v>4061828.50711841</v>
      </c>
      <c r="Y1129" s="6" t="n">
        <v>331140.35877920198</v>
      </c>
      <c r="Z1129" s="6" t="n">
        <v>2104061.2617293498</v>
      </c>
      <c r="AA1129" s="6" t="n">
        <v>1186031.42365656</v>
      </c>
      <c r="AB1129" s="6" t="n">
        <v>1955935.5569142699</v>
      </c>
      <c r="AC1129" s="6" t="n">
        <v>7945882.89401149</v>
      </c>
      <c r="AD1129" s="6" t="n">
        <v>9298581.1704683993</v>
      </c>
      <c r="AE1129" s="6" t="n">
        <v>2277915.7096234602</v>
      </c>
      <c r="AF1129" s="6" t="n">
        <v>5013696.2972906502</v>
      </c>
      <c r="AG1129" s="6" t="n">
        <v>2899219.46003081</v>
      </c>
      <c r="AH1129" s="6" t="n">
        <v>740471.68782943301</v>
      </c>
      <c r="AI1129" s="6" t="n">
        <v>306675.51301397302</v>
      </c>
      <c r="AJ1129" s="6" t="n">
        <v>1117947.3222320599</v>
      </c>
      <c r="AK1129" s="6" t="n">
        <v>15065367.021482799</v>
      </c>
      <c r="AL1129" s="6" t="n">
        <v>5094194.9999000002</v>
      </c>
      <c r="AM1129" s="6" t="n">
        <v>86675.348985217497</v>
      </c>
    </row>
    <row r="1130">
      <c r="A1130" t="str">
        <f t="shared" si="187"/>
        <v>Other</v>
      </c>
      <c r="B1130" t="str">
        <f t="shared" si="188"/>
        <v>3416</v>
      </c>
      <c r="C1130" t="str">
        <f t="shared" si="189"/>
        <v>LATHES</v>
      </c>
      <c r="D1130" s="6" t="n">
        <f t="shared" si="190"/>
        <v>13116412.3592737</v>
      </c>
      <c r="E1130" s="6" t="n">
        <f t="shared" si="191"/>
        <v>51405672.218895502</v>
      </c>
      <c r="F1130" s="6" t="n">
        <f t="shared" si="192"/>
        <v>5120080.7501999997</v>
      </c>
      <c r="G1130" s="6" t="n">
        <f t="shared" si="193"/>
        <v>1624768.85838448</v>
      </c>
      <c r="H1130" s="7" t="n">
        <f t="shared" si="194"/>
        <v>-0.90039852550905897</v>
      </c>
      <c r="I1130" s="7" t="n">
        <f t="shared" si="195"/>
        <v>-0.60964320044574172</v>
      </c>
      <c r="J1130" s="7" t="n">
        <f t="shared" si="196"/>
        <v>0.31733266283368938</v>
      </c>
      <c r="K1130" s="7" t="n">
        <f t="shared" si="197"/>
        <v>5.2162865518491594E-5</v>
      </c>
      <c r="L1130" s="7" t="n">
        <f>AM1130/SUM(AM1:AM$2180)</f>
        <v>2.882663421497918E-5</v>
      </c>
      <c r="M1130" t="s">
        <v>2984</v>
      </c>
      <c r="N1130" t="s">
        <v>3013</v>
      </c>
      <c r="O1130" t="s">
        <v>3014</v>
      </c>
      <c r="P1130" s="6" t="n">
        <v>3201590.09810826</v>
      </c>
      <c r="Q1130" s="6" t="n">
        <v>2698377.18364324</v>
      </c>
      <c r="R1130" s="6" t="n">
        <v>8193890.3693113802</v>
      </c>
      <c r="S1130" s="6" t="n">
        <v>4760638.5828625299</v>
      </c>
      <c r="T1130" s="6" t="n">
        <v>6264365.98238899</v>
      </c>
      <c r="U1130" s="6" t="n">
        <v>10551145.313139001</v>
      </c>
      <c r="V1130" s="6" t="n">
        <v>22022581.624419399</v>
      </c>
      <c r="W1130" s="6" t="n">
        <v>2018885.1863448799</v>
      </c>
      <c r="X1130" s="6" t="n">
        <v>2082472.68056492</v>
      </c>
      <c r="Y1130" s="6" t="n">
        <v>23301960.1939453</v>
      </c>
      <c r="Z1130" s="6" t="n">
        <v>6963338.8845229195</v>
      </c>
      <c r="AA1130" s="6" t="n">
        <v>5235055.7006407203</v>
      </c>
      <c r="AB1130" s="6" t="n">
        <v>15531065.3524615</v>
      </c>
      <c r="AC1130" s="6" t="n">
        <v>4905492.5401475802</v>
      </c>
      <c r="AD1130" s="6" t="n">
        <v>5064623.1026106896</v>
      </c>
      <c r="AE1130" s="6" t="n">
        <v>13116412.3592737</v>
      </c>
      <c r="AF1130" s="6" t="n">
        <v>1623457.64656953</v>
      </c>
      <c r="AG1130" s="6" t="n">
        <v>16280920.910301</v>
      </c>
      <c r="AH1130" s="6" t="n">
        <v>4094743.0086437101</v>
      </c>
      <c r="AI1130" s="6" t="n">
        <v>9088823.5509976391</v>
      </c>
      <c r="AJ1130" s="6" t="n">
        <v>22388710.468664799</v>
      </c>
      <c r="AK1130" s="6" t="n">
        <v>51405672.218895502</v>
      </c>
      <c r="AL1130" s="6" t="n">
        <v>5120080.7501999997</v>
      </c>
      <c r="AM1130" s="6" t="n">
        <v>1624768.85838448</v>
      </c>
    </row>
    <row r="1131">
      <c r="A1131" t="str">
        <f t="shared" si="187"/>
        <v>Other</v>
      </c>
      <c r="B1131" t="str">
        <f t="shared" si="188"/>
        <v>3417</v>
      </c>
      <c r="C1131" t="str">
        <f t="shared" si="189"/>
        <v>MILLING MACHINES</v>
      </c>
      <c r="D1131" s="6" t="n">
        <f t="shared" si="190"/>
        <v>6124653.1225223299</v>
      </c>
      <c r="E1131" s="6" t="n">
        <f t="shared" si="191"/>
        <v>8547113.99107044</v>
      </c>
      <c r="F1131" s="6" t="n">
        <f t="shared" si="192"/>
        <v>9363381.1769999992</v>
      </c>
      <c r="G1131" s="6" t="n">
        <f t="shared" si="193"/>
        <v>4901171.52164937</v>
      </c>
      <c r="H1131" s="7" t="n">
        <f t="shared" si="194"/>
        <v>9.5502082548840628E-2</v>
      </c>
      <c r="I1131" s="7" t="n">
        <f t="shared" si="195"/>
        <v>0.52880187492869091</v>
      </c>
      <c r="J1131" s="7" t="n">
        <f t="shared" si="196"/>
        <v>0.52344035012571088</v>
      </c>
      <c r="K1131" s="7" t="n">
        <f t="shared" si="197"/>
        <v>9.5393181663228242E-5</v>
      </c>
      <c r="L1131" s="7" t="n">
        <f>AM1131/SUM(AM1:AM$2180)</f>
        <v>8.6956540279790523E-5</v>
      </c>
      <c r="M1131" t="s">
        <v>2984</v>
      </c>
      <c r="N1131" t="s">
        <v>3015</v>
      </c>
      <c r="O1131" t="s">
        <v>3016</v>
      </c>
      <c r="P1131" s="6" t="n">
        <v>-199775.32627365901</v>
      </c>
      <c r="Q1131" s="6" t="n">
        <v>5162836.5921339802</v>
      </c>
      <c r="R1131" s="6" t="n">
        <v>4826293.2621593801</v>
      </c>
      <c r="S1131" s="6" t="n">
        <v>6262975.5596201802</v>
      </c>
      <c r="T1131" s="6" t="n">
        <v>4788355.1193274502</v>
      </c>
      <c r="U1131" s="6" t="n">
        <v>30695828.012437101</v>
      </c>
      <c r="V1131" s="6" t="n">
        <v>2838212.2120432202</v>
      </c>
      <c r="W1131" s="6" t="n">
        <v>4711790.9429293303</v>
      </c>
      <c r="X1131" s="6" t="n">
        <v>1201978.0555717801</v>
      </c>
      <c r="Y1131" s="6" t="n">
        <v>1358510.62711632</v>
      </c>
      <c r="Z1131" s="6" t="n">
        <v>3177653.6546583399</v>
      </c>
      <c r="AA1131" s="6" t="n">
        <v>2936580.2030645902</v>
      </c>
      <c r="AB1131" s="6" t="n">
        <v>6458908.2548268503</v>
      </c>
      <c r="AC1131" s="6" t="n">
        <v>1936476.49658273</v>
      </c>
      <c r="AD1131" s="6" t="n">
        <v>5087385.5809786003</v>
      </c>
      <c r="AE1131" s="6" t="n">
        <v>6124653.1225223299</v>
      </c>
      <c r="AF1131" s="6" t="n">
        <v>3654899.3065337301</v>
      </c>
      <c r="AG1131" s="6" t="n">
        <v>3212355.02257611</v>
      </c>
      <c r="AH1131" s="6" t="n">
        <v>1837966.4751433299</v>
      </c>
      <c r="AI1131" s="6" t="n">
        <v>1006795.26041546</v>
      </c>
      <c r="AJ1131" s="6" t="n">
        <v>4359861.6988860602</v>
      </c>
      <c r="AK1131" s="6" t="n">
        <v>8547113.99107044</v>
      </c>
      <c r="AL1131" s="6" t="n">
        <v>9363381.1769999992</v>
      </c>
      <c r="AM1131" s="6" t="n">
        <v>4901171.52164937</v>
      </c>
    </row>
    <row r="1132">
      <c r="A1132" t="str">
        <f t="shared" si="187"/>
        <v>Other</v>
      </c>
      <c r="B1132" t="str">
        <f t="shared" si="188"/>
        <v>3418</v>
      </c>
      <c r="C1132" t="str">
        <f t="shared" si="189"/>
        <v>PLANERS AND SHAPERS</v>
      </c>
      <c r="D1132" s="6" t="n">
        <f t="shared" si="190"/>
        <v>0</v>
      </c>
      <c r="E1132" s="6" t="n">
        <f t="shared" si="191"/>
        <v>0</v>
      </c>
      <c r="F1132" s="6" t="n">
        <f t="shared" si="192"/>
        <v>33617.5</v>
      </c>
      <c r="G1132" s="6" t="n">
        <f t="shared" si="193"/>
        <v>0</v>
      </c>
      <c r="H1132" s="7" t="e">
        <f t="shared" si="194"/>
        <v>#DIV/0!</v>
      </c>
      <c r="I1132" s="7" t="e">
        <f t="shared" si="195"/>
        <v>#DIV/0!</v>
      </c>
      <c r="J1132" s="7" t="n">
        <f t="shared" si="196"/>
        <v>0</v>
      </c>
      <c r="K1132" s="7" t="n">
        <f t="shared" si="197"/>
        <v>3.4249169439356851E-7</v>
      </c>
      <c r="L1132" s="7" t="n">
        <f>AM1132/SUM(AM1:AM$2180)</f>
        <v>0</v>
      </c>
      <c r="M1132" t="s">
        <v>2984</v>
      </c>
      <c r="N1132" t="s">
        <v>3017</v>
      </c>
      <c r="O1132" t="s">
        <v>3018</v>
      </c>
      <c r="P1132" s="6"/>
      <c r="Q1132" s="6"/>
      <c r="R1132" s="6"/>
      <c r="S1132" s="6"/>
      <c r="T1132" s="6"/>
      <c r="U1132" s="6" t="n">
        <v>314716.72593641601</v>
      </c>
      <c r="V1132" s="6"/>
      <c r="W1132" s="6"/>
      <c r="X1132" s="6"/>
      <c r="Y1132" s="6"/>
      <c r="Z1132" s="6" t="n">
        <v>57486.091148591797</v>
      </c>
      <c r="AA1132" s="6" t="n">
        <v>34997.4864846493</v>
      </c>
      <c r="AB1132" s="6" t="n">
        <v>56250.109905407502</v>
      </c>
      <c r="AC1132" s="6" t="n">
        <v>185437.026177013</v>
      </c>
      <c r="AD1132" s="6" t="n">
        <v>-8353.7691558728893</v>
      </c>
      <c r="AE1132" s="6"/>
      <c r="AF1132" s="6"/>
      <c r="AG1132" s="6"/>
      <c r="AH1132" s="6"/>
      <c r="AI1132" s="6" t="n">
        <v>39406.3238240336</v>
      </c>
      <c r="AJ1132" s="6"/>
      <c r="AK1132" s="6"/>
      <c r="AL1132" s="6" t="n">
        <v>33617.5</v>
      </c>
      <c r="AM1132" s="6"/>
    </row>
    <row r="1133">
      <c r="A1133" t="str">
        <f t="shared" si="187"/>
        <v>Other</v>
      </c>
      <c r="B1133" t="str">
        <f t="shared" si="188"/>
        <v>3419</v>
      </c>
      <c r="C1133" t="str">
        <f t="shared" si="189"/>
        <v>MISCELLANEOUS MACHINE TOOLS</v>
      </c>
      <c r="D1133" s="6" t="n">
        <f t="shared" si="190"/>
        <v>9251697.2650858704</v>
      </c>
      <c r="E1133" s="6" t="n">
        <f t="shared" si="191"/>
        <v>7546829.7880076598</v>
      </c>
      <c r="F1133" s="6" t="n">
        <f t="shared" si="192"/>
        <v>9310233.6322000008</v>
      </c>
      <c r="G1133" s="6" t="n">
        <f t="shared" si="193"/>
        <v>-3214244.7606631801</v>
      </c>
      <c r="H1133" s="7" t="n">
        <f t="shared" si="194"/>
        <v>0.23366153652948274</v>
      </c>
      <c r="I1133" s="7" t="n">
        <f t="shared" si="195"/>
        <v>6.3270949574880664E-3</v>
      </c>
      <c r="J1133" s="7" t="n">
        <f t="shared" si="196"/>
        <v>-0.34523781976281692</v>
      </c>
      <c r="K1133" s="7" t="n">
        <f t="shared" si="197"/>
        <v>9.4851719845085629E-5</v>
      </c>
      <c r="L1133" s="7" t="n">
        <f>AM1133/SUM(AM1:AM$2180)</f>
        <v>-5.7027101125743645E-5</v>
      </c>
      <c r="M1133" t="s">
        <v>2984</v>
      </c>
      <c r="N1133" t="s">
        <v>3019</v>
      </c>
      <c r="O1133" t="s">
        <v>3020</v>
      </c>
      <c r="P1133" s="6" t="n">
        <v>673951.70262966701</v>
      </c>
      <c r="Q1133" s="6" t="n">
        <v>208122.86896247001</v>
      </c>
      <c r="R1133" s="6" t="n">
        <v>617549.29016905394</v>
      </c>
      <c r="S1133" s="6" t="n">
        <v>2499075.06060701</v>
      </c>
      <c r="T1133" s="6" t="n">
        <v>2291954.2614981201</v>
      </c>
      <c r="U1133" s="6" t="n">
        <v>10940997.0482559</v>
      </c>
      <c r="V1133" s="6" t="n">
        <v>12074024.9451713</v>
      </c>
      <c r="W1133" s="6" t="n">
        <v>12478871.5696567</v>
      </c>
      <c r="X1133" s="6" t="n">
        <v>4268064.5192590402</v>
      </c>
      <c r="Y1133" s="6" t="n">
        <v>27157064.034644902</v>
      </c>
      <c r="Z1133" s="6" t="n">
        <v>7362448.7557882499</v>
      </c>
      <c r="AA1133" s="6" t="n">
        <v>11600562.1583164</v>
      </c>
      <c r="AB1133" s="6" t="n">
        <v>8959964.7006120794</v>
      </c>
      <c r="AC1133" s="6" t="n">
        <v>3255265.92594063</v>
      </c>
      <c r="AD1133" s="6" t="n">
        <v>5867679.0646045804</v>
      </c>
      <c r="AE1133" s="6" t="n">
        <v>9251697.2650858704</v>
      </c>
      <c r="AF1133" s="6" t="n">
        <v>7502239.0632376401</v>
      </c>
      <c r="AG1133" s="6" t="n">
        <v>2975404.23500802</v>
      </c>
      <c r="AH1133" s="6" t="n">
        <v>388342.219465937</v>
      </c>
      <c r="AI1133" s="6" t="n">
        <v>6078298.0987207498</v>
      </c>
      <c r="AJ1133" s="6" t="n">
        <v>3026866.4866818902</v>
      </c>
      <c r="AK1133" s="6" t="n">
        <v>7546829.7880076598</v>
      </c>
      <c r="AL1133" s="6" t="n">
        <v>9310233.6322000008</v>
      </c>
      <c r="AM1133" s="6" t="n">
        <v>-3214244.7606631801</v>
      </c>
    </row>
    <row r="1134">
      <c r="A1134" t="str">
        <f t="shared" si="187"/>
        <v>Other</v>
      </c>
      <c r="B1134" t="str">
        <f t="shared" si="188"/>
        <v>3422</v>
      </c>
      <c r="C1134" t="str">
        <f t="shared" si="189"/>
        <v>ROLLING MILLS AND DRAWING MACHINES</v>
      </c>
      <c r="D1134" s="6" t="n">
        <f t="shared" si="190"/>
        <v>0</v>
      </c>
      <c r="E1134" s="6" t="n">
        <f t="shared" si="191"/>
        <v>51901.5509135471</v>
      </c>
      <c r="F1134" s="6" t="n">
        <f t="shared" si="192"/>
        <v>938140.0098</v>
      </c>
      <c r="G1134" s="6" t="n">
        <f t="shared" si="193"/>
        <v>27451.328863329902</v>
      </c>
      <c r="H1134" s="7" t="n">
        <f t="shared" si="194"/>
        <v>17.07537526889454</v>
      </c>
      <c r="I1134" s="7" t="e">
        <f t="shared" si="195"/>
        <v>#DIV/0!</v>
      </c>
      <c r="J1134" s="7" t="n">
        <f t="shared" si="196"/>
        <v>2.9261441337719078E-2</v>
      </c>
      <c r="K1134" s="7" t="n">
        <f t="shared" si="197"/>
        <v>9.5576756610337158E-6</v>
      </c>
      <c r="L1134" s="7" t="n">
        <f>AM1134/SUM(AM1:AM$2180)</f>
        <v>4.8704122544860696E-7</v>
      </c>
      <c r="M1134" t="s">
        <v>2984</v>
      </c>
      <c r="N1134" t="s">
        <v>3021</v>
      </c>
      <c r="O1134" t="s">
        <v>3022</v>
      </c>
      <c r="P1134" s="6"/>
      <c r="Q1134" s="6"/>
      <c r="R1134" s="6"/>
      <c r="S1134" s="6"/>
      <c r="T1134" s="6"/>
      <c r="U1134" s="6" t="n">
        <v>385979.85319512797</v>
      </c>
      <c r="V1134" s="6" t="n">
        <v>79376.306054500295</v>
      </c>
      <c r="W1134" s="6"/>
      <c r="X1134" s="6" t="n">
        <v>1360769.1600178799</v>
      </c>
      <c r="Y1134" s="6"/>
      <c r="Z1134" s="6" t="n">
        <v>47495.207232539004</v>
      </c>
      <c r="AA1134" s="6" t="n">
        <v>109596.28905372501</v>
      </c>
      <c r="AB1134" s="6" t="n">
        <v>238728.64920445101</v>
      </c>
      <c r="AC1134" s="6" t="n">
        <v>33383.878508187299</v>
      </c>
      <c r="AD1134" s="6" t="n">
        <v>19174.601641736499</v>
      </c>
      <c r="AE1134" s="6"/>
      <c r="AF1134" s="6"/>
      <c r="AG1134" s="6"/>
      <c r="AH1134" s="6"/>
      <c r="AI1134" s="6" t="n">
        <v>29589.742089838499</v>
      </c>
      <c r="AJ1134" s="6" t="n">
        <v>0</v>
      </c>
      <c r="AK1134" s="6" t="n">
        <v>51901.5509135471</v>
      </c>
      <c r="AL1134" s="6" t="n">
        <v>938140.0098</v>
      </c>
      <c r="AM1134" s="6" t="n">
        <v>27451.328863329902</v>
      </c>
    </row>
    <row r="1135">
      <c r="A1135" t="str">
        <f t="shared" si="187"/>
        <v>Other</v>
      </c>
      <c r="B1135" t="str">
        <f t="shared" si="188"/>
        <v>3424</v>
      </c>
      <c r="C1135" t="str">
        <f t="shared" si="189"/>
        <v>METAL HEAT TREATING AND NON-THERMAL TREATING EQUIPMENT</v>
      </c>
      <c r="D1135" s="6" t="n">
        <f t="shared" si="190"/>
        <v>1533704.1314338101</v>
      </c>
      <c r="E1135" s="6" t="n">
        <f t="shared" si="191"/>
        <v>4545045.8650383502</v>
      </c>
      <c r="F1135" s="6" t="n">
        <f t="shared" si="192"/>
        <v>1957651.4214000001</v>
      </c>
      <c r="G1135" s="6" t="n">
        <f t="shared" si="193"/>
        <v>543729.18946063996</v>
      </c>
      <c r="H1135" s="7" t="n">
        <f t="shared" si="194"/>
        <v>-0.56927796120634266</v>
      </c>
      <c r="I1135" s="7" t="n">
        <f t="shared" si="195"/>
        <v>0.27642051767172027</v>
      </c>
      <c r="J1135" s="7" t="n">
        <f t="shared" si="196"/>
        <v>0.2777456617234727</v>
      </c>
      <c r="K1135" s="7" t="n">
        <f t="shared" si="197"/>
        <v>1.9944354944515915E-5</v>
      </c>
      <c r="L1135" s="7" t="n">
        <f>AM1135/SUM(AM1:AM$2180)</f>
        <v>9.64683830300246E-6</v>
      </c>
      <c r="M1135" t="s">
        <v>2984</v>
      </c>
      <c r="N1135" t="s">
        <v>3023</v>
      </c>
      <c r="O1135" t="s">
        <v>3024</v>
      </c>
      <c r="P1135" s="6" t="n">
        <v>1306836.3945843501</v>
      </c>
      <c r="Q1135" s="6" t="n">
        <v>1356972.65276797</v>
      </c>
      <c r="R1135" s="6" t="n">
        <v>429245.97015497502</v>
      </c>
      <c r="S1135" s="6" t="n">
        <v>2566667.9576625</v>
      </c>
      <c r="T1135" s="6" t="n">
        <v>6388820.4028614601</v>
      </c>
      <c r="U1135" s="6" t="n">
        <v>2128807.4550409899</v>
      </c>
      <c r="V1135" s="6" t="n">
        <v>951752.29106230102</v>
      </c>
      <c r="W1135" s="6" t="n">
        <v>507213.46159421297</v>
      </c>
      <c r="X1135" s="6" t="n">
        <v>383648.60416032799</v>
      </c>
      <c r="Y1135" s="6" t="n">
        <v>2505213.3305863901</v>
      </c>
      <c r="Z1135" s="6" t="n">
        <v>6476214.8773285896</v>
      </c>
      <c r="AA1135" s="6" t="n">
        <v>1478016.16228451</v>
      </c>
      <c r="AB1135" s="6" t="n">
        <v>1549592.57653027</v>
      </c>
      <c r="AC1135" s="6" t="n">
        <v>2836083.7133321301</v>
      </c>
      <c r="AD1135" s="6" t="n">
        <v>2404634.4787726402</v>
      </c>
      <c r="AE1135" s="6" t="n">
        <v>1533704.1314338101</v>
      </c>
      <c r="AF1135" s="6" t="n">
        <v>4711276.0536631905</v>
      </c>
      <c r="AG1135" s="6" t="n">
        <v>5955412.52504713</v>
      </c>
      <c r="AH1135" s="6" t="n">
        <v>3572421.4566408298</v>
      </c>
      <c r="AI1135" s="6" t="n">
        <v>1202815.3771617799</v>
      </c>
      <c r="AJ1135" s="6" t="n">
        <v>10746853.839658201</v>
      </c>
      <c r="AK1135" s="6" t="n">
        <v>4545045.8650383502</v>
      </c>
      <c r="AL1135" s="6" t="n">
        <v>1957651.4214000001</v>
      </c>
      <c r="AM1135" s="6" t="n">
        <v>543729.18946063996</v>
      </c>
    </row>
    <row r="1136">
      <c r="A1136" t="str">
        <f t="shared" si="187"/>
        <v>Other</v>
      </c>
      <c r="B1136" t="str">
        <f t="shared" si="188"/>
        <v>3426</v>
      </c>
      <c r="C1136" t="str">
        <f t="shared" si="189"/>
        <v>METAL FINISHING EQUIPMENT</v>
      </c>
      <c r="D1136" s="6" t="n">
        <f t="shared" si="190"/>
        <v>6018688.6486767503</v>
      </c>
      <c r="E1136" s="6" t="n">
        <f t="shared" si="191"/>
        <v>6300548.6656864798</v>
      </c>
      <c r="F1136" s="6" t="n">
        <f t="shared" si="192"/>
        <v>14314918.093599999</v>
      </c>
      <c r="G1136" s="6" t="n">
        <f t="shared" si="193"/>
        <v>3440880.8093781201</v>
      </c>
      <c r="H1136" s="7" t="n">
        <f t="shared" si="194"/>
        <v>1.2720113522113885</v>
      </c>
      <c r="I1136" s="7" t="n">
        <f t="shared" si="195"/>
        <v>1.3784114662165208</v>
      </c>
      <c r="J1136" s="7" t="n">
        <f t="shared" si="196"/>
        <v>0.24037027574167469</v>
      </c>
      <c r="K1136" s="7" t="n">
        <f t="shared" si="197"/>
        <v>1.4583893962912814E-4</v>
      </c>
      <c r="L1136" s="7" t="n">
        <f>AM1136/SUM(AM1:AM$2180)</f>
        <v>6.1048075827788183E-5</v>
      </c>
      <c r="M1136" t="s">
        <v>2984</v>
      </c>
      <c r="N1136" t="s">
        <v>3025</v>
      </c>
      <c r="O1136" t="s">
        <v>3026</v>
      </c>
      <c r="P1136" s="6" t="n">
        <v>738338.54511296796</v>
      </c>
      <c r="Q1136" s="6" t="n">
        <v>109989.593572606</v>
      </c>
      <c r="R1136" s="6" t="n">
        <v>949668.11776674795</v>
      </c>
      <c r="S1136" s="6" t="n">
        <v>73000.999308799102</v>
      </c>
      <c r="T1136" s="6" t="n">
        <v>1325983.6979703</v>
      </c>
      <c r="U1136" s="6" t="n">
        <v>1123182.12888059</v>
      </c>
      <c r="V1136" s="6" t="n">
        <v>833574.94850057899</v>
      </c>
      <c r="W1136" s="6" t="n">
        <v>2652369.9161879402</v>
      </c>
      <c r="X1136" s="6" t="n">
        <v>3152046.9119016002</v>
      </c>
      <c r="Y1136" s="6" t="n">
        <v>191903.70178420501</v>
      </c>
      <c r="Z1136" s="6" t="n">
        <v>432973.71304658498</v>
      </c>
      <c r="AA1136" s="6" t="n">
        <v>2006564.2081977299</v>
      </c>
      <c r="AB1136" s="6" t="n">
        <v>218171.54561379299</v>
      </c>
      <c r="AC1136" s="6" t="n">
        <v>1320680.26997656</v>
      </c>
      <c r="AD1136" s="6" t="n">
        <v>9376412.2797764204</v>
      </c>
      <c r="AE1136" s="6" t="n">
        <v>6018688.6486767503</v>
      </c>
      <c r="AF1136" s="6" t="n">
        <v>6303425.9375477796</v>
      </c>
      <c r="AG1136" s="6" t="n">
        <v>6862469.1136368299</v>
      </c>
      <c r="AH1136" s="6" t="n">
        <v>493685.485433241</v>
      </c>
      <c r="AI1136" s="6" t="n">
        <v>3902724.9594441601</v>
      </c>
      <c r="AJ1136" s="6" t="n">
        <v>5186945.3223102503</v>
      </c>
      <c r="AK1136" s="6" t="n">
        <v>6300548.6656864798</v>
      </c>
      <c r="AL1136" s="6" t="n">
        <v>14314918.093599999</v>
      </c>
      <c r="AM1136" s="6" t="n">
        <v>3440880.8093781201</v>
      </c>
    </row>
    <row r="1137">
      <c r="A1137" t="str">
        <f t="shared" si="187"/>
        <v>Other</v>
      </c>
      <c r="B1137" t="str">
        <f t="shared" si="188"/>
        <v>3431</v>
      </c>
      <c r="C1137" t="str">
        <f t="shared" si="189"/>
        <v>ELECTRIC ARC WELDING EQUIPMENT</v>
      </c>
      <c r="D1137" s="6" t="n">
        <f t="shared" si="190"/>
        <v>1567262.25243606</v>
      </c>
      <c r="E1137" s="6" t="n">
        <f t="shared" si="191"/>
        <v>1403463.86007244</v>
      </c>
      <c r="F1137" s="6" t="n">
        <f t="shared" si="192"/>
        <v>2311472.0351999998</v>
      </c>
      <c r="G1137" s="6" t="n">
        <f t="shared" si="193"/>
        <v>972191.88473067305</v>
      </c>
      <c r="H1137" s="7" t="n">
        <f t="shared" si="194"/>
        <v>0.64697652783214021</v>
      </c>
      <c r="I1137" s="7" t="n">
        <f t="shared" si="195"/>
        <v>0.47484700254037504</v>
      </c>
      <c r="J1137" s="7" t="n">
        <f t="shared" si="196"/>
        <v>0.42059426630552088</v>
      </c>
      <c r="K1137" s="7" t="n">
        <f t="shared" si="197"/>
        <v>2.3549043619513591E-5</v>
      </c>
      <c r="L1137" s="7" t="n">
        <f>AM1137/SUM(AM1:AM$2180)</f>
        <v>1.7248619521036242E-5</v>
      </c>
      <c r="M1137" t="s">
        <v>2984</v>
      </c>
      <c r="N1137" t="s">
        <v>3027</v>
      </c>
      <c r="O1137" t="s">
        <v>3028</v>
      </c>
      <c r="P1137" s="6" t="n">
        <v>146262.34702530401</v>
      </c>
      <c r="Q1137" s="6" t="n">
        <v>47955.305049942202</v>
      </c>
      <c r="R1137" s="6" t="n">
        <v>153720.32371380401</v>
      </c>
      <c r="S1137" s="6" t="n">
        <v>416149.582604222</v>
      </c>
      <c r="T1137" s="6" t="n">
        <v>1483921.2781314901</v>
      </c>
      <c r="U1137" s="6" t="n">
        <v>2235933.8525093901</v>
      </c>
      <c r="V1137" s="6" t="n">
        <v>2356444.3265350801</v>
      </c>
      <c r="W1137" s="6" t="n">
        <v>5977370.2305366499</v>
      </c>
      <c r="X1137" s="6" t="n">
        <v>1142860.0720640901</v>
      </c>
      <c r="Y1137" s="6" t="n">
        <v>1597468.65075709</v>
      </c>
      <c r="Z1137" s="6" t="n">
        <v>2020337.4876379201</v>
      </c>
      <c r="AA1137" s="6" t="n">
        <v>1789613.24846487</v>
      </c>
      <c r="AB1137" s="6" t="n">
        <v>1902667.49320906</v>
      </c>
      <c r="AC1137" s="6" t="n">
        <v>1558932.6077239199</v>
      </c>
      <c r="AD1137" s="6" t="n">
        <v>1198737.7155315301</v>
      </c>
      <c r="AE1137" s="6" t="n">
        <v>1567262.25243606</v>
      </c>
      <c r="AF1137" s="6" t="n">
        <v>1905250.9469659999</v>
      </c>
      <c r="AG1137" s="6" t="n">
        <v>3140480.9427635702</v>
      </c>
      <c r="AH1137" s="6" t="n">
        <v>2175812.0622827001</v>
      </c>
      <c r="AI1137" s="6" t="n">
        <v>1705070.10352529</v>
      </c>
      <c r="AJ1137" s="6" t="n">
        <v>9352938.6750276703</v>
      </c>
      <c r="AK1137" s="6" t="n">
        <v>1403463.86007244</v>
      </c>
      <c r="AL1137" s="6" t="n">
        <v>2311472.0351999998</v>
      </c>
      <c r="AM1137" s="6" t="n">
        <v>972191.88473067305</v>
      </c>
    </row>
    <row r="1138">
      <c r="A1138" t="str">
        <f t="shared" si="187"/>
        <v>Other</v>
      </c>
      <c r="B1138" t="str">
        <f t="shared" si="188"/>
        <v>3432</v>
      </c>
      <c r="C1138" t="str">
        <f t="shared" si="189"/>
        <v>ELECTRIC RESISTANCE WELDING EQ</v>
      </c>
      <c r="D1138" s="6" t="n">
        <f t="shared" si="190"/>
        <v>76288.439619756697</v>
      </c>
      <c r="E1138" s="6" t="n">
        <f t="shared" si="191"/>
        <v>415207.25120359397</v>
      </c>
      <c r="F1138" s="6" t="n">
        <f t="shared" si="192"/>
        <v>369292.29989999998</v>
      </c>
      <c r="G1138" s="6" t="n">
        <f t="shared" si="193"/>
        <v>227117.92425232599</v>
      </c>
      <c r="H1138" s="7" t="n">
        <f t="shared" si="194"/>
        <v>-0.11058321156602324</v>
      </c>
      <c r="I1138" s="7" t="n">
        <f t="shared" si="195"/>
        <v>3.8407373612654547</v>
      </c>
      <c r="J1138" s="7" t="n">
        <f t="shared" si="196"/>
        <v>0.61500855640322549</v>
      </c>
      <c r="K1138" s="7" t="n">
        <f t="shared" si="197"/>
        <v>3.7623126502342185E-6</v>
      </c>
      <c r="L1138" s="7" t="n">
        <f>AM1138/SUM(AM1:AM$2180)</f>
        <v>4.0295241334185388E-6</v>
      </c>
      <c r="M1138" t="s">
        <v>2984</v>
      </c>
      <c r="N1138" t="s">
        <v>3029</v>
      </c>
      <c r="O1138" t="s">
        <v>3030</v>
      </c>
      <c r="P1138" s="6"/>
      <c r="Q1138" s="6" t="n">
        <v>331144.00118696998</v>
      </c>
      <c r="R1138" s="6" t="n">
        <v>6029472.1826135302</v>
      </c>
      <c r="S1138" s="6" t="n">
        <v>39889.516112938603</v>
      </c>
      <c r="T1138" s="6" t="n">
        <v>843500.44047981605</v>
      </c>
      <c r="U1138" s="6" t="n">
        <v>16410.023044583701</v>
      </c>
      <c r="V1138" s="6" t="n">
        <v>15099.855660060301</v>
      </c>
      <c r="W1138" s="6"/>
      <c r="X1138" s="6" t="n">
        <v>3715.1149555943598</v>
      </c>
      <c r="Y1138" s="6" t="n">
        <v>43546.047445987497</v>
      </c>
      <c r="Z1138" s="6" t="n">
        <v>99299.767713572393</v>
      </c>
      <c r="AA1138" s="6" t="n">
        <v>312685.85682645597</v>
      </c>
      <c r="AB1138" s="6" t="n">
        <v>68430.639284803401</v>
      </c>
      <c r="AC1138" s="6" t="n">
        <v>82953.774999947796</v>
      </c>
      <c r="AD1138" s="6" t="n">
        <v>78423.975130887397</v>
      </c>
      <c r="AE1138" s="6" t="n">
        <v>76288.439619756697</v>
      </c>
      <c r="AF1138" s="6" t="n">
        <v>118385.5852742</v>
      </c>
      <c r="AG1138" s="6" t="n">
        <v>228420.46116624901</v>
      </c>
      <c r="AH1138" s="6" t="n">
        <v>483485.66004498297</v>
      </c>
      <c r="AI1138" s="6" t="n">
        <v>534806.41070834198</v>
      </c>
      <c r="AJ1138" s="6" t="n">
        <v>559323.68766268005</v>
      </c>
      <c r="AK1138" s="6" t="n">
        <v>415207.25120359397</v>
      </c>
      <c r="AL1138" s="6" t="n">
        <v>369292.29989999998</v>
      </c>
      <c r="AM1138" s="6" t="n">
        <v>227117.92425232599</v>
      </c>
    </row>
    <row r="1139">
      <c r="A1139" t="str">
        <f t="shared" si="187"/>
        <v>Other</v>
      </c>
      <c r="B1139" t="str">
        <f t="shared" si="188"/>
        <v>3433</v>
      </c>
      <c r="C1139" t="str">
        <f t="shared" si="189"/>
        <v>GAS WELD HEAT CUT - METALIZING EQ</v>
      </c>
      <c r="D1139" s="6" t="n">
        <f t="shared" si="190"/>
        <v>4007543.4117497299</v>
      </c>
      <c r="E1139" s="6" t="n">
        <f t="shared" si="191"/>
        <v>492205.14407401398</v>
      </c>
      <c r="F1139" s="6" t="n">
        <f t="shared" si="192"/>
        <v>1489801.7293</v>
      </c>
      <c r="G1139" s="6" t="n">
        <f t="shared" si="193"/>
        <v>439429.877834766</v>
      </c>
      <c r="H1139" s="7" t="n">
        <f t="shared" si="194"/>
        <v>2.026790246377383</v>
      </c>
      <c r="I1139" s="7" t="n">
        <f t="shared" si="195"/>
        <v>-0.62825063231204292</v>
      </c>
      <c r="J1139" s="7" t="n">
        <f t="shared" si="196"/>
        <v>0.29495863052947124</v>
      </c>
      <c r="K1139" s="7" t="n">
        <f t="shared" si="197"/>
        <v>1.5177949537545191E-5</v>
      </c>
      <c r="L1139" s="7" t="n">
        <f>AM1139/SUM(AM1:AM$2180)</f>
        <v>7.7963608707216138E-6</v>
      </c>
      <c r="M1139" t="s">
        <v>2984</v>
      </c>
      <c r="N1139" t="s">
        <v>3031</v>
      </c>
      <c r="O1139" t="s">
        <v>3032</v>
      </c>
      <c r="P1139" s="6" t="n">
        <v>385052.70681074</v>
      </c>
      <c r="Q1139" s="6" t="n">
        <v>187320.67791991701</v>
      </c>
      <c r="R1139" s="6" t="n">
        <v>607484.518557303</v>
      </c>
      <c r="S1139" s="6" t="n">
        <v>459353.44709725201</v>
      </c>
      <c r="T1139" s="6" t="n">
        <v>3529223.20482628</v>
      </c>
      <c r="U1139" s="6" t="n">
        <v>6328113.15154236</v>
      </c>
      <c r="V1139" s="6" t="n">
        <v>4901696.9686165899</v>
      </c>
      <c r="W1139" s="6" t="n">
        <v>3687939.1131743202</v>
      </c>
      <c r="X1139" s="6" t="n">
        <v>3837997.0149804498</v>
      </c>
      <c r="Y1139" s="6" t="n">
        <v>3104286.99832079</v>
      </c>
      <c r="Z1139" s="6" t="n">
        <v>2812210.6990952101</v>
      </c>
      <c r="AA1139" s="6" t="n">
        <v>2662961.2516942401</v>
      </c>
      <c r="AB1139" s="6" t="n">
        <v>2524987.1557696499</v>
      </c>
      <c r="AC1139" s="6" t="n">
        <v>1678640.13467454</v>
      </c>
      <c r="AD1139" s="6" t="n">
        <v>2449905.8042386598</v>
      </c>
      <c r="AE1139" s="6" t="n">
        <v>4007543.4117497299</v>
      </c>
      <c r="AF1139" s="6" t="n">
        <v>1864249.21468977</v>
      </c>
      <c r="AG1139" s="6" t="n">
        <v>2354682.1957940701</v>
      </c>
      <c r="AH1139" s="6" t="n">
        <v>1111540.47402133</v>
      </c>
      <c r="AI1139" s="6" t="n">
        <v>917648.83414876205</v>
      </c>
      <c r="AJ1139" s="6" t="n">
        <v>756414.08772124699</v>
      </c>
      <c r="AK1139" s="6" t="n">
        <v>492205.14407401398</v>
      </c>
      <c r="AL1139" s="6" t="n">
        <v>1489801.7293</v>
      </c>
      <c r="AM1139" s="6" t="n">
        <v>439429.877834766</v>
      </c>
    </row>
    <row r="1140">
      <c r="A1140" t="str">
        <f t="shared" si="187"/>
        <v>Other</v>
      </c>
      <c r="B1140" t="str">
        <f t="shared" si="188"/>
        <v>3436</v>
      </c>
      <c r="C1140" t="str">
        <f t="shared" si="189"/>
        <v>WELDING POSITIONERS &amp; MANIPULATORS</v>
      </c>
      <c r="D1140" s="6" t="n">
        <f t="shared" si="190"/>
        <v>246752.91060105601</v>
      </c>
      <c r="E1140" s="6" t="n">
        <f t="shared" si="191"/>
        <v>149528.42952139801</v>
      </c>
      <c r="F1140" s="6" t="n">
        <f t="shared" si="192"/>
        <v>74966.630099999995</v>
      </c>
      <c r="G1140" s="6" t="n">
        <f t="shared" si="193"/>
        <v>26323.643024440498</v>
      </c>
      <c r="H1140" s="7" t="n">
        <f t="shared" si="194"/>
        <v>-0.49864630866552351</v>
      </c>
      <c r="I1140" s="7" t="n">
        <f t="shared" si="195"/>
        <v>-0.69618745360534295</v>
      </c>
      <c r="J1140" s="7" t="n">
        <f t="shared" si="196"/>
        <v>0.35113813958726287</v>
      </c>
      <c r="K1140" s="7" t="n">
        <f t="shared" si="197"/>
        <v>7.6375245529634539E-7</v>
      </c>
      <c r="L1140" s="7" t="n">
        <f>AM1140/SUM(AM1:AM$2180)</f>
        <v>4.6703383361602398E-7</v>
      </c>
      <c r="M1140" t="s">
        <v>2984</v>
      </c>
      <c r="N1140" t="s">
        <v>3033</v>
      </c>
      <c r="O1140" t="s">
        <v>3034</v>
      </c>
      <c r="P1140" s="6"/>
      <c r="Q1140" s="6"/>
      <c r="R1140" s="6" t="n">
        <v>52800.838574221598</v>
      </c>
      <c r="S1140" s="6" t="n">
        <v>1438596.3430147399</v>
      </c>
      <c r="T1140" s="6" t="n">
        <v>820642.34563590295</v>
      </c>
      <c r="U1140" s="6" t="n">
        <v>266670.45366169198</v>
      </c>
      <c r="V1140" s="6"/>
      <c r="W1140" s="6"/>
      <c r="X1140" s="6" t="n">
        <v>250604.29903904899</v>
      </c>
      <c r="Y1140" s="6" t="n">
        <v>1033770.09903272</v>
      </c>
      <c r="Z1140" s="6" t="n">
        <v>2112955.2146281898</v>
      </c>
      <c r="AA1140" s="6" t="n">
        <v>50438.633746138403</v>
      </c>
      <c r="AB1140" s="6" t="n">
        <v>73821.666315934795</v>
      </c>
      <c r="AC1140" s="6" t="n">
        <v>138932.572330458</v>
      </c>
      <c r="AD1140" s="6" t="n">
        <v>9145.0899826263903</v>
      </c>
      <c r="AE1140" s="6" t="n">
        <v>246752.91060105601</v>
      </c>
      <c r="AF1140" s="6" t="n">
        <v>201074.463167999</v>
      </c>
      <c r="AG1140" s="6" t="n">
        <v>32096.780829261101</v>
      </c>
      <c r="AH1140" s="6" t="n">
        <v>391768.42351360701</v>
      </c>
      <c r="AI1140" s="6" t="n">
        <v>173657.07871104899</v>
      </c>
      <c r="AJ1140" s="6" t="n">
        <v>79655.532134412701</v>
      </c>
      <c r="AK1140" s="6" t="n">
        <v>149528.42952139801</v>
      </c>
      <c r="AL1140" s="6" t="n">
        <v>74966.630099999995</v>
      </c>
      <c r="AM1140" s="6" t="n">
        <v>26323.643024440498</v>
      </c>
    </row>
    <row r="1141">
      <c r="A1141" t="str">
        <f t="shared" si="187"/>
        <v>Other</v>
      </c>
      <c r="B1141" t="str">
        <f t="shared" si="188"/>
        <v>3438</v>
      </c>
      <c r="C1141" t="str">
        <f t="shared" si="189"/>
        <v>MISCELLANEOUS WELDING EQUIPMENT</v>
      </c>
      <c r="D1141" s="6" t="n">
        <f t="shared" si="190"/>
        <v>499504.955364094</v>
      </c>
      <c r="E1141" s="6" t="n">
        <f t="shared" si="191"/>
        <v>269013.01598451502</v>
      </c>
      <c r="F1141" s="6" t="n">
        <f t="shared" si="192"/>
        <v>528750.02190000005</v>
      </c>
      <c r="G1141" s="6" t="n">
        <f t="shared" si="193"/>
        <v>43034.438142826803</v>
      </c>
      <c r="H1141" s="7" t="n">
        <f t="shared" si="194"/>
        <v>0.96551835964114119</v>
      </c>
      <c r="I1141" s="7" t="n">
        <f t="shared" si="195"/>
        <v>5.8548100918416335E-2</v>
      </c>
      <c r="J1141" s="7" t="n">
        <f t="shared" si="196"/>
        <v>8.1389004936941067E-2</v>
      </c>
      <c r="K1141" s="7" t="n">
        <f t="shared" si="197"/>
        <v>5.3868518156069748E-6</v>
      </c>
      <c r="L1141" s="7" t="n">
        <f>AM1141/SUM(AM1:AM$2180)</f>
        <v>7.6351660766313095E-7</v>
      </c>
      <c r="M1141" t="s">
        <v>2984</v>
      </c>
      <c r="N1141" t="s">
        <v>3035</v>
      </c>
      <c r="O1141" t="s">
        <v>3036</v>
      </c>
      <c r="P1141" s="6"/>
      <c r="Q1141" s="6" t="n">
        <v>873139.90678826405</v>
      </c>
      <c r="R1141" s="6" t="n">
        <v>554116.84745132795</v>
      </c>
      <c r="S1141" s="6"/>
      <c r="T1141" s="6" t="n">
        <v>167753.45625118801</v>
      </c>
      <c r="U1141" s="6" t="n">
        <v>128827.41501095401</v>
      </c>
      <c r="V1141" s="6" t="n">
        <v>362321.03656314698</v>
      </c>
      <c r="W1141" s="6"/>
      <c r="X1141" s="6" t="n">
        <v>187288.71591711801</v>
      </c>
      <c r="Y1141" s="6" t="n">
        <v>7046.6960118800298</v>
      </c>
      <c r="Z1141" s="6" t="n">
        <v>174264.43526294499</v>
      </c>
      <c r="AA1141" s="6" t="n">
        <v>3293037.3867280302</v>
      </c>
      <c r="AB1141" s="6" t="n">
        <v>173043.12008419301</v>
      </c>
      <c r="AC1141" s="6" t="n">
        <v>383585.339734215</v>
      </c>
      <c r="AD1141" s="6" t="n">
        <v>290864.900706682</v>
      </c>
      <c r="AE1141" s="6" t="n">
        <v>499504.955364094</v>
      </c>
      <c r="AF1141" s="6" t="n">
        <v>537728.80039229395</v>
      </c>
      <c r="AG1141" s="6" t="n">
        <v>738638.91480657505</v>
      </c>
      <c r="AH1141" s="6" t="n">
        <v>327321.33327544801</v>
      </c>
      <c r="AI1141" s="6" t="n">
        <v>862558.272878338</v>
      </c>
      <c r="AJ1141" s="6" t="n">
        <v>292852.81278382102</v>
      </c>
      <c r="AK1141" s="6" t="n">
        <v>269013.01598451502</v>
      </c>
      <c r="AL1141" s="6" t="n">
        <v>528750.02190000005</v>
      </c>
      <c r="AM1141" s="6" t="n">
        <v>43034.438142826803</v>
      </c>
    </row>
    <row r="1142">
      <c r="A1142" t="str">
        <f t="shared" si="187"/>
        <v>Other</v>
      </c>
      <c r="B1142" t="str">
        <f t="shared" si="188"/>
        <v>3439</v>
      </c>
      <c r="C1142" t="str">
        <f t="shared" si="189"/>
        <v>MISC WELD SOLDER &amp; BRAZING SUPPLY</v>
      </c>
      <c r="D1142" s="6" t="n">
        <f t="shared" si="190"/>
        <v>5408899.9234973202</v>
      </c>
      <c r="E1142" s="6" t="n">
        <f t="shared" si="191"/>
        <v>4538248.2297173999</v>
      </c>
      <c r="F1142" s="6" t="n">
        <f t="shared" si="192"/>
        <v>7537934.5632999996</v>
      </c>
      <c r="G1142" s="6" t="n">
        <f t="shared" si="193"/>
        <v>3577918.4228626401</v>
      </c>
      <c r="H1142" s="7" t="n">
        <f t="shared" si="194"/>
        <v>0.66097890237471479</v>
      </c>
      <c r="I1142" s="7" t="n">
        <f t="shared" si="195"/>
        <v>0.39361694058226826</v>
      </c>
      <c r="J1142" s="7" t="n">
        <f t="shared" si="196"/>
        <v>0.47465501230038254</v>
      </c>
      <c r="K1142" s="7" t="n">
        <f t="shared" si="197"/>
        <v>7.6795715945934725E-5</v>
      </c>
      <c r="L1142" s="7" t="n">
        <f>AM1142/SUM(AM1:AM$2180)</f>
        <v>6.347939591201222E-5</v>
      </c>
      <c r="M1142" t="s">
        <v>2984</v>
      </c>
      <c r="N1142" t="s">
        <v>3037</v>
      </c>
      <c r="O1142" t="s">
        <v>3038</v>
      </c>
      <c r="P1142" s="6" t="n">
        <v>1861623.15885339</v>
      </c>
      <c r="Q1142" s="6" t="n">
        <v>3555011.9471177701</v>
      </c>
      <c r="R1142" s="6" t="n">
        <v>1383313.6401476299</v>
      </c>
      <c r="S1142" s="6" t="n">
        <v>1730732.91418514</v>
      </c>
      <c r="T1142" s="6" t="n">
        <v>4646837.8234756198</v>
      </c>
      <c r="U1142" s="6" t="n">
        <v>6097737.6208474897</v>
      </c>
      <c r="V1142" s="6" t="n">
        <v>5873653.7054329198</v>
      </c>
      <c r="W1142" s="6" t="n">
        <v>16929752.136338402</v>
      </c>
      <c r="X1142" s="6" t="n">
        <v>7137279.9667347502</v>
      </c>
      <c r="Y1142" s="6" t="n">
        <v>3570774.2883053799</v>
      </c>
      <c r="Z1142" s="6" t="n">
        <v>3212589.5392094501</v>
      </c>
      <c r="AA1142" s="6" t="n">
        <v>3961374.5113814999</v>
      </c>
      <c r="AB1142" s="6" t="n">
        <v>5595726.9460112797</v>
      </c>
      <c r="AC1142" s="6" t="n">
        <v>3811258.6240485501</v>
      </c>
      <c r="AD1142" s="6" t="n">
        <v>5062269.2789821997</v>
      </c>
      <c r="AE1142" s="6" t="n">
        <v>5408899.9234973202</v>
      </c>
      <c r="AF1142" s="6" t="n">
        <v>4432627.1614874499</v>
      </c>
      <c r="AG1142" s="6" t="n">
        <v>6249082.9424440796</v>
      </c>
      <c r="AH1142" s="6" t="n">
        <v>8986030.1772106495</v>
      </c>
      <c r="AI1142" s="6" t="n">
        <v>5336492.2784240898</v>
      </c>
      <c r="AJ1142" s="6" t="n">
        <v>5750796.1470557097</v>
      </c>
      <c r="AK1142" s="6" t="n">
        <v>4538248.2297173999</v>
      </c>
      <c r="AL1142" s="6" t="n">
        <v>7537934.5632999996</v>
      </c>
      <c r="AM1142" s="6" t="n">
        <v>3577918.4228626401</v>
      </c>
    </row>
    <row r="1143">
      <c r="A1143" t="str">
        <f t="shared" si="187"/>
        <v>Other</v>
      </c>
      <c r="B1143" t="str">
        <f t="shared" si="188"/>
        <v>3441</v>
      </c>
      <c r="C1143" t="str">
        <f t="shared" si="189"/>
        <v>BENDING AND FORMING MACHINES</v>
      </c>
      <c r="D1143" s="6" t="n">
        <f t="shared" si="190"/>
        <v>6766039.6913944203</v>
      </c>
      <c r="E1143" s="6" t="n">
        <f t="shared" si="191"/>
        <v>8551650.8949312698</v>
      </c>
      <c r="F1143" s="6" t="n">
        <f t="shared" si="192"/>
        <v>14230786.8697</v>
      </c>
      <c r="G1143" s="6" t="n">
        <f t="shared" si="193"/>
        <v>136661.85345349699</v>
      </c>
      <c r="H1143" s="7" t="n">
        <f t="shared" si="194"/>
        <v>0.66409820098419403</v>
      </c>
      <c r="I1143" s="7" t="n">
        <f t="shared" si="195"/>
        <v>1.1032668324130332</v>
      </c>
      <c r="J1143" s="7" t="n">
        <f t="shared" si="196"/>
        <v>9.6032534746532932E-3</v>
      </c>
      <c r="K1143" s="7" t="n">
        <f t="shared" si="197"/>
        <v>1.4498181921788651E-4</v>
      </c>
      <c r="L1143" s="7" t="n">
        <f>AM1143/SUM(AM1:AM$2180)</f>
        <v>2.4246533531927262E-6</v>
      </c>
      <c r="M1143" t="s">
        <v>2984</v>
      </c>
      <c r="N1143" t="s">
        <v>3039</v>
      </c>
      <c r="O1143" t="s">
        <v>3040</v>
      </c>
      <c r="P1143" s="6" t="n">
        <v>16244811.6686473</v>
      </c>
      <c r="Q1143" s="6" t="n">
        <v>6126242.8958159303</v>
      </c>
      <c r="R1143" s="6" t="n">
        <v>6424354.1246517301</v>
      </c>
      <c r="S1143" s="6" t="n">
        <v>6892936.4229411604</v>
      </c>
      <c r="T1143" s="6" t="n">
        <v>3131091.9251068998</v>
      </c>
      <c r="U1143" s="6" t="n">
        <v>2910280.8459446402</v>
      </c>
      <c r="V1143" s="6" t="n">
        <v>1244495.15013259</v>
      </c>
      <c r="W1143" s="6" t="n">
        <v>2380756.0474677798</v>
      </c>
      <c r="X1143" s="6" t="n">
        <v>600062.09014172305</v>
      </c>
      <c r="Y1143" s="6" t="n">
        <v>820135.73393363901</v>
      </c>
      <c r="Z1143" s="6" t="n">
        <v>3014357.11354191</v>
      </c>
      <c r="AA1143" s="6" t="n">
        <v>3108100.4040299901</v>
      </c>
      <c r="AB1143" s="6" t="n">
        <v>1724919.66900116</v>
      </c>
      <c r="AC1143" s="6" t="n">
        <v>3442702.5592551199</v>
      </c>
      <c r="AD1143" s="6" t="n">
        <v>4551324.3062066799</v>
      </c>
      <c r="AE1143" s="6" t="n">
        <v>6766039.6913944203</v>
      </c>
      <c r="AF1143" s="6" t="n">
        <v>5233312.4241077201</v>
      </c>
      <c r="AG1143" s="6" t="n">
        <v>2038668.0085518099</v>
      </c>
      <c r="AH1143" s="6" t="n">
        <v>2093102.6488945</v>
      </c>
      <c r="AI1143" s="6" t="n">
        <v>1231663.9322754601</v>
      </c>
      <c r="AJ1143" s="6" t="n">
        <v>373753.05587204598</v>
      </c>
      <c r="AK1143" s="6" t="n">
        <v>8551650.8949312698</v>
      </c>
      <c r="AL1143" s="6" t="n">
        <v>14230786.8697</v>
      </c>
      <c r="AM1143" s="6" t="n">
        <v>136661.85345349699</v>
      </c>
    </row>
    <row r="1144">
      <c r="A1144" t="str">
        <f t="shared" si="187"/>
        <v>Other</v>
      </c>
      <c r="B1144" t="str">
        <f t="shared" si="188"/>
        <v>3442</v>
      </c>
      <c r="C1144" t="str">
        <f t="shared" si="189"/>
        <v>HYDRAULIC AND PNEUMATIC PRESSES, POWER DRIVEN</v>
      </c>
      <c r="D1144" s="6" t="n">
        <f t="shared" si="190"/>
        <v>197447.83849617001</v>
      </c>
      <c r="E1144" s="6" t="n">
        <f t="shared" si="191"/>
        <v>552826.54691569495</v>
      </c>
      <c r="F1144" s="6" t="n">
        <f t="shared" si="192"/>
        <v>215834.98</v>
      </c>
      <c r="G1144" s="6" t="n">
        <f t="shared" si="193"/>
        <v>23450.878514071901</v>
      </c>
      <c r="H1144" s="7" t="n">
        <f t="shared" si="194"/>
        <v>-0.60957920489857653</v>
      </c>
      <c r="I1144" s="7" t="n">
        <f t="shared" si="195"/>
        <v>9.3124045539686451E-2</v>
      </c>
      <c r="J1144" s="7" t="n">
        <f t="shared" si="196"/>
        <v>0.10865189004151181</v>
      </c>
      <c r="K1144" s="7" t="n">
        <f t="shared" si="197"/>
        <v>2.1989049753730043E-6</v>
      </c>
      <c r="L1144" s="7" t="n">
        <f>AM1144/SUM(AM1:AM$2180)</f>
        <v>4.1606527196565482E-7</v>
      </c>
      <c r="M1144" t="s">
        <v>2984</v>
      </c>
      <c r="N1144" t="s">
        <v>3041</v>
      </c>
      <c r="O1144" t="s">
        <v>3042</v>
      </c>
      <c r="P1144" s="6" t="n">
        <v>193103.97689816201</v>
      </c>
      <c r="Q1144" s="6" t="n">
        <v>1120147.5872468201</v>
      </c>
      <c r="R1144" s="6" t="n">
        <v>53390.9655935806</v>
      </c>
      <c r="S1144" s="6" t="n">
        <v>42969.193389335698</v>
      </c>
      <c r="T1144" s="6" t="n">
        <v>170897.98755202899</v>
      </c>
      <c r="U1144" s="6" t="n">
        <v>432479.97127958701</v>
      </c>
      <c r="V1144" s="6" t="n">
        <v>1260521.969154</v>
      </c>
      <c r="W1144" s="6" t="n">
        <v>384541.650780036</v>
      </c>
      <c r="X1144" s="6"/>
      <c r="Y1144" s="6" t="n">
        <v>1917875.26971443</v>
      </c>
      <c r="Z1144" s="6" t="n">
        <v>5533.8032390480703</v>
      </c>
      <c r="AA1144" s="6" t="n">
        <v>477937.05657227401</v>
      </c>
      <c r="AB1144" s="6" t="n">
        <v>470372.01054332301</v>
      </c>
      <c r="AC1144" s="6" t="n">
        <v>2220401.96368735</v>
      </c>
      <c r="AD1144" s="6" t="n">
        <v>4072971.5458253301</v>
      </c>
      <c r="AE1144" s="6" t="n">
        <v>197447.83849617001</v>
      </c>
      <c r="AF1144" s="6" t="n">
        <v>70773.157882254905</v>
      </c>
      <c r="AG1144" s="6" t="n">
        <v>11624637.864063</v>
      </c>
      <c r="AH1144" s="6" t="n">
        <v>536210.91410941503</v>
      </c>
      <c r="AI1144" s="6" t="n">
        <v>51738.705620923698</v>
      </c>
      <c r="AJ1144" s="6" t="n">
        <v>445301.41122259799</v>
      </c>
      <c r="AK1144" s="6" t="n">
        <v>552826.54691569495</v>
      </c>
      <c r="AL1144" s="6" t="n">
        <v>215834.98</v>
      </c>
      <c r="AM1144" s="6" t="n">
        <v>23450.878514071901</v>
      </c>
    </row>
    <row r="1145">
      <c r="A1145" t="str">
        <f t="shared" si="187"/>
        <v>Other</v>
      </c>
      <c r="B1145" t="str">
        <f t="shared" si="188"/>
        <v>3443</v>
      </c>
      <c r="C1145" t="str">
        <f t="shared" si="189"/>
        <v>MECHANICAL PRESSES, POWER DRIVEN</v>
      </c>
      <c r="D1145" s="6" t="n">
        <f t="shared" si="190"/>
        <v>880.69437612524405</v>
      </c>
      <c r="E1145" s="6" t="n">
        <f t="shared" si="191"/>
        <v>24713.096879115601</v>
      </c>
      <c r="F1145" s="6" t="n">
        <f t="shared" si="192"/>
        <v>91500</v>
      </c>
      <c r="G1145" s="6" t="n">
        <f t="shared" si="193"/>
        <v>0</v>
      </c>
      <c r="H1145" s="7" t="n">
        <f t="shared" si="194"/>
        <v>2.7024902401982764</v>
      </c>
      <c r="I1145" s="7" t="n">
        <f t="shared" si="195"/>
        <v>102.89529271501529</v>
      </c>
      <c r="J1145" s="7" t="n">
        <f t="shared" si="196"/>
        <v>0</v>
      </c>
      <c r="K1145" s="7" t="n">
        <f t="shared" si="197"/>
        <v>9.321927578496771E-7</v>
      </c>
      <c r="L1145" s="7" t="n">
        <f>AM1145/SUM(AM1:AM$2180)</f>
        <v>0</v>
      </c>
      <c r="M1145" t="s">
        <v>2984</v>
      </c>
      <c r="N1145" t="s">
        <v>3043</v>
      </c>
      <c r="O1145" t="s">
        <v>3044</v>
      </c>
      <c r="P1145" s="6"/>
      <c r="Q1145" s="6"/>
      <c r="R1145" s="6"/>
      <c r="S1145" s="6"/>
      <c r="T1145" s="6"/>
      <c r="U1145" s="6"/>
      <c r="V1145" s="6" t="n">
        <v>2190905.16818775</v>
      </c>
      <c r="W1145" s="6"/>
      <c r="X1145" s="6" t="n">
        <v>21974.5254527504</v>
      </c>
      <c r="Y1145" s="6" t="n">
        <v>416230.36065202602</v>
      </c>
      <c r="Z1145" s="6" t="n">
        <v>653983.03527189803</v>
      </c>
      <c r="AA1145" s="6" t="n">
        <v>487879.56553908897</v>
      </c>
      <c r="AB1145" s="6" t="n">
        <v>3427.8145993459698</v>
      </c>
      <c r="AC1145" s="6" t="n">
        <v>99247.630516616497</v>
      </c>
      <c r="AD1145" s="6" t="n">
        <v>569359.99353122595</v>
      </c>
      <c r="AE1145" s="6" t="n">
        <v>880.69437612524405</v>
      </c>
      <c r="AF1145" s="6" t="n">
        <v>3270.6826071222499</v>
      </c>
      <c r="AG1145" s="6"/>
      <c r="AH1145" s="6" t="n">
        <v>894.80184974452402</v>
      </c>
      <c r="AI1145" s="6"/>
      <c r="AJ1145" s="6" t="n">
        <v>11954.1765906908</v>
      </c>
      <c r="AK1145" s="6" t="n">
        <v>24713.096879115601</v>
      </c>
      <c r="AL1145" s="6" t="n">
        <v>91500</v>
      </c>
      <c r="AM1145" s="6"/>
    </row>
    <row r="1146">
      <c r="A1146" t="str">
        <f t="shared" si="187"/>
        <v>Other</v>
      </c>
      <c r="B1146" t="str">
        <f t="shared" si="188"/>
        <v>3444</v>
      </c>
      <c r="C1146" t="str">
        <f t="shared" si="189"/>
        <v>MANUAL PRESSES</v>
      </c>
      <c r="D1146" s="6" t="n">
        <f t="shared" si="190"/>
        <v>77408.3514588252</v>
      </c>
      <c r="E1146" s="6" t="n">
        <f t="shared" si="191"/>
        <v>132537.52373968199</v>
      </c>
      <c r="F1146" s="6" t="n">
        <f t="shared" si="192"/>
        <v>246358.99830000001</v>
      </c>
      <c r="G1146" s="6" t="n">
        <f t="shared" si="193"/>
        <v>119335.14293621101</v>
      </c>
      <c r="H1146" s="7" t="n">
        <f t="shared" si="194"/>
        <v>0.85878678994995927</v>
      </c>
      <c r="I1146" s="7" t="n">
        <f t="shared" si="195"/>
        <v>2.1825893932264204</v>
      </c>
      <c r="J1146" s="7" t="n">
        <f t="shared" si="196"/>
        <v>0.48439530830894356</v>
      </c>
      <c r="K1146" s="7" t="n">
        <f t="shared" si="197"/>
        <v>2.5098805906706108E-6</v>
      </c>
      <c r="L1146" s="7" t="n">
        <f>AM1146/SUM(AM1:AM$2180)</f>
        <v>2.1172430137754238E-6</v>
      </c>
      <c r="M1146" t="s">
        <v>2984</v>
      </c>
      <c r="N1146" t="s">
        <v>3045</v>
      </c>
      <c r="O1146" t="s">
        <v>3046</v>
      </c>
      <c r="P1146" s="6" t="n">
        <v>151985.26286158699</v>
      </c>
      <c r="Q1146" s="6" t="n">
        <v>150169.51380047001</v>
      </c>
      <c r="R1146" s="6" t="n">
        <v>49607.940806321603</v>
      </c>
      <c r="S1146" s="6"/>
      <c r="T1146" s="6" t="n">
        <v>171104.74717871699</v>
      </c>
      <c r="U1146" s="6" t="n">
        <v>167030.849499281</v>
      </c>
      <c r="V1146" s="6" t="n">
        <v>103608.77811933</v>
      </c>
      <c r="W1146" s="6" t="n">
        <v>3510.9077153062499</v>
      </c>
      <c r="X1146" s="6" t="n">
        <v>332639.42264228902</v>
      </c>
      <c r="Y1146" s="6" t="n">
        <v>307758.510091884</v>
      </c>
      <c r="Z1146" s="6" t="n">
        <v>240079.40931770799</v>
      </c>
      <c r="AA1146" s="6" t="n">
        <v>24134.446017470898</v>
      </c>
      <c r="AB1146" s="6" t="n">
        <v>387208.05251426098</v>
      </c>
      <c r="AC1146" s="6" t="n">
        <v>32189.206828466999</v>
      </c>
      <c r="AD1146" s="6" t="n">
        <v>85902.069771164694</v>
      </c>
      <c r="AE1146" s="6" t="n">
        <v>77408.3514588252</v>
      </c>
      <c r="AF1146" s="6" t="n">
        <v>86396.699742281504</v>
      </c>
      <c r="AG1146" s="6" t="n">
        <v>158380.563433423</v>
      </c>
      <c r="AH1146" s="6" t="n">
        <v>77088.9951089635</v>
      </c>
      <c r="AI1146" s="6" t="n">
        <v>73336.002569984499</v>
      </c>
      <c r="AJ1146" s="6" t="n">
        <v>40664.028249328498</v>
      </c>
      <c r="AK1146" s="6" t="n">
        <v>132537.52373968199</v>
      </c>
      <c r="AL1146" s="6" t="n">
        <v>246358.99830000001</v>
      </c>
      <c r="AM1146" s="6" t="n">
        <v>119335.14293621101</v>
      </c>
    </row>
    <row r="1147">
      <c r="A1147" t="str">
        <f t="shared" si="187"/>
        <v>Other</v>
      </c>
      <c r="B1147" t="str">
        <f t="shared" si="188"/>
        <v>3445</v>
      </c>
      <c r="C1147" t="str">
        <f t="shared" si="189"/>
        <v>PUNCHING AND SHEARING MACHINES</v>
      </c>
      <c r="D1147" s="6" t="n">
        <f t="shared" si="190"/>
        <v>2330120.0108222798</v>
      </c>
      <c r="E1147" s="6" t="n">
        <f t="shared" si="191"/>
        <v>508055.341762194</v>
      </c>
      <c r="F1147" s="6" t="n">
        <f t="shared" si="192"/>
        <v>58617.209799999997</v>
      </c>
      <c r="G1147" s="6" t="n">
        <f t="shared" si="193"/>
        <v>13041.8191783519</v>
      </c>
      <c r="H1147" s="7" t="n">
        <f t="shared" si="194"/>
        <v>-0.8846243608094233</v>
      </c>
      <c r="I1147" s="7" t="n">
        <f t="shared" si="195"/>
        <v>-0.97484369494800638</v>
      </c>
      <c r="J1147" s="7" t="n">
        <f t="shared" si="196"/>
        <v>0.22249129944687165</v>
      </c>
      <c r="K1147" s="7" t="n">
        <f t="shared" si="197"/>
        <v>5.9718621268759682E-7</v>
      </c>
      <c r="L1147" s="7" t="n">
        <f>AM1147/SUM(AM1:AM$2180)</f>
        <v>2.3138783649882495E-7</v>
      </c>
      <c r="M1147" t="s">
        <v>2984</v>
      </c>
      <c r="N1147" t="s">
        <v>3047</v>
      </c>
      <c r="O1147" t="s">
        <v>3048</v>
      </c>
      <c r="P1147" s="6" t="n">
        <v>2303599.6510475501</v>
      </c>
      <c r="Q1147" s="6" t="n">
        <v>116523.503885661</v>
      </c>
      <c r="R1147" s="6" t="n">
        <v>689819.661484599</v>
      </c>
      <c r="S1147" s="6" t="n">
        <v>288264.49795945297</v>
      </c>
      <c r="T1147" s="6" t="n">
        <v>339405.59582286101</v>
      </c>
      <c r="U1147" s="6" t="n">
        <v>437132.87039744499</v>
      </c>
      <c r="V1147" s="6" t="n">
        <v>2613078.9566908502</v>
      </c>
      <c r="W1147" s="6" t="n">
        <v>700277.99598628702</v>
      </c>
      <c r="X1147" s="6" t="n">
        <v>269190.53794319398</v>
      </c>
      <c r="Y1147" s="6" t="n">
        <v>1311255.75747889</v>
      </c>
      <c r="Z1147" s="6" t="n">
        <v>1014723.13066972</v>
      </c>
      <c r="AA1147" s="6" t="n">
        <v>837010.27145479806</v>
      </c>
      <c r="AB1147" s="6" t="n">
        <v>826668.61871599196</v>
      </c>
      <c r="AC1147" s="6" t="n">
        <v>972107.13076689304</v>
      </c>
      <c r="AD1147" s="6" t="n">
        <v>757953.75639302505</v>
      </c>
      <c r="AE1147" s="6" t="n">
        <v>2330120.0108222798</v>
      </c>
      <c r="AF1147" s="6" t="n">
        <v>850029.95292516297</v>
      </c>
      <c r="AG1147" s="6" t="n">
        <v>348649.11692472798</v>
      </c>
      <c r="AH1147" s="6" t="n">
        <v>273275.13517437299</v>
      </c>
      <c r="AI1147" s="6" t="n">
        <v>91457.502497306501</v>
      </c>
      <c r="AJ1147" s="6" t="n">
        <v>1444330.1853257499</v>
      </c>
      <c r="AK1147" s="6" t="n">
        <v>508055.341762194</v>
      </c>
      <c r="AL1147" s="6" t="n">
        <v>58617.209799999997</v>
      </c>
      <c r="AM1147" s="6" t="n">
        <v>13041.8191783519</v>
      </c>
    </row>
    <row r="1148">
      <c r="A1148" t="str">
        <f t="shared" si="187"/>
        <v>Other</v>
      </c>
      <c r="B1148" t="str">
        <f t="shared" si="188"/>
        <v>3446</v>
      </c>
      <c r="C1148" t="str">
        <f t="shared" si="189"/>
        <v>FORGING MACHINERY AND HAMMERS</v>
      </c>
      <c r="D1148" s="6" t="n">
        <f t="shared" si="190"/>
        <v>0</v>
      </c>
      <c r="E1148" s="6" t="n">
        <f t="shared" si="191"/>
        <v>0</v>
      </c>
      <c r="F1148" s="6" t="n">
        <f t="shared" si="192"/>
        <v>4953.6000000000004</v>
      </c>
      <c r="G1148" s="6" t="n">
        <f t="shared" si="193"/>
        <v>0</v>
      </c>
      <c r="H1148" s="7" t="e">
        <f t="shared" si="194"/>
        <v>#DIV/0!</v>
      </c>
      <c r="I1148" s="7" t="e">
        <f t="shared" si="195"/>
        <v>#DIV/0!</v>
      </c>
      <c r="J1148" s="7" t="n">
        <f t="shared" si="196"/>
        <v>0</v>
      </c>
      <c r="K1148" s="7" t="n">
        <f t="shared" si="197"/>
        <v>5.046677645119301E-8</v>
      </c>
      <c r="L1148" s="7" t="n">
        <f>AM1148/SUM(AM1:AM$2180)</f>
        <v>0</v>
      </c>
      <c r="M1148" t="s">
        <v>2984</v>
      </c>
      <c r="N1148" t="s">
        <v>3049</v>
      </c>
      <c r="O1148" t="s">
        <v>3050</v>
      </c>
      <c r="P1148" s="6"/>
      <c r="Q1148" s="6"/>
      <c r="R1148" s="6" t="n">
        <v>92836.297940204997</v>
      </c>
      <c r="S1148" s="6" t="n">
        <v>58460.533909797698</v>
      </c>
      <c r="T1148" s="6" t="n">
        <v>94228.840513582007</v>
      </c>
      <c r="U1148" s="6"/>
      <c r="V1148" s="6" t="n">
        <v>37032.396006297902</v>
      </c>
      <c r="W1148" s="6"/>
      <c r="X1148" s="6" t="n">
        <v>68655.644303168898</v>
      </c>
      <c r="Y1148" s="6"/>
      <c r="Z1148" s="6" t="n">
        <v>11925.8038598492</v>
      </c>
      <c r="AA1148" s="6" t="n">
        <v>121012.98833171</v>
      </c>
      <c r="AB1148" s="6" t="n">
        <v>57597.724991940398</v>
      </c>
      <c r="AC1148" s="6"/>
      <c r="AD1148" s="6" t="n">
        <v>5571.0073229265599</v>
      </c>
      <c r="AE1148" s="6"/>
      <c r="AF1148" s="6"/>
      <c r="AG1148" s="6"/>
      <c r="AH1148" s="6" t="n">
        <v>4567.6459915493797</v>
      </c>
      <c r="AI1148" s="6" t="n">
        <v>68462.957767211803</v>
      </c>
      <c r="AJ1148" s="6" t="n">
        <v>4409.8709871353803</v>
      </c>
      <c r="AK1148" s="6"/>
      <c r="AL1148" s="6" t="n">
        <v>4953.6000000000004</v>
      </c>
      <c r="AM1148" s="6"/>
    </row>
    <row r="1149">
      <c r="A1149" t="str">
        <f t="shared" si="187"/>
        <v>Other</v>
      </c>
      <c r="B1149" t="str">
        <f t="shared" si="188"/>
        <v>3447</v>
      </c>
      <c r="C1149" t="str">
        <f t="shared" si="189"/>
        <v>WIRE &amp; METAL RIBBON FORMING MACHS</v>
      </c>
      <c r="D1149" s="6" t="n">
        <f t="shared" si="190"/>
        <v>253842.68696290601</v>
      </c>
      <c r="E1149" s="6" t="n">
        <f t="shared" si="191"/>
        <v>0</v>
      </c>
      <c r="F1149" s="6" t="n">
        <f t="shared" si="192"/>
        <v>0</v>
      </c>
      <c r="G1149" s="6" t="n">
        <f t="shared" si="193"/>
        <v>0</v>
      </c>
      <c r="H1149" s="7" t="e">
        <f t="shared" si="194"/>
        <v>#DIV/0!</v>
      </c>
      <c r="I1149" s="7" t="n">
        <f t="shared" si="195"/>
        <v>-1</v>
      </c>
      <c r="J1149" s="7" t="e">
        <f t="shared" si="196"/>
        <v>#DIV/0!</v>
      </c>
      <c r="K1149" s="7" t="n">
        <f t="shared" si="197"/>
        <v>0</v>
      </c>
      <c r="L1149" s="7" t="n">
        <f>AM1149/SUM(AM1:AM$2180)</f>
        <v>0</v>
      </c>
      <c r="M1149" t="s">
        <v>2984</v>
      </c>
      <c r="N1149" t="s">
        <v>3051</v>
      </c>
      <c r="O1149" t="s">
        <v>3052</v>
      </c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 t="n">
        <v>15716.6463385155</v>
      </c>
      <c r="AE1149" s="6" t="n">
        <v>253842.68696290601</v>
      </c>
      <c r="AF1149" s="6" t="n">
        <v>37078.189815704704</v>
      </c>
      <c r="AG1149" s="6" t="n">
        <v>343.60482615745099</v>
      </c>
      <c r="AH1149" s="6" t="n">
        <v>475.43485214539601</v>
      </c>
      <c r="AI1149" s="6" t="n">
        <v>831.02152273505499</v>
      </c>
      <c r="AJ1149" s="6" t="n">
        <v>967.96115552209801</v>
      </c>
      <c r="AK1149" s="6"/>
      <c r="AL1149" s="6"/>
      <c r="AM1149" s="6"/>
    </row>
    <row r="1150">
      <c r="A1150" t="str">
        <f t="shared" si="187"/>
        <v>Other</v>
      </c>
      <c r="B1150" t="str">
        <f t="shared" si="188"/>
        <v>3448</v>
      </c>
      <c r="C1150" t="str">
        <f t="shared" si="189"/>
        <v>RIVETING MACHINES</v>
      </c>
      <c r="D1150" s="6" t="n">
        <f t="shared" si="190"/>
        <v>15586.8211341471</v>
      </c>
      <c r="E1150" s="6" t="n">
        <f t="shared" si="191"/>
        <v>0</v>
      </c>
      <c r="F1150" s="6" t="n">
        <f t="shared" si="192"/>
        <v>0</v>
      </c>
      <c r="G1150" s="6" t="n">
        <f t="shared" si="193"/>
        <v>0</v>
      </c>
      <c r="H1150" s="7" t="e">
        <f t="shared" si="194"/>
        <v>#DIV/0!</v>
      </c>
      <c r="I1150" s="7" t="n">
        <f t="shared" si="195"/>
        <v>-1</v>
      </c>
      <c r="J1150" s="7" t="e">
        <f t="shared" si="196"/>
        <v>#DIV/0!</v>
      </c>
      <c r="K1150" s="7" t="n">
        <f t="shared" si="197"/>
        <v>0</v>
      </c>
      <c r="L1150" s="7" t="n">
        <f>AM1150/SUM(AM1:AM$2180)</f>
        <v>0</v>
      </c>
      <c r="M1150" t="s">
        <v>2984</v>
      </c>
      <c r="N1150" t="s">
        <v>3053</v>
      </c>
      <c r="O1150" t="s">
        <v>3054</v>
      </c>
      <c r="P1150" s="6"/>
      <c r="Q1150" s="6" t="n">
        <v>70667.820908793205</v>
      </c>
      <c r="R1150" s="6" t="n">
        <v>44435.011591888302</v>
      </c>
      <c r="S1150" s="6" t="n">
        <v>70869.149477191197</v>
      </c>
      <c r="T1150" s="6"/>
      <c r="U1150" s="6"/>
      <c r="V1150" s="6"/>
      <c r="W1150" s="6" t="n">
        <v>60839.403928647997</v>
      </c>
      <c r="X1150" s="6" t="n">
        <v>48363.944487565997</v>
      </c>
      <c r="Y1150" s="6" t="n">
        <v>29757.115181253699</v>
      </c>
      <c r="Z1150" s="6" t="n">
        <v>29762.1805409796</v>
      </c>
      <c r="AA1150" s="6" t="n">
        <v>255999.531858431</v>
      </c>
      <c r="AB1150" s="6" t="n">
        <v>142639.24831899401</v>
      </c>
      <c r="AC1150" s="6" t="n">
        <v>31893.692414378598</v>
      </c>
      <c r="AD1150" s="6" t="n">
        <v>218602.105421001</v>
      </c>
      <c r="AE1150" s="6" t="n">
        <v>15586.8211341471</v>
      </c>
      <c r="AF1150" s="6"/>
      <c r="AG1150" s="6" t="n">
        <v>316734.36636199802</v>
      </c>
      <c r="AH1150" s="6" t="n">
        <v>24851.4533865292</v>
      </c>
      <c r="AI1150" s="6" t="n">
        <v>110682.660157461</v>
      </c>
      <c r="AJ1150" s="6" t="n">
        <v>55205.174420156698</v>
      </c>
      <c r="AK1150" s="6"/>
      <c r="AL1150" s="6"/>
      <c r="AM1150" s="6"/>
    </row>
    <row r="1151">
      <c r="A1151" t="str">
        <f t="shared" si="187"/>
        <v>Other</v>
      </c>
      <c r="B1151" t="str">
        <f t="shared" si="188"/>
        <v>3449</v>
      </c>
      <c r="C1151" t="str">
        <f t="shared" si="189"/>
        <v>MISCELLANEOUS SECONDARY METAL FORMING AND CUTTING MACHINES</v>
      </c>
      <c r="D1151" s="6" t="n">
        <f t="shared" si="190"/>
        <v>915239.95349194796</v>
      </c>
      <c r="E1151" s="6" t="n">
        <f t="shared" si="191"/>
        <v>344378.99720019399</v>
      </c>
      <c r="F1151" s="6" t="n">
        <f t="shared" si="192"/>
        <v>195975.35</v>
      </c>
      <c r="G1151" s="6" t="n">
        <f t="shared" si="193"/>
        <v>66005.709252062399</v>
      </c>
      <c r="H1151" s="7" t="n">
        <f t="shared" si="194"/>
        <v>-0.43093117874991704</v>
      </c>
      <c r="I1151" s="7" t="n">
        <f t="shared" si="195"/>
        <v>-0.7858754425522092</v>
      </c>
      <c r="J1151" s="7" t="n">
        <f t="shared" si="196"/>
        <v>0.33680618124709255</v>
      </c>
      <c r="K1151" s="7" t="n">
        <f t="shared" si="197"/>
        <v>1.9965770708967835E-6</v>
      </c>
      <c r="L1151" s="7" t="n">
        <f>AM1151/SUM(AM1:AM$2180)</f>
        <v>1.1710726894417222E-6</v>
      </c>
      <c r="M1151" t="s">
        <v>2984</v>
      </c>
      <c r="N1151" t="s">
        <v>3055</v>
      </c>
      <c r="O1151" t="s">
        <v>3056</v>
      </c>
      <c r="P1151" s="6"/>
      <c r="Q1151" s="6"/>
      <c r="R1151" s="6" t="n">
        <v>90946.338512415896</v>
      </c>
      <c r="S1151" s="6"/>
      <c r="T1151" s="6" t="n">
        <v>65456.527858814399</v>
      </c>
      <c r="U1151" s="6" t="n">
        <v>109664.34244178</v>
      </c>
      <c r="V1151" s="6" t="n">
        <v>1163055.1971378799</v>
      </c>
      <c r="W1151" s="6" t="n">
        <v>4984788.1350087598</v>
      </c>
      <c r="X1151" s="6" t="n">
        <v>56044.835350964</v>
      </c>
      <c r="Y1151" s="6" t="n">
        <v>126828.862500965</v>
      </c>
      <c r="Z1151" s="6" t="n">
        <v>1962389.3244421601</v>
      </c>
      <c r="AA1151" s="6" t="n">
        <v>413852.35090426297</v>
      </c>
      <c r="AB1151" s="6" t="n">
        <v>1452912.65474045</v>
      </c>
      <c r="AC1151" s="6" t="n">
        <v>2126794.0877513499</v>
      </c>
      <c r="AD1151" s="6" t="n">
        <v>364690.44070586603</v>
      </c>
      <c r="AE1151" s="6" t="n">
        <v>915239.95349194796</v>
      </c>
      <c r="AF1151" s="6" t="n">
        <v>95527.744151504405</v>
      </c>
      <c r="AG1151" s="6" t="n">
        <v>2976895.6477823001</v>
      </c>
      <c r="AH1151" s="6" t="n">
        <v>34250.196228070097</v>
      </c>
      <c r="AI1151" s="6" t="n">
        <v>2026.7182491357601</v>
      </c>
      <c r="AJ1151" s="6" t="n">
        <v>8835.6351935176408</v>
      </c>
      <c r="AK1151" s="6" t="n">
        <v>344378.99720019399</v>
      </c>
      <c r="AL1151" s="6" t="n">
        <v>195975.35</v>
      </c>
      <c r="AM1151" s="6" t="n">
        <v>66005.709252062399</v>
      </c>
    </row>
    <row r="1152">
      <c r="A1152" t="str">
        <f t="shared" si="187"/>
        <v>Other</v>
      </c>
      <c r="B1152" t="str">
        <f t="shared" si="188"/>
        <v>3450</v>
      </c>
      <c r="C1152" t="str">
        <f t="shared" si="189"/>
        <v>MACHINE TOOLS, PORTABLE</v>
      </c>
      <c r="D1152" s="6" t="n">
        <f t="shared" si="190"/>
        <v>321778.00436355203</v>
      </c>
      <c r="E1152" s="6" t="n">
        <f t="shared" si="191"/>
        <v>3275058.3685603701</v>
      </c>
      <c r="F1152" s="6" t="n">
        <f t="shared" si="192"/>
        <v>843695.84840000002</v>
      </c>
      <c r="G1152" s="6" t="n">
        <f t="shared" si="193"/>
        <v>1462026.0111710399</v>
      </c>
      <c r="H1152" s="7" t="n">
        <f t="shared" si="194"/>
        <v>-0.74238753834153293</v>
      </c>
      <c r="I1152" s="7" t="n">
        <f t="shared" si="195"/>
        <v>1.6219811079652713</v>
      </c>
      <c r="J1152" s="7" t="n">
        <f t="shared" si="196"/>
        <v>1.7328827846476338</v>
      </c>
      <c r="K1152" s="7" t="n">
        <f t="shared" si="197"/>
        <v>8.5954880842220663E-6</v>
      </c>
      <c r="L1152" s="7" t="n">
        <f>AM1152/SUM(AM1:AM$2180)</f>
        <v>2.5939252109200327E-5</v>
      </c>
      <c r="M1152" t="s">
        <v>2984</v>
      </c>
      <c r="N1152" t="s">
        <v>3057</v>
      </c>
      <c r="O1152" t="s">
        <v>3058</v>
      </c>
      <c r="P1152" s="6"/>
      <c r="Q1152" s="6" t="n">
        <v>78257.063428374502</v>
      </c>
      <c r="R1152" s="6" t="n">
        <v>1352900.35712888</v>
      </c>
      <c r="S1152" s="6" t="n">
        <v>60892.579893533402</v>
      </c>
      <c r="T1152" s="6" t="n">
        <v>2687.87514693507</v>
      </c>
      <c r="U1152" s="6" t="n">
        <v>24214.420385924299</v>
      </c>
      <c r="V1152" s="6" t="n">
        <v>38461.289754870297</v>
      </c>
      <c r="W1152" s="6" t="n">
        <v>608671.64594303898</v>
      </c>
      <c r="X1152" s="6" t="n">
        <v>46055.694910579499</v>
      </c>
      <c r="Y1152" s="6" t="n">
        <v>283303.83571867098</v>
      </c>
      <c r="Z1152" s="6" t="n">
        <v>35218.406138109203</v>
      </c>
      <c r="AA1152" s="6" t="n">
        <v>339017.10937428701</v>
      </c>
      <c r="AB1152" s="6" t="n">
        <v>175090.11173008301</v>
      </c>
      <c r="AC1152" s="6" t="n">
        <v>717872.55334677303</v>
      </c>
      <c r="AD1152" s="6" t="n">
        <v>733412.86253630405</v>
      </c>
      <c r="AE1152" s="6" t="n">
        <v>321778.00436355203</v>
      </c>
      <c r="AF1152" s="6" t="n">
        <v>298887.073579797</v>
      </c>
      <c r="AG1152" s="6" t="n">
        <v>226861.88510195399</v>
      </c>
      <c r="AH1152" s="6" t="n">
        <v>3099671.1340562501</v>
      </c>
      <c r="AI1152" s="6" t="n">
        <v>1157861.78419795</v>
      </c>
      <c r="AJ1152" s="6" t="n">
        <v>3290915.6929551801</v>
      </c>
      <c r="AK1152" s="6" t="n">
        <v>3275058.3685603701</v>
      </c>
      <c r="AL1152" s="6" t="n">
        <v>843695.84840000002</v>
      </c>
      <c r="AM1152" s="6" t="n">
        <v>1462026.0111710399</v>
      </c>
    </row>
    <row r="1153">
      <c r="A1153" t="str">
        <f t="shared" ref="A1153:A1216" si="198">M1153</f>
        <v>Other</v>
      </c>
      <c r="B1153" t="str">
        <f t="shared" ref="B1153:B1216" si="199">N1153</f>
        <v>3455</v>
      </c>
      <c r="C1153" t="str">
        <f t="shared" ref="C1153:C1216" si="200">O1153</f>
        <v>CUTTING TOOLS FOR MACHINE TOOLS</v>
      </c>
      <c r="D1153" s="6" t="n">
        <f t="shared" ref="D1153:D1216" si="201">AE1153</f>
        <v>2355238.2033060398</v>
      </c>
      <c r="E1153" s="6" t="n">
        <f t="shared" ref="E1153:E1216" si="202">AK1153</f>
        <v>1335366.2957359301</v>
      </c>
      <c r="F1153" s="6" t="n">
        <f t="shared" ref="F1153:F1216" si="203">AL1153</f>
        <v>1264312.0162</v>
      </c>
      <c r="G1153" s="6" t="n">
        <f t="shared" ref="G1153:G1216" si="204">AM1153</f>
        <v>560187.89614424005</v>
      </c>
      <c r="H1153" s="7" t="n">
        <f t="shared" si="194"/>
        <v>-5.3209579845484689E-2</v>
      </c>
      <c r="I1153" s="7" t="n">
        <f t="shared" si="195"/>
        <v>-0.46319144516877764</v>
      </c>
      <c r="J1153" s="7" t="n">
        <f t="shared" si="196"/>
        <v>0.443077253847459</v>
      </c>
      <c r="K1153" s="7" t="n">
        <f t="shared" si="197"/>
        <v>1.2880683116546049E-5</v>
      </c>
      <c r="L1153" s="7" t="n">
        <f>AM1153/SUM(AM1:AM$2180)</f>
        <v>9.9388485263467953E-6</v>
      </c>
      <c r="M1153" t="s">
        <v>2984</v>
      </c>
      <c r="N1153" t="s">
        <v>3059</v>
      </c>
      <c r="O1153" t="s">
        <v>3060</v>
      </c>
      <c r="P1153" s="6"/>
      <c r="Q1153" s="6" t="n">
        <v>51656.0664199147</v>
      </c>
      <c r="R1153" s="6" t="n">
        <v>495108.80441295501</v>
      </c>
      <c r="S1153" s="6" t="n">
        <v>94954.938210854598</v>
      </c>
      <c r="T1153" s="6" t="n">
        <v>123606.55725512499</v>
      </c>
      <c r="U1153" s="6" t="n">
        <v>1015173.65838674</v>
      </c>
      <c r="V1153" s="6" t="n">
        <v>1204781.1316118401</v>
      </c>
      <c r="W1153" s="6" t="n">
        <v>1176693.9887500899</v>
      </c>
      <c r="X1153" s="6" t="n">
        <v>547929.46785873105</v>
      </c>
      <c r="Y1153" s="6" t="n">
        <v>565717.86124705302</v>
      </c>
      <c r="Z1153" s="6" t="n">
        <v>552009.39257264195</v>
      </c>
      <c r="AA1153" s="6" t="n">
        <v>646724.08884871402</v>
      </c>
      <c r="AB1153" s="6" t="n">
        <v>1212789.74962945</v>
      </c>
      <c r="AC1153" s="6" t="n">
        <v>1623452.06347546</v>
      </c>
      <c r="AD1153" s="6" t="n">
        <v>1292912.5248121801</v>
      </c>
      <c r="AE1153" s="6" t="n">
        <v>2355238.2033060398</v>
      </c>
      <c r="AF1153" s="6" t="n">
        <v>1678876.0415360299</v>
      </c>
      <c r="AG1153" s="6" t="n">
        <v>1425770.5743189401</v>
      </c>
      <c r="AH1153" s="6" t="n">
        <v>1823014.99671571</v>
      </c>
      <c r="AI1153" s="6" t="n">
        <v>1118263.6860299001</v>
      </c>
      <c r="AJ1153" s="6" t="n">
        <v>1638039.5480192101</v>
      </c>
      <c r="AK1153" s="6" t="n">
        <v>1335366.2957359301</v>
      </c>
      <c r="AL1153" s="6" t="n">
        <v>1264312.0162</v>
      </c>
      <c r="AM1153" s="6" t="n">
        <v>560187.89614424005</v>
      </c>
    </row>
    <row r="1154">
      <c r="A1154" t="str">
        <f t="shared" si="198"/>
        <v>Other</v>
      </c>
      <c r="B1154" t="str">
        <f t="shared" si="199"/>
        <v>3456</v>
      </c>
      <c r="C1154" t="str">
        <f t="shared" si="200"/>
        <v>CUTTING AND FORMING TOOLS FOR SECONDARY METALWORKING MACHINERY</v>
      </c>
      <c r="D1154" s="6" t="n">
        <f t="shared" si="201"/>
        <v>1045344.32987503</v>
      </c>
      <c r="E1154" s="6" t="n">
        <f t="shared" si="202"/>
        <v>146320.73718106799</v>
      </c>
      <c r="F1154" s="6" t="n">
        <f t="shared" si="203"/>
        <v>186065.39670000001</v>
      </c>
      <c r="G1154" s="6" t="n">
        <f t="shared" si="204"/>
        <v>43113.489047894203</v>
      </c>
      <c r="H1154" s="7" t="n">
        <f t="shared" ref="H1154:H1217" si="205">AL1154/AK1154-1</f>
        <v>0.27162697704119054</v>
      </c>
      <c r="I1154" s="7" t="n">
        <f t="shared" ref="I1154:I1217" si="206">AL1154/AE1154-1</f>
        <v>-0.82200563835052898</v>
      </c>
      <c r="J1154" s="7" t="n">
        <f t="shared" ref="J1154:J1217" si="207">AM1154/AL1154</f>
        <v>0.23171148323407842</v>
      </c>
      <c r="K1154" s="7" t="n">
        <f t="shared" ref="K1154:K1217" si="208">AL1154/SUM(AL$1:AL$2180)</f>
        <v>1.8956154676521006E-6</v>
      </c>
      <c r="L1154" s="7" t="n">
        <f>AM1154/SUM(AM1:AM$2180)</f>
        <v>7.6491912809733394E-7</v>
      </c>
      <c r="M1154" t="s">
        <v>2984</v>
      </c>
      <c r="N1154" t="s">
        <v>3061</v>
      </c>
      <c r="O1154" t="s">
        <v>3062</v>
      </c>
      <c r="P1154" s="6" t="n">
        <v>177909.651510133</v>
      </c>
      <c r="Q1154" s="6"/>
      <c r="R1154" s="6" t="n">
        <v>207786.82944796601</v>
      </c>
      <c r="S1154" s="6" t="n">
        <v>135839.520756988</v>
      </c>
      <c r="T1154" s="6" t="n">
        <v>6012.39144654762</v>
      </c>
      <c r="U1154" s="6" t="n">
        <v>1762907.3951534301</v>
      </c>
      <c r="V1154" s="6" t="n">
        <v>230732.78515963801</v>
      </c>
      <c r="W1154" s="6" t="n">
        <v>308476.151116958</v>
      </c>
      <c r="X1154" s="6" t="n">
        <v>20241569.844365802</v>
      </c>
      <c r="Y1154" s="6" t="n">
        <v>11538813.356555199</v>
      </c>
      <c r="Z1154" s="6" t="n">
        <v>-1488079.10133997</v>
      </c>
      <c r="AA1154" s="6" t="n">
        <v>521261.351658164</v>
      </c>
      <c r="AB1154" s="6" t="n">
        <v>189419.406233099</v>
      </c>
      <c r="AC1154" s="6" t="n">
        <v>6942408.8794394303</v>
      </c>
      <c r="AD1154" s="6" t="n">
        <v>323298.48752367898</v>
      </c>
      <c r="AE1154" s="6" t="n">
        <v>1045344.32987503</v>
      </c>
      <c r="AF1154" s="6" t="n">
        <v>303912.73741433298</v>
      </c>
      <c r="AG1154" s="6" t="n">
        <v>164534.85603440501</v>
      </c>
      <c r="AH1154" s="6" t="n">
        <v>356440.36640290398</v>
      </c>
      <c r="AI1154" s="6" t="n">
        <v>261120.963812042</v>
      </c>
      <c r="AJ1154" s="6" t="n">
        <v>213887.08792140201</v>
      </c>
      <c r="AK1154" s="6" t="n">
        <v>146320.73718106799</v>
      </c>
      <c r="AL1154" s="6" t="n">
        <v>186065.39670000001</v>
      </c>
      <c r="AM1154" s="6" t="n">
        <v>43113.489047894203</v>
      </c>
    </row>
    <row r="1155">
      <c r="A1155" t="str">
        <f t="shared" si="198"/>
        <v>Other</v>
      </c>
      <c r="B1155" t="str">
        <f t="shared" si="199"/>
        <v>3460</v>
      </c>
      <c r="C1155" t="str">
        <f t="shared" si="200"/>
        <v>MACHINE TOOL ACCESSORIES</v>
      </c>
      <c r="D1155" s="6" t="n">
        <f t="shared" si="201"/>
        <v>1815362.17599959</v>
      </c>
      <c r="E1155" s="6" t="n">
        <f t="shared" si="202"/>
        <v>1858444.84880196</v>
      </c>
      <c r="F1155" s="6" t="n">
        <f t="shared" si="203"/>
        <v>2843929.1710000001</v>
      </c>
      <c r="G1155" s="6" t="n">
        <f t="shared" si="204"/>
        <v>670272.44170055003</v>
      </c>
      <c r="H1155" s="7" t="n">
        <f t="shared" si="205"/>
        <v>0.53027364402733235</v>
      </c>
      <c r="I1155" s="7" t="n">
        <f t="shared" si="206"/>
        <v>0.56659051763819623</v>
      </c>
      <c r="J1155" s="7" t="n">
        <f t="shared" si="207"/>
        <v>0.23568534987981599</v>
      </c>
      <c r="K1155" s="7" t="n">
        <f t="shared" si="208"/>
        <v>2.8973663137088917E-5</v>
      </c>
      <c r="L1155" s="7" t="n">
        <f>AM1155/SUM(AM1:AM$2180)</f>
        <v>1.1891967526072862E-5</v>
      </c>
      <c r="M1155" t="s">
        <v>2984</v>
      </c>
      <c r="N1155" t="s">
        <v>3063</v>
      </c>
      <c r="O1155" t="s">
        <v>3064</v>
      </c>
      <c r="P1155" s="6" t="n">
        <v>175311.557590104</v>
      </c>
      <c r="Q1155" s="6" t="n">
        <v>572565.83509349299</v>
      </c>
      <c r="R1155" s="6" t="n">
        <v>683916.83832516905</v>
      </c>
      <c r="S1155" s="6" t="n">
        <v>352773.14622354001</v>
      </c>
      <c r="T1155" s="6" t="n">
        <v>184689.89588760299</v>
      </c>
      <c r="U1155" s="6" t="n">
        <v>1849427.0653465199</v>
      </c>
      <c r="V1155" s="6" t="n">
        <v>1463167.6246511401</v>
      </c>
      <c r="W1155" s="6" t="n">
        <v>2023555.6969365701</v>
      </c>
      <c r="X1155" s="6" t="n">
        <v>684433.48264696298</v>
      </c>
      <c r="Y1155" s="6" t="n">
        <v>708651.19715520204</v>
      </c>
      <c r="Z1155" s="6" t="n">
        <v>612756.55436247296</v>
      </c>
      <c r="AA1155" s="6" t="n">
        <v>4154243.0976648098</v>
      </c>
      <c r="AB1155" s="6" t="n">
        <v>1171536.83118281</v>
      </c>
      <c r="AC1155" s="6" t="n">
        <v>1842439.2259353099</v>
      </c>
      <c r="AD1155" s="6" t="n">
        <v>3362087.9118785998</v>
      </c>
      <c r="AE1155" s="6" t="n">
        <v>1815362.17599959</v>
      </c>
      <c r="AF1155" s="6" t="n">
        <v>1177366.9037192799</v>
      </c>
      <c r="AG1155" s="6" t="n">
        <v>2046586.0835122699</v>
      </c>
      <c r="AH1155" s="6" t="n">
        <v>2650757.4433140098</v>
      </c>
      <c r="AI1155" s="6" t="n">
        <v>1866720.47654224</v>
      </c>
      <c r="AJ1155" s="6" t="n">
        <v>2241892.8260897398</v>
      </c>
      <c r="AK1155" s="6" t="n">
        <v>1858444.84880196</v>
      </c>
      <c r="AL1155" s="6" t="n">
        <v>2843929.1710000001</v>
      </c>
      <c r="AM1155" s="6" t="n">
        <v>670272.44170055003</v>
      </c>
    </row>
    <row r="1156">
      <c r="A1156" t="str">
        <f t="shared" si="198"/>
        <v>Other</v>
      </c>
      <c r="B1156" t="str">
        <f t="shared" si="199"/>
        <v>3461</v>
      </c>
      <c r="C1156" t="str">
        <f t="shared" si="200"/>
        <v>ACCESSORIES FOR SECONDARY METALWORKING MACHINERY</v>
      </c>
      <c r="D1156" s="6" t="n">
        <f t="shared" si="201"/>
        <v>0</v>
      </c>
      <c r="E1156" s="6" t="n">
        <f t="shared" si="202"/>
        <v>22989.576362112901</v>
      </c>
      <c r="F1156" s="6" t="n">
        <f t="shared" si="203"/>
        <v>300181.71019999997</v>
      </c>
      <c r="G1156" s="6" t="n">
        <f t="shared" si="204"/>
        <v>8627.1063419924594</v>
      </c>
      <c r="H1156" s="7" t="n">
        <f t="shared" si="205"/>
        <v>12.057296292536432</v>
      </c>
      <c r="I1156" s="7" t="e">
        <f t="shared" si="206"/>
        <v>#DIV/0!</v>
      </c>
      <c r="J1156" s="7" t="n">
        <f t="shared" si="207"/>
        <v>2.8739613536895827E-2</v>
      </c>
      <c r="K1156" s="7" t="n">
        <f t="shared" si="208"/>
        <v>3.0582209430313716E-6</v>
      </c>
      <c r="L1156" s="7" t="n">
        <f>AM1156/SUM(AM1:AM$2180)</f>
        <v>1.5306204176120073E-7</v>
      </c>
      <c r="M1156" t="s">
        <v>2984</v>
      </c>
      <c r="N1156" t="s">
        <v>3065</v>
      </c>
      <c r="O1156" t="s">
        <v>3066</v>
      </c>
      <c r="P1156" s="6" t="n">
        <v>62540.063036415297</v>
      </c>
      <c r="Q1156" s="6"/>
      <c r="R1156" s="6" t="n">
        <v>76662.158712248594</v>
      </c>
      <c r="S1156" s="6"/>
      <c r="T1156" s="6"/>
      <c r="U1156" s="6" t="n">
        <v>395785.155959166</v>
      </c>
      <c r="V1156" s="6" t="n">
        <v>15185.141881844</v>
      </c>
      <c r="W1156" s="6" t="n">
        <v>165199.094540711</v>
      </c>
      <c r="X1156" s="6" t="n">
        <v>0</v>
      </c>
      <c r="Y1156" s="6" t="n">
        <v>0</v>
      </c>
      <c r="Z1156" s="6"/>
      <c r="AA1156" s="6" t="n">
        <v>230424.83469068201</v>
      </c>
      <c r="AB1156" s="6" t="n">
        <v>617040.376870409</v>
      </c>
      <c r="AC1156" s="6" t="n">
        <v>91899.343571046993</v>
      </c>
      <c r="AD1156" s="6" t="n">
        <v>-1799.22184237653</v>
      </c>
      <c r="AE1156" s="6"/>
      <c r="AF1156" s="6" t="n">
        <v>356647.41668915597</v>
      </c>
      <c r="AG1156" s="6" t="n">
        <v>25329.075425959902</v>
      </c>
      <c r="AH1156" s="6" t="n">
        <v>32732.082329777299</v>
      </c>
      <c r="AI1156" s="6" t="n">
        <v>101818.444991967</v>
      </c>
      <c r="AJ1156" s="6" t="n">
        <v>58858.0732581341</v>
      </c>
      <c r="AK1156" s="6" t="n">
        <v>22989.576362112901</v>
      </c>
      <c r="AL1156" s="6" t="n">
        <v>300181.71019999997</v>
      </c>
      <c r="AM1156" s="6" t="n">
        <v>8627.1063419924594</v>
      </c>
    </row>
    <row r="1157">
      <c r="A1157" t="str">
        <f t="shared" si="198"/>
        <v>Other</v>
      </c>
      <c r="B1157" t="str">
        <f t="shared" si="199"/>
        <v>3465</v>
      </c>
      <c r="C1157" t="str">
        <f t="shared" si="200"/>
        <v>PRODUCTION JIGS FIXTURES &amp; TEMPLATE</v>
      </c>
      <c r="D1157" s="6" t="n">
        <f t="shared" si="201"/>
        <v>73276.159234168299</v>
      </c>
      <c r="E1157" s="6" t="n">
        <f t="shared" si="202"/>
        <v>149194.12648536201</v>
      </c>
      <c r="F1157" s="6" t="n">
        <f t="shared" si="203"/>
        <v>203286.3885</v>
      </c>
      <c r="G1157" s="6" t="n">
        <f t="shared" si="204"/>
        <v>3491.9512469506499</v>
      </c>
      <c r="H1157" s="7" t="n">
        <f t="shared" si="205"/>
        <v>0.36256294593437088</v>
      </c>
      <c r="I1157" s="7" t="n">
        <f t="shared" si="206"/>
        <v>1.7742500511026864</v>
      </c>
      <c r="J1157" s="7" t="n">
        <f t="shared" si="207"/>
        <v>1.7177496598355133E-2</v>
      </c>
      <c r="K1157" s="7" t="n">
        <f t="shared" si="208"/>
        <v>2.0710611926679331E-6</v>
      </c>
      <c r="L1157" s="7" t="n">
        <f>AM1157/SUM(AM1:AM$2180)</f>
        <v>6.1954167063784701E-8</v>
      </c>
      <c r="M1157" t="s">
        <v>2984</v>
      </c>
      <c r="N1157" t="s">
        <v>3067</v>
      </c>
      <c r="O1157" t="s">
        <v>3068</v>
      </c>
      <c r="P1157" s="6"/>
      <c r="Q1157" s="6"/>
      <c r="R1157" s="6"/>
      <c r="S1157" s="6"/>
      <c r="T1157" s="6" t="n">
        <v>38385.891556063303</v>
      </c>
      <c r="U1157" s="6" t="n">
        <v>69932.077619660195</v>
      </c>
      <c r="V1157" s="6" t="n">
        <v>66544.225013015806</v>
      </c>
      <c r="W1157" s="6" t="n">
        <v>10398.002268471</v>
      </c>
      <c r="X1157" s="6" t="n">
        <v>19531.3470862463</v>
      </c>
      <c r="Y1157" s="6" t="n">
        <v>94273.971869797999</v>
      </c>
      <c r="Z1157" s="6" t="n">
        <v>124794.327993492</v>
      </c>
      <c r="AA1157" s="6" t="n">
        <v>73305.545711877596</v>
      </c>
      <c r="AB1157" s="6" t="n">
        <v>175027.888709655</v>
      </c>
      <c r="AC1157" s="6" t="n">
        <v>132671.56473233801</v>
      </c>
      <c r="AD1157" s="6" t="n">
        <v>28083.967163813199</v>
      </c>
      <c r="AE1157" s="6" t="n">
        <v>73276.159234168299</v>
      </c>
      <c r="AF1157" s="6" t="n">
        <v>75348.904613133098</v>
      </c>
      <c r="AG1157" s="6" t="n">
        <v>162280.316108306</v>
      </c>
      <c r="AH1157" s="6" t="n">
        <v>99161.481369310204</v>
      </c>
      <c r="AI1157" s="6" t="n">
        <v>172424.20889117001</v>
      </c>
      <c r="AJ1157" s="6" t="n">
        <v>158682.76541316399</v>
      </c>
      <c r="AK1157" s="6" t="n">
        <v>149194.12648536201</v>
      </c>
      <c r="AL1157" s="6" t="n">
        <v>203286.3885</v>
      </c>
      <c r="AM1157" s="6" t="n">
        <v>3491.9512469506499</v>
      </c>
    </row>
    <row r="1158">
      <c r="A1158" t="str">
        <f t="shared" si="198"/>
        <v>Other</v>
      </c>
      <c r="B1158" t="str">
        <f t="shared" si="199"/>
        <v>3470</v>
      </c>
      <c r="C1158" t="str">
        <f t="shared" si="200"/>
        <v>MACHINE SHOP SETS KITS &amp; OUTFITS</v>
      </c>
      <c r="D1158" s="6" t="n">
        <f t="shared" si="201"/>
        <v>25900.703080660202</v>
      </c>
      <c r="E1158" s="6" t="n">
        <f t="shared" si="202"/>
        <v>-167481.07780117699</v>
      </c>
      <c r="F1158" s="6" t="n">
        <f t="shared" si="203"/>
        <v>46294.679700000001</v>
      </c>
      <c r="G1158" s="6" t="n">
        <f t="shared" si="204"/>
        <v>23159.4464684136</v>
      </c>
      <c r="H1158" s="7" t="n">
        <f t="shared" si="205"/>
        <v>-1.2764173738776516</v>
      </c>
      <c r="I1158" s="7" t="n">
        <f t="shared" si="206"/>
        <v>0.78739085019540567</v>
      </c>
      <c r="J1158" s="7" t="n">
        <f t="shared" si="207"/>
        <v>0.50026151208933844</v>
      </c>
      <c r="K1158" s="7" t="n">
        <f t="shared" si="208"/>
        <v>4.7164552069191762E-7</v>
      </c>
      <c r="L1158" s="7" t="n">
        <f>AM1158/SUM(AM1:AM$2180)</f>
        <v>4.1089468727887782E-7</v>
      </c>
      <c r="M1158" t="s">
        <v>2984</v>
      </c>
      <c r="N1158" t="s">
        <v>3069</v>
      </c>
      <c r="O1158" t="s">
        <v>3070</v>
      </c>
      <c r="P1158" s="6"/>
      <c r="Q1158" s="6"/>
      <c r="R1158" s="6"/>
      <c r="S1158" s="6" t="n">
        <v>1072401.2287305801</v>
      </c>
      <c r="T1158" s="6" t="n">
        <v>14541.5979172314</v>
      </c>
      <c r="U1158" s="6" t="n">
        <v>2675660.97041375</v>
      </c>
      <c r="V1158" s="6"/>
      <c r="W1158" s="6" t="n">
        <v>1426944.4824898599</v>
      </c>
      <c r="X1158" s="6" t="n">
        <v>856321.00036072603</v>
      </c>
      <c r="Y1158" s="6" t="n">
        <v>1323063.16595096</v>
      </c>
      <c r="Z1158" s="6" t="n">
        <v>815937.86536878697</v>
      </c>
      <c r="AA1158" s="6" t="n">
        <v>874155.53461176401</v>
      </c>
      <c r="AB1158" s="6" t="n">
        <v>12999761.8554141</v>
      </c>
      <c r="AC1158" s="6" t="n">
        <v>79701.459308572303</v>
      </c>
      <c r="AD1158" s="6"/>
      <c r="AE1158" s="6" t="n">
        <v>25900.703080660202</v>
      </c>
      <c r="AF1158" s="6" t="n">
        <v>1079254.26704515</v>
      </c>
      <c r="AG1158" s="6" t="n">
        <v>10212.6951039335</v>
      </c>
      <c r="AH1158" s="6" t="n">
        <v>133421.25891999499</v>
      </c>
      <c r="AI1158" s="6" t="n">
        <v>0</v>
      </c>
      <c r="AJ1158" s="6" t="n">
        <v>127012.24551764601</v>
      </c>
      <c r="AK1158" s="6" t="n">
        <v>-167481.07780117699</v>
      </c>
      <c r="AL1158" s="6" t="n">
        <v>46294.679700000001</v>
      </c>
      <c r="AM1158" s="6" t="n">
        <v>23159.4464684136</v>
      </c>
    </row>
    <row r="1159">
      <c r="A1159" t="str">
        <f t="shared" si="198"/>
        <v>Other</v>
      </c>
      <c r="B1159" t="str">
        <f t="shared" si="199"/>
        <v>3510</v>
      </c>
      <c r="C1159" t="str">
        <f t="shared" si="200"/>
        <v>LAUNDRY AND DRY CLEANING EQUIPMENT</v>
      </c>
      <c r="D1159" s="6" t="n">
        <f t="shared" si="201"/>
        <v>3329594.7554606101</v>
      </c>
      <c r="E1159" s="6" t="n">
        <f t="shared" si="202"/>
        <v>2937571.5402588202</v>
      </c>
      <c r="F1159" s="6" t="n">
        <f t="shared" si="203"/>
        <v>3195402.1957999999</v>
      </c>
      <c r="G1159" s="6" t="n">
        <f t="shared" si="204"/>
        <v>2246671.60834058</v>
      </c>
      <c r="H1159" s="7" t="n">
        <f t="shared" si="205"/>
        <v>8.7770000494511446E-2</v>
      </c>
      <c r="I1159" s="7" t="n">
        <f t="shared" si="206"/>
        <v>-4.0302970636451052E-2</v>
      </c>
      <c r="J1159" s="7" t="n">
        <f t="shared" si="207"/>
        <v>0.70309509434949358</v>
      </c>
      <c r="K1159" s="7" t="n">
        <f t="shared" si="208"/>
        <v>3.2554434812477765E-5</v>
      </c>
      <c r="L1159" s="7" t="n">
        <f>AM1159/SUM(AM1:AM$2180)</f>
        <v>3.9860427112819099E-5</v>
      </c>
      <c r="M1159" t="s">
        <v>2984</v>
      </c>
      <c r="N1159" t="s">
        <v>3071</v>
      </c>
      <c r="O1159" t="s">
        <v>3072</v>
      </c>
      <c r="P1159" s="6" t="n">
        <v>308819.33160253102</v>
      </c>
      <c r="Q1159" s="6" t="n">
        <v>3119099.80169093</v>
      </c>
      <c r="R1159" s="6" t="n">
        <v>396601.07522354199</v>
      </c>
      <c r="S1159" s="6" t="n">
        <v>802956.13421670604</v>
      </c>
      <c r="T1159" s="6" t="n">
        <v>1224244.5743261799</v>
      </c>
      <c r="U1159" s="6" t="n">
        <v>1647511.74352831</v>
      </c>
      <c r="V1159" s="6" t="n">
        <v>1432692.48077871</v>
      </c>
      <c r="W1159" s="6" t="n">
        <v>1716661.0763852999</v>
      </c>
      <c r="X1159" s="6" t="n">
        <v>2526307.7668866399</v>
      </c>
      <c r="Y1159" s="6" t="n">
        <v>3740965.9578958601</v>
      </c>
      <c r="Z1159" s="6" t="n">
        <v>2222664.2775131799</v>
      </c>
      <c r="AA1159" s="6" t="n">
        <v>3351570.3726828201</v>
      </c>
      <c r="AB1159" s="6" t="n">
        <v>2760287.6727792998</v>
      </c>
      <c r="AC1159" s="6" t="n">
        <v>2412635.8708551498</v>
      </c>
      <c r="AD1159" s="6" t="n">
        <v>4114501.4764321898</v>
      </c>
      <c r="AE1159" s="6" t="n">
        <v>3329594.7554606101</v>
      </c>
      <c r="AF1159" s="6" t="n">
        <v>3460747.87700054</v>
      </c>
      <c r="AG1159" s="6" t="n">
        <v>15128664.705060201</v>
      </c>
      <c r="AH1159" s="6" t="n">
        <v>3778491.7679525898</v>
      </c>
      <c r="AI1159" s="6" t="n">
        <v>4157287.4218805502</v>
      </c>
      <c r="AJ1159" s="6" t="n">
        <v>2914521.7677167002</v>
      </c>
      <c r="AK1159" s="6" t="n">
        <v>2937571.5402588202</v>
      </c>
      <c r="AL1159" s="6" t="n">
        <v>3195402.1957999999</v>
      </c>
      <c r="AM1159" s="6" t="n">
        <v>2246671.60834058</v>
      </c>
    </row>
    <row r="1160">
      <c r="A1160" t="str">
        <f t="shared" si="198"/>
        <v>Other</v>
      </c>
      <c r="B1160" t="str">
        <f t="shared" si="199"/>
        <v>3520</v>
      </c>
      <c r="C1160" t="str">
        <f t="shared" si="200"/>
        <v>SHOE REPAIRING EQUIPMENT</v>
      </c>
      <c r="D1160" s="6" t="n">
        <f t="shared" si="201"/>
        <v>0</v>
      </c>
      <c r="E1160" s="6" t="n">
        <f t="shared" si="202"/>
        <v>17910.5672149819</v>
      </c>
      <c r="F1160" s="6" t="n">
        <f t="shared" si="203"/>
        <v>0</v>
      </c>
      <c r="G1160" s="6" t="n">
        <f t="shared" si="204"/>
        <v>0</v>
      </c>
      <c r="H1160" s="7" t="n">
        <f t="shared" si="205"/>
        <v>-1</v>
      </c>
      <c r="I1160" s="7" t="e">
        <f t="shared" si="206"/>
        <v>#DIV/0!</v>
      </c>
      <c r="J1160" s="7" t="e">
        <f t="shared" si="207"/>
        <v>#DIV/0!</v>
      </c>
      <c r="K1160" s="7" t="n">
        <f t="shared" si="208"/>
        <v>0</v>
      </c>
      <c r="L1160" s="7" t="n">
        <f>AM1160/SUM(AM1:AM$2180)</f>
        <v>0</v>
      </c>
      <c r="M1160" t="s">
        <v>2984</v>
      </c>
      <c r="N1160" t="s">
        <v>3073</v>
      </c>
      <c r="O1160" t="s">
        <v>3074</v>
      </c>
      <c r="P1160" s="6"/>
      <c r="Q1160" s="6"/>
      <c r="R1160" s="6"/>
      <c r="S1160" s="6"/>
      <c r="T1160" s="6" t="n">
        <v>50562.397340684503</v>
      </c>
      <c r="U1160" s="6" t="n">
        <v>26293.283162751999</v>
      </c>
      <c r="V1160" s="6" t="n">
        <v>6291.6065250251304</v>
      </c>
      <c r="W1160" s="6"/>
      <c r="X1160" s="6" t="n">
        <v>3999.0473149562499</v>
      </c>
      <c r="Y1160" s="6"/>
      <c r="Z1160" s="6"/>
      <c r="AA1160" s="6" t="n">
        <v>0</v>
      </c>
      <c r="AB1160" s="6"/>
      <c r="AC1160" s="6"/>
      <c r="AD1160" s="6"/>
      <c r="AE1160" s="6"/>
      <c r="AF1160" s="6" t="n">
        <v>2081.78254412346</v>
      </c>
      <c r="AG1160" s="6" t="n">
        <v>11570.366595097799</v>
      </c>
      <c r="AH1160" s="6" t="n">
        <v>285.477874471836</v>
      </c>
      <c r="AI1160" s="6"/>
      <c r="AJ1160" s="6"/>
      <c r="AK1160" s="6" t="n">
        <v>17910.5672149819</v>
      </c>
      <c r="AL1160" s="6"/>
      <c r="AM1160" s="6"/>
    </row>
    <row r="1161">
      <c r="A1161" t="str">
        <f t="shared" si="198"/>
        <v>Other</v>
      </c>
      <c r="B1161" t="str">
        <f t="shared" si="199"/>
        <v>3530</v>
      </c>
      <c r="C1161" t="str">
        <f t="shared" si="200"/>
        <v>IND SEW MACH &amp; MOBILE TEXTILE SHOPS</v>
      </c>
      <c r="D1161" s="6" t="n">
        <f t="shared" si="201"/>
        <v>222638.146805339</v>
      </c>
      <c r="E1161" s="6" t="n">
        <f t="shared" si="202"/>
        <v>193850.399689438</v>
      </c>
      <c r="F1161" s="6" t="n">
        <f t="shared" si="203"/>
        <v>253368.97020000001</v>
      </c>
      <c r="G1161" s="6" t="n">
        <f t="shared" si="204"/>
        <v>74167.6672957517</v>
      </c>
      <c r="H1161" s="7" t="n">
        <f t="shared" si="205"/>
        <v>0.30703351969309822</v>
      </c>
      <c r="I1161" s="7" t="n">
        <f t="shared" si="206"/>
        <v>0.13803035928757601</v>
      </c>
      <c r="J1161" s="7" t="n">
        <f t="shared" si="207"/>
        <v>0.2927259294506605</v>
      </c>
      <c r="K1161" s="7" t="n">
        <f t="shared" si="208"/>
        <v>2.5812974763308268E-6</v>
      </c>
      <c r="L1161" s="7" t="n">
        <f>AM1161/SUM(AM1:AM$2180)</f>
        <v>1.3158820743516355E-6</v>
      </c>
      <c r="M1161" t="s">
        <v>2984</v>
      </c>
      <c r="N1161" t="s">
        <v>3075</v>
      </c>
      <c r="O1161" t="s">
        <v>3076</v>
      </c>
      <c r="P1161" s="6" t="n">
        <v>180267.001652746</v>
      </c>
      <c r="Q1161" s="6" t="n">
        <v>1146194.8897792101</v>
      </c>
      <c r="R1161" s="6" t="n">
        <v>763711.32913754205</v>
      </c>
      <c r="S1161" s="6" t="n">
        <v>380479.574842765</v>
      </c>
      <c r="T1161" s="6" t="n">
        <v>125813.976578894</v>
      </c>
      <c r="U1161" s="6" t="n">
        <v>996878.22229595296</v>
      </c>
      <c r="V1161" s="6" t="n">
        <v>738940.79755550099</v>
      </c>
      <c r="W1161" s="6" t="n">
        <v>587057.84349466395</v>
      </c>
      <c r="X1161" s="6" t="n">
        <v>464649.30752476701</v>
      </c>
      <c r="Y1161" s="6" t="n">
        <v>447244.82255326101</v>
      </c>
      <c r="Z1161" s="6" t="n">
        <v>1077744.3921553199</v>
      </c>
      <c r="AA1161" s="6" t="n">
        <v>395137.11379578902</v>
      </c>
      <c r="AB1161" s="6" t="n">
        <v>507967.26582129003</v>
      </c>
      <c r="AC1161" s="6" t="n">
        <v>303104.19774799602</v>
      </c>
      <c r="AD1161" s="6" t="n">
        <v>110871.55024743501</v>
      </c>
      <c r="AE1161" s="6" t="n">
        <v>222638.146805339</v>
      </c>
      <c r="AF1161" s="6" t="n">
        <v>126657.397968055</v>
      </c>
      <c r="AG1161" s="6" t="n">
        <v>332108.848371003</v>
      </c>
      <c r="AH1161" s="6" t="n">
        <v>531456.23500458198</v>
      </c>
      <c r="AI1161" s="6" t="n">
        <v>847240.49856385903</v>
      </c>
      <c r="AJ1161" s="6" t="n">
        <v>433712.73457587598</v>
      </c>
      <c r="AK1161" s="6" t="n">
        <v>193850.399689438</v>
      </c>
      <c r="AL1161" s="6" t="n">
        <v>253368.97020000001</v>
      </c>
      <c r="AM1161" s="6" t="n">
        <v>74167.6672957517</v>
      </c>
    </row>
    <row r="1162">
      <c r="A1162" t="str">
        <f t="shared" si="198"/>
        <v>Other</v>
      </c>
      <c r="B1162" t="str">
        <f t="shared" si="199"/>
        <v>3540</v>
      </c>
      <c r="C1162" t="str">
        <f t="shared" si="200"/>
        <v>WRAPPING AND PACKAGING MACHINERY</v>
      </c>
      <c r="D1162" s="6" t="n">
        <f t="shared" si="201"/>
        <v>853716.05816468596</v>
      </c>
      <c r="E1162" s="6" t="n">
        <f t="shared" si="202"/>
        <v>709889.98232527496</v>
      </c>
      <c r="F1162" s="6" t="n">
        <f t="shared" si="203"/>
        <v>470194.5356</v>
      </c>
      <c r="G1162" s="6" t="n">
        <f t="shared" si="204"/>
        <v>193148.70218719501</v>
      </c>
      <c r="H1162" s="7" t="n">
        <f t="shared" si="205"/>
        <v>-0.33765154135594688</v>
      </c>
      <c r="I1162" s="7" t="n">
        <f t="shared" si="206"/>
        <v>-0.44923779855936929</v>
      </c>
      <c r="J1162" s="7" t="n">
        <f t="shared" si="207"/>
        <v>0.41078465946169329</v>
      </c>
      <c r="K1162" s="7" t="n">
        <f t="shared" si="208"/>
        <v>4.7902944357028653E-6</v>
      </c>
      <c r="L1162" s="7" t="n">
        <f>AM1162/SUM(AM1:AM$2180)</f>
        <v>3.4268425064377172E-6</v>
      </c>
      <c r="M1162" t="s">
        <v>2984</v>
      </c>
      <c r="N1162" t="s">
        <v>3077</v>
      </c>
      <c r="O1162" t="s">
        <v>3078</v>
      </c>
      <c r="P1162" s="6" t="n">
        <v>120126.29774023801</v>
      </c>
      <c r="Q1162" s="6" t="n">
        <v>569502.37448799994</v>
      </c>
      <c r="R1162" s="6" t="n">
        <v>209300.97114237401</v>
      </c>
      <c r="S1162" s="6" t="n">
        <v>279299.757030682</v>
      </c>
      <c r="T1162" s="6" t="n">
        <v>504816.27213136799</v>
      </c>
      <c r="U1162" s="6" t="n">
        <v>469431.75713769899</v>
      </c>
      <c r="V1162" s="6" t="n">
        <v>323289.307816674</v>
      </c>
      <c r="W1162" s="6" t="n">
        <v>89092.658782325496</v>
      </c>
      <c r="X1162" s="6" t="n">
        <v>387359.85550300998</v>
      </c>
      <c r="Y1162" s="6" t="n">
        <v>183082.99398114599</v>
      </c>
      <c r="Z1162" s="6" t="n">
        <v>414850.58684812498</v>
      </c>
      <c r="AA1162" s="6" t="n">
        <v>875316.07817647699</v>
      </c>
      <c r="AB1162" s="6" t="n">
        <v>234554.75035689701</v>
      </c>
      <c r="AC1162" s="6" t="n">
        <v>134141.41998848499</v>
      </c>
      <c r="AD1162" s="6" t="n">
        <v>231250.68204500899</v>
      </c>
      <c r="AE1162" s="6" t="n">
        <v>853716.05816468596</v>
      </c>
      <c r="AF1162" s="6" t="n">
        <v>632507.109132741</v>
      </c>
      <c r="AG1162" s="6" t="n">
        <v>1307890.39104686</v>
      </c>
      <c r="AH1162" s="6" t="n">
        <v>1105244.44015025</v>
      </c>
      <c r="AI1162" s="6" t="n">
        <v>583950.17770616896</v>
      </c>
      <c r="AJ1162" s="6" t="n">
        <v>1174800.77247323</v>
      </c>
      <c r="AK1162" s="6" t="n">
        <v>709889.98232527496</v>
      </c>
      <c r="AL1162" s="6" t="n">
        <v>470194.5356</v>
      </c>
      <c r="AM1162" s="6" t="n">
        <v>193148.70218719501</v>
      </c>
    </row>
    <row r="1163">
      <c r="A1163" t="str">
        <f t="shared" si="198"/>
        <v>Other</v>
      </c>
      <c r="B1163" t="str">
        <f t="shared" si="199"/>
        <v>3550</v>
      </c>
      <c r="C1163" t="str">
        <f t="shared" si="200"/>
        <v>VENDING AND COIN OPERATED MACHINES</v>
      </c>
      <c r="D1163" s="6" t="n">
        <f t="shared" si="201"/>
        <v>0</v>
      </c>
      <c r="E1163" s="6" t="n">
        <f t="shared" si="202"/>
        <v>0</v>
      </c>
      <c r="F1163" s="6" t="n">
        <f t="shared" si="203"/>
        <v>0</v>
      </c>
      <c r="G1163" s="6" t="n">
        <f t="shared" si="204"/>
        <v>0</v>
      </c>
      <c r="H1163" s="7" t="e">
        <f t="shared" si="205"/>
        <v>#DIV/0!</v>
      </c>
      <c r="I1163" s="7" t="e">
        <f t="shared" si="206"/>
        <v>#DIV/0!</v>
      </c>
      <c r="J1163" s="7" t="e">
        <f t="shared" si="207"/>
        <v>#DIV/0!</v>
      </c>
      <c r="K1163" s="7" t="n">
        <f t="shared" si="208"/>
        <v>0</v>
      </c>
      <c r="L1163" s="7" t="n">
        <f>AM1163/SUM(AM1:AM$2180)</f>
        <v>0</v>
      </c>
      <c r="M1163" t="s">
        <v>2984</v>
      </c>
      <c r="N1163" t="s">
        <v>3079</v>
      </c>
      <c r="O1163" t="s">
        <v>3080</v>
      </c>
      <c r="P1163" s="6"/>
      <c r="Q1163" s="6"/>
      <c r="R1163" s="6"/>
      <c r="S1163" s="6"/>
      <c r="T1163" s="6"/>
      <c r="U1163" s="6"/>
      <c r="V1163" s="6" t="n">
        <v>41874.136761000598</v>
      </c>
      <c r="W1163" s="6"/>
      <c r="X1163" s="6" t="n">
        <v>30648.099831140102</v>
      </c>
      <c r="Y1163" s="6" t="n">
        <v>112568.56921824301</v>
      </c>
      <c r="Z1163" s="6" t="n">
        <v>73854.687483976304</v>
      </c>
      <c r="AA1163" s="6" t="n">
        <v>252970.42728488799</v>
      </c>
      <c r="AB1163" s="6"/>
      <c r="AC1163" s="6" t="n">
        <v>24835.2559390721</v>
      </c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</row>
    <row r="1164">
      <c r="A1164" t="str">
        <f t="shared" si="198"/>
        <v>Other</v>
      </c>
      <c r="B1164" t="str">
        <f t="shared" si="199"/>
        <v>3590</v>
      </c>
      <c r="C1164" t="str">
        <f t="shared" si="200"/>
        <v>MISC SERVICE &amp; TRADE EQ</v>
      </c>
      <c r="D1164" s="6" t="n">
        <f t="shared" si="201"/>
        <v>4382426.2741801096</v>
      </c>
      <c r="E1164" s="6" t="n">
        <f t="shared" si="202"/>
        <v>1448991.5185134499</v>
      </c>
      <c r="F1164" s="6" t="n">
        <f t="shared" si="203"/>
        <v>4345731.1843999997</v>
      </c>
      <c r="G1164" s="6" t="n">
        <f t="shared" si="204"/>
        <v>204842.08928813899</v>
      </c>
      <c r="H1164" s="7" t="n">
        <f t="shared" si="205"/>
        <v>1.9991419058535098</v>
      </c>
      <c r="I1164" s="7" t="n">
        <f t="shared" si="206"/>
        <v>-8.3732360761676894E-3</v>
      </c>
      <c r="J1164" s="7" t="n">
        <f t="shared" si="207"/>
        <v>4.7136392150408823E-2</v>
      </c>
      <c r="K1164" s="7" t="n">
        <f t="shared" si="208"/>
        <v>4.4273870356930917E-5</v>
      </c>
      <c r="L1164" s="7" t="n">
        <f>AM1164/SUM(AM1:AM$2180)</f>
        <v>3.6343064733605135E-6</v>
      </c>
      <c r="M1164" t="s">
        <v>2984</v>
      </c>
      <c r="N1164" t="s">
        <v>3081</v>
      </c>
      <c r="O1164" t="s">
        <v>3082</v>
      </c>
      <c r="P1164" s="6" t="n">
        <v>264882.78435915802</v>
      </c>
      <c r="Q1164" s="6" t="n">
        <v>597224.95774285798</v>
      </c>
      <c r="R1164" s="6" t="n">
        <v>91814.446417209707</v>
      </c>
      <c r="S1164" s="6" t="n">
        <v>13012.055548320401</v>
      </c>
      <c r="T1164" s="6" t="n">
        <v>451802.50885700999</v>
      </c>
      <c r="U1164" s="6" t="n">
        <v>793118.40031717205</v>
      </c>
      <c r="V1164" s="6" t="n">
        <v>2716371.7563491501</v>
      </c>
      <c r="W1164" s="6" t="n">
        <v>5882831.9236376602</v>
      </c>
      <c r="X1164" s="6" t="n">
        <v>4786282.7859578002</v>
      </c>
      <c r="Y1164" s="6" t="n">
        <v>2835890.8466682201</v>
      </c>
      <c r="Z1164" s="6" t="n">
        <v>3383951.3263046099</v>
      </c>
      <c r="AA1164" s="6" t="n">
        <v>6073811.9461483704</v>
      </c>
      <c r="AB1164" s="6" t="n">
        <v>7070219.3336410001</v>
      </c>
      <c r="AC1164" s="6" t="n">
        <v>3431902.7385241399</v>
      </c>
      <c r="AD1164" s="6" t="n">
        <v>13347388.9736881</v>
      </c>
      <c r="AE1164" s="6" t="n">
        <v>4382426.2741801096</v>
      </c>
      <c r="AF1164" s="6" t="n">
        <v>2078313.54365469</v>
      </c>
      <c r="AG1164" s="6" t="n">
        <v>2900077.3607566501</v>
      </c>
      <c r="AH1164" s="6" t="n">
        <v>3441050.9113601898</v>
      </c>
      <c r="AI1164" s="6" t="n">
        <v>2129233.7558769798</v>
      </c>
      <c r="AJ1164" s="6" t="n">
        <v>1700095.48973272</v>
      </c>
      <c r="AK1164" s="6" t="n">
        <v>1448991.5185134499</v>
      </c>
      <c r="AL1164" s="6" t="n">
        <v>4345731.1843999997</v>
      </c>
      <c r="AM1164" s="6" t="n">
        <v>204842.08928813899</v>
      </c>
    </row>
    <row r="1165">
      <c r="A1165" t="str">
        <f t="shared" si="198"/>
        <v>Other</v>
      </c>
      <c r="B1165" t="str">
        <f t="shared" si="199"/>
        <v>3605</v>
      </c>
      <c r="C1165" t="str">
        <f t="shared" si="200"/>
        <v>FOOD PRODUCTS MACHINE &amp; EQ</v>
      </c>
      <c r="D1165" s="6" t="n">
        <f t="shared" si="201"/>
        <v>137.49267461387399</v>
      </c>
      <c r="E1165" s="6" t="n">
        <f t="shared" si="202"/>
        <v>17170.170563860702</v>
      </c>
      <c r="F1165" s="6" t="n">
        <f t="shared" si="203"/>
        <v>-36060.328099999999</v>
      </c>
      <c r="G1165" s="6" t="n">
        <f t="shared" si="204"/>
        <v>23842.899090623701</v>
      </c>
      <c r="H1165" s="7" t="n">
        <f t="shared" si="205"/>
        <v>-3.1001729695043787</v>
      </c>
      <c r="I1165" s="7" t="n">
        <f t="shared" si="206"/>
        <v>-263.2709042592241</v>
      </c>
      <c r="J1165" s="7" t="n">
        <f t="shared" si="207"/>
        <v>-0.6611947352365799</v>
      </c>
      <c r="K1165" s="7" t="n">
        <f t="shared" si="208"/>
        <v>-3.6737898033336835E-7</v>
      </c>
      <c r="L1165" s="7" t="n">
        <f>AM1165/SUM(AM1:AM$2180)</f>
        <v>4.2302049744692131E-7</v>
      </c>
      <c r="M1165" t="s">
        <v>2984</v>
      </c>
      <c r="N1165" t="s">
        <v>3083</v>
      </c>
      <c r="O1165" t="s">
        <v>3084</v>
      </c>
      <c r="P1165" s="6"/>
      <c r="Q1165" s="6"/>
      <c r="R1165" s="6"/>
      <c r="S1165" s="6"/>
      <c r="T1165" s="6"/>
      <c r="U1165" s="6"/>
      <c r="V1165" s="6" t="n">
        <v>12113.4397628484</v>
      </c>
      <c r="W1165" s="6"/>
      <c r="X1165" s="6" t="n">
        <v>16822.925241498899</v>
      </c>
      <c r="Y1165" s="6" t="n">
        <v>4651.04383282053</v>
      </c>
      <c r="Z1165" s="6" t="n">
        <v>210880.81340764201</v>
      </c>
      <c r="AA1165" s="6" t="n">
        <v>6996.68105586191</v>
      </c>
      <c r="AB1165" s="6" t="n">
        <v>59407.477488664998</v>
      </c>
      <c r="AC1165" s="6" t="n">
        <v>9574.0437353096604</v>
      </c>
      <c r="AD1165" s="6" t="n">
        <v>208780.82714536399</v>
      </c>
      <c r="AE1165" s="6" t="n">
        <v>137.49267461387399</v>
      </c>
      <c r="AF1165" s="6" t="n">
        <v>6825.9505980582999</v>
      </c>
      <c r="AG1165" s="6" t="n">
        <v>175308.58477421</v>
      </c>
      <c r="AH1165" s="6"/>
      <c r="AI1165" s="6"/>
      <c r="AJ1165" s="6" t="n">
        <v>20043.0955139572</v>
      </c>
      <c r="AK1165" s="6" t="n">
        <v>17170.170563860702</v>
      </c>
      <c r="AL1165" s="6" t="n">
        <v>-36060.328099999999</v>
      </c>
      <c r="AM1165" s="6" t="n">
        <v>23842.899090623701</v>
      </c>
    </row>
    <row r="1166">
      <c r="A1166" t="str">
        <f t="shared" si="198"/>
        <v>Other</v>
      </c>
      <c r="B1166" t="str">
        <f t="shared" si="199"/>
        <v>3610</v>
      </c>
      <c r="C1166" t="str">
        <f t="shared" si="200"/>
        <v>PRINTING, DUPLICATING, AND BOOKBINDING EQUIPMENT</v>
      </c>
      <c r="D1166" s="6" t="n">
        <f t="shared" si="201"/>
        <v>28513878.9366193</v>
      </c>
      <c r="E1166" s="6" t="n">
        <f t="shared" si="202"/>
        <v>89876589.225586995</v>
      </c>
      <c r="F1166" s="6" t="n">
        <f t="shared" si="203"/>
        <v>103645553.3311</v>
      </c>
      <c r="G1166" s="6" t="n">
        <f t="shared" si="204"/>
        <v>66471104.708902702</v>
      </c>
      <c r="H1166" s="7" t="n">
        <f t="shared" si="205"/>
        <v>0.1531985606502424</v>
      </c>
      <c r="I1166" s="7" t="n">
        <f t="shared" si="206"/>
        <v>2.6349159495796246</v>
      </c>
      <c r="J1166" s="7" t="n">
        <f t="shared" si="207"/>
        <v>0.64133098403708655</v>
      </c>
      <c r="K1166" s="7" t="n">
        <f t="shared" si="208"/>
        <v>1.0559304283997146E-3</v>
      </c>
      <c r="L1166" s="7" t="n">
        <f>AM1166/SUM(AM1:AM$2180)</f>
        <v>1.1793297313775137E-3</v>
      </c>
      <c r="M1166" t="s">
        <v>2984</v>
      </c>
      <c r="N1166" t="s">
        <v>3085</v>
      </c>
      <c r="O1166" t="s">
        <v>3086</v>
      </c>
      <c r="P1166" s="6" t="n">
        <v>9209026.3017747197</v>
      </c>
      <c r="Q1166" s="6" t="n">
        <v>20296361.9553352</v>
      </c>
      <c r="R1166" s="6" t="n">
        <v>130799875.695023</v>
      </c>
      <c r="S1166" s="6" t="n">
        <v>128010278.630914</v>
      </c>
      <c r="T1166" s="6" t="n">
        <v>85972821.496604994</v>
      </c>
      <c r="U1166" s="6" t="n">
        <v>20035988.276270699</v>
      </c>
      <c r="V1166" s="6" t="n">
        <v>28406069.892687902</v>
      </c>
      <c r="W1166" s="6" t="n">
        <v>7216495.9525439404</v>
      </c>
      <c r="X1166" s="6" t="n">
        <v>2413585.3929123501</v>
      </c>
      <c r="Y1166" s="6" t="n">
        <v>9581874.1867243499</v>
      </c>
      <c r="Z1166" s="6" t="n">
        <v>5579035.5901479404</v>
      </c>
      <c r="AA1166" s="6" t="n">
        <v>22042551.932284899</v>
      </c>
      <c r="AB1166" s="6" t="n">
        <v>14280966.723959601</v>
      </c>
      <c r="AC1166" s="6" t="n">
        <v>8160237.9894713899</v>
      </c>
      <c r="AD1166" s="6" t="n">
        <v>16466894.694070499</v>
      </c>
      <c r="AE1166" s="6" t="n">
        <v>28513878.9366193</v>
      </c>
      <c r="AF1166" s="6" t="n">
        <v>30673584.8566874</v>
      </c>
      <c r="AG1166" s="6" t="n">
        <v>35326634.502621397</v>
      </c>
      <c r="AH1166" s="6" t="n">
        <v>47496879.714956097</v>
      </c>
      <c r="AI1166" s="6" t="n">
        <v>41539206.8025003</v>
      </c>
      <c r="AJ1166" s="6" t="n">
        <v>70610509.546843499</v>
      </c>
      <c r="AK1166" s="6" t="n">
        <v>89876589.225586995</v>
      </c>
      <c r="AL1166" s="6" t="n">
        <v>103645553.3311</v>
      </c>
      <c r="AM1166" s="6" t="n">
        <v>66471104.708902702</v>
      </c>
    </row>
    <row r="1167">
      <c r="A1167" t="str">
        <f t="shared" si="198"/>
        <v>Other</v>
      </c>
      <c r="B1167" t="str">
        <f t="shared" si="199"/>
        <v>3611</v>
      </c>
      <c r="C1167" t="str">
        <f t="shared" si="200"/>
        <v>INDUSTRIAL MARKING MACHINES</v>
      </c>
      <c r="D1167" s="6" t="n">
        <f t="shared" si="201"/>
        <v>173004.084944186</v>
      </c>
      <c r="E1167" s="6" t="n">
        <f t="shared" si="202"/>
        <v>41954.312728571997</v>
      </c>
      <c r="F1167" s="6" t="n">
        <f t="shared" si="203"/>
        <v>0</v>
      </c>
      <c r="G1167" s="6" t="n">
        <f t="shared" si="204"/>
        <v>0</v>
      </c>
      <c r="H1167" s="7" t="n">
        <f t="shared" si="205"/>
        <v>-1</v>
      </c>
      <c r="I1167" s="7" t="n">
        <f t="shared" si="206"/>
        <v>-1</v>
      </c>
      <c r="J1167" s="7" t="e">
        <f t="shared" si="207"/>
        <v>#DIV/0!</v>
      </c>
      <c r="K1167" s="7" t="n">
        <f t="shared" si="208"/>
        <v>0</v>
      </c>
      <c r="L1167" s="7" t="n">
        <f>AM1167/SUM(AM1:AM$2180)</f>
        <v>0</v>
      </c>
      <c r="M1167" t="s">
        <v>2984</v>
      </c>
      <c r="N1167" t="s">
        <v>3087</v>
      </c>
      <c r="O1167" t="s">
        <v>3088</v>
      </c>
      <c r="P1167" s="6" t="n">
        <v>86341.382399565002</v>
      </c>
      <c r="Q1167" s="6"/>
      <c r="R1167" s="6"/>
      <c r="S1167" s="6"/>
      <c r="T1167" s="6"/>
      <c r="U1167" s="6" t="n">
        <v>65201.221147671102</v>
      </c>
      <c r="V1167" s="6"/>
      <c r="W1167" s="6"/>
      <c r="X1167" s="6" t="n">
        <v>5042.79866415983</v>
      </c>
      <c r="Y1167" s="6" t="n">
        <v>44338.7614230654</v>
      </c>
      <c r="Z1167" s="6" t="n">
        <v>63112.829707185803</v>
      </c>
      <c r="AA1167" s="6" t="n">
        <v>790214.22015127004</v>
      </c>
      <c r="AB1167" s="6" t="n">
        <v>36295.5186514948</v>
      </c>
      <c r="AC1167" s="6" t="n">
        <v>12732.879620186401</v>
      </c>
      <c r="AD1167" s="6" t="n">
        <v>320292.53369158303</v>
      </c>
      <c r="AE1167" s="6" t="n">
        <v>173004.084944186</v>
      </c>
      <c r="AF1167" s="6" t="n">
        <v>344755.56782377098</v>
      </c>
      <c r="AG1167" s="6" t="n">
        <v>922.40364964798096</v>
      </c>
      <c r="AH1167" s="6" t="n">
        <v>165463.250102636</v>
      </c>
      <c r="AI1167" s="6" t="n">
        <v>243103.42691716499</v>
      </c>
      <c r="AJ1167" s="6" t="n">
        <v>19816.125311972701</v>
      </c>
      <c r="AK1167" s="6" t="n">
        <v>41954.312728571997</v>
      </c>
      <c r="AL1167" s="6"/>
      <c r="AM1167" s="6"/>
    </row>
    <row r="1168">
      <c r="A1168" t="str">
        <f t="shared" si="198"/>
        <v>Other</v>
      </c>
      <c r="B1168" t="str">
        <f t="shared" si="199"/>
        <v>3615</v>
      </c>
      <c r="C1168" t="str">
        <f t="shared" si="200"/>
        <v>PULP AND PAPER INDUSTRIES MACHINERY</v>
      </c>
      <c r="D1168" s="6" t="n">
        <f t="shared" si="201"/>
        <v>787124.91967179696</v>
      </c>
      <c r="E1168" s="6" t="n">
        <f t="shared" si="202"/>
        <v>174086.47830917599</v>
      </c>
      <c r="F1168" s="6" t="n">
        <f t="shared" si="203"/>
        <v>485521.42930000002</v>
      </c>
      <c r="G1168" s="6" t="n">
        <f t="shared" si="204"/>
        <v>363264.199893463</v>
      </c>
      <c r="H1168" s="7" t="n">
        <f t="shared" si="205"/>
        <v>1.7889669204389236</v>
      </c>
      <c r="I1168" s="7" t="n">
        <f t="shared" si="206"/>
        <v>-0.38317106069714435</v>
      </c>
      <c r="J1168" s="7" t="n">
        <f t="shared" si="207"/>
        <v>0.7481939580240542</v>
      </c>
      <c r="K1168" s="7" t="n">
        <f t="shared" si="208"/>
        <v>4.9464432805932679E-6</v>
      </c>
      <c r="L1168" s="7" t="n">
        <f>AM1168/SUM(AM1:AM$2180)</f>
        <v>6.4450301097831302E-6</v>
      </c>
      <c r="M1168" t="s">
        <v>2984</v>
      </c>
      <c r="N1168" t="s">
        <v>3089</v>
      </c>
      <c r="O1168" t="s">
        <v>3090</v>
      </c>
      <c r="P1168" s="6" t="n">
        <v>44358.252786362798</v>
      </c>
      <c r="Q1168" s="6" t="n">
        <v>368918.26877663803</v>
      </c>
      <c r="R1168" s="6" t="n">
        <v>757521.20729763398</v>
      </c>
      <c r="S1168" s="6" t="n">
        <v>1711302.45156696</v>
      </c>
      <c r="T1168" s="6" t="n">
        <v>56793.448248548899</v>
      </c>
      <c r="U1168" s="6" t="n">
        <v>206269.384411904</v>
      </c>
      <c r="V1168" s="6" t="n">
        <v>41934.2565566841</v>
      </c>
      <c r="W1168" s="6" t="n">
        <v>155989.08546427899</v>
      </c>
      <c r="X1168" s="6" t="n">
        <v>232228.207938479</v>
      </c>
      <c r="Y1168" s="6" t="n">
        <v>189327.68519798201</v>
      </c>
      <c r="Z1168" s="6" t="n">
        <v>327304.02811935003</v>
      </c>
      <c r="AA1168" s="6" t="n">
        <v>612737.89194880496</v>
      </c>
      <c r="AB1168" s="6" t="n">
        <v>747624.74297120306</v>
      </c>
      <c r="AC1168" s="6" t="n">
        <v>124219.624942321</v>
      </c>
      <c r="AD1168" s="6" t="n">
        <v>624043.17918898806</v>
      </c>
      <c r="AE1168" s="6" t="n">
        <v>787124.91967179696</v>
      </c>
      <c r="AF1168" s="6" t="n">
        <v>263308.17486836301</v>
      </c>
      <c r="AG1168" s="6" t="n">
        <v>217963.67702426299</v>
      </c>
      <c r="AH1168" s="6" t="n">
        <v>316175.69947723101</v>
      </c>
      <c r="AI1168" s="6" t="n">
        <v>156805.69639942399</v>
      </c>
      <c r="AJ1168" s="6" t="n">
        <v>239438.56245880501</v>
      </c>
      <c r="AK1168" s="6" t="n">
        <v>174086.47830917599</v>
      </c>
      <c r="AL1168" s="6" t="n">
        <v>485521.42930000002</v>
      </c>
      <c r="AM1168" s="6" t="n">
        <v>363264.199893463</v>
      </c>
    </row>
    <row r="1169">
      <c r="A1169" t="str">
        <f t="shared" si="198"/>
        <v>Other</v>
      </c>
      <c r="B1169" t="str">
        <f t="shared" si="199"/>
        <v>3620</v>
      </c>
      <c r="C1169" t="str">
        <f t="shared" si="200"/>
        <v>RUBBER &amp; PLASTIC WORKING MACHINE</v>
      </c>
      <c r="D1169" s="6" t="n">
        <f t="shared" si="201"/>
        <v>424913.452421461</v>
      </c>
      <c r="E1169" s="6" t="n">
        <f t="shared" si="202"/>
        <v>97750.153459878493</v>
      </c>
      <c r="F1169" s="6" t="n">
        <f t="shared" si="203"/>
        <v>37913.160199999998</v>
      </c>
      <c r="G1169" s="6" t="n">
        <f t="shared" si="204"/>
        <v>0</v>
      </c>
      <c r="H1169" s="7" t="n">
        <f t="shared" si="205"/>
        <v>-0.61214219253823021</v>
      </c>
      <c r="I1169" s="7" t="n">
        <f t="shared" si="206"/>
        <v>-0.91077439421147133</v>
      </c>
      <c r="J1169" s="7" t="n">
        <f t="shared" si="207"/>
        <v>0</v>
      </c>
      <c r="K1169" s="7" t="n">
        <f t="shared" si="208"/>
        <v>3.8625544661895748E-7</v>
      </c>
      <c r="L1169" s="7" t="n">
        <f>AM1169/SUM(AM1:AM$2180)</f>
        <v>0</v>
      </c>
      <c r="M1169" t="s">
        <v>2984</v>
      </c>
      <c r="N1169" t="s">
        <v>3091</v>
      </c>
      <c r="O1169" t="s">
        <v>3092</v>
      </c>
      <c r="P1169" s="6"/>
      <c r="Q1169" s="6"/>
      <c r="R1169" s="6"/>
      <c r="S1169" s="6"/>
      <c r="T1169" s="6"/>
      <c r="U1169" s="6"/>
      <c r="V1169" s="6" t="n">
        <v>44592.110779811403</v>
      </c>
      <c r="W1169" s="6"/>
      <c r="X1169" s="6" t="n">
        <v>69318.153141679999</v>
      </c>
      <c r="Y1169" s="6" t="n">
        <v>6433.0792243286796</v>
      </c>
      <c r="Z1169" s="6"/>
      <c r="AA1169" s="6"/>
      <c r="AB1169" s="6" t="n">
        <v>182692.947465142</v>
      </c>
      <c r="AC1169" s="6" t="n">
        <v>8837.4837042121908</v>
      </c>
      <c r="AD1169" s="6" t="n">
        <v>-160248.958029339</v>
      </c>
      <c r="AE1169" s="6" t="n">
        <v>424913.452421461</v>
      </c>
      <c r="AF1169" s="6" t="n">
        <v>183692.69642543799</v>
      </c>
      <c r="AG1169" s="6" t="n">
        <v>558647.11487731501</v>
      </c>
      <c r="AH1169" s="6" t="n">
        <v>299382.06212953402</v>
      </c>
      <c r="AI1169" s="6" t="n">
        <v>279576.06758588302</v>
      </c>
      <c r="AJ1169" s="6"/>
      <c r="AK1169" s="6" t="n">
        <v>97750.153459878493</v>
      </c>
      <c r="AL1169" s="6" t="n">
        <v>37913.160199999998</v>
      </c>
      <c r="AM1169" s="6"/>
    </row>
    <row r="1170">
      <c r="A1170" t="str">
        <f t="shared" si="198"/>
        <v>Other</v>
      </c>
      <c r="B1170" t="str">
        <f t="shared" si="199"/>
        <v>3625</v>
      </c>
      <c r="C1170" t="str">
        <f t="shared" si="200"/>
        <v>TEXTILE INDUSTRIES MACHINERY</v>
      </c>
      <c r="D1170" s="6" t="n">
        <f t="shared" si="201"/>
        <v>662515.30878918804</v>
      </c>
      <c r="E1170" s="6" t="n">
        <f t="shared" si="202"/>
        <v>264163.29000614199</v>
      </c>
      <c r="F1170" s="6" t="n">
        <f t="shared" si="203"/>
        <v>256688.08979999999</v>
      </c>
      <c r="G1170" s="6" t="n">
        <f t="shared" si="204"/>
        <v>468.12424462685499</v>
      </c>
      <c r="H1170" s="7" t="n">
        <f t="shared" si="205"/>
        <v>-2.8297649555955373E-2</v>
      </c>
      <c r="I1170" s="7" t="n">
        <f t="shared" si="206"/>
        <v>-0.61255523246832932</v>
      </c>
      <c r="J1170" s="7" t="n">
        <f t="shared" si="207"/>
        <v>1.8237084743261626E-3</v>
      </c>
      <c r="K1170" s="7" t="n">
        <f t="shared" si="208"/>
        <v>2.6151123315609566E-6</v>
      </c>
      <c r="L1170" s="7" t="n">
        <f>AM1170/SUM(AM1:AM$2180)</f>
        <v>8.3054560637255266E-9</v>
      </c>
      <c r="M1170" t="s">
        <v>2984</v>
      </c>
      <c r="N1170" t="s">
        <v>3093</v>
      </c>
      <c r="O1170" t="s">
        <v>3094</v>
      </c>
      <c r="P1170" s="6"/>
      <c r="Q1170" s="6" t="n">
        <v>217658.71827256499</v>
      </c>
      <c r="R1170" s="6" t="n">
        <v>336622.428534907</v>
      </c>
      <c r="S1170" s="6" t="n">
        <v>62009.553393582501</v>
      </c>
      <c r="T1170" s="6" t="n">
        <v>111449.388701776</v>
      </c>
      <c r="U1170" s="6" t="n">
        <v>34621.727162417999</v>
      </c>
      <c r="V1170" s="6" t="n">
        <v>21964.697446254399</v>
      </c>
      <c r="W1170" s="6" t="n">
        <v>5436.46369094902</v>
      </c>
      <c r="X1170" s="6"/>
      <c r="Y1170" s="6" t="n">
        <v>78410.988207099494</v>
      </c>
      <c r="Z1170" s="6" t="n">
        <v>36661.119401764401</v>
      </c>
      <c r="AA1170" s="6"/>
      <c r="AB1170" s="6" t="n">
        <v>57912.688388950301</v>
      </c>
      <c r="AC1170" s="6" t="n">
        <v>129502.340828218</v>
      </c>
      <c r="AD1170" s="6" t="n">
        <v>217180.35814710401</v>
      </c>
      <c r="AE1170" s="6" t="n">
        <v>662515.30878918804</v>
      </c>
      <c r="AF1170" s="6" t="n">
        <v>1258735.42126495</v>
      </c>
      <c r="AG1170" s="6" t="n">
        <v>314883.23766888003</v>
      </c>
      <c r="AH1170" s="6" t="n">
        <v>56170.626581078497</v>
      </c>
      <c r="AI1170" s="6" t="n">
        <v>322513.81725878199</v>
      </c>
      <c r="AJ1170" s="6" t="n">
        <v>116072.85705463801</v>
      </c>
      <c r="AK1170" s="6" t="n">
        <v>264163.29000614199</v>
      </c>
      <c r="AL1170" s="6" t="n">
        <v>256688.08979999999</v>
      </c>
      <c r="AM1170" s="6" t="n">
        <v>468.12424462685499</v>
      </c>
    </row>
    <row r="1171">
      <c r="A1171" t="str">
        <f t="shared" si="198"/>
        <v>Other</v>
      </c>
      <c r="B1171" t="str">
        <f t="shared" si="199"/>
        <v>3630</v>
      </c>
      <c r="C1171" t="str">
        <f t="shared" si="200"/>
        <v>CLAY AND CONCRETE PRODUCTS INDUSTRIES MACHINERY</v>
      </c>
      <c r="D1171" s="6" t="n">
        <f t="shared" si="201"/>
        <v>12061.644734512</v>
      </c>
      <c r="E1171" s="6" t="n">
        <f t="shared" si="202"/>
        <v>0</v>
      </c>
      <c r="F1171" s="6" t="n">
        <f t="shared" si="203"/>
        <v>500</v>
      </c>
      <c r="G1171" s="6" t="n">
        <f t="shared" si="204"/>
        <v>0</v>
      </c>
      <c r="H1171" s="7" t="e">
        <f t="shared" si="205"/>
        <v>#DIV/0!</v>
      </c>
      <c r="I1171" s="7" t="n">
        <f t="shared" si="206"/>
        <v>-0.95854628361177396</v>
      </c>
      <c r="J1171" s="7" t="n">
        <f t="shared" si="207"/>
        <v>0</v>
      </c>
      <c r="K1171" s="7" t="n">
        <f t="shared" si="208"/>
        <v>5.0939494964463225E-9</v>
      </c>
      <c r="L1171" s="7" t="n">
        <f>AM1171/SUM(AM1:AM$2180)</f>
        <v>0</v>
      </c>
      <c r="M1171" t="s">
        <v>2984</v>
      </c>
      <c r="N1171" t="s">
        <v>3095</v>
      </c>
      <c r="O1171" t="s">
        <v>3096</v>
      </c>
      <c r="P1171" s="6"/>
      <c r="Q1171" s="6"/>
      <c r="R1171" s="6"/>
      <c r="S1171" s="6"/>
      <c r="T1171" s="6" t="n">
        <v>7133.9508603766399</v>
      </c>
      <c r="U1171" s="6" t="n">
        <v>870688.36443309905</v>
      </c>
      <c r="V1171" s="6" t="n">
        <v>35365.819344557902</v>
      </c>
      <c r="W1171" s="6" t="n">
        <v>73858.339631103401</v>
      </c>
      <c r="X1171" s="6" t="n">
        <v>6322.4938049458397</v>
      </c>
      <c r="Y1171" s="6" t="n">
        <v>70784.985163531295</v>
      </c>
      <c r="Z1171" s="6"/>
      <c r="AA1171" s="6" t="n">
        <v>6260.5932761579597</v>
      </c>
      <c r="AB1171" s="6"/>
      <c r="AC1171" s="6"/>
      <c r="AD1171" s="6"/>
      <c r="AE1171" s="6" t="n">
        <v>12061.644734512</v>
      </c>
      <c r="AF1171" s="6"/>
      <c r="AG1171" s="6" t="n">
        <v>82044.171190459907</v>
      </c>
      <c r="AH1171" s="6"/>
      <c r="AI1171" s="6" t="n">
        <v>231.38685525210599</v>
      </c>
      <c r="AJ1171" s="6"/>
      <c r="AK1171" s="6"/>
      <c r="AL1171" s="6" t="n">
        <v>500</v>
      </c>
      <c r="AM1171" s="6"/>
    </row>
    <row r="1172">
      <c r="A1172" t="str">
        <f t="shared" si="198"/>
        <v>Other</v>
      </c>
      <c r="B1172" t="str">
        <f t="shared" si="199"/>
        <v>3635</v>
      </c>
      <c r="C1172" t="str">
        <f t="shared" si="200"/>
        <v>CRYSTAL &amp; GLASS INDUSTRIES MACHINE</v>
      </c>
      <c r="D1172" s="6" t="n">
        <f t="shared" si="201"/>
        <v>0</v>
      </c>
      <c r="E1172" s="6" t="n">
        <f t="shared" si="202"/>
        <v>0</v>
      </c>
      <c r="F1172" s="6" t="n">
        <f t="shared" si="203"/>
        <v>0</v>
      </c>
      <c r="G1172" s="6" t="n">
        <f t="shared" si="204"/>
        <v>0</v>
      </c>
      <c r="H1172" s="7" t="e">
        <f t="shared" si="205"/>
        <v>#DIV/0!</v>
      </c>
      <c r="I1172" s="7" t="e">
        <f t="shared" si="206"/>
        <v>#DIV/0!</v>
      </c>
      <c r="J1172" s="7" t="e">
        <f t="shared" si="207"/>
        <v>#DIV/0!</v>
      </c>
      <c r="K1172" s="7" t="n">
        <f t="shared" si="208"/>
        <v>0</v>
      </c>
      <c r="L1172" s="7" t="n">
        <f>AM1172/SUM(AM1:AM$2180)</f>
        <v>0</v>
      </c>
      <c r="M1172" t="s">
        <v>2984</v>
      </c>
      <c r="N1172" t="s">
        <v>3097</v>
      </c>
      <c r="O1172" t="s">
        <v>3098</v>
      </c>
      <c r="P1172" s="6"/>
      <c r="Q1172" s="6"/>
      <c r="R1172" s="6"/>
      <c r="S1172" s="6"/>
      <c r="T1172" s="6"/>
      <c r="U1172" s="6" t="n">
        <v>62705.142160771698</v>
      </c>
      <c r="V1172" s="6"/>
      <c r="W1172" s="6" t="n">
        <v>81314.255666825498</v>
      </c>
      <c r="X1172" s="6"/>
      <c r="Y1172" s="6"/>
      <c r="Z1172" s="6"/>
      <c r="AA1172" s="6"/>
      <c r="AB1172" s="6"/>
      <c r="AC1172" s="6" t="n">
        <v>3959.6285016276902</v>
      </c>
      <c r="AD1172" s="6"/>
      <c r="AE1172" s="6"/>
      <c r="AF1172" s="6" t="n">
        <v>1141.76850619983</v>
      </c>
      <c r="AG1172" s="6"/>
      <c r="AH1172" s="6"/>
      <c r="AI1172" s="6" t="n">
        <v>5698.3659882512702</v>
      </c>
      <c r="AJ1172" s="6"/>
      <c r="AK1172" s="6"/>
      <c r="AL1172" s="6"/>
      <c r="AM1172" s="6"/>
    </row>
    <row r="1173">
      <c r="A1173" t="str">
        <f t="shared" si="198"/>
        <v>Other</v>
      </c>
      <c r="B1173" t="str">
        <f t="shared" si="199"/>
        <v>3640</v>
      </c>
      <c r="C1173" t="str">
        <f t="shared" si="200"/>
        <v>TOBACCO MANUFACTURING MACHINERY</v>
      </c>
      <c r="D1173" s="6" t="n">
        <f t="shared" si="201"/>
        <v>0</v>
      </c>
      <c r="E1173" s="6" t="n">
        <f t="shared" si="202"/>
        <v>0</v>
      </c>
      <c r="F1173" s="6" t="n">
        <f t="shared" si="203"/>
        <v>0</v>
      </c>
      <c r="G1173" s="6" t="n">
        <f t="shared" si="204"/>
        <v>0</v>
      </c>
      <c r="H1173" s="7" t="e">
        <f t="shared" si="205"/>
        <v>#DIV/0!</v>
      </c>
      <c r="I1173" s="7" t="e">
        <f t="shared" si="206"/>
        <v>#DIV/0!</v>
      </c>
      <c r="J1173" s="7" t="e">
        <f t="shared" si="207"/>
        <v>#DIV/0!</v>
      </c>
      <c r="K1173" s="7" t="n">
        <f t="shared" si="208"/>
        <v>0</v>
      </c>
      <c r="L1173" s="7" t="n">
        <f>AM1173/SUM(AM1:AM$2180)</f>
        <v>0</v>
      </c>
      <c r="M1173" t="s">
        <v>2984</v>
      </c>
      <c r="N1173" t="s">
        <v>3099</v>
      </c>
      <c r="O1173" t="s">
        <v>3100</v>
      </c>
      <c r="P1173" s="6"/>
      <c r="Q1173" s="6"/>
      <c r="R1173" s="6"/>
      <c r="S1173" s="6" t="n">
        <v>44902.944237306103</v>
      </c>
      <c r="T1173" s="6"/>
      <c r="U1173" s="6" t="n">
        <v>7218.2735306517397</v>
      </c>
      <c r="V1173" s="6"/>
      <c r="W1173" s="6"/>
      <c r="X1173" s="6"/>
      <c r="Y1173" s="6"/>
      <c r="Z1173" s="6"/>
      <c r="AA1173" s="6" t="n">
        <v>45476.693594386299</v>
      </c>
      <c r="AB1173" s="6"/>
      <c r="AC1173" s="6"/>
      <c r="AD1173" s="6"/>
      <c r="AE1173" s="6"/>
      <c r="AF1173" s="6" t="n">
        <v>2520.1464684146099</v>
      </c>
      <c r="AG1173" s="6" t="n">
        <v>8245.6743465718992</v>
      </c>
      <c r="AH1173" s="6"/>
      <c r="AI1173" s="6"/>
      <c r="AJ1173" s="6"/>
      <c r="AK1173" s="6"/>
      <c r="AL1173" s="6"/>
      <c r="AM1173" s="6"/>
    </row>
    <row r="1174">
      <c r="A1174" t="str">
        <f t="shared" si="198"/>
        <v>Other</v>
      </c>
      <c r="B1174" t="str">
        <f t="shared" si="199"/>
        <v>3650</v>
      </c>
      <c r="C1174" t="str">
        <f t="shared" si="200"/>
        <v>CHEMICAL &amp; PHARMACEUTICAL MACHINE</v>
      </c>
      <c r="D1174" s="6" t="n">
        <f t="shared" si="201"/>
        <v>0</v>
      </c>
      <c r="E1174" s="6" t="n">
        <f t="shared" si="202"/>
        <v>0</v>
      </c>
      <c r="F1174" s="6" t="n">
        <f t="shared" si="203"/>
        <v>0</v>
      </c>
      <c r="G1174" s="6" t="n">
        <f t="shared" si="204"/>
        <v>0</v>
      </c>
      <c r="H1174" s="7" t="e">
        <f t="shared" si="205"/>
        <v>#DIV/0!</v>
      </c>
      <c r="I1174" s="7" t="e">
        <f t="shared" si="206"/>
        <v>#DIV/0!</v>
      </c>
      <c r="J1174" s="7" t="e">
        <f t="shared" si="207"/>
        <v>#DIV/0!</v>
      </c>
      <c r="K1174" s="7" t="n">
        <f t="shared" si="208"/>
        <v>0</v>
      </c>
      <c r="L1174" s="7" t="n">
        <f>AM1174/SUM(AM1:AM$2180)</f>
        <v>0</v>
      </c>
      <c r="M1174" t="s">
        <v>2984</v>
      </c>
      <c r="N1174" t="s">
        <v>3101</v>
      </c>
      <c r="O1174" t="s">
        <v>3102</v>
      </c>
      <c r="P1174" s="6" t="n">
        <v>44573.144882982102</v>
      </c>
      <c r="Q1174" s="6"/>
      <c r="R1174" s="6" t="n">
        <v>-209127.03896824701</v>
      </c>
      <c r="S1174" s="6" t="n">
        <v>75914.578206607795</v>
      </c>
      <c r="T1174" s="6" t="n">
        <v>147697.77246251801</v>
      </c>
      <c r="U1174" s="6" t="n">
        <v>642354.16149269801</v>
      </c>
      <c r="V1174" s="6" t="n">
        <v>53524.7939105638</v>
      </c>
      <c r="W1174" s="6"/>
      <c r="X1174" s="6" t="n">
        <v>3635.13400929523</v>
      </c>
      <c r="Y1174" s="6" t="n">
        <v>553254.81603766698</v>
      </c>
      <c r="Z1174" s="6" t="n">
        <v>652579.306932537</v>
      </c>
      <c r="AA1174" s="6"/>
      <c r="AB1174" s="6"/>
      <c r="AC1174" s="6"/>
      <c r="AD1174" s="6" t="n">
        <v>4402.6850750930398</v>
      </c>
      <c r="AE1174" s="6"/>
      <c r="AF1174" s="6"/>
      <c r="AG1174" s="6"/>
      <c r="AH1174" s="6"/>
      <c r="AI1174" s="6"/>
      <c r="AJ1174" s="6"/>
      <c r="AK1174" s="6"/>
      <c r="AL1174" s="6"/>
      <c r="AM1174" s="6"/>
    </row>
    <row r="1175">
      <c r="A1175" t="str">
        <f t="shared" si="198"/>
        <v>Other</v>
      </c>
      <c r="B1175" t="str">
        <f t="shared" si="199"/>
        <v>3655</v>
      </c>
      <c r="C1175" t="str">
        <f t="shared" si="200"/>
        <v>GAS GENERATING &amp; DISPENSING SYSTEM</v>
      </c>
      <c r="D1175" s="6" t="n">
        <f t="shared" si="201"/>
        <v>2301321.0930204899</v>
      </c>
      <c r="E1175" s="6" t="n">
        <f t="shared" si="202"/>
        <v>6273476.8188543497</v>
      </c>
      <c r="F1175" s="6" t="n">
        <f t="shared" si="203"/>
        <v>5412781.3360000001</v>
      </c>
      <c r="G1175" s="6" t="n">
        <f t="shared" si="204"/>
        <v>1762636.0831241701</v>
      </c>
      <c r="H1175" s="7" t="n">
        <f t="shared" si="205"/>
        <v>-0.13719592941949021</v>
      </c>
      <c r="I1175" s="7" t="n">
        <f t="shared" si="206"/>
        <v>1.352032209853737</v>
      </c>
      <c r="J1175" s="7" t="n">
        <f t="shared" si="207"/>
        <v>0.325643319710887</v>
      </c>
      <c r="K1175" s="7" t="n">
        <f t="shared" si="208"/>
        <v>5.514486952178251E-5</v>
      </c>
      <c r="L1175" s="7" t="n">
        <f>AM1175/SUM(AM1:AM$2180)</f>
        <v>3.1272673254499542E-5</v>
      </c>
      <c r="M1175" t="s">
        <v>2984</v>
      </c>
      <c r="N1175" t="s">
        <v>3103</v>
      </c>
      <c r="O1175" t="s">
        <v>3104</v>
      </c>
      <c r="P1175" s="6" t="n">
        <v>583304.39964746695</v>
      </c>
      <c r="Q1175" s="6" t="n">
        <v>2316856.4499967298</v>
      </c>
      <c r="R1175" s="6" t="n">
        <v>2073314.99863556</v>
      </c>
      <c r="S1175" s="6" t="n">
        <v>3428198.9136641799</v>
      </c>
      <c r="T1175" s="6" t="n">
        <v>1912361.43665216</v>
      </c>
      <c r="U1175" s="6" t="n">
        <v>1327300.46778036</v>
      </c>
      <c r="V1175" s="6" t="n">
        <v>2651705.2263501598</v>
      </c>
      <c r="W1175" s="6" t="n">
        <v>1693199.2041028</v>
      </c>
      <c r="X1175" s="6" t="n">
        <v>3890419.85972432</v>
      </c>
      <c r="Y1175" s="6" t="n">
        <v>2950683.2232985799</v>
      </c>
      <c r="Z1175" s="6" t="n">
        <v>4044596.6993438299</v>
      </c>
      <c r="AA1175" s="6" t="n">
        <v>2991830.46706843</v>
      </c>
      <c r="AB1175" s="6" t="n">
        <v>3095054.6354608801</v>
      </c>
      <c r="AC1175" s="6" t="n">
        <v>1949249.51996128</v>
      </c>
      <c r="AD1175" s="6" t="n">
        <v>186898.76689902099</v>
      </c>
      <c r="AE1175" s="6" t="n">
        <v>2301321.0930204899</v>
      </c>
      <c r="AF1175" s="6" t="n">
        <v>3495595.5851620901</v>
      </c>
      <c r="AG1175" s="6" t="n">
        <v>3477449.3643884598</v>
      </c>
      <c r="AH1175" s="6" t="n">
        <v>3897582.9971223301</v>
      </c>
      <c r="AI1175" s="6" t="n">
        <v>7259178.6510301996</v>
      </c>
      <c r="AJ1175" s="6" t="n">
        <v>4258098.0481298696</v>
      </c>
      <c r="AK1175" s="6" t="n">
        <v>6273476.8188543497</v>
      </c>
      <c r="AL1175" s="6" t="n">
        <v>5412781.3360000001</v>
      </c>
      <c r="AM1175" s="6" t="n">
        <v>1762636.0831241701</v>
      </c>
    </row>
    <row r="1176">
      <c r="A1176" t="str">
        <f t="shared" si="198"/>
        <v>Other</v>
      </c>
      <c r="B1176" t="str">
        <f t="shared" si="199"/>
        <v>3660</v>
      </c>
      <c r="C1176" t="str">
        <f t="shared" si="200"/>
        <v>INDUSTRIAL SIZE REDUCTION MACHINERY</v>
      </c>
      <c r="D1176" s="6" t="n">
        <f t="shared" si="201"/>
        <v>0</v>
      </c>
      <c r="E1176" s="6" t="n">
        <f t="shared" si="202"/>
        <v>0</v>
      </c>
      <c r="F1176" s="6" t="n">
        <f t="shared" si="203"/>
        <v>0</v>
      </c>
      <c r="G1176" s="6" t="n">
        <f t="shared" si="204"/>
        <v>0</v>
      </c>
      <c r="H1176" s="7" t="e">
        <f t="shared" si="205"/>
        <v>#DIV/0!</v>
      </c>
      <c r="I1176" s="7" t="e">
        <f t="shared" si="206"/>
        <v>#DIV/0!</v>
      </c>
      <c r="J1176" s="7" t="e">
        <f t="shared" si="207"/>
        <v>#DIV/0!</v>
      </c>
      <c r="K1176" s="7" t="n">
        <f t="shared" si="208"/>
        <v>0</v>
      </c>
      <c r="L1176" s="7" t="n">
        <f>AM1176/SUM(AM1:AM$2180)</f>
        <v>0</v>
      </c>
      <c r="M1176" t="s">
        <v>2984</v>
      </c>
      <c r="N1176" t="s">
        <v>3105</v>
      </c>
      <c r="O1176" t="s">
        <v>3106</v>
      </c>
      <c r="P1176" s="6"/>
      <c r="Q1176" s="6"/>
      <c r="R1176" s="6"/>
      <c r="S1176" s="6"/>
      <c r="T1176" s="6"/>
      <c r="U1176" s="6" t="n">
        <v>27129.1592376015</v>
      </c>
      <c r="V1176" s="6" t="n">
        <v>145323.52751503</v>
      </c>
      <c r="W1176" s="6" t="n">
        <v>25094.689181081802</v>
      </c>
      <c r="X1176" s="6" t="n">
        <v>249962.67335891799</v>
      </c>
      <c r="Y1176" s="6" t="n">
        <v>200071.403088611</v>
      </c>
      <c r="Z1176" s="6" t="n">
        <v>541416.58144119103</v>
      </c>
      <c r="AA1176" s="6" t="n">
        <v>0</v>
      </c>
      <c r="AB1176" s="6"/>
      <c r="AC1176" s="6"/>
      <c r="AD1176" s="6"/>
      <c r="AE1176" s="6"/>
      <c r="AF1176" s="6"/>
      <c r="AG1176" s="6"/>
      <c r="AH1176" s="6"/>
      <c r="AI1176" s="6"/>
      <c r="AJ1176" s="6" t="n">
        <v>1268.2523703603599</v>
      </c>
      <c r="AK1176" s="6"/>
      <c r="AL1176" s="6"/>
      <c r="AM1176" s="6"/>
    </row>
    <row r="1177">
      <c r="A1177" t="str">
        <f t="shared" si="198"/>
        <v>Other</v>
      </c>
      <c r="B1177" t="str">
        <f t="shared" si="199"/>
        <v>3670</v>
      </c>
      <c r="C1177" t="str">
        <f t="shared" si="200"/>
        <v>PRINTED CIRCUIT BOARD MFG MACH</v>
      </c>
      <c r="D1177" s="6" t="n">
        <f t="shared" si="201"/>
        <v>-45915.872398085201</v>
      </c>
      <c r="E1177" s="6" t="n">
        <f t="shared" si="202"/>
        <v>2150847.1780627798</v>
      </c>
      <c r="F1177" s="6" t="n">
        <f t="shared" si="203"/>
        <v>10793.4609</v>
      </c>
      <c r="G1177" s="6" t="n">
        <f t="shared" si="204"/>
        <v>6657.5126884585297</v>
      </c>
      <c r="H1177" s="7" t="n">
        <f t="shared" si="205"/>
        <v>-0.99498176299549024</v>
      </c>
      <c r="I1177" s="7" t="n">
        <f t="shared" si="206"/>
        <v>-1.2350703653503949</v>
      </c>
      <c r="J1177" s="7" t="n">
        <f t="shared" si="207"/>
        <v>0.61680982125562056</v>
      </c>
      <c r="K1177" s="7" t="n">
        <f t="shared" si="208"/>
        <v>1.0996268943293614E-7</v>
      </c>
      <c r="L1177" s="7" t="n">
        <f>AM1177/SUM(AM1:AM$2180)</f>
        <v>1.1811752918664253E-7</v>
      </c>
      <c r="M1177" t="s">
        <v>2984</v>
      </c>
      <c r="N1177" t="s">
        <v>3107</v>
      </c>
      <c r="O1177" t="s">
        <v>3108</v>
      </c>
      <c r="P1177" s="6"/>
      <c r="Q1177" s="6"/>
      <c r="R1177" s="6" t="n">
        <v>264466.97669155302</v>
      </c>
      <c r="S1177" s="6" t="n">
        <v>2463307.5271920701</v>
      </c>
      <c r="T1177" s="6" t="n">
        <v>397573.47497111501</v>
      </c>
      <c r="U1177" s="6"/>
      <c r="V1177" s="6" t="n">
        <v>61681.512236563001</v>
      </c>
      <c r="W1177" s="6"/>
      <c r="X1177" s="6"/>
      <c r="Y1177" s="6" t="n">
        <v>5172.8554993576299</v>
      </c>
      <c r="Z1177" s="6" t="n">
        <v>81829.643641242699</v>
      </c>
      <c r="AA1177" s="6" t="n">
        <v>85230.372924344207</v>
      </c>
      <c r="AB1177" s="6" t="n">
        <v>629483.14262989501</v>
      </c>
      <c r="AC1177" s="6" t="n">
        <v>55263.025704588501</v>
      </c>
      <c r="AD1177" s="6" t="n">
        <v>1215208.5709559401</v>
      </c>
      <c r="AE1177" s="6" t="n">
        <v>-45915.872398085201</v>
      </c>
      <c r="AF1177" s="6" t="n">
        <v>517.47166096783303</v>
      </c>
      <c r="AG1177" s="6"/>
      <c r="AH1177" s="6" t="n">
        <v>7993380.4852114199</v>
      </c>
      <c r="AI1177" s="6" t="n">
        <v>2150352.1882093102</v>
      </c>
      <c r="AJ1177" s="6" t="n">
        <v>2199409.3394484799</v>
      </c>
      <c r="AK1177" s="6" t="n">
        <v>2150847.1780627798</v>
      </c>
      <c r="AL1177" s="6" t="n">
        <v>10793.4609</v>
      </c>
      <c r="AM1177" s="6" t="n">
        <v>6657.5126884585297</v>
      </c>
    </row>
    <row r="1178">
      <c r="A1178" t="str">
        <f t="shared" si="198"/>
        <v>Other</v>
      </c>
      <c r="B1178" t="str">
        <f t="shared" si="199"/>
        <v>3680</v>
      </c>
      <c r="C1178" t="str">
        <f t="shared" si="200"/>
        <v>FOUNDRY MACHINE - RELATED EQ &amp; SUP</v>
      </c>
      <c r="D1178" s="6" t="n">
        <f t="shared" si="201"/>
        <v>0</v>
      </c>
      <c r="E1178" s="6" t="n">
        <f t="shared" si="202"/>
        <v>89034.231591371499</v>
      </c>
      <c r="F1178" s="6" t="n">
        <f t="shared" si="203"/>
        <v>-22515.980500000001</v>
      </c>
      <c r="G1178" s="6" t="n">
        <f t="shared" si="204"/>
        <v>32109.8981868015</v>
      </c>
      <c r="H1178" s="7" t="n">
        <f t="shared" si="205"/>
        <v>-1.2528912767320617</v>
      </c>
      <c r="I1178" s="7" t="e">
        <f t="shared" si="206"/>
        <v>#DIV/0!</v>
      </c>
      <c r="J1178" s="7" t="n">
        <f t="shared" si="207"/>
        <v>-1.426093710944611</v>
      </c>
      <c r="K1178" s="7" t="n">
        <f t="shared" si="208"/>
        <v>-2.2939053505994045E-7</v>
      </c>
      <c r="L1178" s="7" t="n">
        <f>AM1178/SUM(AM1:AM$2180)</f>
        <v>5.696935197487114E-7</v>
      </c>
      <c r="M1178" t="s">
        <v>2984</v>
      </c>
      <c r="N1178" t="s">
        <v>3109</v>
      </c>
      <c r="O1178" t="s">
        <v>3110</v>
      </c>
      <c r="P1178" s="6"/>
      <c r="Q1178" s="6"/>
      <c r="R1178" s="6"/>
      <c r="S1178" s="6"/>
      <c r="T1178" s="6"/>
      <c r="U1178" s="6" t="n">
        <v>15259.4302437978</v>
      </c>
      <c r="V1178" s="6"/>
      <c r="W1178" s="6"/>
      <c r="X1178" s="6"/>
      <c r="Y1178" s="6"/>
      <c r="Z1178" s="6" t="n">
        <v>137656.06399516101</v>
      </c>
      <c r="AA1178" s="6"/>
      <c r="AB1178" s="6"/>
      <c r="AC1178" s="6" t="n">
        <v>115396.325831052</v>
      </c>
      <c r="AD1178" s="6" t="n">
        <v>6897.0332384228004</v>
      </c>
      <c r="AE1178" s="6"/>
      <c r="AF1178" s="6" t="n">
        <v>27917.7145923811</v>
      </c>
      <c r="AG1178" s="6" t="n">
        <v>1069.39405436166</v>
      </c>
      <c r="AH1178" s="6" t="n">
        <v>117490.70306188001</v>
      </c>
      <c r="AI1178" s="6" t="n">
        <v>0</v>
      </c>
      <c r="AJ1178" s="6" t="n">
        <v>276081.13364197599</v>
      </c>
      <c r="AK1178" s="6" t="n">
        <v>89034.231591371499</v>
      </c>
      <c r="AL1178" s="6" t="n">
        <v>-22515.980500000001</v>
      </c>
      <c r="AM1178" s="6" t="n">
        <v>32109.8981868015</v>
      </c>
    </row>
    <row r="1179">
      <c r="A1179" t="str">
        <f t="shared" si="198"/>
        <v>Other</v>
      </c>
      <c r="B1179" t="str">
        <f t="shared" si="199"/>
        <v>3685</v>
      </c>
      <c r="C1179" t="str">
        <f t="shared" si="200"/>
        <v>SPECIAL METAL CONTAINER MFG MACH</v>
      </c>
      <c r="D1179" s="6" t="n">
        <f t="shared" si="201"/>
        <v>83961.329695290493</v>
      </c>
      <c r="E1179" s="6" t="n">
        <f t="shared" si="202"/>
        <v>86387.744793933802</v>
      </c>
      <c r="F1179" s="6" t="n">
        <f t="shared" si="203"/>
        <v>-69163.030299999999</v>
      </c>
      <c r="G1179" s="6" t="n">
        <f t="shared" si="204"/>
        <v>0</v>
      </c>
      <c r="H1179" s="7" t="n">
        <f t="shared" si="205"/>
        <v>-1.8006115967603853</v>
      </c>
      <c r="I1179" s="7" t="n">
        <f t="shared" si="206"/>
        <v>-1.8237486298871639</v>
      </c>
      <c r="J1179" s="7" t="n">
        <f t="shared" si="207"/>
        <v>0</v>
      </c>
      <c r="K1179" s="7" t="n">
        <f t="shared" si="208"/>
        <v>-7.0462596673877352E-7</v>
      </c>
      <c r="L1179" s="7" t="n">
        <f>AM1179/SUM(AM1:AM$2180)</f>
        <v>0</v>
      </c>
      <c r="M1179" t="s">
        <v>2984</v>
      </c>
      <c r="N1179" t="s">
        <v>3111</v>
      </c>
      <c r="O1179" t="s">
        <v>3112</v>
      </c>
      <c r="P1179" s="6"/>
      <c r="Q1179" s="6"/>
      <c r="R1179" s="6"/>
      <c r="S1179" s="6"/>
      <c r="T1179" s="6" t="n">
        <v>1361497.2669426701</v>
      </c>
      <c r="U1179" s="6" t="n">
        <v>54714.5133623402</v>
      </c>
      <c r="V1179" s="6" t="n">
        <v>46068.541111017301</v>
      </c>
      <c r="W1179" s="6" t="n">
        <v>95695.369130142004</v>
      </c>
      <c r="X1179" s="6" t="n">
        <v>90988.990541427993</v>
      </c>
      <c r="Y1179" s="6" t="n">
        <v>145020.47199131499</v>
      </c>
      <c r="Z1179" s="6" t="n">
        <v>231378.97574213101</v>
      </c>
      <c r="AA1179" s="6" t="n">
        <v>141988.677915829</v>
      </c>
      <c r="AB1179" s="6" t="n">
        <v>217614.092164409</v>
      </c>
      <c r="AC1179" s="6" t="n">
        <v>370014.07276096899</v>
      </c>
      <c r="AD1179" s="6" t="n">
        <v>0</v>
      </c>
      <c r="AE1179" s="6" t="n">
        <v>83961.329695290493</v>
      </c>
      <c r="AF1179" s="6"/>
      <c r="AG1179" s="6" t="n">
        <v>16345.457356384301</v>
      </c>
      <c r="AH1179" s="6"/>
      <c r="AI1179" s="6" t="n">
        <v>590808.35373074003</v>
      </c>
      <c r="AJ1179" s="6" t="n">
        <v>711969.73348819802</v>
      </c>
      <c r="AK1179" s="6" t="n">
        <v>86387.744793933802</v>
      </c>
      <c r="AL1179" s="6" t="n">
        <v>-69163.030299999999</v>
      </c>
      <c r="AM1179" s="6"/>
    </row>
    <row r="1180">
      <c r="A1180" t="str">
        <f t="shared" si="198"/>
        <v>Other</v>
      </c>
      <c r="B1180" t="str">
        <f t="shared" si="199"/>
        <v>3693</v>
      </c>
      <c r="C1180" t="str">
        <f t="shared" si="200"/>
        <v>INDUSTRIAL ASSEMBLY MACHINES</v>
      </c>
      <c r="D1180" s="6" t="n">
        <f t="shared" si="201"/>
        <v>0</v>
      </c>
      <c r="E1180" s="6" t="n">
        <f t="shared" si="202"/>
        <v>0</v>
      </c>
      <c r="F1180" s="6" t="n">
        <f t="shared" si="203"/>
        <v>61672.5</v>
      </c>
      <c r="G1180" s="6" t="n">
        <f t="shared" si="204"/>
        <v>32588.563334218699</v>
      </c>
      <c r="H1180" s="7" t="e">
        <f t="shared" si="205"/>
        <v>#DIV/0!</v>
      </c>
      <c r="I1180" s="7" t="e">
        <f t="shared" si="206"/>
        <v>#DIV/0!</v>
      </c>
      <c r="J1180" s="7" t="n">
        <f t="shared" si="207"/>
        <v>0.52841320417071946</v>
      </c>
      <c r="K1180" s="7" t="n">
        <f t="shared" si="208"/>
        <v>6.283132006391717E-7</v>
      </c>
      <c r="L1180" s="7" t="n">
        <f>AM1180/SUM(AM1:AM$2180)</f>
        <v>5.78185992413269E-7</v>
      </c>
      <c r="M1180" t="s">
        <v>2984</v>
      </c>
      <c r="N1180" t="s">
        <v>3113</v>
      </c>
      <c r="O1180" t="s">
        <v>3114</v>
      </c>
      <c r="P1180" s="6"/>
      <c r="Q1180" s="6"/>
      <c r="R1180" s="6"/>
      <c r="S1180" s="6"/>
      <c r="T1180" s="6"/>
      <c r="U1180" s="6"/>
      <c r="V1180" s="6"/>
      <c r="W1180" s="6" t="n">
        <v>19337.208773062699</v>
      </c>
      <c r="X1180" s="6" t="n">
        <v>57640.467626678197</v>
      </c>
      <c r="Y1180" s="6" t="n">
        <v>20484.508041377401</v>
      </c>
      <c r="Z1180" s="6"/>
      <c r="AA1180" s="6" t="n">
        <v>13998.491643289701</v>
      </c>
      <c r="AB1180" s="6" t="n">
        <v>38753.4590515358</v>
      </c>
      <c r="AC1180" s="6" t="n">
        <v>12695.0746501551</v>
      </c>
      <c r="AD1180" s="6" t="n">
        <v>7345.9409321574003</v>
      </c>
      <c r="AE1180" s="6"/>
      <c r="AF1180" s="6"/>
      <c r="AG1180" s="6"/>
      <c r="AH1180" s="6" t="n">
        <v>15552.834601225601</v>
      </c>
      <c r="AI1180" s="6" t="n">
        <v>284.27207938087798</v>
      </c>
      <c r="AJ1180" s="6"/>
      <c r="AK1180" s="6"/>
      <c r="AL1180" s="6" t="n">
        <v>61672.5</v>
      </c>
      <c r="AM1180" s="6" t="n">
        <v>32588.563334218699</v>
      </c>
    </row>
    <row r="1181">
      <c r="A1181" t="str">
        <f t="shared" si="198"/>
        <v>Other</v>
      </c>
      <c r="B1181" t="str">
        <f t="shared" si="199"/>
        <v>3694</v>
      </c>
      <c r="C1181" t="str">
        <f t="shared" si="200"/>
        <v>CLEAN WORK STATIONS ENVIRONMENT EQ</v>
      </c>
      <c r="D1181" s="6" t="n">
        <f t="shared" si="201"/>
        <v>64089.998010164498</v>
      </c>
      <c r="E1181" s="6" t="n">
        <f t="shared" si="202"/>
        <v>67243.507653558598</v>
      </c>
      <c r="F1181" s="6" t="n">
        <f t="shared" si="203"/>
        <v>39568.119100000004</v>
      </c>
      <c r="G1181" s="6" t="n">
        <f t="shared" si="204"/>
        <v>0</v>
      </c>
      <c r="H1181" s="7" t="n">
        <f t="shared" si="205"/>
        <v>-0.41156967444564863</v>
      </c>
      <c r="I1181" s="7" t="n">
        <f t="shared" si="206"/>
        <v>-0.38261631567339716</v>
      </c>
      <c r="J1181" s="7" t="n">
        <f t="shared" si="207"/>
        <v>0</v>
      </c>
      <c r="K1181" s="7" t="n">
        <f t="shared" si="208"/>
        <v>4.0311600072954627E-7</v>
      </c>
      <c r="L1181" s="7" t="n">
        <f>AM1181/SUM(AM1:AM$2180)</f>
        <v>0</v>
      </c>
      <c r="M1181" t="s">
        <v>2984</v>
      </c>
      <c r="N1181" t="s">
        <v>3115</v>
      </c>
      <c r="O1181" t="s">
        <v>3116</v>
      </c>
      <c r="P1181" s="6" t="n">
        <v>767827.234251305</v>
      </c>
      <c r="Q1181" s="6"/>
      <c r="R1181" s="6"/>
      <c r="S1181" s="6" t="n">
        <v>1638126.2108495601</v>
      </c>
      <c r="T1181" s="6" t="n">
        <v>40385.063773816903</v>
      </c>
      <c r="U1181" s="6" t="n">
        <v>100733.894429657</v>
      </c>
      <c r="V1181" s="6" t="n">
        <v>483518.35025688098</v>
      </c>
      <c r="W1181" s="6" t="n">
        <v>609037.70570095303</v>
      </c>
      <c r="X1181" s="6" t="n">
        <v>50615.941865401299</v>
      </c>
      <c r="Y1181" s="6" t="n">
        <v>3998.4061640442901</v>
      </c>
      <c r="Z1181" s="6" t="n">
        <v>75520.061366555004</v>
      </c>
      <c r="AA1181" s="6" t="n">
        <v>82007.103526633597</v>
      </c>
      <c r="AB1181" s="6" t="n">
        <v>270068.09070359101</v>
      </c>
      <c r="AC1181" s="6" t="n">
        <v>334016.890145135</v>
      </c>
      <c r="AD1181" s="6" t="n">
        <v>324498.983915961</v>
      </c>
      <c r="AE1181" s="6" t="n">
        <v>64089.998010164498</v>
      </c>
      <c r="AF1181" s="6" t="n">
        <v>189563.15392120599</v>
      </c>
      <c r="AG1181" s="6" t="n">
        <v>169346.47607924501</v>
      </c>
      <c r="AH1181" s="6" t="n">
        <v>330550.78814166301</v>
      </c>
      <c r="AI1181" s="6" t="n">
        <v>256913.16876184</v>
      </c>
      <c r="AJ1181" s="6" t="n">
        <v>17236.384494038601</v>
      </c>
      <c r="AK1181" s="6" t="n">
        <v>67243.507653558598</v>
      </c>
      <c r="AL1181" s="6" t="n">
        <v>39568.119100000004</v>
      </c>
      <c r="AM1181" s="6"/>
    </row>
    <row r="1182">
      <c r="A1182" t="str">
        <f t="shared" si="198"/>
        <v>Other</v>
      </c>
      <c r="B1182" t="str">
        <f t="shared" si="199"/>
        <v>3695</v>
      </c>
      <c r="C1182" t="str">
        <f t="shared" si="200"/>
        <v>MISC SPECIAL INDUSTRY MACHINE</v>
      </c>
      <c r="D1182" s="6" t="n">
        <f t="shared" si="201"/>
        <v>5155250.7900689198</v>
      </c>
      <c r="E1182" s="6" t="n">
        <f t="shared" si="202"/>
        <v>22869481.3002216</v>
      </c>
      <c r="F1182" s="6" t="n">
        <f t="shared" si="203"/>
        <v>1244765.5419999999</v>
      </c>
      <c r="G1182" s="6" t="n">
        <f t="shared" si="204"/>
        <v>222107.31834340701</v>
      </c>
      <c r="H1182" s="7" t="n">
        <f t="shared" si="205"/>
        <v>-0.94557088874648243</v>
      </c>
      <c r="I1182" s="7" t="n">
        <f t="shared" si="206"/>
        <v>-0.75854413438083024</v>
      </c>
      <c r="J1182" s="7" t="n">
        <f t="shared" si="207"/>
        <v>0.17843305494024272</v>
      </c>
      <c r="K1182" s="7" t="n">
        <f t="shared" si="208"/>
        <v>1.2681545611729267E-5</v>
      </c>
      <c r="L1182" s="7" t="n">
        <f>AM1182/SUM(AM1:AM$2180)</f>
        <v>3.940626009241394E-6</v>
      </c>
      <c r="M1182" t="s">
        <v>2984</v>
      </c>
      <c r="N1182" t="s">
        <v>3117</v>
      </c>
      <c r="O1182" t="s">
        <v>3118</v>
      </c>
      <c r="P1182" s="6" t="n">
        <v>7014011.7887219004</v>
      </c>
      <c r="Q1182" s="6" t="n">
        <v>6396767.6054746304</v>
      </c>
      <c r="R1182" s="6" t="n">
        <v>5482166.6433382696</v>
      </c>
      <c r="S1182" s="6" t="n">
        <v>1021921.03618471</v>
      </c>
      <c r="T1182" s="6" t="n">
        <v>874935.34113293095</v>
      </c>
      <c r="U1182" s="6" t="n">
        <v>873949.580414247</v>
      </c>
      <c r="V1182" s="6" t="n">
        <v>1312378.7882680399</v>
      </c>
      <c r="W1182" s="6" t="n">
        <v>4002098.5925592901</v>
      </c>
      <c r="X1182" s="6" t="n">
        <v>898281.216795619</v>
      </c>
      <c r="Y1182" s="6" t="n">
        <v>1424605.0125975299</v>
      </c>
      <c r="Z1182" s="6" t="n">
        <v>1637257.1113188399</v>
      </c>
      <c r="AA1182" s="6" t="n">
        <v>2304750.0018854202</v>
      </c>
      <c r="AB1182" s="6" t="n">
        <v>2810016.3060964202</v>
      </c>
      <c r="AC1182" s="6" t="n">
        <v>1784592.18044399</v>
      </c>
      <c r="AD1182" s="6" t="n">
        <v>1436819.9180981901</v>
      </c>
      <c r="AE1182" s="6" t="n">
        <v>5155250.7900689198</v>
      </c>
      <c r="AF1182" s="6" t="n">
        <v>-2771.9701860569498</v>
      </c>
      <c r="AG1182" s="6" t="n">
        <v>2772521.3209774899</v>
      </c>
      <c r="AH1182" s="6" t="n">
        <v>5725485.4090779601</v>
      </c>
      <c r="AI1182" s="6" t="n">
        <v>5400602.7395744501</v>
      </c>
      <c r="AJ1182" s="6" t="n">
        <v>34322532.849875003</v>
      </c>
      <c r="AK1182" s="6" t="n">
        <v>22869481.3002216</v>
      </c>
      <c r="AL1182" s="6" t="n">
        <v>1244765.5419999999</v>
      </c>
      <c r="AM1182" s="6" t="n">
        <v>222107.31834340701</v>
      </c>
    </row>
    <row r="1183">
      <c r="A1183" t="str">
        <f t="shared" si="198"/>
        <v>Other</v>
      </c>
      <c r="B1183" t="str">
        <f t="shared" si="199"/>
        <v>3710</v>
      </c>
      <c r="C1183" t="str">
        <f t="shared" si="200"/>
        <v>SOIL PREPARATION EQUIPMENT</v>
      </c>
      <c r="D1183" s="6" t="n">
        <f t="shared" si="201"/>
        <v>0</v>
      </c>
      <c r="E1183" s="6" t="n">
        <f t="shared" si="202"/>
        <v>0</v>
      </c>
      <c r="F1183" s="6" t="n">
        <f t="shared" si="203"/>
        <v>0</v>
      </c>
      <c r="G1183" s="6" t="n">
        <f t="shared" si="204"/>
        <v>0</v>
      </c>
      <c r="H1183" s="7" t="e">
        <f t="shared" si="205"/>
        <v>#DIV/0!</v>
      </c>
      <c r="I1183" s="7" t="e">
        <f t="shared" si="206"/>
        <v>#DIV/0!</v>
      </c>
      <c r="J1183" s="7" t="e">
        <f t="shared" si="207"/>
        <v>#DIV/0!</v>
      </c>
      <c r="K1183" s="7" t="n">
        <f t="shared" si="208"/>
        <v>0</v>
      </c>
      <c r="L1183" s="7" t="n">
        <f>AM1183/SUM(AM1:AM$2180)</f>
        <v>0</v>
      </c>
      <c r="M1183" t="s">
        <v>2984</v>
      </c>
      <c r="N1183" t="s">
        <v>3119</v>
      </c>
      <c r="O1183" t="s">
        <v>3120</v>
      </c>
      <c r="P1183" s="6"/>
      <c r="Q1183" s="6"/>
      <c r="R1183" s="6"/>
      <c r="S1183" s="6"/>
      <c r="T1183" s="6" t="n">
        <v>67952.518172348995</v>
      </c>
      <c r="U1183" s="6"/>
      <c r="V1183" s="6"/>
      <c r="W1183" s="6"/>
      <c r="X1183" s="6" t="n">
        <v>101300.950610471</v>
      </c>
      <c r="Y1183" s="6" t="n">
        <v>131626.47114476399</v>
      </c>
      <c r="Z1183" s="6"/>
      <c r="AA1183" s="6"/>
      <c r="AB1183" s="6"/>
      <c r="AC1183" s="6"/>
      <c r="AD1183" s="6"/>
      <c r="AE1183" s="6"/>
      <c r="AF1183" s="6"/>
      <c r="AG1183" s="6"/>
      <c r="AH1183" s="6"/>
      <c r="AI1183" s="6" t="n">
        <v>94.077908234157206</v>
      </c>
      <c r="AJ1183" s="6" t="n">
        <v>186.73979999658999</v>
      </c>
      <c r="AK1183" s="6"/>
      <c r="AL1183" s="6"/>
      <c r="AM1183" s="6"/>
    </row>
    <row r="1184">
      <c r="A1184" t="str">
        <f t="shared" si="198"/>
        <v>Other</v>
      </c>
      <c r="B1184" t="str">
        <f t="shared" si="199"/>
        <v>3720</v>
      </c>
      <c r="C1184" t="str">
        <f t="shared" si="200"/>
        <v>HARVESTING EQUIPMENT</v>
      </c>
      <c r="D1184" s="6" t="n">
        <f t="shared" si="201"/>
        <v>0</v>
      </c>
      <c r="E1184" s="6" t="n">
        <f t="shared" si="202"/>
        <v>0</v>
      </c>
      <c r="F1184" s="6" t="n">
        <f t="shared" si="203"/>
        <v>0</v>
      </c>
      <c r="G1184" s="6" t="n">
        <f t="shared" si="204"/>
        <v>73508.801497406996</v>
      </c>
      <c r="H1184" s="7" t="e">
        <f t="shared" si="205"/>
        <v>#DIV/0!</v>
      </c>
      <c r="I1184" s="7" t="e">
        <f t="shared" si="206"/>
        <v>#DIV/0!</v>
      </c>
      <c r="J1184" s="7" t="e">
        <f t="shared" si="207"/>
        <v>#DIV/0!</v>
      </c>
      <c r="K1184" s="7" t="n">
        <f t="shared" si="208"/>
        <v>0</v>
      </c>
      <c r="L1184" s="7" t="n">
        <f>AM1184/SUM(AM1:AM$2180)</f>
        <v>1.3041924833875844E-6</v>
      </c>
      <c r="M1184" t="s">
        <v>2984</v>
      </c>
      <c r="N1184" t="s">
        <v>3121</v>
      </c>
      <c r="O1184" t="s">
        <v>3122</v>
      </c>
      <c r="P1184" s="6"/>
      <c r="Q1184" s="6"/>
      <c r="R1184" s="6" t="n">
        <v>39290.0357625826</v>
      </c>
      <c r="S1184" s="6"/>
      <c r="T1184" s="6"/>
      <c r="U1184" s="6"/>
      <c r="V1184" s="6"/>
      <c r="W1184" s="6"/>
      <c r="X1184" s="6"/>
      <c r="Y1184" s="6" t="n">
        <v>13721.2631332451</v>
      </c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 t="n">
        <v>73508.801497406996</v>
      </c>
    </row>
    <row r="1185">
      <c r="A1185" t="str">
        <f t="shared" si="198"/>
        <v>Other</v>
      </c>
      <c r="B1185" t="str">
        <f t="shared" si="199"/>
        <v>3730</v>
      </c>
      <c r="C1185" t="str">
        <f t="shared" si="200"/>
        <v>DAIRY POULTRY &amp; LIVESTOCK EQ</v>
      </c>
      <c r="D1185" s="6" t="n">
        <f t="shared" si="201"/>
        <v>0</v>
      </c>
      <c r="E1185" s="6" t="n">
        <f t="shared" si="202"/>
        <v>0</v>
      </c>
      <c r="F1185" s="6" t="n">
        <f t="shared" si="203"/>
        <v>0</v>
      </c>
      <c r="G1185" s="6" t="n">
        <f t="shared" si="204"/>
        <v>0</v>
      </c>
      <c r="H1185" s="7" t="e">
        <f t="shared" si="205"/>
        <v>#DIV/0!</v>
      </c>
      <c r="I1185" s="7" t="e">
        <f t="shared" si="206"/>
        <v>#DIV/0!</v>
      </c>
      <c r="J1185" s="7" t="e">
        <f t="shared" si="207"/>
        <v>#DIV/0!</v>
      </c>
      <c r="K1185" s="7" t="n">
        <f t="shared" si="208"/>
        <v>0</v>
      </c>
      <c r="L1185" s="7" t="n">
        <f>AM1185/SUM(AM1:AM$2180)</f>
        <v>0</v>
      </c>
      <c r="M1185" t="s">
        <v>2984</v>
      </c>
      <c r="N1185" t="s">
        <v>3123</v>
      </c>
      <c r="O1185" t="s">
        <v>3124</v>
      </c>
      <c r="P1185" s="6"/>
      <c r="Q1185" s="6"/>
      <c r="R1185" s="6"/>
      <c r="S1185" s="6"/>
      <c r="T1185" s="6"/>
      <c r="U1185" s="6" t="n">
        <v>134043.33946420299</v>
      </c>
      <c r="V1185" s="6"/>
      <c r="W1185" s="6" t="n">
        <v>0</v>
      </c>
      <c r="X1185" s="6"/>
      <c r="Y1185" s="6" t="n">
        <v>11657.399357480899</v>
      </c>
      <c r="Z1185" s="6" t="n">
        <v>9751.5945454528592</v>
      </c>
      <c r="AA1185" s="6" t="n">
        <v>0</v>
      </c>
      <c r="AB1185" s="6" t="n">
        <v>0</v>
      </c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</row>
    <row r="1186">
      <c r="A1186" t="str">
        <f t="shared" si="198"/>
        <v>Other</v>
      </c>
      <c r="B1186" t="str">
        <f t="shared" si="199"/>
        <v>3740</v>
      </c>
      <c r="C1186" t="str">
        <f t="shared" si="200"/>
        <v>PEST DISEASE &amp; FROST CONT EQ</v>
      </c>
      <c r="D1186" s="6" t="n">
        <f t="shared" si="201"/>
        <v>1351462.99882254</v>
      </c>
      <c r="E1186" s="6" t="n">
        <f t="shared" si="202"/>
        <v>840766.18525884894</v>
      </c>
      <c r="F1186" s="6" t="n">
        <f t="shared" si="203"/>
        <v>70668.808699999994</v>
      </c>
      <c r="G1186" s="6" t="n">
        <f t="shared" si="204"/>
        <v>81555.035755998397</v>
      </c>
      <c r="H1186" s="7" t="n">
        <f t="shared" si="205"/>
        <v>-0.91594713258092919</v>
      </c>
      <c r="I1186" s="7" t="n">
        <f t="shared" si="206"/>
        <v>-0.94770940176566421</v>
      </c>
      <c r="J1186" s="7" t="n">
        <f t="shared" si="207"/>
        <v>1.154045713466207</v>
      </c>
      <c r="K1186" s="7" t="n">
        <f t="shared" si="208"/>
        <v>7.1996668498365295E-7</v>
      </c>
      <c r="L1186" s="7" t="n">
        <f>AM1186/SUM(AM1:AM$2180)</f>
        <v>1.446948697961437E-6</v>
      </c>
      <c r="M1186" t="s">
        <v>2984</v>
      </c>
      <c r="N1186" t="s">
        <v>3125</v>
      </c>
      <c r="O1186" t="s">
        <v>3126</v>
      </c>
      <c r="P1186" s="6" t="n">
        <v>269030.36339691503</v>
      </c>
      <c r="Q1186" s="6" t="n">
        <v>153804.021130571</v>
      </c>
      <c r="R1186" s="6" t="n">
        <v>420515.19620014302</v>
      </c>
      <c r="S1186" s="6" t="n">
        <v>1536414.57345833</v>
      </c>
      <c r="T1186" s="6" t="n">
        <v>3481121.0982952402</v>
      </c>
      <c r="U1186" s="6" t="n">
        <v>11987301.6767257</v>
      </c>
      <c r="V1186" s="6" t="n">
        <v>5882249.4380808901</v>
      </c>
      <c r="W1186" s="6" t="n">
        <v>3089435.49143623</v>
      </c>
      <c r="X1186" s="6" t="n">
        <v>4409528.1935841702</v>
      </c>
      <c r="Y1186" s="6" t="n">
        <v>4227097.6439407496</v>
      </c>
      <c r="Z1186" s="6" t="n">
        <v>3243042.24354816</v>
      </c>
      <c r="AA1186" s="6" t="n">
        <v>1341974.6889138201</v>
      </c>
      <c r="AB1186" s="6" t="n">
        <v>2758099.2166604898</v>
      </c>
      <c r="AC1186" s="6" t="n">
        <v>870172.144405453</v>
      </c>
      <c r="AD1186" s="6" t="n">
        <v>102151.37089302699</v>
      </c>
      <c r="AE1186" s="6" t="n">
        <v>1351462.99882254</v>
      </c>
      <c r="AF1186" s="6" t="n">
        <v>1915852.02141989</v>
      </c>
      <c r="AG1186" s="6" t="n">
        <v>1830836.43166519</v>
      </c>
      <c r="AH1186" s="6" t="n">
        <v>3427062.8500745902</v>
      </c>
      <c r="AI1186" s="6" t="n">
        <v>2815873.00868918</v>
      </c>
      <c r="AJ1186" s="6" t="n">
        <v>4226658.6110002296</v>
      </c>
      <c r="AK1186" s="6" t="n">
        <v>840766.18525884894</v>
      </c>
      <c r="AL1186" s="6" t="n">
        <v>70668.808699999994</v>
      </c>
      <c r="AM1186" s="6" t="n">
        <v>81555.035755998397</v>
      </c>
    </row>
    <row r="1187">
      <c r="A1187" t="str">
        <f t="shared" si="198"/>
        <v>Other</v>
      </c>
      <c r="B1187" t="str">
        <f t="shared" si="199"/>
        <v>3750</v>
      </c>
      <c r="C1187" t="str">
        <f t="shared" si="200"/>
        <v>GARDENING IMPLEMENTS AND TOOLS</v>
      </c>
      <c r="D1187" s="6" t="n">
        <f t="shared" si="201"/>
        <v>59626.480225048603</v>
      </c>
      <c r="E1187" s="6" t="n">
        <f t="shared" si="202"/>
        <v>9256.3310508234808</v>
      </c>
      <c r="F1187" s="6" t="n">
        <f t="shared" si="203"/>
        <v>1901.04</v>
      </c>
      <c r="G1187" s="6" t="n">
        <f t="shared" si="204"/>
        <v>3325.3322080470898</v>
      </c>
      <c r="H1187" s="7" t="n">
        <f t="shared" si="205"/>
        <v>-0.79462273015495966</v>
      </c>
      <c r="I1187" s="7" t="n">
        <f t="shared" si="206"/>
        <v>-0.96811752106069493</v>
      </c>
      <c r="J1187" s="7" t="n">
        <f t="shared" si="207"/>
        <v>1.7492173799852133</v>
      </c>
      <c r="K1187" s="7" t="n">
        <f t="shared" si="208"/>
        <v>1.9367603501448634E-8</v>
      </c>
      <c r="L1187" s="7" t="n">
        <f>AM1187/SUM(AM1:AM$2180)</f>
        <v>5.8998013600516056E-8</v>
      </c>
      <c r="M1187" t="s">
        <v>2984</v>
      </c>
      <c r="N1187" t="s">
        <v>3127</v>
      </c>
      <c r="O1187" t="s">
        <v>3128</v>
      </c>
      <c r="P1187" s="6" t="n">
        <v>70841.684032129298</v>
      </c>
      <c r="Q1187" s="6" t="n">
        <v>205624.145173025</v>
      </c>
      <c r="R1187" s="6" t="n">
        <v>64420.128992231199</v>
      </c>
      <c r="S1187" s="6" t="n">
        <v>150873.709776748</v>
      </c>
      <c r="T1187" s="6" t="n">
        <v>106137.60001903999</v>
      </c>
      <c r="U1187" s="6" t="n">
        <v>196222.99131194301</v>
      </c>
      <c r="V1187" s="6" t="n">
        <v>101385.743813822</v>
      </c>
      <c r="W1187" s="6" t="n">
        <v>0</v>
      </c>
      <c r="X1187" s="6" t="n">
        <v>32139.010254531699</v>
      </c>
      <c r="Y1187" s="6" t="n">
        <v>16603.467502544201</v>
      </c>
      <c r="Z1187" s="6" t="n">
        <v>55029.290649484101</v>
      </c>
      <c r="AA1187" s="6" t="n">
        <v>159030.18593522199</v>
      </c>
      <c r="AB1187" s="6" t="n">
        <v>33622.4282317248</v>
      </c>
      <c r="AC1187" s="6" t="n">
        <v>7530.9800506635802</v>
      </c>
      <c r="AD1187" s="6" t="n">
        <v>41777.714260098503</v>
      </c>
      <c r="AE1187" s="6" t="n">
        <v>59626.480225048603</v>
      </c>
      <c r="AF1187" s="6" t="n">
        <v>53351.827754635102</v>
      </c>
      <c r="AG1187" s="6" t="n">
        <v>23450.703077533599</v>
      </c>
      <c r="AH1187" s="6" t="n">
        <v>31535.941454855201</v>
      </c>
      <c r="AI1187" s="6" t="n">
        <v>76916.5066236251</v>
      </c>
      <c r="AJ1187" s="6" t="n">
        <v>99.293937214096005</v>
      </c>
      <c r="AK1187" s="6" t="n">
        <v>9256.3310508234808</v>
      </c>
      <c r="AL1187" s="6" t="n">
        <v>1901.04</v>
      </c>
      <c r="AM1187" s="6" t="n">
        <v>3325.3322080470898</v>
      </c>
    </row>
    <row r="1188">
      <c r="A1188" t="str">
        <f t="shared" si="198"/>
        <v>Other</v>
      </c>
      <c r="B1188" t="str">
        <f t="shared" si="199"/>
        <v>3770</v>
      </c>
      <c r="C1188" t="str">
        <f t="shared" si="200"/>
        <v>SADDLERY, HARNESS, WHIPS, AND RELATED ANIMAL FURNISHINGS</v>
      </c>
      <c r="D1188" s="6" t="n">
        <f t="shared" si="201"/>
        <v>21859.020329801398</v>
      </c>
      <c r="E1188" s="6" t="n">
        <f t="shared" si="202"/>
        <v>126768.717271994</v>
      </c>
      <c r="F1188" s="6" t="n">
        <f t="shared" si="203"/>
        <v>294938.46999999997</v>
      </c>
      <c r="G1188" s="6" t="n">
        <f t="shared" si="204"/>
        <v>8741.9339381330101</v>
      </c>
      <c r="H1188" s="7" t="n">
        <f t="shared" si="205"/>
        <v>1.3265871608307136</v>
      </c>
      <c r="I1188" s="7" t="n">
        <f t="shared" si="206"/>
        <v>12.492757934713886</v>
      </c>
      <c r="J1188" s="7" t="n">
        <f t="shared" si="207"/>
        <v>2.9639856537307632E-2</v>
      </c>
      <c r="K1188" s="7" t="n">
        <f t="shared" si="208"/>
        <v>3.0048033414782972E-6</v>
      </c>
      <c r="L1188" s="7" t="n">
        <f>AM1188/SUM(AM1:AM$2180)</f>
        <v>1.5509931192098225E-7</v>
      </c>
      <c r="M1188" t="s">
        <v>2984</v>
      </c>
      <c r="N1188" t="s">
        <v>3129</v>
      </c>
      <c r="O1188" t="s">
        <v>3130</v>
      </c>
      <c r="P1188" s="6" t="n">
        <v>61292.719437993503</v>
      </c>
      <c r="Q1188" s="6"/>
      <c r="R1188" s="6"/>
      <c r="S1188" s="6" t="n">
        <v>91430.300140440595</v>
      </c>
      <c r="T1188" s="6" t="n">
        <v>380274.0903785</v>
      </c>
      <c r="U1188" s="6" t="n">
        <v>218852.278830536</v>
      </c>
      <c r="V1188" s="6"/>
      <c r="W1188" s="6" t="n">
        <v>76205.748859360494</v>
      </c>
      <c r="X1188" s="6" t="n">
        <v>48421.797905261999</v>
      </c>
      <c r="Y1188" s="6" t="n">
        <v>157263.054717939</v>
      </c>
      <c r="Z1188" s="6" t="n">
        <v>82542.627746510101</v>
      </c>
      <c r="AA1188" s="6" t="n">
        <v>12139.2674078165</v>
      </c>
      <c r="AB1188" s="6" t="n">
        <v>82936.616222315701</v>
      </c>
      <c r="AC1188" s="6" t="n">
        <v>86871.233090124093</v>
      </c>
      <c r="AD1188" s="6" t="n">
        <v>30484.947573751699</v>
      </c>
      <c r="AE1188" s="6" t="n">
        <v>21859.020329801398</v>
      </c>
      <c r="AF1188" s="6" t="n">
        <v>22256.349194083199</v>
      </c>
      <c r="AG1188" s="6" t="n">
        <v>36623.482232910901</v>
      </c>
      <c r="AH1188" s="6" t="n">
        <v>217446.86405175601</v>
      </c>
      <c r="AI1188" s="6" t="n">
        <v>263941.26416035602</v>
      </c>
      <c r="AJ1188" s="6" t="n">
        <v>139111.027083113</v>
      </c>
      <c r="AK1188" s="6" t="n">
        <v>126768.717271994</v>
      </c>
      <c r="AL1188" s="6" t="n">
        <v>294938.46999999997</v>
      </c>
      <c r="AM1188" s="6" t="n">
        <v>8741.9339381330101</v>
      </c>
    </row>
    <row r="1189">
      <c r="A1189" t="str">
        <f t="shared" si="198"/>
        <v>Other</v>
      </c>
      <c r="B1189" t="str">
        <f t="shared" si="199"/>
        <v>3805</v>
      </c>
      <c r="C1189" t="str">
        <f t="shared" si="200"/>
        <v>EARTH MOVING &amp; EXCAVATING EQ</v>
      </c>
      <c r="D1189" s="6" t="n">
        <f t="shared" si="201"/>
        <v>164672348.40945101</v>
      </c>
      <c r="E1189" s="6" t="n">
        <f t="shared" si="202"/>
        <v>418490947.43538702</v>
      </c>
      <c r="F1189" s="6" t="n">
        <f t="shared" si="203"/>
        <v>404557486.42940003</v>
      </c>
      <c r="G1189" s="6" t="n">
        <f t="shared" si="204"/>
        <v>225403556.90749201</v>
      </c>
      <c r="H1189" s="7" t="n">
        <f t="shared" si="205"/>
        <v>-3.3294533827731732E-2</v>
      </c>
      <c r="I1189" s="7" t="n">
        <f t="shared" si="206"/>
        <v>1.4567420719809285</v>
      </c>
      <c r="J1189" s="7" t="n">
        <f t="shared" si="207"/>
        <v>0.55716076075341037</v>
      </c>
      <c r="K1189" s="7" t="n">
        <f t="shared" si="208"/>
        <v>4.1215908085612644E-3</v>
      </c>
      <c r="L1189" s="7" t="n">
        <f>AM1189/SUM(AM1:AM$2180)</f>
        <v>3.9991078436770102E-3</v>
      </c>
      <c r="M1189" t="s">
        <v>2984</v>
      </c>
      <c r="N1189" t="s">
        <v>3131</v>
      </c>
      <c r="O1189" t="s">
        <v>3132</v>
      </c>
      <c r="P1189" s="6" t="n">
        <v>27372586.880915102</v>
      </c>
      <c r="Q1189" s="6" t="n">
        <v>57076350.4362185</v>
      </c>
      <c r="R1189" s="6" t="n">
        <v>68287358.693289295</v>
      </c>
      <c r="S1189" s="6" t="n">
        <v>54829736.117890701</v>
      </c>
      <c r="T1189" s="6" t="n">
        <v>88275152.438740999</v>
      </c>
      <c r="U1189" s="6" t="n">
        <v>150110898.739398</v>
      </c>
      <c r="V1189" s="6" t="n">
        <v>166293280.092361</v>
      </c>
      <c r="W1189" s="6" t="n">
        <v>158270173.91795799</v>
      </c>
      <c r="X1189" s="6" t="n">
        <v>659763519.88218498</v>
      </c>
      <c r="Y1189" s="6" t="n">
        <v>117464048.024168</v>
      </c>
      <c r="Z1189" s="6" t="n">
        <v>96366699.337822393</v>
      </c>
      <c r="AA1189" s="6" t="n">
        <v>136325321.24778199</v>
      </c>
      <c r="AB1189" s="6" t="n">
        <v>113421628.33091301</v>
      </c>
      <c r="AC1189" s="6" t="n">
        <v>176107706.80914801</v>
      </c>
      <c r="AD1189" s="6" t="n">
        <v>199247890.84562299</v>
      </c>
      <c r="AE1189" s="6" t="n">
        <v>164672348.40945101</v>
      </c>
      <c r="AF1189" s="6" t="n">
        <v>319625260.093629</v>
      </c>
      <c r="AG1189" s="6" t="n">
        <v>280603392.612872</v>
      </c>
      <c r="AH1189" s="6" t="n">
        <v>527268946.64222002</v>
      </c>
      <c r="AI1189" s="6" t="n">
        <v>684395779.79551399</v>
      </c>
      <c r="AJ1189" s="6" t="n">
        <v>557235440.70185006</v>
      </c>
      <c r="AK1189" s="6" t="n">
        <v>418490947.43538702</v>
      </c>
      <c r="AL1189" s="6" t="n">
        <v>404557486.42940003</v>
      </c>
      <c r="AM1189" s="6" t="n">
        <v>225403556.90749201</v>
      </c>
    </row>
    <row r="1190">
      <c r="A1190" t="str">
        <f t="shared" si="198"/>
        <v>Other</v>
      </c>
      <c r="B1190" t="str">
        <f t="shared" si="199"/>
        <v>3810</v>
      </c>
      <c r="C1190" t="str">
        <f t="shared" si="200"/>
        <v>CRANES AND CRANE-SHOVELS</v>
      </c>
      <c r="D1190" s="6" t="n">
        <f t="shared" si="201"/>
        <v>-910132.47041972796</v>
      </c>
      <c r="E1190" s="6" t="n">
        <f t="shared" si="202"/>
        <v>191755.44127523</v>
      </c>
      <c r="F1190" s="6" t="n">
        <f t="shared" si="203"/>
        <v>629107.97679999995</v>
      </c>
      <c r="G1190" s="6" t="n">
        <f t="shared" si="204"/>
        <v>821151.67989613803</v>
      </c>
      <c r="H1190" s="7" t="n">
        <f t="shared" si="205"/>
        <v>2.2807829212889459</v>
      </c>
      <c r="I1190" s="7" t="n">
        <f t="shared" si="206"/>
        <v>-1.6912268238379329</v>
      </c>
      <c r="J1190" s="7" t="n">
        <f t="shared" si="207"/>
        <v>1.305263500350101</v>
      </c>
      <c r="K1190" s="7" t="n">
        <f t="shared" si="208"/>
        <v>6.4092885232614492E-6</v>
      </c>
      <c r="L1190" s="7" t="n">
        <f>AM1190/SUM(AM1:AM$2180)</f>
        <v>1.4568865589237067E-5</v>
      </c>
      <c r="M1190" t="s">
        <v>2984</v>
      </c>
      <c r="N1190" t="s">
        <v>3133</v>
      </c>
      <c r="O1190" t="s">
        <v>3134</v>
      </c>
      <c r="P1190" s="6" t="n">
        <v>7958882.6431766702</v>
      </c>
      <c r="Q1190" s="6" t="n">
        <v>11738875.009684101</v>
      </c>
      <c r="R1190" s="6" t="n">
        <v>13853335.828162599</v>
      </c>
      <c r="S1190" s="6" t="n">
        <v>12149439.6194237</v>
      </c>
      <c r="T1190" s="6" t="n">
        <v>5175929.7582511399</v>
      </c>
      <c r="U1190" s="6" t="n">
        <v>35499129.964889303</v>
      </c>
      <c r="V1190" s="6" t="n">
        <v>27021427.988456301</v>
      </c>
      <c r="W1190" s="6" t="n">
        <v>37006360.7958785</v>
      </c>
      <c r="X1190" s="6" t="n">
        <v>8313518.6602766002</v>
      </c>
      <c r="Y1190" s="6" t="n">
        <v>506772.59180935402</v>
      </c>
      <c r="Z1190" s="6" t="n">
        <v>-301242.07940560998</v>
      </c>
      <c r="AA1190" s="6" t="n">
        <v>1358404.0880078799</v>
      </c>
      <c r="AB1190" s="6" t="n">
        <v>2278453.40433092</v>
      </c>
      <c r="AC1190" s="6" t="n">
        <v>244580.34806960501</v>
      </c>
      <c r="AD1190" s="6" t="n">
        <v>-223498.295365175</v>
      </c>
      <c r="AE1190" s="6" t="n">
        <v>-910132.47041972796</v>
      </c>
      <c r="AF1190" s="6" t="n">
        <v>-724311.99596951704</v>
      </c>
      <c r="AG1190" s="6" t="n">
        <v>1818530.54329362</v>
      </c>
      <c r="AH1190" s="6" t="n">
        <v>777078.20541560196</v>
      </c>
      <c r="AI1190" s="6" t="n">
        <v>1312964.8660059799</v>
      </c>
      <c r="AJ1190" s="6" t="n">
        <v>875079.78898942005</v>
      </c>
      <c r="AK1190" s="6" t="n">
        <v>191755.44127523</v>
      </c>
      <c r="AL1190" s="6" t="n">
        <v>629107.97679999995</v>
      </c>
      <c r="AM1190" s="6" t="n">
        <v>821151.67989613803</v>
      </c>
    </row>
    <row r="1191">
      <c r="A1191" t="str">
        <f t="shared" si="198"/>
        <v>Other</v>
      </c>
      <c r="B1191" t="str">
        <f t="shared" si="199"/>
        <v>3815</v>
      </c>
      <c r="C1191" t="str">
        <f t="shared" si="200"/>
        <v>CRANE AND CRANE-SHOVEL ATTACHMENTS</v>
      </c>
      <c r="D1191" s="6" t="n">
        <f t="shared" si="201"/>
        <v>1065084.52775681</v>
      </c>
      <c r="E1191" s="6" t="n">
        <f t="shared" si="202"/>
        <v>377278.32391427801</v>
      </c>
      <c r="F1191" s="6" t="n">
        <f t="shared" si="203"/>
        <v>802583.83889999997</v>
      </c>
      <c r="G1191" s="6" t="n">
        <f t="shared" si="204"/>
        <v>203234.178459963</v>
      </c>
      <c r="H1191" s="7" t="n">
        <f t="shared" si="205"/>
        <v>1.1272990999672601</v>
      </c>
      <c r="I1191" s="7" t="n">
        <f t="shared" si="206"/>
        <v>-0.24645995882567795</v>
      </c>
      <c r="J1191" s="7" t="n">
        <f t="shared" si="207"/>
        <v>0.25322485777748821</v>
      </c>
      <c r="K1191" s="7" t="n">
        <f t="shared" si="208"/>
        <v>8.1766430840412232E-6</v>
      </c>
      <c r="L1191" s="7" t="n">
        <f>AM1191/SUM(AM1:AM$2180)</f>
        <v>3.6057789341632028E-6</v>
      </c>
      <c r="M1191" t="s">
        <v>2984</v>
      </c>
      <c r="N1191" t="s">
        <v>3135</v>
      </c>
      <c r="O1191" t="s">
        <v>3136</v>
      </c>
      <c r="P1191" s="6" t="n">
        <v>197747.585061199</v>
      </c>
      <c r="Q1191" s="6" t="n">
        <v>498795.11665071198</v>
      </c>
      <c r="R1191" s="6" t="n">
        <v>380215.73264128901</v>
      </c>
      <c r="S1191" s="6" t="n">
        <v>265768.072609897</v>
      </c>
      <c r="T1191" s="6" t="n">
        <v>1136684.1036431</v>
      </c>
      <c r="U1191" s="6" t="n">
        <v>830348.32097969798</v>
      </c>
      <c r="V1191" s="6" t="n">
        <v>887326.24024604401</v>
      </c>
      <c r="W1191" s="6" t="n">
        <v>616952.21704677504</v>
      </c>
      <c r="X1191" s="6" t="n">
        <v>525240.33971101802</v>
      </c>
      <c r="Y1191" s="6" t="n">
        <v>360010.76510817598</v>
      </c>
      <c r="Z1191" s="6" t="n">
        <v>760096.78776235995</v>
      </c>
      <c r="AA1191" s="6" t="n">
        <v>536162.87617430999</v>
      </c>
      <c r="AB1191" s="6" t="n">
        <v>527200.68253657001</v>
      </c>
      <c r="AC1191" s="6" t="n">
        <v>186078.02879776299</v>
      </c>
      <c r="AD1191" s="6" t="n">
        <v>452875.27731441997</v>
      </c>
      <c r="AE1191" s="6" t="n">
        <v>1065084.52775681</v>
      </c>
      <c r="AF1191" s="6" t="n">
        <v>305435.38659458398</v>
      </c>
      <c r="AG1191" s="6" t="n">
        <v>325322.98134893598</v>
      </c>
      <c r="AH1191" s="6" t="n">
        <v>491053.15732882399</v>
      </c>
      <c r="AI1191" s="6" t="n">
        <v>263074.82376113901</v>
      </c>
      <c r="AJ1191" s="6" t="n">
        <v>628587.36213160097</v>
      </c>
      <c r="AK1191" s="6" t="n">
        <v>377278.32391427801</v>
      </c>
      <c r="AL1191" s="6" t="n">
        <v>802583.83889999997</v>
      </c>
      <c r="AM1191" s="6" t="n">
        <v>203234.178459963</v>
      </c>
    </row>
    <row r="1192">
      <c r="A1192" t="str">
        <f t="shared" si="198"/>
        <v>Other</v>
      </c>
      <c r="B1192" t="str">
        <f t="shared" si="199"/>
        <v>3820</v>
      </c>
      <c r="C1192" t="str">
        <f t="shared" si="200"/>
        <v>MINING, ROCK DRILLING, EARTH BORING, AND RELATED EQUIPMENT</v>
      </c>
      <c r="D1192" s="6" t="n">
        <f t="shared" si="201"/>
        <v>554278.89509730402</v>
      </c>
      <c r="E1192" s="6" t="n">
        <f t="shared" si="202"/>
        <v>383228.32480050402</v>
      </c>
      <c r="F1192" s="6" t="n">
        <f t="shared" si="203"/>
        <v>5002208.1019000001</v>
      </c>
      <c r="G1192" s="6" t="n">
        <f t="shared" si="204"/>
        <v>169539.40939863899</v>
      </c>
      <c r="H1192" s="7" t="n">
        <f t="shared" si="205"/>
        <v>12.052814153296168</v>
      </c>
      <c r="I1192" s="7" t="n">
        <f t="shared" si="206"/>
        <v>8.024713273670395</v>
      </c>
      <c r="J1192" s="7" t="n">
        <f t="shared" si="207"/>
        <v>3.3892914078133309E-2</v>
      </c>
      <c r="K1192" s="7" t="n">
        <f t="shared" si="208"/>
        <v>5.0961990883586441E-5</v>
      </c>
      <c r="L1192" s="7" t="n">
        <f>AM1192/SUM(AM1:AM$2180)</f>
        <v>3.0079666498640302E-6</v>
      </c>
      <c r="M1192" t="s">
        <v>2984</v>
      </c>
      <c r="N1192" t="s">
        <v>3137</v>
      </c>
      <c r="O1192" t="s">
        <v>3138</v>
      </c>
      <c r="P1192" s="6" t="n">
        <v>60237.647715494197</v>
      </c>
      <c r="Q1192" s="6" t="n">
        <v>295761.18894123897</v>
      </c>
      <c r="R1192" s="6" t="n">
        <v>564117.94746362197</v>
      </c>
      <c r="S1192" s="6" t="n">
        <v>570904.50862193201</v>
      </c>
      <c r="T1192" s="6" t="n">
        <v>719182.86810557998</v>
      </c>
      <c r="U1192" s="6" t="n">
        <v>1530044.4473998901</v>
      </c>
      <c r="V1192" s="6" t="n">
        <v>1091021.8949654701</v>
      </c>
      <c r="W1192" s="6" t="n">
        <v>808559.325201142</v>
      </c>
      <c r="X1192" s="6" t="n">
        <v>417097.96891839401</v>
      </c>
      <c r="Y1192" s="6" t="n">
        <v>432772.703609013</v>
      </c>
      <c r="Z1192" s="6" t="n">
        <v>657409.70268566697</v>
      </c>
      <c r="AA1192" s="6" t="n">
        <v>1470821.0411964001</v>
      </c>
      <c r="AB1192" s="6" t="n">
        <v>961906.21077138803</v>
      </c>
      <c r="AC1192" s="6" t="n">
        <v>1519013.6509195799</v>
      </c>
      <c r="AD1192" s="6" t="n">
        <v>1048351.17533757</v>
      </c>
      <c r="AE1192" s="6" t="n">
        <v>554278.89509730402</v>
      </c>
      <c r="AF1192" s="6" t="n">
        <v>1647487.4340750601</v>
      </c>
      <c r="AG1192" s="6" t="n">
        <v>489841.57891457202</v>
      </c>
      <c r="AH1192" s="6" t="n">
        <v>1111953.9337965599</v>
      </c>
      <c r="AI1192" s="6" t="n">
        <v>240179.108321634</v>
      </c>
      <c r="AJ1192" s="6" t="n">
        <v>283707.23981031199</v>
      </c>
      <c r="AK1192" s="6" t="n">
        <v>383228.32480050402</v>
      </c>
      <c r="AL1192" s="6" t="n">
        <v>5002208.1019000001</v>
      </c>
      <c r="AM1192" s="6" t="n">
        <v>169539.40939863899</v>
      </c>
    </row>
    <row r="1193">
      <c r="A1193" t="str">
        <f t="shared" si="198"/>
        <v>Other</v>
      </c>
      <c r="B1193" t="str">
        <f t="shared" si="199"/>
        <v>3825</v>
      </c>
      <c r="C1193" t="str">
        <f t="shared" si="200"/>
        <v>ROAD CLEARING &amp; CLEANING EQ</v>
      </c>
      <c r="D1193" s="6" t="n">
        <f t="shared" si="201"/>
        <v>467078.77713979199</v>
      </c>
      <c r="E1193" s="6" t="n">
        <f t="shared" si="202"/>
        <v>94178.820574414101</v>
      </c>
      <c r="F1193" s="6" t="n">
        <f t="shared" si="203"/>
        <v>416671.80160000001</v>
      </c>
      <c r="G1193" s="6" t="n">
        <f t="shared" si="204"/>
        <v>52296.929102380003</v>
      </c>
      <c r="H1193" s="7" t="n">
        <f t="shared" si="205"/>
        <v>3.4242622604386144</v>
      </c>
      <c r="I1193" s="7" t="n">
        <f t="shared" si="206"/>
        <v>-0.10791964440873258</v>
      </c>
      <c r="J1193" s="7" t="n">
        <f t="shared" si="207"/>
        <v>0.12551108306720607</v>
      </c>
      <c r="K1193" s="7" t="n">
        <f t="shared" si="208"/>
        <v>4.2450102278874042E-6</v>
      </c>
      <c r="L1193" s="7" t="n">
        <f>AM1193/SUM(AM1:AM$2180)</f>
        <v>9.2785163749382216E-7</v>
      </c>
      <c r="M1193" t="s">
        <v>2984</v>
      </c>
      <c r="N1193" t="s">
        <v>3139</v>
      </c>
      <c r="O1193" t="s">
        <v>3140</v>
      </c>
      <c r="P1193" s="6" t="n">
        <v>3728854.5167095298</v>
      </c>
      <c r="Q1193" s="6" t="n">
        <v>4166054.02712814</v>
      </c>
      <c r="R1193" s="6" t="n">
        <v>4664716.4842589004</v>
      </c>
      <c r="S1193" s="6" t="n">
        <v>2364829.47474914</v>
      </c>
      <c r="T1193" s="6" t="n">
        <v>7153825.0716872104</v>
      </c>
      <c r="U1193" s="6" t="n">
        <v>10149171.2094546</v>
      </c>
      <c r="V1193" s="6" t="n">
        <v>4946912.6475097695</v>
      </c>
      <c r="W1193" s="6" t="n">
        <v>661737.30197487096</v>
      </c>
      <c r="X1193" s="6" t="n">
        <v>768232.98539235594</v>
      </c>
      <c r="Y1193" s="6" t="n">
        <v>203939.32647993599</v>
      </c>
      <c r="Z1193" s="6" t="n">
        <v>656388.28401127097</v>
      </c>
      <c r="AA1193" s="6" t="n">
        <v>1328303.74055919</v>
      </c>
      <c r="AB1193" s="6" t="n">
        <v>841141.52958375996</v>
      </c>
      <c r="AC1193" s="6" t="n">
        <v>809706.57606348395</v>
      </c>
      <c r="AD1193" s="6" t="n">
        <v>358330.95192585897</v>
      </c>
      <c r="AE1193" s="6" t="n">
        <v>467078.77713979199</v>
      </c>
      <c r="AF1193" s="6" t="n">
        <v>193715.45727964299</v>
      </c>
      <c r="AG1193" s="6" t="n">
        <v>147944.52788055301</v>
      </c>
      <c r="AH1193" s="6" t="n">
        <v>292029.32505463</v>
      </c>
      <c r="AI1193" s="6" t="n">
        <v>200748.142357504</v>
      </c>
      <c r="AJ1193" s="6" t="n">
        <v>400685.19381748798</v>
      </c>
      <c r="AK1193" s="6" t="n">
        <v>94178.820574414101</v>
      </c>
      <c r="AL1193" s="6" t="n">
        <v>416671.80160000001</v>
      </c>
      <c r="AM1193" s="6" t="n">
        <v>52296.929102380003</v>
      </c>
    </row>
    <row r="1194">
      <c r="A1194" t="str">
        <f t="shared" si="198"/>
        <v>Other</v>
      </c>
      <c r="B1194" t="str">
        <f t="shared" si="199"/>
        <v>3830</v>
      </c>
      <c r="C1194" t="str">
        <f t="shared" si="200"/>
        <v>TRUCK AND TRACTOR ATTACHMENTS</v>
      </c>
      <c r="D1194" s="6" t="n">
        <f t="shared" si="201"/>
        <v>8850233.6758952402</v>
      </c>
      <c r="E1194" s="6" t="n">
        <f t="shared" si="202"/>
        <v>2065415.6754584501</v>
      </c>
      <c r="F1194" s="6" t="n">
        <f t="shared" si="203"/>
        <v>1393607.9804</v>
      </c>
      <c r="G1194" s="6" t="n">
        <f t="shared" si="204"/>
        <v>1451738.9374975399</v>
      </c>
      <c r="H1194" s="7" t="n">
        <f t="shared" si="205"/>
        <v>-0.32526512848767464</v>
      </c>
      <c r="I1194" s="7" t="n">
        <f t="shared" si="206"/>
        <v>-0.84253432943859186</v>
      </c>
      <c r="J1194" s="7" t="n">
        <f t="shared" si="207"/>
        <v>1.0417125604295512</v>
      </c>
      <c r="K1194" s="7" t="n">
        <f t="shared" si="208"/>
        <v>1.4197937340004313E-5</v>
      </c>
      <c r="L1194" s="7" t="n">
        <f>AM1194/SUM(AM1:AM$2180)</f>
        <v>2.5756738942236148E-5</v>
      </c>
      <c r="M1194" t="s">
        <v>2984</v>
      </c>
      <c r="N1194" t="s">
        <v>3141</v>
      </c>
      <c r="O1194" t="s">
        <v>3142</v>
      </c>
      <c r="P1194" s="6"/>
      <c r="Q1194" s="6" t="n">
        <v>200781.29035383699</v>
      </c>
      <c r="R1194" s="6" t="n">
        <v>262505.58083510399</v>
      </c>
      <c r="S1194" s="6" t="n">
        <v>629933.43423093599</v>
      </c>
      <c r="T1194" s="6" t="n">
        <v>4754769.3235650603</v>
      </c>
      <c r="U1194" s="6" t="n">
        <v>5940125.1746509997</v>
      </c>
      <c r="V1194" s="6" t="n">
        <v>19881602.451209899</v>
      </c>
      <c r="W1194" s="6" t="n">
        <v>37253913.810231201</v>
      </c>
      <c r="X1194" s="6" t="n">
        <v>6257052.0616681203</v>
      </c>
      <c r="Y1194" s="6" t="n">
        <v>2941739.7656139298</v>
      </c>
      <c r="Z1194" s="6" t="n">
        <v>3154977.6826359602</v>
      </c>
      <c r="AA1194" s="6" t="n">
        <v>2041663.77133463</v>
      </c>
      <c r="AB1194" s="6" t="n">
        <v>3209659.9734351202</v>
      </c>
      <c r="AC1194" s="6" t="n">
        <v>4879446.3997987602</v>
      </c>
      <c r="AD1194" s="6" t="n">
        <v>1240553.53611258</v>
      </c>
      <c r="AE1194" s="6" t="n">
        <v>8850233.6758952402</v>
      </c>
      <c r="AF1194" s="6" t="n">
        <v>2858555.9189108098</v>
      </c>
      <c r="AG1194" s="6" t="n">
        <v>2530209.0168493302</v>
      </c>
      <c r="AH1194" s="6" t="n">
        <v>3842911.0236412198</v>
      </c>
      <c r="AI1194" s="6" t="n">
        <v>1924357.80765076</v>
      </c>
      <c r="AJ1194" s="6" t="n">
        <v>1703399.0591483901</v>
      </c>
      <c r="AK1194" s="6" t="n">
        <v>2065415.6754584501</v>
      </c>
      <c r="AL1194" s="6" t="n">
        <v>1393607.9804</v>
      </c>
      <c r="AM1194" s="6" t="n">
        <v>1451738.9374975399</v>
      </c>
    </row>
    <row r="1195">
      <c r="A1195" t="str">
        <f t="shared" si="198"/>
        <v>Other</v>
      </c>
      <c r="B1195" t="str">
        <f t="shared" si="199"/>
        <v>3835</v>
      </c>
      <c r="C1195" t="str">
        <f t="shared" si="200"/>
        <v>PETROLEUM PRODUCTION AND DISTRIBUTION EQUIPMENT</v>
      </c>
      <c r="D1195" s="6" t="n">
        <f t="shared" si="201"/>
        <v>38259495.128961898</v>
      </c>
      <c r="E1195" s="6" t="n">
        <f t="shared" si="202"/>
        <v>130122.922757008</v>
      </c>
      <c r="F1195" s="6" t="n">
        <f t="shared" si="203"/>
        <v>2372080.1014999999</v>
      </c>
      <c r="G1195" s="6" t="n">
        <f t="shared" si="204"/>
        <v>10555806.454466</v>
      </c>
      <c r="H1195" s="7" t="n">
        <f t="shared" si="205"/>
        <v>17.229532900437771</v>
      </c>
      <c r="I1195" s="7" t="n">
        <f t="shared" si="206"/>
        <v>-0.93800022468920741</v>
      </c>
      <c r="J1195" s="7" t="n">
        <f t="shared" si="207"/>
        <v>4.4500210797228004</v>
      </c>
      <c r="K1195" s="7" t="n">
        <f t="shared" si="208"/>
        <v>2.4166512477132534E-5</v>
      </c>
      <c r="L1195" s="7" t="n">
        <f>AM1195/SUM(AM1:AM$2180)</f>
        <v>1.8728102150453814E-4</v>
      </c>
      <c r="M1195" t="s">
        <v>2984</v>
      </c>
      <c r="N1195" t="s">
        <v>3143</v>
      </c>
      <c r="O1195" t="s">
        <v>3144</v>
      </c>
      <c r="P1195" s="6"/>
      <c r="Q1195" s="6" t="n">
        <v>265732.33410799201</v>
      </c>
      <c r="R1195" s="6" t="n">
        <v>994273.95560108195</v>
      </c>
      <c r="S1195" s="6" t="n">
        <v>1257514.06207159</v>
      </c>
      <c r="T1195" s="6" t="n">
        <v>964710.66853642801</v>
      </c>
      <c r="U1195" s="6" t="n">
        <v>984725.536979747</v>
      </c>
      <c r="V1195" s="6" t="n">
        <v>415676.656164927</v>
      </c>
      <c r="W1195" s="6" t="n">
        <v>-489182.39254850597</v>
      </c>
      <c r="X1195" s="6" t="n">
        <v>123088.84998944501</v>
      </c>
      <c r="Y1195" s="6" t="n">
        <v>231188.37224743899</v>
      </c>
      <c r="Z1195" s="6" t="n">
        <v>673142.03017399204</v>
      </c>
      <c r="AA1195" s="6" t="n">
        <v>243547.414320412</v>
      </c>
      <c r="AB1195" s="6" t="n">
        <v>414589.47646108601</v>
      </c>
      <c r="AC1195" s="6" t="n">
        <v>861505.86515172001</v>
      </c>
      <c r="AD1195" s="6" t="n">
        <v>336214.30762551603</v>
      </c>
      <c r="AE1195" s="6" t="n">
        <v>38259495.128961898</v>
      </c>
      <c r="AF1195" s="6" t="n">
        <v>244213.13820719699</v>
      </c>
      <c r="AG1195" s="6" t="n">
        <v>2511805.4385776599</v>
      </c>
      <c r="AH1195" s="6" t="n">
        <v>296479.15113003302</v>
      </c>
      <c r="AI1195" s="6" t="n">
        <v>172735.112746409</v>
      </c>
      <c r="AJ1195" s="6" t="n">
        <v>117641.15660487</v>
      </c>
      <c r="AK1195" s="6" t="n">
        <v>130122.922757008</v>
      </c>
      <c r="AL1195" s="6" t="n">
        <v>2372080.1014999999</v>
      </c>
      <c r="AM1195" s="6" t="n">
        <v>10555806.454466</v>
      </c>
    </row>
    <row r="1196">
      <c r="A1196" t="str">
        <f t="shared" si="198"/>
        <v>Other</v>
      </c>
      <c r="B1196" t="str">
        <f t="shared" si="199"/>
        <v>3895</v>
      </c>
      <c r="C1196" t="str">
        <f t="shared" si="200"/>
        <v>MISC CONTRUCT EQ</v>
      </c>
      <c r="D1196" s="6" t="n">
        <f t="shared" si="201"/>
        <v>636933.33359113499</v>
      </c>
      <c r="E1196" s="6" t="n">
        <f t="shared" si="202"/>
        <v>656057.86698322406</v>
      </c>
      <c r="F1196" s="6" t="n">
        <f t="shared" si="203"/>
        <v>656371.11170000001</v>
      </c>
      <c r="G1196" s="6" t="n">
        <f t="shared" si="204"/>
        <v>633071.90447819105</v>
      </c>
      <c r="H1196" s="7" t="n">
        <f t="shared" si="205"/>
        <v>4.7746507212287348E-4</v>
      </c>
      <c r="I1196" s="7" t="n">
        <f t="shared" si="206"/>
        <v>3.0517759212367768E-2</v>
      </c>
      <c r="J1196" s="7" t="n">
        <f t="shared" si="207"/>
        <v>0.96450299715131571</v>
      </c>
      <c r="K1196" s="7" t="n">
        <f t="shared" si="208"/>
        <v>6.6870425878522559E-6</v>
      </c>
      <c r="L1196" s="7" t="n">
        <f>AM1196/SUM(AM1:AM$2180)</f>
        <v>1.1231955935146678E-5</v>
      </c>
      <c r="M1196" t="s">
        <v>2984</v>
      </c>
      <c r="N1196" t="s">
        <v>3145</v>
      </c>
      <c r="O1196" t="s">
        <v>3146</v>
      </c>
      <c r="P1196" s="6" t="n">
        <v>5485689.5031851502</v>
      </c>
      <c r="Q1196" s="6" t="n">
        <v>8882289.4887359999</v>
      </c>
      <c r="R1196" s="6" t="n">
        <v>3378197.6519787</v>
      </c>
      <c r="S1196" s="6" t="n">
        <v>647587.10134972003</v>
      </c>
      <c r="T1196" s="6" t="n">
        <v>2489751.8252301002</v>
      </c>
      <c r="U1196" s="6" t="n">
        <v>3152986.63148457</v>
      </c>
      <c r="V1196" s="6" t="n">
        <v>1985826.7581676</v>
      </c>
      <c r="W1196" s="6" t="n">
        <v>2062170.17008807</v>
      </c>
      <c r="X1196" s="6" t="n">
        <v>1620398.81563095</v>
      </c>
      <c r="Y1196" s="6" t="n">
        <v>1839056.7668542301</v>
      </c>
      <c r="Z1196" s="6" t="n">
        <v>2379449.04596755</v>
      </c>
      <c r="AA1196" s="6" t="n">
        <v>4392756.1563127805</v>
      </c>
      <c r="AB1196" s="6" t="n">
        <v>2370673.0245483099</v>
      </c>
      <c r="AC1196" s="6" t="n">
        <v>847034.32679777802</v>
      </c>
      <c r="AD1196" s="6" t="n">
        <v>1700713.3182318399</v>
      </c>
      <c r="AE1196" s="6" t="n">
        <v>636933.33359113499</v>
      </c>
      <c r="AF1196" s="6" t="n">
        <v>391331.92796912498</v>
      </c>
      <c r="AG1196" s="6" t="n">
        <v>-166966.753435144</v>
      </c>
      <c r="AH1196" s="6" t="n">
        <v>743470.36969015899</v>
      </c>
      <c r="AI1196" s="6" t="n">
        <v>1308481.5998647199</v>
      </c>
      <c r="AJ1196" s="6" t="n">
        <v>699991.01082613994</v>
      </c>
      <c r="AK1196" s="6" t="n">
        <v>656057.86698322406</v>
      </c>
      <c r="AL1196" s="6" t="n">
        <v>656371.11170000001</v>
      </c>
      <c r="AM1196" s="6" t="n">
        <v>633071.90447819105</v>
      </c>
    </row>
    <row r="1197">
      <c r="A1197" t="str">
        <f t="shared" si="198"/>
        <v>Other</v>
      </c>
      <c r="B1197" t="str">
        <f t="shared" si="199"/>
        <v>3910</v>
      </c>
      <c r="C1197" t="str">
        <f t="shared" si="200"/>
        <v>CONVEYORS</v>
      </c>
      <c r="D1197" s="6" t="n">
        <f t="shared" si="201"/>
        <v>3612850.6450624201</v>
      </c>
      <c r="E1197" s="6" t="n">
        <f t="shared" si="202"/>
        <v>6870050.1479628803</v>
      </c>
      <c r="F1197" s="6" t="n">
        <f t="shared" si="203"/>
        <v>1749936.6041000001</v>
      </c>
      <c r="G1197" s="6" t="n">
        <f t="shared" si="204"/>
        <v>372901.45740764402</v>
      </c>
      <c r="H1197" s="7" t="n">
        <f t="shared" si="205"/>
        <v>-0.74528037402770719</v>
      </c>
      <c r="I1197" s="7" t="n">
        <f t="shared" si="206"/>
        <v>-0.51563549783282947</v>
      </c>
      <c r="J1197" s="7" t="n">
        <f t="shared" si="207"/>
        <v>0.21309426669169471</v>
      </c>
      <c r="K1197" s="7" t="n">
        <f t="shared" si="208"/>
        <v>1.7828177366536368E-5</v>
      </c>
      <c r="L1197" s="7" t="n">
        <f>AM1197/SUM(AM1:AM$2180)</f>
        <v>6.616014244396028E-6</v>
      </c>
      <c r="M1197" t="s">
        <v>2984</v>
      </c>
      <c r="N1197" t="s">
        <v>3147</v>
      </c>
      <c r="O1197" t="s">
        <v>3148</v>
      </c>
      <c r="P1197" s="6" t="n">
        <v>16500546.189464699</v>
      </c>
      <c r="Q1197" s="6" t="n">
        <v>13881548.0113812</v>
      </c>
      <c r="R1197" s="6" t="n">
        <v>7532317.6034981497</v>
      </c>
      <c r="S1197" s="6" t="n">
        <v>2956197.6083808402</v>
      </c>
      <c r="T1197" s="6" t="n">
        <v>6510271.6025693202</v>
      </c>
      <c r="U1197" s="6" t="n">
        <v>4955422.7361465497</v>
      </c>
      <c r="V1197" s="6" t="n">
        <v>949522.26608287496</v>
      </c>
      <c r="W1197" s="6" t="n">
        <v>5844883.4492675001</v>
      </c>
      <c r="X1197" s="6" t="n">
        <v>1831881.00798456</v>
      </c>
      <c r="Y1197" s="6" t="n">
        <v>963353.13825722004</v>
      </c>
      <c r="Z1197" s="6" t="n">
        <v>2510287.3374741101</v>
      </c>
      <c r="AA1197" s="6" t="n">
        <v>1765495.5093317099</v>
      </c>
      <c r="AB1197" s="6" t="n">
        <v>1994031.4673078</v>
      </c>
      <c r="AC1197" s="6" t="n">
        <v>1497015.40025955</v>
      </c>
      <c r="AD1197" s="6" t="n">
        <v>931418.10949831898</v>
      </c>
      <c r="AE1197" s="6" t="n">
        <v>3612850.6450624201</v>
      </c>
      <c r="AF1197" s="6" t="n">
        <v>1111342.3275078801</v>
      </c>
      <c r="AG1197" s="6" t="n">
        <v>23086137.035270602</v>
      </c>
      <c r="AH1197" s="6" t="n">
        <v>8393079.9801242091</v>
      </c>
      <c r="AI1197" s="6" t="n">
        <v>15297831.135071401</v>
      </c>
      <c r="AJ1197" s="6" t="n">
        <v>9861122.1090911105</v>
      </c>
      <c r="AK1197" s="6" t="n">
        <v>6870050.1479628803</v>
      </c>
      <c r="AL1197" s="6" t="n">
        <v>1749936.6041000001</v>
      </c>
      <c r="AM1197" s="6" t="n">
        <v>372901.45740764402</v>
      </c>
    </row>
    <row r="1198">
      <c r="A1198" t="str">
        <f t="shared" si="198"/>
        <v>Other</v>
      </c>
      <c r="B1198" t="str">
        <f t="shared" si="199"/>
        <v>3915</v>
      </c>
      <c r="C1198" t="str">
        <f t="shared" si="200"/>
        <v>MATERIALS FEEDERS</v>
      </c>
      <c r="D1198" s="6" t="n">
        <f t="shared" si="201"/>
        <v>69482.320253210506</v>
      </c>
      <c r="E1198" s="6" t="n">
        <f t="shared" si="202"/>
        <v>0</v>
      </c>
      <c r="F1198" s="6" t="n">
        <f t="shared" si="203"/>
        <v>0</v>
      </c>
      <c r="G1198" s="6" t="n">
        <f t="shared" si="204"/>
        <v>0</v>
      </c>
      <c r="H1198" s="7" t="e">
        <f t="shared" si="205"/>
        <v>#DIV/0!</v>
      </c>
      <c r="I1198" s="7" t="n">
        <f t="shared" si="206"/>
        <v>-1</v>
      </c>
      <c r="J1198" s="7" t="e">
        <f t="shared" si="207"/>
        <v>#DIV/0!</v>
      </c>
      <c r="K1198" s="7" t="n">
        <f t="shared" si="208"/>
        <v>0</v>
      </c>
      <c r="L1198" s="7" t="n">
        <f>AM1198/SUM(AM1:AM$2180)</f>
        <v>0</v>
      </c>
      <c r="M1198" t="s">
        <v>2984</v>
      </c>
      <c r="N1198" t="s">
        <v>3149</v>
      </c>
      <c r="O1198" t="s">
        <v>3150</v>
      </c>
      <c r="P1198" s="6"/>
      <c r="Q1198" s="6"/>
      <c r="R1198" s="6"/>
      <c r="S1198" s="6"/>
      <c r="T1198" s="6"/>
      <c r="U1198" s="6" t="n">
        <v>128898.154091554</v>
      </c>
      <c r="V1198" s="6" t="n">
        <v>99099.793443062401</v>
      </c>
      <c r="W1198" s="6" t="n">
        <v>100093.52949288199</v>
      </c>
      <c r="X1198" s="6" t="n">
        <v>31903.319069438101</v>
      </c>
      <c r="Y1198" s="6"/>
      <c r="Z1198" s="6"/>
      <c r="AA1198" s="6" t="n">
        <v>5034.0068642955403</v>
      </c>
      <c r="AB1198" s="6"/>
      <c r="AC1198" s="6"/>
      <c r="AD1198" s="6"/>
      <c r="AE1198" s="6" t="n">
        <v>69482.320253210506</v>
      </c>
      <c r="AF1198" s="6" t="n">
        <v>5338.4159740889399</v>
      </c>
      <c r="AG1198" s="6" t="n">
        <v>17268.901170301899</v>
      </c>
      <c r="AH1198" s="6"/>
      <c r="AI1198" s="6"/>
      <c r="AJ1198" s="6"/>
      <c r="AK1198" s="6"/>
      <c r="AL1198" s="6"/>
      <c r="AM1198" s="6"/>
    </row>
    <row r="1199">
      <c r="A1199" t="str">
        <f t="shared" si="198"/>
        <v>Other</v>
      </c>
      <c r="B1199" t="str">
        <f t="shared" si="199"/>
        <v>3920</v>
      </c>
      <c r="C1199" t="str">
        <f t="shared" si="200"/>
        <v>MAT HANDLING EQ - NONSELF-PROPELLED</v>
      </c>
      <c r="D1199" s="6" t="n">
        <f t="shared" si="201"/>
        <v>2736227.4452641001</v>
      </c>
      <c r="E1199" s="6" t="n">
        <f t="shared" si="202"/>
        <v>3415855.3548622499</v>
      </c>
      <c r="F1199" s="6" t="n">
        <f t="shared" si="203"/>
        <v>4778704.6754999999</v>
      </c>
      <c r="G1199" s="6" t="n">
        <f t="shared" si="204"/>
        <v>3257448.8782977699</v>
      </c>
      <c r="H1199" s="7" t="n">
        <f t="shared" si="205"/>
        <v>0.39897746802944156</v>
      </c>
      <c r="I1199" s="7" t="n">
        <f t="shared" si="206"/>
        <v>0.74645740205955735</v>
      </c>
      <c r="J1199" s="7" t="n">
        <f t="shared" si="207"/>
        <v>0.68165938250974678</v>
      </c>
      <c r="K1199" s="7" t="n">
        <f t="shared" si="208"/>
        <v>4.8684960550857824E-5</v>
      </c>
      <c r="L1199" s="7" t="n">
        <f>AM1199/SUM(AM1:AM$2180)</f>
        <v>5.7793628185396666E-5</v>
      </c>
      <c r="M1199" t="s">
        <v>2984</v>
      </c>
      <c r="N1199" t="s">
        <v>3151</v>
      </c>
      <c r="O1199" t="s">
        <v>3152</v>
      </c>
      <c r="P1199" s="6" t="n">
        <v>294394.09371819202</v>
      </c>
      <c r="Q1199" s="6" t="n">
        <v>3643426.3858493199</v>
      </c>
      <c r="R1199" s="6" t="n">
        <v>1591334.9674374999</v>
      </c>
      <c r="S1199" s="6" t="n">
        <v>1064763.7509921901</v>
      </c>
      <c r="T1199" s="6" t="n">
        <v>1450844.2002995</v>
      </c>
      <c r="U1199" s="6" t="n">
        <v>1346326.39315245</v>
      </c>
      <c r="V1199" s="6" t="n">
        <v>885956.06815837196</v>
      </c>
      <c r="W1199" s="6" t="n">
        <v>2077337.8014523899</v>
      </c>
      <c r="X1199" s="6" t="n">
        <v>1945784.6868056301</v>
      </c>
      <c r="Y1199" s="6" t="n">
        <v>1375316.4440577801</v>
      </c>
      <c r="Z1199" s="6" t="n">
        <v>1449394.50531303</v>
      </c>
      <c r="AA1199" s="6" t="n">
        <v>2490990.1746502998</v>
      </c>
      <c r="AB1199" s="6" t="n">
        <v>3223177.6352359899</v>
      </c>
      <c r="AC1199" s="6" t="n">
        <v>3050887.6575428299</v>
      </c>
      <c r="AD1199" s="6" t="n">
        <v>734582.62849030399</v>
      </c>
      <c r="AE1199" s="6" t="n">
        <v>2736227.4452641001</v>
      </c>
      <c r="AF1199" s="6" t="n">
        <v>3411110.5921590701</v>
      </c>
      <c r="AG1199" s="6" t="n">
        <v>2054060.3130159101</v>
      </c>
      <c r="AH1199" s="6" t="n">
        <v>4822659.8744583204</v>
      </c>
      <c r="AI1199" s="6" t="n">
        <v>3905505.8627644498</v>
      </c>
      <c r="AJ1199" s="6" t="n">
        <v>-3366199.4125048299</v>
      </c>
      <c r="AK1199" s="6" t="n">
        <v>3415855.3548622499</v>
      </c>
      <c r="AL1199" s="6" t="n">
        <v>4778704.6754999999</v>
      </c>
      <c r="AM1199" s="6" t="n">
        <v>3257448.8782977699</v>
      </c>
    </row>
    <row r="1200">
      <c r="A1200" t="str">
        <f t="shared" si="198"/>
        <v>Other</v>
      </c>
      <c r="B1200" t="str">
        <f t="shared" si="199"/>
        <v>3930</v>
      </c>
      <c r="C1200" t="str">
        <f t="shared" si="200"/>
        <v>WAREHOUSE TRKS &amp; TRACTORS SELF-PROP</v>
      </c>
      <c r="D1200" s="6" t="n">
        <f t="shared" si="201"/>
        <v>2776708.43662056</v>
      </c>
      <c r="E1200" s="6" t="n">
        <f t="shared" si="202"/>
        <v>1672211.3708778501</v>
      </c>
      <c r="F1200" s="6" t="n">
        <f t="shared" si="203"/>
        <v>5643947.3010999998</v>
      </c>
      <c r="G1200" s="6" t="n">
        <f t="shared" si="204"/>
        <v>1827203.5242232101</v>
      </c>
      <c r="H1200" s="7" t="n">
        <f t="shared" si="205"/>
        <v>2.3751398892456597</v>
      </c>
      <c r="I1200" s="7" t="n">
        <f t="shared" si="206"/>
        <v>1.0326035051663767</v>
      </c>
      <c r="J1200" s="7" t="n">
        <f t="shared" si="207"/>
        <v>0.32374567421405404</v>
      </c>
      <c r="K1200" s="7" t="n">
        <f t="shared" si="208"/>
        <v>5.7499965024815849E-5</v>
      </c>
      <c r="L1200" s="7" t="n">
        <f>AM1200/SUM(AM1:AM$2180)</f>
        <v>3.2418228203533897E-5</v>
      </c>
      <c r="M1200" t="s">
        <v>2984</v>
      </c>
      <c r="N1200" t="s">
        <v>3153</v>
      </c>
      <c r="O1200" t="s">
        <v>3154</v>
      </c>
      <c r="P1200" s="6" t="n">
        <v>39210236.322008997</v>
      </c>
      <c r="Q1200" s="6" t="n">
        <v>94903271.057859093</v>
      </c>
      <c r="R1200" s="6" t="n">
        <v>129819671.609937</v>
      </c>
      <c r="S1200" s="6" t="n">
        <v>110106474.973168</v>
      </c>
      <c r="T1200" s="6" t="n">
        <v>98727254.674682707</v>
      </c>
      <c r="U1200" s="6" t="n">
        <v>165309730.13325199</v>
      </c>
      <c r="V1200" s="6" t="n">
        <v>1240112977.6793001</v>
      </c>
      <c r="W1200" s="6" t="n">
        <v>149085323.12086701</v>
      </c>
      <c r="X1200" s="6" t="n">
        <v>58076871.713672101</v>
      </c>
      <c r="Y1200" s="6" t="n">
        <v>59555189.5306345</v>
      </c>
      <c r="Z1200" s="6" t="n">
        <v>24841386.528964899</v>
      </c>
      <c r="AA1200" s="6" t="n">
        <v>110399676.27398001</v>
      </c>
      <c r="AB1200" s="6" t="n">
        <v>11499526.7428449</v>
      </c>
      <c r="AC1200" s="6" t="n">
        <v>2475738.2523816498</v>
      </c>
      <c r="AD1200" s="6" t="n">
        <v>3945522.58493284</v>
      </c>
      <c r="AE1200" s="6" t="n">
        <v>2776708.43662056</v>
      </c>
      <c r="AF1200" s="6" t="n">
        <v>9063417.6603328008</v>
      </c>
      <c r="AG1200" s="6" t="n">
        <v>5301199.8846488204</v>
      </c>
      <c r="AH1200" s="6" t="n">
        <v>3816650.6356566302</v>
      </c>
      <c r="AI1200" s="6" t="n">
        <v>7329373.7338366499</v>
      </c>
      <c r="AJ1200" s="6" t="n">
        <v>8664399.4570160098</v>
      </c>
      <c r="AK1200" s="6" t="n">
        <v>1672211.3708778501</v>
      </c>
      <c r="AL1200" s="6" t="n">
        <v>5643947.3010999998</v>
      </c>
      <c r="AM1200" s="6" t="n">
        <v>1827203.5242232101</v>
      </c>
    </row>
    <row r="1201">
      <c r="A1201" t="str">
        <f t="shared" si="198"/>
        <v>Other</v>
      </c>
      <c r="B1201" t="str">
        <f t="shared" si="199"/>
        <v>3940</v>
      </c>
      <c r="C1201" t="str">
        <f t="shared" si="200"/>
        <v>BLOCKS, TACKLE, RIGGING, AND SLINGS</v>
      </c>
      <c r="D1201" s="6" t="n">
        <f t="shared" si="201"/>
        <v>6726502.7265650202</v>
      </c>
      <c r="E1201" s="6" t="n">
        <f t="shared" si="202"/>
        <v>11005664.9058237</v>
      </c>
      <c r="F1201" s="6" t="n">
        <f t="shared" si="203"/>
        <v>6637687.8093999997</v>
      </c>
      <c r="G1201" s="6" t="n">
        <f t="shared" si="204"/>
        <v>4770084.5596343698</v>
      </c>
      <c r="H1201" s="7" t="n">
        <f t="shared" si="205"/>
        <v>-0.39688443486157432</v>
      </c>
      <c r="I1201" s="7" t="n">
        <f t="shared" si="206"/>
        <v>-1.3203728709461959E-2</v>
      </c>
      <c r="J1201" s="7" t="n">
        <f t="shared" si="207"/>
        <v>0.71863647351404314</v>
      </c>
      <c r="K1201" s="7" t="n">
        <f t="shared" si="208"/>
        <v>6.762409294852205E-5</v>
      </c>
      <c r="L1201" s="7" t="n">
        <f>AM1201/SUM(AM1:AM$2180)</f>
        <v>8.4630796599476156E-5</v>
      </c>
      <c r="M1201" t="s">
        <v>2984</v>
      </c>
      <c r="N1201" t="s">
        <v>3155</v>
      </c>
      <c r="O1201" t="s">
        <v>3156</v>
      </c>
      <c r="P1201" s="6" t="n">
        <v>462050.32233249</v>
      </c>
      <c r="Q1201" s="6" t="n">
        <v>7979961.5224299999</v>
      </c>
      <c r="R1201" s="6" t="n">
        <v>1455636.8123017501</v>
      </c>
      <c r="S1201" s="6" t="n">
        <v>10904385.9834229</v>
      </c>
      <c r="T1201" s="6" t="n">
        <v>8075898.6327461898</v>
      </c>
      <c r="U1201" s="6" t="n">
        <v>11336126.7849785</v>
      </c>
      <c r="V1201" s="6" t="n">
        <v>4938077.8338138498</v>
      </c>
      <c r="W1201" s="6" t="n">
        <v>4772267.9920602804</v>
      </c>
      <c r="X1201" s="6" t="n">
        <v>6626460.7255142797</v>
      </c>
      <c r="Y1201" s="6" t="n">
        <v>5726492.7907885704</v>
      </c>
      <c r="Z1201" s="6" t="n">
        <v>11011861.115662299</v>
      </c>
      <c r="AA1201" s="6" t="n">
        <v>9073980.0623135809</v>
      </c>
      <c r="AB1201" s="6" t="n">
        <v>10774279.0026449</v>
      </c>
      <c r="AC1201" s="6" t="n">
        <v>6373190.6498987097</v>
      </c>
      <c r="AD1201" s="6" t="n">
        <v>8923755.0524408091</v>
      </c>
      <c r="AE1201" s="6" t="n">
        <v>6726502.7265650202</v>
      </c>
      <c r="AF1201" s="6" t="n">
        <v>8972906.34855932</v>
      </c>
      <c r="AG1201" s="6" t="n">
        <v>9943766.8177177608</v>
      </c>
      <c r="AH1201" s="6" t="n">
        <v>12452197.2766669</v>
      </c>
      <c r="AI1201" s="6" t="n">
        <v>10322153.5185818</v>
      </c>
      <c r="AJ1201" s="6" t="n">
        <v>9937370.3174926098</v>
      </c>
      <c r="AK1201" s="6" t="n">
        <v>11005664.9058237</v>
      </c>
      <c r="AL1201" s="6" t="n">
        <v>6637687.8093999997</v>
      </c>
      <c r="AM1201" s="6" t="n">
        <v>4770084.5596343698</v>
      </c>
    </row>
    <row r="1202">
      <c r="A1202" t="str">
        <f t="shared" si="198"/>
        <v>Other</v>
      </c>
      <c r="B1202" t="str">
        <f t="shared" si="199"/>
        <v>3950</v>
      </c>
      <c r="C1202" t="str">
        <f t="shared" si="200"/>
        <v>WINCHES HOISTS CRANES &amp; DERRICKS</v>
      </c>
      <c r="D1202" s="6" t="n">
        <f t="shared" si="201"/>
        <v>6190884.5387735004</v>
      </c>
      <c r="E1202" s="6" t="n">
        <f t="shared" si="202"/>
        <v>15408565.995344</v>
      </c>
      <c r="F1202" s="6" t="n">
        <f t="shared" si="203"/>
        <v>14178828.400699999</v>
      </c>
      <c r="G1202" s="6" t="n">
        <f t="shared" si="204"/>
        <v>6011227.8379211798</v>
      </c>
      <c r="H1202" s="7" t="n">
        <f t="shared" si="205"/>
        <v>-7.9808698292598401E-2</v>
      </c>
      <c r="I1202" s="7" t="n">
        <f t="shared" si="206"/>
        <v>1.2902750506648957</v>
      </c>
      <c r="J1202" s="7" t="n">
        <f t="shared" si="207"/>
        <v>0.42395800753357094</v>
      </c>
      <c r="K1202" s="7" t="n">
        <f t="shared" si="208"/>
        <v>1.4445247158388915E-4</v>
      </c>
      <c r="L1202" s="7" t="n">
        <f>AM1202/SUM(AM1:AM$2180)</f>
        <v>1.0665114928344396E-4</v>
      </c>
      <c r="M1202" t="s">
        <v>2984</v>
      </c>
      <c r="N1202" t="s">
        <v>3157</v>
      </c>
      <c r="O1202" t="s">
        <v>3158</v>
      </c>
      <c r="P1202" s="6" t="n">
        <v>2329480.4149847501</v>
      </c>
      <c r="Q1202" s="6" t="n">
        <v>1949092.8944864301</v>
      </c>
      <c r="R1202" s="6" t="n">
        <v>14533553.501855901</v>
      </c>
      <c r="S1202" s="6" t="n">
        <v>2782301.7490287302</v>
      </c>
      <c r="T1202" s="6" t="n">
        <v>3149056.21295944</v>
      </c>
      <c r="U1202" s="6" t="n">
        <v>3685532.0850648801</v>
      </c>
      <c r="V1202" s="6" t="n">
        <v>3779369.43771738</v>
      </c>
      <c r="W1202" s="6" t="n">
        <v>2675892.7478984199</v>
      </c>
      <c r="X1202" s="6" t="n">
        <v>3463365.8095565899</v>
      </c>
      <c r="Y1202" s="6" t="n">
        <v>6276353.2612590101</v>
      </c>
      <c r="Z1202" s="6" t="n">
        <v>12504288.148970401</v>
      </c>
      <c r="AA1202" s="6" t="n">
        <v>9986668.8319445308</v>
      </c>
      <c r="AB1202" s="6" t="n">
        <v>12053105.1830728</v>
      </c>
      <c r="AC1202" s="6" t="n">
        <v>6620225.7116488498</v>
      </c>
      <c r="AD1202" s="6" t="n">
        <v>6700998.9658089699</v>
      </c>
      <c r="AE1202" s="6" t="n">
        <v>6190884.5387735004</v>
      </c>
      <c r="AF1202" s="6" t="n">
        <v>7830462.7839235002</v>
      </c>
      <c r="AG1202" s="6" t="n">
        <v>8073923.9503552197</v>
      </c>
      <c r="AH1202" s="6" t="n">
        <v>8328705.0672570504</v>
      </c>
      <c r="AI1202" s="6" t="n">
        <v>17903129.615630899</v>
      </c>
      <c r="AJ1202" s="6" t="n">
        <v>18739897.624612901</v>
      </c>
      <c r="AK1202" s="6" t="n">
        <v>15408565.995344</v>
      </c>
      <c r="AL1202" s="6" t="n">
        <v>14178828.400699999</v>
      </c>
      <c r="AM1202" s="6" t="n">
        <v>6011227.8379211798</v>
      </c>
    </row>
    <row r="1203">
      <c r="A1203" t="str">
        <f t="shared" si="198"/>
        <v>Other</v>
      </c>
      <c r="B1203" t="str">
        <f t="shared" si="199"/>
        <v>3960</v>
      </c>
      <c r="C1203" t="str">
        <f t="shared" si="200"/>
        <v>FREIGHT ELEVATORS</v>
      </c>
      <c r="D1203" s="6" t="n">
        <f t="shared" si="201"/>
        <v>2955128.6906245998</v>
      </c>
      <c r="E1203" s="6" t="n">
        <f t="shared" si="202"/>
        <v>830069.92939844704</v>
      </c>
      <c r="F1203" s="6" t="n">
        <f t="shared" si="203"/>
        <v>922338.99269999994</v>
      </c>
      <c r="G1203" s="6" t="n">
        <f t="shared" si="204"/>
        <v>158954.31789242901</v>
      </c>
      <c r="H1203" s="7" t="n">
        <f t="shared" si="205"/>
        <v>0.11115818081546514</v>
      </c>
      <c r="I1203" s="7" t="n">
        <f t="shared" si="206"/>
        <v>-0.68788533791228801</v>
      </c>
      <c r="J1203" s="7" t="n">
        <f t="shared" si="207"/>
        <v>0.17233828250838193</v>
      </c>
      <c r="K1203" s="7" t="n">
        <f t="shared" si="208"/>
        <v>9.3966964948339458E-6</v>
      </c>
      <c r="L1203" s="7" t="n">
        <f>AM1203/SUM(AM1:AM$2180)</f>
        <v>2.8201660532394779E-6</v>
      </c>
      <c r="M1203" t="s">
        <v>2984</v>
      </c>
      <c r="N1203" t="s">
        <v>3159</v>
      </c>
      <c r="O1203" t="s">
        <v>3160</v>
      </c>
      <c r="P1203" s="6"/>
      <c r="Q1203" s="6" t="n">
        <v>1396067.2687236499</v>
      </c>
      <c r="R1203" s="6" t="n">
        <v>151454.54655263299</v>
      </c>
      <c r="S1203" s="6" t="n">
        <v>48427.582307719997</v>
      </c>
      <c r="T1203" s="6" t="n">
        <v>59225.476950949997</v>
      </c>
      <c r="U1203" s="6" t="n">
        <v>331360.62104339298</v>
      </c>
      <c r="V1203" s="6" t="n">
        <v>563857.97117710195</v>
      </c>
      <c r="W1203" s="6" t="n">
        <v>44051.005291542097</v>
      </c>
      <c r="X1203" s="6" t="n">
        <v>170353.190566784</v>
      </c>
      <c r="Y1203" s="6" t="n">
        <v>52784.239789363499</v>
      </c>
      <c r="Z1203" s="6" t="n">
        <v>149403.52986028499</v>
      </c>
      <c r="AA1203" s="6" t="n">
        <v>1032139.97641167</v>
      </c>
      <c r="AB1203" s="6" t="n">
        <v>121091.769376896</v>
      </c>
      <c r="AC1203" s="6"/>
      <c r="AD1203" s="6" t="n">
        <v>183065.89687606899</v>
      </c>
      <c r="AE1203" s="6" t="n">
        <v>2955128.6906245998</v>
      </c>
      <c r="AF1203" s="6" t="n">
        <v>2886252.7091485299</v>
      </c>
      <c r="AG1203" s="6" t="n">
        <v>239292.18366502601</v>
      </c>
      <c r="AH1203" s="6" t="n">
        <v>142662.38268976199</v>
      </c>
      <c r="AI1203" s="6" t="n">
        <v>24443.4565144105</v>
      </c>
      <c r="AJ1203" s="6" t="n">
        <v>113252.3722061</v>
      </c>
      <c r="AK1203" s="6" t="n">
        <v>830069.92939844704</v>
      </c>
      <c r="AL1203" s="6" t="n">
        <v>922338.99269999994</v>
      </c>
      <c r="AM1203" s="6" t="n">
        <v>158954.31789242901</v>
      </c>
    </row>
    <row r="1204">
      <c r="A1204" t="str">
        <f t="shared" si="198"/>
        <v>Other</v>
      </c>
      <c r="B1204" t="str">
        <f t="shared" si="199"/>
        <v>3990</v>
      </c>
      <c r="C1204" t="str">
        <f t="shared" si="200"/>
        <v>MISC MATERIALS HANDLING EQ</v>
      </c>
      <c r="D1204" s="6" t="n">
        <f t="shared" si="201"/>
        <v>51017537.213796303</v>
      </c>
      <c r="E1204" s="6" t="n">
        <f t="shared" si="202"/>
        <v>107072998.17236499</v>
      </c>
      <c r="F1204" s="6" t="n">
        <f t="shared" si="203"/>
        <v>81682772.262199998</v>
      </c>
      <c r="G1204" s="6" t="n">
        <f t="shared" si="204"/>
        <v>27830418.274096299</v>
      </c>
      <c r="H1204" s="7" t="n">
        <f t="shared" si="205"/>
        <v>-0.23713005466879777</v>
      </c>
      <c r="I1204" s="7" t="n">
        <f t="shared" si="206"/>
        <v>0.60107242966073859</v>
      </c>
      <c r="J1204" s="7" t="n">
        <f t="shared" si="207"/>
        <v>0.34071343936223464</v>
      </c>
      <c r="K1204" s="7" t="n">
        <f t="shared" si="208"/>
        <v>8.3217583326674661E-4</v>
      </c>
      <c r="L1204" s="7" t="n">
        <f>AM1204/SUM(AM1:AM$2180)</f>
        <v>4.9376702630485954E-4</v>
      </c>
      <c r="M1204" t="s">
        <v>2984</v>
      </c>
      <c r="N1204" t="s">
        <v>3161</v>
      </c>
      <c r="O1204" t="s">
        <v>3162</v>
      </c>
      <c r="P1204" s="6" t="n">
        <v>5358090.4539647195</v>
      </c>
      <c r="Q1204" s="6" t="n">
        <v>15390767.715342799</v>
      </c>
      <c r="R1204" s="6" t="n">
        <v>15312966.868605901</v>
      </c>
      <c r="S1204" s="6" t="n">
        <v>21158664.4368889</v>
      </c>
      <c r="T1204" s="6" t="n">
        <v>29707794.354495302</v>
      </c>
      <c r="U1204" s="6" t="n">
        <v>27990645.7469377</v>
      </c>
      <c r="V1204" s="6" t="n">
        <v>31149911.681573398</v>
      </c>
      <c r="W1204" s="6" t="n">
        <v>28902903.631723199</v>
      </c>
      <c r="X1204" s="6" t="n">
        <v>22679502.348314598</v>
      </c>
      <c r="Y1204" s="6" t="n">
        <v>13127300.233416</v>
      </c>
      <c r="Z1204" s="6" t="n">
        <v>32078308.5828881</v>
      </c>
      <c r="AA1204" s="6" t="n">
        <v>127712802.075854</v>
      </c>
      <c r="AB1204" s="6" t="n">
        <v>31473434.9993844</v>
      </c>
      <c r="AC1204" s="6" t="n">
        <v>24301498.982149102</v>
      </c>
      <c r="AD1204" s="6" t="n">
        <v>34590039.312846802</v>
      </c>
      <c r="AE1204" s="6" t="n">
        <v>51017537.213796303</v>
      </c>
      <c r="AF1204" s="6" t="n">
        <v>34429390.989005901</v>
      </c>
      <c r="AG1204" s="6" t="n">
        <v>42565906.904699497</v>
      </c>
      <c r="AH1204" s="6" t="n">
        <v>41058962.325792097</v>
      </c>
      <c r="AI1204" s="6" t="n">
        <v>28681091.857227199</v>
      </c>
      <c r="AJ1204" s="6" t="n">
        <v>121969916.506796</v>
      </c>
      <c r="AK1204" s="6" t="n">
        <v>107072998.17236499</v>
      </c>
      <c r="AL1204" s="6" t="n">
        <v>81682772.262199998</v>
      </c>
      <c r="AM1204" s="6" t="n">
        <v>27830418.274096299</v>
      </c>
    </row>
    <row r="1205">
      <c r="A1205" t="str">
        <f t="shared" si="198"/>
        <v>Other</v>
      </c>
      <c r="B1205" t="str">
        <f t="shared" si="199"/>
        <v>4010</v>
      </c>
      <c r="C1205" t="str">
        <f t="shared" si="200"/>
        <v>CHAIN AND WIRE ROPE</v>
      </c>
      <c r="D1205" s="6" t="n">
        <f t="shared" si="201"/>
        <v>19198439.974625301</v>
      </c>
      <c r="E1205" s="6" t="n">
        <f t="shared" si="202"/>
        <v>17536116.273845501</v>
      </c>
      <c r="F1205" s="6" t="n">
        <f t="shared" si="203"/>
        <v>17953287.4945</v>
      </c>
      <c r="G1205" s="6" t="n">
        <f t="shared" si="204"/>
        <v>9863551.3895393107</v>
      </c>
      <c r="H1205" s="7" t="n">
        <f t="shared" si="205"/>
        <v>2.3789259499647386E-2</v>
      </c>
      <c r="I1205" s="7" t="n">
        <f t="shared" si="206"/>
        <v>-6.4856961387020351E-2</v>
      </c>
      <c r="J1205" s="7" t="n">
        <f t="shared" si="207"/>
        <v>0.54940084887299978</v>
      </c>
      <c r="K1205" s="7" t="n">
        <f t="shared" si="208"/>
        <v>1.8290627958432868E-4</v>
      </c>
      <c r="L1205" s="7" t="n">
        <f>AM1205/SUM(AM1:AM$2180)</f>
        <v>1.7499903847838011E-4</v>
      </c>
      <c r="M1205" t="s">
        <v>2984</v>
      </c>
      <c r="N1205" t="s">
        <v>3163</v>
      </c>
      <c r="O1205" t="s">
        <v>3164</v>
      </c>
      <c r="P1205" s="6" t="n">
        <v>8437259.9176620692</v>
      </c>
      <c r="Q1205" s="6" t="n">
        <v>8977800.9971195105</v>
      </c>
      <c r="R1205" s="6" t="n">
        <v>8141221.5328335902</v>
      </c>
      <c r="S1205" s="6" t="n">
        <v>12808909.612114999</v>
      </c>
      <c r="T1205" s="6" t="n">
        <v>13930364.398967201</v>
      </c>
      <c r="U1205" s="6" t="n">
        <v>22433065.970936</v>
      </c>
      <c r="V1205" s="6" t="n">
        <v>22537991.4290842</v>
      </c>
      <c r="W1205" s="6" t="n">
        <v>17731061.709270801</v>
      </c>
      <c r="X1205" s="6" t="n">
        <v>16882754.055266902</v>
      </c>
      <c r="Y1205" s="6" t="n">
        <v>8354010.5532032102</v>
      </c>
      <c r="Z1205" s="6" t="n">
        <v>17867832.973653801</v>
      </c>
      <c r="AA1205" s="6" t="n">
        <v>24368724.272329502</v>
      </c>
      <c r="AB1205" s="6" t="n">
        <v>17451630.851049699</v>
      </c>
      <c r="AC1205" s="6" t="n">
        <v>18814705.117295001</v>
      </c>
      <c r="AD1205" s="6" t="n">
        <v>16135641.702580901</v>
      </c>
      <c r="AE1205" s="6" t="n">
        <v>19198439.974625301</v>
      </c>
      <c r="AF1205" s="6" t="n">
        <v>20809954.194312699</v>
      </c>
      <c r="AG1205" s="6" t="n">
        <v>20274311.668080602</v>
      </c>
      <c r="AH1205" s="6" t="n">
        <v>33758851.548615098</v>
      </c>
      <c r="AI1205" s="6" t="n">
        <v>28777536.7661925</v>
      </c>
      <c r="AJ1205" s="6" t="n">
        <v>20872411.796927001</v>
      </c>
      <c r="AK1205" s="6" t="n">
        <v>17536116.273845501</v>
      </c>
      <c r="AL1205" s="6" t="n">
        <v>17953287.4945</v>
      </c>
      <c r="AM1205" s="6" t="n">
        <v>9863551.3895393107</v>
      </c>
    </row>
    <row r="1206">
      <c r="A1206" t="str">
        <f t="shared" si="198"/>
        <v>Other</v>
      </c>
      <c r="B1206" t="str">
        <f t="shared" si="199"/>
        <v>4020</v>
      </c>
      <c r="C1206" t="str">
        <f t="shared" si="200"/>
        <v>FIBER ROPE, CORDAGE, AND TWINE</v>
      </c>
      <c r="D1206" s="6" t="n">
        <f t="shared" si="201"/>
        <v>10258168.970674301</v>
      </c>
      <c r="E1206" s="6" t="n">
        <f t="shared" si="202"/>
        <v>12981742.915062901</v>
      </c>
      <c r="F1206" s="6" t="n">
        <f t="shared" si="203"/>
        <v>24138073.911800001</v>
      </c>
      <c r="G1206" s="6" t="n">
        <f t="shared" si="204"/>
        <v>6037325.5419425899</v>
      </c>
      <c r="H1206" s="7" t="n">
        <f t="shared" si="205"/>
        <v>0.85938622184485336</v>
      </c>
      <c r="I1206" s="7" t="n">
        <f t="shared" si="206"/>
        <v>1.3530587165024377</v>
      </c>
      <c r="J1206" s="7" t="n">
        <f t="shared" si="207"/>
        <v>0.2501162919627658</v>
      </c>
      <c r="K1206" s="7" t="n">
        <f t="shared" si="208"/>
        <v>2.4591625889639547E-4</v>
      </c>
      <c r="L1206" s="7" t="n">
        <f>AM1206/SUM(AM1:AM$2180)</f>
        <v>1.0711417450933609E-4</v>
      </c>
      <c r="M1206" t="s">
        <v>2984</v>
      </c>
      <c r="N1206" t="s">
        <v>3165</v>
      </c>
      <c r="O1206" t="s">
        <v>3166</v>
      </c>
      <c r="P1206" s="6" t="n">
        <v>2703117.9889938701</v>
      </c>
      <c r="Q1206" s="6" t="n">
        <v>8114084.9387644203</v>
      </c>
      <c r="R1206" s="6" t="n">
        <v>4591480.1681906097</v>
      </c>
      <c r="S1206" s="6" t="n">
        <v>6261008.2843288304</v>
      </c>
      <c r="T1206" s="6" t="n">
        <v>6372053.5358685199</v>
      </c>
      <c r="U1206" s="6" t="n">
        <v>13143872.6516497</v>
      </c>
      <c r="V1206" s="6" t="n">
        <v>7616206.4094343297</v>
      </c>
      <c r="W1206" s="6" t="n">
        <v>11229512.2613254</v>
      </c>
      <c r="X1206" s="6" t="n">
        <v>10225239.2615679</v>
      </c>
      <c r="Y1206" s="6" t="n">
        <v>14120164.0319605</v>
      </c>
      <c r="Z1206" s="6" t="n">
        <v>13406542.2758228</v>
      </c>
      <c r="AA1206" s="6" t="n">
        <v>15595771.1422354</v>
      </c>
      <c r="AB1206" s="6" t="n">
        <v>10919751.978699099</v>
      </c>
      <c r="AC1206" s="6" t="n">
        <v>6785385.3613633104</v>
      </c>
      <c r="AD1206" s="6" t="n">
        <v>10772675.4580689</v>
      </c>
      <c r="AE1206" s="6" t="n">
        <v>10258168.970674301</v>
      </c>
      <c r="AF1206" s="6" t="n">
        <v>8794723.6240007393</v>
      </c>
      <c r="AG1206" s="6" t="n">
        <v>10219850.316224299</v>
      </c>
      <c r="AH1206" s="6" t="n">
        <v>13927392.600428799</v>
      </c>
      <c r="AI1206" s="6" t="n">
        <v>12219971.869809501</v>
      </c>
      <c r="AJ1206" s="6" t="n">
        <v>10979964.3509787</v>
      </c>
      <c r="AK1206" s="6" t="n">
        <v>12981742.915062901</v>
      </c>
      <c r="AL1206" s="6" t="n">
        <v>24138073.911800001</v>
      </c>
      <c r="AM1206" s="6" t="n">
        <v>6037325.5419425899</v>
      </c>
    </row>
    <row r="1207">
      <c r="A1207" t="str">
        <f t="shared" si="198"/>
        <v>Other</v>
      </c>
      <c r="B1207" t="str">
        <f t="shared" si="199"/>
        <v>4030</v>
      </c>
      <c r="C1207" t="str">
        <f t="shared" si="200"/>
        <v>FITTINGS FOR ROPE, CABLE, AND CHAIN</v>
      </c>
      <c r="D1207" s="6" t="n">
        <f t="shared" si="201"/>
        <v>10679983.527602701</v>
      </c>
      <c r="E1207" s="6" t="n">
        <f t="shared" si="202"/>
        <v>10733961.7751456</v>
      </c>
      <c r="F1207" s="6" t="n">
        <f t="shared" si="203"/>
        <v>11233527.439200001</v>
      </c>
      <c r="G1207" s="6" t="n">
        <f t="shared" si="204"/>
        <v>8593140.5887012798</v>
      </c>
      <c r="H1207" s="7" t="n">
        <f t="shared" si="205"/>
        <v>4.6540659871841639E-2</v>
      </c>
      <c r="I1207" s="7" t="n">
        <f t="shared" si="206"/>
        <v>5.1830034209945364E-2</v>
      </c>
      <c r="J1207" s="7" t="n">
        <f t="shared" si="207"/>
        <v>0.76495478692783991</v>
      </c>
      <c r="K1207" s="7" t="n">
        <f t="shared" si="208"/>
        <v>1.1444604288445759E-4</v>
      </c>
      <c r="L1207" s="7" t="n">
        <f>AM1207/SUM(AM1:AM$2180)</f>
        <v>1.524594216771756E-4</v>
      </c>
      <c r="M1207" t="s">
        <v>2984</v>
      </c>
      <c r="N1207" t="s">
        <v>3167</v>
      </c>
      <c r="O1207" t="s">
        <v>3168</v>
      </c>
      <c r="P1207" s="6" t="n">
        <v>2019376.57799265</v>
      </c>
      <c r="Q1207" s="6" t="n">
        <v>2697957.5747240498</v>
      </c>
      <c r="R1207" s="6" t="n">
        <v>3494934.0942029399</v>
      </c>
      <c r="S1207" s="6" t="n">
        <v>4771413.6437340798</v>
      </c>
      <c r="T1207" s="6" t="n">
        <v>11527787.7872741</v>
      </c>
      <c r="U1207" s="6" t="n">
        <v>5755159.8027374595</v>
      </c>
      <c r="V1207" s="6" t="n">
        <v>3894297.5150426198</v>
      </c>
      <c r="W1207" s="6" t="n">
        <v>6298101.6810476501</v>
      </c>
      <c r="X1207" s="6" t="n">
        <v>9911725.4161442295</v>
      </c>
      <c r="Y1207" s="6" t="n">
        <v>5620722.8969756998</v>
      </c>
      <c r="Z1207" s="6" t="n">
        <v>2001696.51087963</v>
      </c>
      <c r="AA1207" s="6" t="n">
        <v>9517338.7932272498</v>
      </c>
      <c r="AB1207" s="6" t="n">
        <v>6942918.6703661801</v>
      </c>
      <c r="AC1207" s="6" t="n">
        <v>7733725.3595364299</v>
      </c>
      <c r="AD1207" s="6" t="n">
        <v>6984712.6793615399</v>
      </c>
      <c r="AE1207" s="6" t="n">
        <v>10679983.527602701</v>
      </c>
      <c r="AF1207" s="6" t="n">
        <v>13751894.880345199</v>
      </c>
      <c r="AG1207" s="6" t="n">
        <v>11480729.824177301</v>
      </c>
      <c r="AH1207" s="6" t="n">
        <v>19867549.131076202</v>
      </c>
      <c r="AI1207" s="6" t="n">
        <v>13780068.0838462</v>
      </c>
      <c r="AJ1207" s="6" t="n">
        <v>7993006.2828150401</v>
      </c>
      <c r="AK1207" s="6" t="n">
        <v>10733961.7751456</v>
      </c>
      <c r="AL1207" s="6" t="n">
        <v>11233527.439200001</v>
      </c>
      <c r="AM1207" s="6" t="n">
        <v>8593140.5887012798</v>
      </c>
    </row>
    <row r="1208">
      <c r="A1208" t="str">
        <f t="shared" si="198"/>
        <v>Other</v>
      </c>
      <c r="B1208" t="str">
        <f t="shared" si="199"/>
        <v>4110</v>
      </c>
      <c r="C1208" t="str">
        <f t="shared" si="200"/>
        <v>REFRIGERATION EQUIPMENT</v>
      </c>
      <c r="D1208" s="6" t="n">
        <f t="shared" si="201"/>
        <v>6702203.15296767</v>
      </c>
      <c r="E1208" s="6" t="n">
        <f t="shared" si="202"/>
        <v>7616833.9419547198</v>
      </c>
      <c r="F1208" s="6" t="n">
        <f t="shared" si="203"/>
        <v>8421041.6907000002</v>
      </c>
      <c r="G1208" s="6" t="n">
        <f t="shared" si="204"/>
        <v>4793187.91703529</v>
      </c>
      <c r="H1208" s="7" t="n">
        <f t="shared" si="205"/>
        <v>0.10558294363168108</v>
      </c>
      <c r="I1208" s="7" t="n">
        <f t="shared" si="206"/>
        <v>0.25645873431503574</v>
      </c>
      <c r="J1208" s="7" t="n">
        <f t="shared" si="207"/>
        <v>0.56919180465865327</v>
      </c>
      <c r="K1208" s="7" t="n">
        <f t="shared" si="208"/>
        <v>8.5792722159789509E-5</v>
      </c>
      <c r="L1208" s="7" t="n">
        <f>AM1208/SUM(AM1:AM$2180)</f>
        <v>8.5040696155032924E-5</v>
      </c>
      <c r="M1208" t="s">
        <v>2984</v>
      </c>
      <c r="N1208" t="s">
        <v>3169</v>
      </c>
      <c r="O1208" t="s">
        <v>3170</v>
      </c>
      <c r="P1208" s="6" t="n">
        <v>724047.41282275994</v>
      </c>
      <c r="Q1208" s="6" t="n">
        <v>24205607.436535198</v>
      </c>
      <c r="R1208" s="6" t="n">
        <v>16538354.7535439</v>
      </c>
      <c r="S1208" s="6" t="n">
        <v>23615680.035592999</v>
      </c>
      <c r="T1208" s="6" t="n">
        <v>29611347.682302698</v>
      </c>
      <c r="U1208" s="6" t="n">
        <v>42896415.1486829</v>
      </c>
      <c r="V1208" s="6" t="n">
        <v>3341947.5912671802</v>
      </c>
      <c r="W1208" s="6" t="n">
        <v>5074828.3847896503</v>
      </c>
      <c r="X1208" s="6" t="n">
        <v>5808076.2334817201</v>
      </c>
      <c r="Y1208" s="6" t="n">
        <v>4959050.1515902001</v>
      </c>
      <c r="Z1208" s="6" t="n">
        <v>6095959.5059931697</v>
      </c>
      <c r="AA1208" s="6" t="n">
        <v>5748586.7231967701</v>
      </c>
      <c r="AB1208" s="6" t="n">
        <v>4023479.8085525502</v>
      </c>
      <c r="AC1208" s="6" t="n">
        <v>9225490.0118026305</v>
      </c>
      <c r="AD1208" s="6" t="n">
        <v>3679609.7189085898</v>
      </c>
      <c r="AE1208" s="6" t="n">
        <v>6702203.15296767</v>
      </c>
      <c r="AF1208" s="6" t="n">
        <v>5215030.95425067</v>
      </c>
      <c r="AG1208" s="6" t="n">
        <v>6961418.5055335397</v>
      </c>
      <c r="AH1208" s="6" t="n">
        <v>7661591.2224524496</v>
      </c>
      <c r="AI1208" s="6" t="n">
        <v>7827452.52989747</v>
      </c>
      <c r="AJ1208" s="6" t="n">
        <v>8766847.5834107008</v>
      </c>
      <c r="AK1208" s="6" t="n">
        <v>7616833.9419547198</v>
      </c>
      <c r="AL1208" s="6" t="n">
        <v>8421041.6907000002</v>
      </c>
      <c r="AM1208" s="6" t="n">
        <v>4793187.91703529</v>
      </c>
    </row>
    <row r="1209">
      <c r="A1209" t="str">
        <f t="shared" si="198"/>
        <v>Other</v>
      </c>
      <c r="B1209" t="str">
        <f t="shared" si="199"/>
        <v>4120</v>
      </c>
      <c r="C1209" t="str">
        <f t="shared" si="200"/>
        <v>AIR CONDITIONING EQUIPMENT</v>
      </c>
      <c r="D1209" s="6" t="n">
        <f t="shared" si="201"/>
        <v>12077577.329871999</v>
      </c>
      <c r="E1209" s="6" t="n">
        <f t="shared" si="202"/>
        <v>16455288.192275399</v>
      </c>
      <c r="F1209" s="6" t="n">
        <f t="shared" si="203"/>
        <v>9409291.7813000008</v>
      </c>
      <c r="G1209" s="6" t="n">
        <f t="shared" si="204"/>
        <v>4892270.8768054601</v>
      </c>
      <c r="H1209" s="7" t="n">
        <f t="shared" si="205"/>
        <v>-0.42819039865148023</v>
      </c>
      <c r="I1209" s="7" t="n">
        <f t="shared" si="206"/>
        <v>-0.22092887304247777</v>
      </c>
      <c r="J1209" s="7" t="n">
        <f t="shared" si="207"/>
        <v>0.51994039408240533</v>
      </c>
      <c r="K1209" s="7" t="n">
        <f t="shared" si="208"/>
        <v>9.5860914262539326E-5</v>
      </c>
      <c r="L1209" s="7" t="n">
        <f>AM1209/SUM(AM1:AM$2180)</f>
        <v>8.6798625120431823E-5</v>
      </c>
      <c r="M1209" t="s">
        <v>2984</v>
      </c>
      <c r="N1209" t="s">
        <v>3171</v>
      </c>
      <c r="O1209" t="s">
        <v>3172</v>
      </c>
      <c r="P1209" s="6" t="n">
        <v>1761488.28901895</v>
      </c>
      <c r="Q1209" s="6" t="n">
        <v>2879531.5034236698</v>
      </c>
      <c r="R1209" s="6" t="n">
        <v>2001094.3222268999</v>
      </c>
      <c r="S1209" s="6" t="n">
        <v>4080869.53970171</v>
      </c>
      <c r="T1209" s="6" t="n">
        <v>7015627.3431425197</v>
      </c>
      <c r="U1209" s="6" t="n">
        <v>6514047.2157637104</v>
      </c>
      <c r="V1209" s="6" t="n">
        <v>7021571.2972715897</v>
      </c>
      <c r="W1209" s="6" t="n">
        <v>8225013.75255212</v>
      </c>
      <c r="X1209" s="6" t="n">
        <v>18463024.0556386</v>
      </c>
      <c r="Y1209" s="6" t="n">
        <v>5085892.0762111098</v>
      </c>
      <c r="Z1209" s="6" t="n">
        <v>10011789.228811</v>
      </c>
      <c r="AA1209" s="6" t="n">
        <v>8153213.8535654498</v>
      </c>
      <c r="AB1209" s="6" t="n">
        <v>8108553.5344473403</v>
      </c>
      <c r="AC1209" s="6" t="n">
        <v>4829584.5999662597</v>
      </c>
      <c r="AD1209" s="6" t="n">
        <v>5374929.2169671403</v>
      </c>
      <c r="AE1209" s="6" t="n">
        <v>12077577.329871999</v>
      </c>
      <c r="AF1209" s="6" t="n">
        <v>7833634.6221868703</v>
      </c>
      <c r="AG1209" s="6" t="n">
        <v>10827308.368602401</v>
      </c>
      <c r="AH1209" s="6" t="n">
        <v>14139400.4667054</v>
      </c>
      <c r="AI1209" s="6" t="n">
        <v>14319041.907558599</v>
      </c>
      <c r="AJ1209" s="6" t="n">
        <v>23210780.828180701</v>
      </c>
      <c r="AK1209" s="6" t="n">
        <v>16455288.192275399</v>
      </c>
      <c r="AL1209" s="6" t="n">
        <v>9409291.7813000008</v>
      </c>
      <c r="AM1209" s="6" t="n">
        <v>4892270.8768054601</v>
      </c>
    </row>
    <row r="1210">
      <c r="A1210" t="str">
        <f t="shared" si="198"/>
        <v>Other</v>
      </c>
      <c r="B1210" t="str">
        <f t="shared" si="199"/>
        <v>4130</v>
      </c>
      <c r="C1210" t="str">
        <f t="shared" si="200"/>
        <v>REFRIGERATION &amp; AIR CONDITION COMP</v>
      </c>
      <c r="D1210" s="6" t="n">
        <f t="shared" si="201"/>
        <v>34848919.237289898</v>
      </c>
      <c r="E1210" s="6" t="n">
        <f t="shared" si="202"/>
        <v>90731681.819177598</v>
      </c>
      <c r="F1210" s="6" t="n">
        <f t="shared" si="203"/>
        <v>93680326.462400004</v>
      </c>
      <c r="G1210" s="6" t="n">
        <f t="shared" si="204"/>
        <v>84977772.615036696</v>
      </c>
      <c r="H1210" s="7" t="n">
        <f t="shared" si="205"/>
        <v>3.2498511921104534E-2</v>
      </c>
      <c r="I1210" s="7" t="n">
        <f t="shared" si="206"/>
        <v>1.6881845552948418</v>
      </c>
      <c r="J1210" s="7" t="n">
        <f t="shared" si="207"/>
        <v>0.90710371989516703</v>
      </c>
      <c r="K1210" s="7" t="n">
        <f t="shared" si="208"/>
        <v>9.5440570362013922E-4</v>
      </c>
      <c r="L1210" s="7" t="n">
        <f>AM1210/SUM(AM1:AM$2180)</f>
        <v>1.5076748639883562E-3</v>
      </c>
      <c r="M1210" t="s">
        <v>2984</v>
      </c>
      <c r="N1210" t="s">
        <v>3173</v>
      </c>
      <c r="O1210" t="s">
        <v>3174</v>
      </c>
      <c r="P1210" s="6" t="n">
        <v>2512211.4049634002</v>
      </c>
      <c r="Q1210" s="6" t="n">
        <v>7907394.4190448904</v>
      </c>
      <c r="R1210" s="6" t="n">
        <v>6898280.4750013798</v>
      </c>
      <c r="S1210" s="6" t="n">
        <v>9913184.0042470507</v>
      </c>
      <c r="T1210" s="6" t="n">
        <v>9040926.1343796309</v>
      </c>
      <c r="U1210" s="6" t="n">
        <v>15066435.2644087</v>
      </c>
      <c r="V1210" s="6" t="n">
        <v>22087319.4592923</v>
      </c>
      <c r="W1210" s="6" t="n">
        <v>45389472.177972399</v>
      </c>
      <c r="X1210" s="6" t="n">
        <v>61052796.394687198</v>
      </c>
      <c r="Y1210" s="6" t="n">
        <v>31289810.032067802</v>
      </c>
      <c r="Z1210" s="6" t="n">
        <v>39178184.761620402</v>
      </c>
      <c r="AA1210" s="6" t="n">
        <v>32336586.356578901</v>
      </c>
      <c r="AB1210" s="6" t="n">
        <v>38095611.208029903</v>
      </c>
      <c r="AC1210" s="6" t="n">
        <v>24554204.343337402</v>
      </c>
      <c r="AD1210" s="6" t="n">
        <v>31988069.781234201</v>
      </c>
      <c r="AE1210" s="6" t="n">
        <v>34848919.237289898</v>
      </c>
      <c r="AF1210" s="6" t="n">
        <v>37028774.314696699</v>
      </c>
      <c r="AG1210" s="6" t="n">
        <v>38851013.383545898</v>
      </c>
      <c r="AH1210" s="6" t="n">
        <v>54824778.827701099</v>
      </c>
      <c r="AI1210" s="6" t="n">
        <v>63734276.550825499</v>
      </c>
      <c r="AJ1210" s="6" t="n">
        <v>58453566.068367697</v>
      </c>
      <c r="AK1210" s="6" t="n">
        <v>90731681.819177598</v>
      </c>
      <c r="AL1210" s="6" t="n">
        <v>93680326.462400004</v>
      </c>
      <c r="AM1210" s="6" t="n">
        <v>84977772.615036696</v>
      </c>
    </row>
    <row r="1211">
      <c r="A1211" t="str">
        <f t="shared" si="198"/>
        <v>Other</v>
      </c>
      <c r="B1211" t="str">
        <f t="shared" si="199"/>
        <v>4140</v>
      </c>
      <c r="C1211" t="str">
        <f t="shared" si="200"/>
        <v>FANS AIR CIRCULATORS &amp; BLOWER EQ</v>
      </c>
      <c r="D1211" s="6" t="n">
        <f t="shared" si="201"/>
        <v>27594859.649905398</v>
      </c>
      <c r="E1211" s="6" t="n">
        <f t="shared" si="202"/>
        <v>33697321.889342703</v>
      </c>
      <c r="F1211" s="6" t="n">
        <f t="shared" si="203"/>
        <v>32034025.615800001</v>
      </c>
      <c r="G1211" s="6" t="n">
        <f t="shared" si="204"/>
        <v>15900892.4662822</v>
      </c>
      <c r="H1211" s="7" t="n">
        <f t="shared" si="205"/>
        <v>-4.9359895098035844E-2</v>
      </c>
      <c r="I1211" s="7" t="n">
        <f t="shared" si="206"/>
        <v>0.16086930762519103</v>
      </c>
      <c r="J1211" s="7" t="n">
        <f t="shared" si="207"/>
        <v>0.49637509368911392</v>
      </c>
      <c r="K1211" s="7" t="n">
        <f t="shared" si="208"/>
        <v>3.2635941730950604E-4</v>
      </c>
      <c r="L1211" s="7" t="n">
        <f>AM1211/SUM(AM1:AM$2180)</f>
        <v>2.8211348860600094E-4</v>
      </c>
      <c r="M1211" t="s">
        <v>2984</v>
      </c>
      <c r="N1211" t="s">
        <v>3175</v>
      </c>
      <c r="O1211" t="s">
        <v>3176</v>
      </c>
      <c r="P1211" s="6" t="n">
        <v>4429670.9628767101</v>
      </c>
      <c r="Q1211" s="6" t="n">
        <v>18137534.010249399</v>
      </c>
      <c r="R1211" s="6" t="n">
        <v>10426611.0996025</v>
      </c>
      <c r="S1211" s="6" t="n">
        <v>18695347.7666668</v>
      </c>
      <c r="T1211" s="6" t="n">
        <v>23765732.4180873</v>
      </c>
      <c r="U1211" s="6" t="n">
        <v>54443341.131623998</v>
      </c>
      <c r="V1211" s="6" t="n">
        <v>18104137.761855401</v>
      </c>
      <c r="W1211" s="6" t="n">
        <v>16766527.4513737</v>
      </c>
      <c r="X1211" s="6" t="n">
        <v>19371628.389045499</v>
      </c>
      <c r="Y1211" s="6" t="n">
        <v>20118232.990354899</v>
      </c>
      <c r="Z1211" s="6" t="n">
        <v>28557137.397702999</v>
      </c>
      <c r="AA1211" s="6" t="n">
        <v>34017843.051827803</v>
      </c>
      <c r="AB1211" s="6" t="n">
        <v>27792286.607673399</v>
      </c>
      <c r="AC1211" s="6" t="n">
        <v>29399971.733952299</v>
      </c>
      <c r="AD1211" s="6" t="n">
        <v>30953709.223869</v>
      </c>
      <c r="AE1211" s="6" t="n">
        <v>27594859.649905398</v>
      </c>
      <c r="AF1211" s="6" t="n">
        <v>34691919.269367501</v>
      </c>
      <c r="AG1211" s="6" t="n">
        <v>37098117.892877497</v>
      </c>
      <c r="AH1211" s="6" t="n">
        <v>52677758.619433701</v>
      </c>
      <c r="AI1211" s="6" t="n">
        <v>54218772.191347599</v>
      </c>
      <c r="AJ1211" s="6" t="n">
        <v>51270175.508798003</v>
      </c>
      <c r="AK1211" s="6" t="n">
        <v>33697321.889342703</v>
      </c>
      <c r="AL1211" s="6" t="n">
        <v>32034025.615800001</v>
      </c>
      <c r="AM1211" s="6" t="n">
        <v>15900892.4662822</v>
      </c>
    </row>
    <row r="1212">
      <c r="A1212" t="str">
        <f t="shared" si="198"/>
        <v>Other</v>
      </c>
      <c r="B1212" t="str">
        <f t="shared" si="199"/>
        <v>4150</v>
      </c>
      <c r="C1212" t="str">
        <f t="shared" si="200"/>
        <v>VORTEX TUBES AND OTHER RELATED COOLING TUBES</v>
      </c>
      <c r="D1212" s="6" t="n">
        <f t="shared" si="201"/>
        <v>138261.10117750001</v>
      </c>
      <c r="E1212" s="6" t="n">
        <f t="shared" si="202"/>
        <v>0</v>
      </c>
      <c r="F1212" s="6" t="n">
        <f t="shared" si="203"/>
        <v>0</v>
      </c>
      <c r="G1212" s="6" t="n">
        <f t="shared" si="204"/>
        <v>0</v>
      </c>
      <c r="H1212" s="7" t="e">
        <f t="shared" si="205"/>
        <v>#DIV/0!</v>
      </c>
      <c r="I1212" s="7" t="n">
        <f t="shared" si="206"/>
        <v>-1</v>
      </c>
      <c r="J1212" s="7" t="e">
        <f t="shared" si="207"/>
        <v>#DIV/0!</v>
      </c>
      <c r="K1212" s="7" t="n">
        <f t="shared" si="208"/>
        <v>0</v>
      </c>
      <c r="L1212" s="7" t="n">
        <f>AM1212/SUM(AM1:AM$2180)</f>
        <v>0</v>
      </c>
      <c r="M1212" t="s">
        <v>2984</v>
      </c>
      <c r="N1212" t="s">
        <v>3177</v>
      </c>
      <c r="O1212" t="s">
        <v>3178</v>
      </c>
      <c r="P1212" s="6"/>
      <c r="Q1212" s="6"/>
      <c r="R1212" s="6"/>
      <c r="S1212" s="6"/>
      <c r="T1212" s="6" t="n">
        <v>9482.6807203713706</v>
      </c>
      <c r="U1212" s="6"/>
      <c r="V1212" s="6"/>
      <c r="W1212" s="6"/>
      <c r="X1212" s="6"/>
      <c r="Y1212" s="6"/>
      <c r="Z1212" s="6"/>
      <c r="AA1212" s="6"/>
      <c r="AB1212" s="6"/>
      <c r="AC1212" s="6" t="n">
        <v>13036.964150150399</v>
      </c>
      <c r="AD1212" s="6"/>
      <c r="AE1212" s="6" t="n">
        <v>138261.10117750001</v>
      </c>
      <c r="AF1212" s="6" t="n">
        <v>1883.4184074191301</v>
      </c>
      <c r="AG1212" s="6" t="n">
        <v>32814.261482398499</v>
      </c>
      <c r="AH1212" s="6" t="n">
        <v>6781.5157173457901</v>
      </c>
      <c r="AI1212" s="6" t="n">
        <v>14127.6349045145</v>
      </c>
      <c r="AJ1212" s="6"/>
      <c r="AK1212" s="6"/>
      <c r="AL1212" s="6"/>
      <c r="AM1212" s="6"/>
    </row>
    <row r="1213">
      <c r="A1213" t="str">
        <f t="shared" si="198"/>
        <v>Other</v>
      </c>
      <c r="B1213" t="str">
        <f t="shared" si="199"/>
        <v>4210</v>
      </c>
      <c r="C1213" t="str">
        <f t="shared" si="200"/>
        <v>FIRE FIGHTING EQUIPMENT</v>
      </c>
      <c r="D1213" s="6" t="n">
        <f t="shared" si="201"/>
        <v>331095557.56622398</v>
      </c>
      <c r="E1213" s="6" t="n">
        <f t="shared" si="202"/>
        <v>247610545.605214</v>
      </c>
      <c r="F1213" s="6" t="n">
        <f t="shared" si="203"/>
        <v>206194904.83829999</v>
      </c>
      <c r="G1213" s="6" t="n">
        <f t="shared" si="204"/>
        <v>108566550.590707</v>
      </c>
      <c r="H1213" s="7" t="n">
        <f t="shared" si="205"/>
        <v>-0.16726121525109194</v>
      </c>
      <c r="I1213" s="7" t="n">
        <f t="shared" si="206"/>
        <v>-0.37723445655999788</v>
      </c>
      <c r="J1213" s="7" t="n">
        <f t="shared" si="207"/>
        <v>0.52652392490418676</v>
      </c>
      <c r="K1213" s="7" t="n">
        <f t="shared" si="208"/>
        <v>2.1006928633417114E-3</v>
      </c>
      <c r="L1213" s="7" t="n">
        <f>AM1213/SUM(AM1:AM$2180)</f>
        <v>1.9261867469395836E-3</v>
      </c>
      <c r="M1213" t="s">
        <v>2984</v>
      </c>
      <c r="N1213" t="s">
        <v>3179</v>
      </c>
      <c r="O1213" t="s">
        <v>3180</v>
      </c>
      <c r="P1213" s="6" t="n">
        <v>31367211.2177811</v>
      </c>
      <c r="Q1213" s="6" t="n">
        <v>70864182.108201295</v>
      </c>
      <c r="R1213" s="6" t="n">
        <v>68377362.381536603</v>
      </c>
      <c r="S1213" s="6" t="n">
        <v>145676453.41475701</v>
      </c>
      <c r="T1213" s="6" t="n">
        <v>281962895.571886</v>
      </c>
      <c r="U1213" s="6" t="n">
        <v>252864363.603448</v>
      </c>
      <c r="V1213" s="6" t="n">
        <v>202974635.21352801</v>
      </c>
      <c r="W1213" s="6" t="n">
        <v>30749721.4255304</v>
      </c>
      <c r="X1213" s="6" t="n">
        <v>48614005.129186101</v>
      </c>
      <c r="Y1213" s="6" t="n">
        <v>99507882.486151397</v>
      </c>
      <c r="Z1213" s="6" t="n">
        <v>99835567.222295403</v>
      </c>
      <c r="AA1213" s="6" t="n">
        <v>92551786.892774999</v>
      </c>
      <c r="AB1213" s="6" t="n">
        <v>183988242.40841401</v>
      </c>
      <c r="AC1213" s="6" t="n">
        <v>192226287.90195701</v>
      </c>
      <c r="AD1213" s="6" t="n">
        <v>369210078.50473797</v>
      </c>
      <c r="AE1213" s="6" t="n">
        <v>331095557.56622398</v>
      </c>
      <c r="AF1213" s="6" t="n">
        <v>335981484.55122697</v>
      </c>
      <c r="AG1213" s="6" t="n">
        <v>203265534.67209801</v>
      </c>
      <c r="AH1213" s="6" t="n">
        <v>420796802.87835801</v>
      </c>
      <c r="AI1213" s="6" t="n">
        <v>259443805.29761499</v>
      </c>
      <c r="AJ1213" s="6" t="n">
        <v>343043902.39534599</v>
      </c>
      <c r="AK1213" s="6" t="n">
        <v>247610545.605214</v>
      </c>
      <c r="AL1213" s="6" t="n">
        <v>206194904.83829999</v>
      </c>
      <c r="AM1213" s="6" t="n">
        <v>108566550.590707</v>
      </c>
    </row>
    <row r="1214">
      <c r="A1214" t="str">
        <f t="shared" si="198"/>
        <v>Other</v>
      </c>
      <c r="B1214" t="str">
        <f t="shared" si="199"/>
        <v>4230</v>
      </c>
      <c r="C1214" t="str">
        <f t="shared" si="200"/>
        <v>DECONTAMINATING &amp; IMPREGNATING EQ</v>
      </c>
      <c r="D1214" s="6" t="n">
        <f t="shared" si="201"/>
        <v>303287.12995735201</v>
      </c>
      <c r="E1214" s="6" t="n">
        <f t="shared" si="202"/>
        <v>265335.98583808099</v>
      </c>
      <c r="F1214" s="6" t="n">
        <f t="shared" si="203"/>
        <v>372480.93930000003</v>
      </c>
      <c r="G1214" s="6" t="n">
        <f t="shared" si="204"/>
        <v>194920.696858182</v>
      </c>
      <c r="H1214" s="7" t="n">
        <f t="shared" si="205"/>
        <v>0.40380860185057355</v>
      </c>
      <c r="I1214" s="7" t="n">
        <f t="shared" si="206"/>
        <v>0.22814621033334981</v>
      </c>
      <c r="J1214" s="7" t="n">
        <f t="shared" si="207"/>
        <v>0.52330381582610552</v>
      </c>
      <c r="K1214" s="7" t="n">
        <f t="shared" si="208"/>
        <v>3.7947981863661766E-6</v>
      </c>
      <c r="L1214" s="7" t="n">
        <f>AM1214/SUM(AM1:AM$2180)</f>
        <v>3.4582812196724253E-6</v>
      </c>
      <c r="M1214" t="s">
        <v>2984</v>
      </c>
      <c r="N1214" t="s">
        <v>3181</v>
      </c>
      <c r="O1214" t="s">
        <v>3182</v>
      </c>
      <c r="P1214" s="6" t="n">
        <v>118318.295814547</v>
      </c>
      <c r="Q1214" s="6" t="n">
        <v>575249.12370829401</v>
      </c>
      <c r="R1214" s="6" t="n">
        <v>925024.10284515005</v>
      </c>
      <c r="S1214" s="6" t="n">
        <v>926845.71474533901</v>
      </c>
      <c r="T1214" s="6" t="n">
        <v>445217.437868918</v>
      </c>
      <c r="U1214" s="6" t="n">
        <v>93346.713298388306</v>
      </c>
      <c r="V1214" s="6" t="n">
        <v>247316.06182482099</v>
      </c>
      <c r="W1214" s="6" t="n">
        <v>565875.31387378904</v>
      </c>
      <c r="X1214" s="6" t="n">
        <v>983697.65567488398</v>
      </c>
      <c r="Y1214" s="6" t="n">
        <v>415961.161029101</v>
      </c>
      <c r="Z1214" s="6" t="n">
        <v>422769.378958021</v>
      </c>
      <c r="AA1214" s="6" t="n">
        <v>524495.88499424001</v>
      </c>
      <c r="AB1214" s="6" t="n">
        <v>724764.53973801504</v>
      </c>
      <c r="AC1214" s="6" t="n">
        <v>244480.00475039199</v>
      </c>
      <c r="AD1214" s="6" t="n">
        <v>389083.30057192</v>
      </c>
      <c r="AE1214" s="6" t="n">
        <v>303287.12995735201</v>
      </c>
      <c r="AF1214" s="6" t="n">
        <v>320730.19797975599</v>
      </c>
      <c r="AG1214" s="6" t="n">
        <v>465027.85439535597</v>
      </c>
      <c r="AH1214" s="6" t="n">
        <v>957430.27223755897</v>
      </c>
      <c r="AI1214" s="6" t="n">
        <v>801793.25708800496</v>
      </c>
      <c r="AJ1214" s="6" t="n">
        <v>971666.43788020196</v>
      </c>
      <c r="AK1214" s="6" t="n">
        <v>265335.98583808099</v>
      </c>
      <c r="AL1214" s="6" t="n">
        <v>372480.93930000003</v>
      </c>
      <c r="AM1214" s="6" t="n">
        <v>194920.696858182</v>
      </c>
    </row>
    <row r="1215">
      <c r="A1215" t="str">
        <f t="shared" si="198"/>
        <v>Other</v>
      </c>
      <c r="B1215" t="str">
        <f t="shared" si="199"/>
        <v>4235</v>
      </c>
      <c r="C1215" t="str">
        <f t="shared" si="200"/>
        <v>HAZARDOUS MATERIAL SPILL CONTAINMENT AND CLEAN-UP EQUIPMENT AND MATERIAL</v>
      </c>
      <c r="D1215" s="6" t="n">
        <f t="shared" si="201"/>
        <v>12284079.082461599</v>
      </c>
      <c r="E1215" s="6" t="n">
        <f t="shared" si="202"/>
        <v>7992915.8601885801</v>
      </c>
      <c r="F1215" s="6" t="n">
        <f t="shared" si="203"/>
        <v>5516556.6257999996</v>
      </c>
      <c r="G1215" s="6" t="n">
        <f t="shared" si="204"/>
        <v>3019767.16648445</v>
      </c>
      <c r="H1215" s="7" t="n">
        <f t="shared" si="205"/>
        <v>-0.30981925466311044</v>
      </c>
      <c r="I1215" s="7" t="n">
        <f t="shared" si="206"/>
        <v>-0.55091817719765612</v>
      </c>
      <c r="J1215" s="7" t="n">
        <f t="shared" si="207"/>
        <v>0.54740073769233355</v>
      </c>
      <c r="K1215" s="7" t="n">
        <f t="shared" si="208"/>
        <v>5.6202121692223066E-5</v>
      </c>
      <c r="L1215" s="7" t="n">
        <f>AM1215/SUM(AM1:AM$2180)</f>
        <v>5.3576681429754613E-5</v>
      </c>
      <c r="M1215" t="s">
        <v>2984</v>
      </c>
      <c r="N1215" t="s">
        <v>3183</v>
      </c>
      <c r="O1215" t="s">
        <v>3184</v>
      </c>
      <c r="P1215" s="6" t="n">
        <v>487570.77846859401</v>
      </c>
      <c r="Q1215" s="6" t="n">
        <v>481308.78255602001</v>
      </c>
      <c r="R1215" s="6" t="n">
        <v>3230751.3102601902</v>
      </c>
      <c r="S1215" s="6" t="n">
        <v>1363015.48540365</v>
      </c>
      <c r="T1215" s="6" t="n">
        <v>1787868.3417171401</v>
      </c>
      <c r="U1215" s="6" t="n">
        <v>2517612.5404960099</v>
      </c>
      <c r="V1215" s="6" t="n">
        <v>4799154.9673369499</v>
      </c>
      <c r="W1215" s="6" t="n">
        <v>7868280.7197593804</v>
      </c>
      <c r="X1215" s="6" t="n">
        <v>7929590.3226232901</v>
      </c>
      <c r="Y1215" s="6" t="n">
        <v>4666865.0641495502</v>
      </c>
      <c r="Z1215" s="6" t="n">
        <v>8942804.8224575594</v>
      </c>
      <c r="AA1215" s="6" t="n">
        <v>10069483.270648999</v>
      </c>
      <c r="AB1215" s="6" t="n">
        <v>11569899.492471401</v>
      </c>
      <c r="AC1215" s="6" t="n">
        <v>8726175.3493765108</v>
      </c>
      <c r="AD1215" s="6" t="n">
        <v>8655151.6208725702</v>
      </c>
      <c r="AE1215" s="6" t="n">
        <v>12284079.082461599</v>
      </c>
      <c r="AF1215" s="6" t="n">
        <v>8663633.7335393298</v>
      </c>
      <c r="AG1215" s="6" t="n">
        <v>12050251.232745999</v>
      </c>
      <c r="AH1215" s="6" t="n">
        <v>16926091.155101899</v>
      </c>
      <c r="AI1215" s="6" t="n">
        <v>23809849.592328198</v>
      </c>
      <c r="AJ1215" s="6" t="n">
        <v>5554413.8249504101</v>
      </c>
      <c r="AK1215" s="6" t="n">
        <v>7992915.8601885801</v>
      </c>
      <c r="AL1215" s="6" t="n">
        <v>5516556.6257999996</v>
      </c>
      <c r="AM1215" s="6" t="n">
        <v>3019767.16648445</v>
      </c>
    </row>
    <row r="1216">
      <c r="A1216" t="str">
        <f t="shared" si="198"/>
        <v>Other</v>
      </c>
      <c r="B1216" t="str">
        <f t="shared" si="199"/>
        <v>4240</v>
      </c>
      <c r="C1216" t="str">
        <f t="shared" si="200"/>
        <v>SAFETY AND RESCUE EQUIPMENT</v>
      </c>
      <c r="D1216" s="6" t="n">
        <f t="shared" si="201"/>
        <v>111969656.665235</v>
      </c>
      <c r="E1216" s="6" t="n">
        <f t="shared" si="202"/>
        <v>83879835.420300394</v>
      </c>
      <c r="F1216" s="6" t="n">
        <f t="shared" si="203"/>
        <v>78829823.276600003</v>
      </c>
      <c r="G1216" s="6" t="n">
        <f t="shared" si="204"/>
        <v>57138623.929458998</v>
      </c>
      <c r="H1216" s="7" t="n">
        <f t="shared" si="205"/>
        <v>-6.020531774288862E-2</v>
      </c>
      <c r="I1216" s="7" t="n">
        <f t="shared" si="206"/>
        <v>-0.29597155493399352</v>
      </c>
      <c r="J1216" s="7" t="n">
        <f t="shared" si="207"/>
        <v>0.72483511384986365</v>
      </c>
      <c r="K1216" s="7" t="n">
        <f t="shared" si="208"/>
        <v>8.0311027716957841E-4</v>
      </c>
      <c r="L1216" s="7" t="n">
        <f>AM1216/SUM(AM1:AM$2180)</f>
        <v>1.0137529428028975E-3</v>
      </c>
      <c r="M1216" t="s">
        <v>2984</v>
      </c>
      <c r="N1216" t="s">
        <v>3185</v>
      </c>
      <c r="O1216" t="s">
        <v>3186</v>
      </c>
      <c r="P1216" s="6" t="n">
        <v>33089482.507032</v>
      </c>
      <c r="Q1216" s="6" t="n">
        <v>30580963.944791298</v>
      </c>
      <c r="R1216" s="6" t="n">
        <v>8356642.7423530603</v>
      </c>
      <c r="S1216" s="6" t="n">
        <v>27542152.751285799</v>
      </c>
      <c r="T1216" s="6" t="n">
        <v>116413418.10478</v>
      </c>
      <c r="U1216" s="6" t="n">
        <v>25093917.9313742</v>
      </c>
      <c r="V1216" s="6" t="n">
        <v>51212466.328982197</v>
      </c>
      <c r="W1216" s="6" t="n">
        <v>86261215.206863701</v>
      </c>
      <c r="X1216" s="6" t="n">
        <v>81782736.679539606</v>
      </c>
      <c r="Y1216" s="6" t="n">
        <v>30380917.730889</v>
      </c>
      <c r="Z1216" s="6" t="n">
        <v>36675105.712419897</v>
      </c>
      <c r="AA1216" s="6" t="n">
        <v>114830700.74283201</v>
      </c>
      <c r="AB1216" s="6" t="n">
        <v>83722662.823699504</v>
      </c>
      <c r="AC1216" s="6" t="n">
        <v>46569523.601690397</v>
      </c>
      <c r="AD1216" s="6" t="n">
        <v>116482623.218107</v>
      </c>
      <c r="AE1216" s="6" t="n">
        <v>111969656.665235</v>
      </c>
      <c r="AF1216" s="6" t="n">
        <v>96518598.605754793</v>
      </c>
      <c r="AG1216" s="6" t="n">
        <v>103748564.45842201</v>
      </c>
      <c r="AH1216" s="6" t="n">
        <v>144328181.15597799</v>
      </c>
      <c r="AI1216" s="6" t="n">
        <v>111762219.567881</v>
      </c>
      <c r="AJ1216" s="6" t="n">
        <v>129697519.582076</v>
      </c>
      <c r="AK1216" s="6" t="n">
        <v>83879835.420300394</v>
      </c>
      <c r="AL1216" s="6" t="n">
        <v>78829823.276600003</v>
      </c>
      <c r="AM1216" s="6" t="n">
        <v>57138623.929458998</v>
      </c>
    </row>
    <row r="1217">
      <c r="A1217" t="str">
        <f t="shared" ref="A1217:A1280" si="209">M1217</f>
        <v>Other</v>
      </c>
      <c r="B1217" t="str">
        <f t="shared" ref="B1217:B1280" si="210">N1217</f>
        <v>4250</v>
      </c>
      <c r="C1217" t="str">
        <f t="shared" ref="C1217:C1280" si="211">O1217</f>
        <v>RECYCLING AND RECLAMATION EQUIPMENT</v>
      </c>
      <c r="D1217" s="6" t="n">
        <f t="shared" ref="D1217:D1280" si="212">AE1217</f>
        <v>4191820.80811331</v>
      </c>
      <c r="E1217" s="6" t="n">
        <f t="shared" ref="E1217:E1280" si="213">AK1217</f>
        <v>1607304.1717177699</v>
      </c>
      <c r="F1217" s="6" t="n">
        <f t="shared" ref="F1217:F1280" si="214">AL1217</f>
        <v>2914371.3045999999</v>
      </c>
      <c r="G1217" s="6" t="n">
        <f t="shared" ref="G1217:G1280" si="215">AM1217</f>
        <v>1441480.5876529999</v>
      </c>
      <c r="H1217" s="7" t="n">
        <f t="shared" si="205"/>
        <v>0.81320459181371474</v>
      </c>
      <c r="I1217" s="7" t="n">
        <f t="shared" si="206"/>
        <v>-0.30474811829761284</v>
      </c>
      <c r="J1217" s="7" t="n">
        <f t="shared" si="207"/>
        <v>0.49461116549486628</v>
      </c>
      <c r="K1217" s="7" t="n">
        <f t="shared" si="208"/>
        <v>2.9691320479049563E-5</v>
      </c>
      <c r="L1217" s="7" t="n">
        <f>AM1217/SUM(AM1:AM$2180)</f>
        <v>2.5574735393182486E-5</v>
      </c>
      <c r="M1217" t="s">
        <v>2984</v>
      </c>
      <c r="N1217" t="s">
        <v>3187</v>
      </c>
      <c r="O1217" t="s">
        <v>3188</v>
      </c>
      <c r="P1217" s="6" t="n">
        <v>130903.217172199</v>
      </c>
      <c r="Q1217" s="6" t="n">
        <v>380739.88246230403</v>
      </c>
      <c r="R1217" s="6" t="n">
        <v>507992.20902506501</v>
      </c>
      <c r="S1217" s="6" t="n">
        <v>421848.73797964299</v>
      </c>
      <c r="T1217" s="6" t="n">
        <v>563004.97599022405</v>
      </c>
      <c r="U1217" s="6" t="n">
        <v>1114046.6819002</v>
      </c>
      <c r="V1217" s="6" t="n">
        <v>759749.23753593396</v>
      </c>
      <c r="W1217" s="6" t="n">
        <v>2841919.2191410302</v>
      </c>
      <c r="X1217" s="6" t="n">
        <v>7192125.3010404501</v>
      </c>
      <c r="Y1217" s="6" t="n">
        <v>2000875.4184353501</v>
      </c>
      <c r="Z1217" s="6" t="n">
        <v>152453.00866648401</v>
      </c>
      <c r="AA1217" s="6" t="n">
        <v>1689731.01981662</v>
      </c>
      <c r="AB1217" s="6" t="n">
        <v>3265796.65227084</v>
      </c>
      <c r="AC1217" s="6" t="n">
        <v>2159338.2185706198</v>
      </c>
      <c r="AD1217" s="6" t="n">
        <v>3481434.83040608</v>
      </c>
      <c r="AE1217" s="6" t="n">
        <v>4191820.80811331</v>
      </c>
      <c r="AF1217" s="6" t="n">
        <v>5370798.3817112297</v>
      </c>
      <c r="AG1217" s="6" t="n">
        <v>3468435.8922018702</v>
      </c>
      <c r="AH1217" s="6" t="n">
        <v>3195357.2101797601</v>
      </c>
      <c r="AI1217" s="6" t="n">
        <v>4441364.8355897004</v>
      </c>
      <c r="AJ1217" s="6" t="n">
        <v>1164688.87441739</v>
      </c>
      <c r="AK1217" s="6" t="n">
        <v>1607304.1717177699</v>
      </c>
      <c r="AL1217" s="6" t="n">
        <v>2914371.3045999999</v>
      </c>
      <c r="AM1217" s="6" t="n">
        <v>1441480.5876529999</v>
      </c>
    </row>
    <row r="1218">
      <c r="A1218" t="str">
        <f t="shared" si="209"/>
        <v>Other</v>
      </c>
      <c r="B1218" t="str">
        <f t="shared" si="210"/>
        <v>4310</v>
      </c>
      <c r="C1218" t="str">
        <f t="shared" si="211"/>
        <v>COMPRESSORS AND VACUUM PUMPS</v>
      </c>
      <c r="D1218" s="6" t="n">
        <f t="shared" si="212"/>
        <v>31337732.426550701</v>
      </c>
      <c r="E1218" s="6" t="n">
        <f t="shared" si="213"/>
        <v>43861671.733464502</v>
      </c>
      <c r="F1218" s="6" t="n">
        <f t="shared" si="214"/>
        <v>35589784.329899997</v>
      </c>
      <c r="G1218" s="6" t="n">
        <f t="shared" si="215"/>
        <v>18918575.215618402</v>
      </c>
      <c r="H1218" s="7" t="n">
        <f t="shared" ref="H1218:H1281" si="216">AL1218/AK1218-1</f>
        <v>-0.18859033585930163</v>
      </c>
      <c r="I1218" s="7" t="n">
        <f t="shared" ref="I1218:I1281" si="217">AL1218/AE1218-1</f>
        <v>0.13568473447513285</v>
      </c>
      <c r="J1218" s="7" t="n">
        <f t="shared" ref="J1218:J1281" si="218">AM1218/AL1218</f>
        <v>0.53157319078565934</v>
      </c>
      <c r="K1218" s="7" t="n">
        <f t="shared" ref="K1218:K1281" si="219">AL1218/SUM(AL$1:AL$2180)</f>
        <v>3.6258512793185463E-4</v>
      </c>
      <c r="L1218" s="7" t="n">
        <f>AM1218/SUM(AM1:AM$2180)</f>
        <v>3.3565318832578866E-4</v>
      </c>
      <c r="M1218" t="s">
        <v>2984</v>
      </c>
      <c r="N1218" t="s">
        <v>3189</v>
      </c>
      <c r="O1218" t="s">
        <v>3190</v>
      </c>
      <c r="P1218" s="6" t="n">
        <v>10945289.8132567</v>
      </c>
      <c r="Q1218" s="6" t="n">
        <v>6928869.5744551001</v>
      </c>
      <c r="R1218" s="6" t="n">
        <v>13087765.5989141</v>
      </c>
      <c r="S1218" s="6" t="n">
        <v>13793642.897555901</v>
      </c>
      <c r="T1218" s="6" t="n">
        <v>10394725.6957963</v>
      </c>
      <c r="U1218" s="6" t="n">
        <v>17299940.658717699</v>
      </c>
      <c r="V1218" s="6" t="n">
        <v>19354649.645773798</v>
      </c>
      <c r="W1218" s="6" t="n">
        <v>14928111.0341058</v>
      </c>
      <c r="X1218" s="6" t="n">
        <v>20779309.600499202</v>
      </c>
      <c r="Y1218" s="6" t="n">
        <v>17629523.500713401</v>
      </c>
      <c r="Z1218" s="6" t="n">
        <v>26743065.4596189</v>
      </c>
      <c r="AA1218" s="6" t="n">
        <v>26759536.7973237</v>
      </c>
      <c r="AB1218" s="6" t="n">
        <v>29157127.900059</v>
      </c>
      <c r="AC1218" s="6" t="n">
        <v>33934645.738288701</v>
      </c>
      <c r="AD1218" s="6" t="n">
        <v>34028927.498592801</v>
      </c>
      <c r="AE1218" s="6" t="n">
        <v>31337732.426550701</v>
      </c>
      <c r="AF1218" s="6" t="n">
        <v>39255950.564844899</v>
      </c>
      <c r="AG1218" s="6" t="n">
        <v>34476386.114198796</v>
      </c>
      <c r="AH1218" s="6" t="n">
        <v>54874321.781906202</v>
      </c>
      <c r="AI1218" s="6" t="n">
        <v>35409080.041422702</v>
      </c>
      <c r="AJ1218" s="6" t="n">
        <v>29122549.7360336</v>
      </c>
      <c r="AK1218" s="6" t="n">
        <v>43861671.733464502</v>
      </c>
      <c r="AL1218" s="6" t="n">
        <v>35589784.329899997</v>
      </c>
      <c r="AM1218" s="6" t="n">
        <v>18918575.215618402</v>
      </c>
    </row>
    <row r="1219">
      <c r="A1219" t="str">
        <f t="shared" si="209"/>
        <v>Other</v>
      </c>
      <c r="B1219" t="str">
        <f t="shared" si="210"/>
        <v>4320</v>
      </c>
      <c r="C1219" t="str">
        <f t="shared" si="211"/>
        <v>POWER AND HAND PUMPS</v>
      </c>
      <c r="D1219" s="6" t="n">
        <f t="shared" si="212"/>
        <v>124803831.172746</v>
      </c>
      <c r="E1219" s="6" t="n">
        <f t="shared" si="213"/>
        <v>88896502.859955102</v>
      </c>
      <c r="F1219" s="6" t="n">
        <f t="shared" si="214"/>
        <v>147616039.31150001</v>
      </c>
      <c r="G1219" s="6" t="n">
        <f t="shared" si="215"/>
        <v>79736678.309909195</v>
      </c>
      <c r="H1219" s="7" t="n">
        <f t="shared" si="216"/>
        <v>0.6605382052435731</v>
      </c>
      <c r="I1219" s="7" t="n">
        <f t="shared" si="217"/>
        <v>0.1827845181064891</v>
      </c>
      <c r="J1219" s="7" t="n">
        <f t="shared" si="218"/>
        <v>0.54016269967553121</v>
      </c>
      <c r="K1219" s="7" t="n">
        <f t="shared" si="219"/>
        <v>1.5038972982364322E-3</v>
      </c>
      <c r="L1219" s="7" t="n">
        <f>AM1219/SUM(AM1:AM$2180)</f>
        <v>1.414687416795194E-3</v>
      </c>
      <c r="M1219" t="s">
        <v>2984</v>
      </c>
      <c r="N1219" t="s">
        <v>3191</v>
      </c>
      <c r="O1219" t="s">
        <v>3192</v>
      </c>
      <c r="P1219" s="6" t="n">
        <v>40190225.0690955</v>
      </c>
      <c r="Q1219" s="6" t="n">
        <v>61355683.096755698</v>
      </c>
      <c r="R1219" s="6" t="n">
        <v>56694561.872517303</v>
      </c>
      <c r="S1219" s="6" t="n">
        <v>52052965.902020402</v>
      </c>
      <c r="T1219" s="6" t="n">
        <v>77071635.145120397</v>
      </c>
      <c r="U1219" s="6" t="n">
        <v>51978002.430661201</v>
      </c>
      <c r="V1219" s="6" t="n">
        <v>61756117.672615901</v>
      </c>
      <c r="W1219" s="6" t="n">
        <v>52913101.104006797</v>
      </c>
      <c r="X1219" s="6" t="n">
        <v>65708789.562880002</v>
      </c>
      <c r="Y1219" s="6" t="n">
        <v>96049807.695863798</v>
      </c>
      <c r="Z1219" s="6" t="n">
        <v>108540091.799281</v>
      </c>
      <c r="AA1219" s="6" t="n">
        <v>132397702.803792</v>
      </c>
      <c r="AB1219" s="6" t="n">
        <v>102362448.472403</v>
      </c>
      <c r="AC1219" s="6" t="n">
        <v>115431715.80005801</v>
      </c>
      <c r="AD1219" s="6" t="n">
        <v>112457815.481492</v>
      </c>
      <c r="AE1219" s="6" t="n">
        <v>124803831.172746</v>
      </c>
      <c r="AF1219" s="6" t="n">
        <v>130767899.735414</v>
      </c>
      <c r="AG1219" s="6" t="n">
        <v>148330153.40440801</v>
      </c>
      <c r="AH1219" s="6" t="n">
        <v>221435237.987699</v>
      </c>
      <c r="AI1219" s="6" t="n">
        <v>222080644.223676</v>
      </c>
      <c r="AJ1219" s="6" t="n">
        <v>137147988.27897</v>
      </c>
      <c r="AK1219" s="6" t="n">
        <v>88896502.859955102</v>
      </c>
      <c r="AL1219" s="6" t="n">
        <v>147616039.31150001</v>
      </c>
      <c r="AM1219" s="6" t="n">
        <v>79736678.309909195</v>
      </c>
    </row>
    <row r="1220">
      <c r="A1220" t="str">
        <f t="shared" si="209"/>
        <v>Other</v>
      </c>
      <c r="B1220" t="str">
        <f t="shared" si="210"/>
        <v>4330</v>
      </c>
      <c r="C1220" t="str">
        <f t="shared" si="211"/>
        <v>CENTRIFUGALS SEPARATORS &amp; FILTERS</v>
      </c>
      <c r="D1220" s="6" t="n">
        <f t="shared" si="212"/>
        <v>50283467.326419801</v>
      </c>
      <c r="E1220" s="6" t="n">
        <f t="shared" si="213"/>
        <v>38972928.559924901</v>
      </c>
      <c r="F1220" s="6" t="n">
        <f t="shared" si="214"/>
        <v>46626613.094300002</v>
      </c>
      <c r="G1220" s="6" t="n">
        <f t="shared" si="215"/>
        <v>27348576.927524298</v>
      </c>
      <c r="H1220" s="7" t="n">
        <f t="shared" si="216"/>
        <v>0.19638463972772202</v>
      </c>
      <c r="I1220" s="7" t="n">
        <f t="shared" si="217"/>
        <v>-7.2724782648360131E-2</v>
      </c>
      <c r="J1220" s="7" t="n">
        <f t="shared" si="218"/>
        <v>0.58654435981041908</v>
      </c>
      <c r="K1220" s="7" t="n">
        <f t="shared" si="219"/>
        <v>4.75027224585414E-4</v>
      </c>
      <c r="L1220" s="7" t="n">
        <f>AM1220/SUM(AM1:AM$2180)</f>
        <v>4.8521820154396716E-4</v>
      </c>
      <c r="M1220" t="s">
        <v>2984</v>
      </c>
      <c r="N1220" t="s">
        <v>3193</v>
      </c>
      <c r="O1220" t="s">
        <v>3194</v>
      </c>
      <c r="P1220" s="6" t="n">
        <v>14538240.42829</v>
      </c>
      <c r="Q1220" s="6" t="n">
        <v>15154180.8488697</v>
      </c>
      <c r="R1220" s="6" t="n">
        <v>19617772.648587</v>
      </c>
      <c r="S1220" s="6" t="n">
        <v>29934208.6455785</v>
      </c>
      <c r="T1220" s="6" t="n">
        <v>27416109.326755699</v>
      </c>
      <c r="U1220" s="6" t="n">
        <v>24638109.943698298</v>
      </c>
      <c r="V1220" s="6" t="n">
        <v>28291169.258371599</v>
      </c>
      <c r="W1220" s="6" t="n">
        <v>44754452.394361198</v>
      </c>
      <c r="X1220" s="6" t="n">
        <v>48721449.436543599</v>
      </c>
      <c r="Y1220" s="6" t="n">
        <v>29056056.517447401</v>
      </c>
      <c r="Z1220" s="6" t="n">
        <v>37157733.127451301</v>
      </c>
      <c r="AA1220" s="6" t="n">
        <v>47610241.339317799</v>
      </c>
      <c r="AB1220" s="6" t="n">
        <v>43746118.738293797</v>
      </c>
      <c r="AC1220" s="6" t="n">
        <v>39965956.801825099</v>
      </c>
      <c r="AD1220" s="6" t="n">
        <v>42778971.375734903</v>
      </c>
      <c r="AE1220" s="6" t="n">
        <v>50283467.326419801</v>
      </c>
      <c r="AF1220" s="6" t="n">
        <v>58818208.923661001</v>
      </c>
      <c r="AG1220" s="6" t="n">
        <v>55553612.0247721</v>
      </c>
      <c r="AH1220" s="6" t="n">
        <v>71066348.794475898</v>
      </c>
      <c r="AI1220" s="6" t="n">
        <v>45972392.334399901</v>
      </c>
      <c r="AJ1220" s="6" t="n">
        <v>43497258.394259602</v>
      </c>
      <c r="AK1220" s="6" t="n">
        <v>38972928.559924901</v>
      </c>
      <c r="AL1220" s="6" t="n">
        <v>46626613.094300002</v>
      </c>
      <c r="AM1220" s="6" t="n">
        <v>27348576.927524298</v>
      </c>
    </row>
    <row r="1221">
      <c r="A1221" t="str">
        <f t="shared" si="209"/>
        <v>Other</v>
      </c>
      <c r="B1221" t="str">
        <f t="shared" si="210"/>
        <v>4410</v>
      </c>
      <c r="C1221" t="str">
        <f t="shared" si="211"/>
        <v>INDUSTRIAL BOILERS</v>
      </c>
      <c r="D1221" s="6" t="n">
        <f t="shared" si="212"/>
        <v>1739026.19135777</v>
      </c>
      <c r="E1221" s="6" t="n">
        <f t="shared" si="213"/>
        <v>1924543.2723025</v>
      </c>
      <c r="F1221" s="6" t="n">
        <f t="shared" si="214"/>
        <v>1948398.4739999999</v>
      </c>
      <c r="G1221" s="6" t="n">
        <f t="shared" si="215"/>
        <v>554572.78503105498</v>
      </c>
      <c r="H1221" s="7" t="n">
        <f t="shared" si="216"/>
        <v>1.2395253482121005E-2</v>
      </c>
      <c r="I1221" s="7" t="n">
        <f t="shared" si="217"/>
        <v>0.12039627906855133</v>
      </c>
      <c r="J1221" s="7" t="n">
        <f t="shared" si="218"/>
        <v>0.28463006537494084</v>
      </c>
      <c r="K1221" s="7" t="n">
        <f t="shared" si="219"/>
        <v>1.9850086851018166E-5</v>
      </c>
      <c r="L1221" s="7" t="n">
        <f>AM1221/SUM(AM1:AM$2180)</f>
        <v>9.8392252763682132E-6</v>
      </c>
      <c r="M1221" t="s">
        <v>2984</v>
      </c>
      <c r="N1221" t="s">
        <v>3195</v>
      </c>
      <c r="O1221" t="s">
        <v>3196</v>
      </c>
      <c r="P1221" s="6" t="n">
        <v>1293008.97681843</v>
      </c>
      <c r="Q1221" s="6" t="n">
        <v>3634639.83818063</v>
      </c>
      <c r="R1221" s="6" t="n">
        <v>1372717.75421845</v>
      </c>
      <c r="S1221" s="6" t="n">
        <v>574895.44122306199</v>
      </c>
      <c r="T1221" s="6" t="n">
        <v>249721.004658413</v>
      </c>
      <c r="U1221" s="6" t="n">
        <v>769397.21928687498</v>
      </c>
      <c r="V1221" s="6" t="n">
        <v>537436.02004156297</v>
      </c>
      <c r="W1221" s="6" t="n">
        <v>234578.985609383</v>
      </c>
      <c r="X1221" s="6" t="n">
        <v>1515173.70986411</v>
      </c>
      <c r="Y1221" s="6" t="n">
        <v>585158.16466891603</v>
      </c>
      <c r="Z1221" s="6" t="n">
        <v>1519831.44278664</v>
      </c>
      <c r="AA1221" s="6" t="n">
        <v>838720.12821941206</v>
      </c>
      <c r="AB1221" s="6" t="n">
        <v>1019326.6071819999</v>
      </c>
      <c r="AC1221" s="6" t="n">
        <v>1340342.9354004001</v>
      </c>
      <c r="AD1221" s="6" t="n">
        <v>2088885.5552891199</v>
      </c>
      <c r="AE1221" s="6" t="n">
        <v>1739026.19135777</v>
      </c>
      <c r="AF1221" s="6" t="n">
        <v>1583328.4997514901</v>
      </c>
      <c r="AG1221" s="6" t="n">
        <v>1726829.5250071599</v>
      </c>
      <c r="AH1221" s="6" t="n">
        <v>2646495.0244421</v>
      </c>
      <c r="AI1221" s="6" t="n">
        <v>923036.06724686595</v>
      </c>
      <c r="AJ1221" s="6" t="n">
        <v>1096868.81034128</v>
      </c>
      <c r="AK1221" s="6" t="n">
        <v>1924543.2723025</v>
      </c>
      <c r="AL1221" s="6" t="n">
        <v>1948398.4739999999</v>
      </c>
      <c r="AM1221" s="6" t="n">
        <v>554572.78503105498</v>
      </c>
    </row>
    <row r="1222">
      <c r="A1222" t="str">
        <f t="shared" si="209"/>
        <v>Other</v>
      </c>
      <c r="B1222" t="str">
        <f t="shared" si="210"/>
        <v>4420</v>
      </c>
      <c r="C1222" t="str">
        <f t="shared" si="211"/>
        <v>HEAT EXCHANGERS &amp; STEAM CONDENSERS</v>
      </c>
      <c r="D1222" s="6" t="n">
        <f t="shared" si="212"/>
        <v>14806574.293739101</v>
      </c>
      <c r="E1222" s="6" t="n">
        <f t="shared" si="213"/>
        <v>18182038.593720201</v>
      </c>
      <c r="F1222" s="6" t="n">
        <f t="shared" si="214"/>
        <v>27757390.520300001</v>
      </c>
      <c r="G1222" s="6" t="n">
        <f t="shared" si="215"/>
        <v>4013698.0401891698</v>
      </c>
      <c r="H1222" s="7" t="n">
        <f t="shared" si="216"/>
        <v>0.52663797171165294</v>
      </c>
      <c r="I1222" s="7" t="n">
        <f t="shared" si="217"/>
        <v>0.8746666156287819</v>
      </c>
      <c r="J1222" s="7" t="n">
        <f t="shared" si="218"/>
        <v>0.14459925680887778</v>
      </c>
      <c r="K1222" s="7" t="n">
        <f t="shared" si="219"/>
        <v>2.8278949092709225E-4</v>
      </c>
      <c r="L1222" s="7" t="n">
        <f>AM1222/SUM(AM1:AM$2180)</f>
        <v>7.1210993894205222E-5</v>
      </c>
      <c r="M1222" t="s">
        <v>2984</v>
      </c>
      <c r="N1222" t="s">
        <v>3197</v>
      </c>
      <c r="O1222" t="s">
        <v>3198</v>
      </c>
      <c r="P1222" s="6" t="n">
        <v>3931299.0290254098</v>
      </c>
      <c r="Q1222" s="6" t="n">
        <v>2783542.0194668001</v>
      </c>
      <c r="R1222" s="6" t="n">
        <v>11756376.924606699</v>
      </c>
      <c r="S1222" s="6" t="n">
        <v>51359009.923954502</v>
      </c>
      <c r="T1222" s="6" t="n">
        <v>374900269.34531897</v>
      </c>
      <c r="U1222" s="6" t="n">
        <v>183659196.44507301</v>
      </c>
      <c r="V1222" s="6" t="n">
        <v>6271406.2736754501</v>
      </c>
      <c r="W1222" s="6" t="n">
        <v>1815614.21392676</v>
      </c>
      <c r="X1222" s="6" t="n">
        <v>4547067.4278874602</v>
      </c>
      <c r="Y1222" s="6" t="n">
        <v>4719894.1568312403</v>
      </c>
      <c r="Z1222" s="6" t="n">
        <v>5397996.2658392899</v>
      </c>
      <c r="AA1222" s="6" t="n">
        <v>5870823.7424077196</v>
      </c>
      <c r="AB1222" s="6" t="n">
        <v>7733683.1009279201</v>
      </c>
      <c r="AC1222" s="6" t="n">
        <v>9485972.7107303292</v>
      </c>
      <c r="AD1222" s="6" t="n">
        <v>17762533.027114</v>
      </c>
      <c r="AE1222" s="6" t="n">
        <v>14806574.293739101</v>
      </c>
      <c r="AF1222" s="6" t="n">
        <v>8458889.1820805296</v>
      </c>
      <c r="AG1222" s="6" t="n">
        <v>9226892.1576221194</v>
      </c>
      <c r="AH1222" s="6" t="n">
        <v>11309806.7464494</v>
      </c>
      <c r="AI1222" s="6" t="n">
        <v>13814327.372271501</v>
      </c>
      <c r="AJ1222" s="6" t="n">
        <v>12335103.3358879</v>
      </c>
      <c r="AK1222" s="6" t="n">
        <v>18182038.593720201</v>
      </c>
      <c r="AL1222" s="6" t="n">
        <v>27757390.520300001</v>
      </c>
      <c r="AM1222" s="6" t="n">
        <v>4013698.0401891698</v>
      </c>
    </row>
    <row r="1223">
      <c r="A1223" t="str">
        <f t="shared" si="209"/>
        <v>Other</v>
      </c>
      <c r="B1223" t="str">
        <f t="shared" si="210"/>
        <v>4430</v>
      </c>
      <c r="C1223" t="str">
        <f t="shared" si="211"/>
        <v>INDUSTRIAL FURNACES, KILNS, LEHRS, AND OVENS</v>
      </c>
      <c r="D1223" s="6" t="n">
        <f t="shared" si="212"/>
        <v>707016.69570081402</v>
      </c>
      <c r="E1223" s="6" t="n">
        <f t="shared" si="213"/>
        <v>149910.18540232201</v>
      </c>
      <c r="F1223" s="6" t="n">
        <f t="shared" si="214"/>
        <v>31813.689699999999</v>
      </c>
      <c r="G1223" s="6" t="n">
        <f t="shared" si="215"/>
        <v>15105.591360770501</v>
      </c>
      <c r="H1223" s="7" t="n">
        <f t="shared" si="216"/>
        <v>-0.78778166663846161</v>
      </c>
      <c r="I1223" s="7" t="n">
        <f t="shared" si="217"/>
        <v>-0.95500291592341335</v>
      </c>
      <c r="J1223" s="7" t="n">
        <f t="shared" si="218"/>
        <v>0.47481419172735884</v>
      </c>
      <c r="K1223" s="7" t="n">
        <f t="shared" si="219"/>
        <v>3.2411465725482913E-7</v>
      </c>
      <c r="L1223" s="7" t="n">
        <f>AM1223/SUM(AM1:AM$2180)</f>
        <v>2.6800326367089869E-7</v>
      </c>
      <c r="M1223" t="s">
        <v>2984</v>
      </c>
      <c r="N1223" t="s">
        <v>3199</v>
      </c>
      <c r="O1223" t="s">
        <v>3200</v>
      </c>
      <c r="P1223" s="6" t="n">
        <v>192569.17025168901</v>
      </c>
      <c r="Q1223" s="6" t="n">
        <v>102472.915001456</v>
      </c>
      <c r="R1223" s="6"/>
      <c r="S1223" s="6" t="n">
        <v>75978.579416706096</v>
      </c>
      <c r="T1223" s="6" t="n">
        <v>39367.627912995798</v>
      </c>
      <c r="U1223" s="6" t="n">
        <v>62077.152363604997</v>
      </c>
      <c r="V1223" s="6" t="n">
        <v>214599.70789468999</v>
      </c>
      <c r="W1223" s="6" t="n">
        <v>2688099.2758853501</v>
      </c>
      <c r="X1223" s="6" t="n">
        <v>30804.661467107999</v>
      </c>
      <c r="Y1223" s="6" t="n">
        <v>484967.83143022598</v>
      </c>
      <c r="Z1223" s="6" t="n">
        <v>1499657.57728234</v>
      </c>
      <c r="AA1223" s="6" t="n">
        <v>560403.63352881896</v>
      </c>
      <c r="AB1223" s="6" t="n">
        <v>308132.83808153798</v>
      </c>
      <c r="AC1223" s="6" t="n">
        <v>977623.16898500395</v>
      </c>
      <c r="AD1223" s="6" t="n">
        <v>234830.58805731099</v>
      </c>
      <c r="AE1223" s="6" t="n">
        <v>707016.69570081402</v>
      </c>
      <c r="AF1223" s="6" t="n">
        <v>179437.75654817399</v>
      </c>
      <c r="AG1223" s="6" t="n">
        <v>311098.15001501999</v>
      </c>
      <c r="AH1223" s="6" t="n">
        <v>201484.516806584</v>
      </c>
      <c r="AI1223" s="6" t="n">
        <v>460101.47231982398</v>
      </c>
      <c r="AJ1223" s="6" t="n">
        <v>270052.28727662697</v>
      </c>
      <c r="AK1223" s="6" t="n">
        <v>149910.18540232201</v>
      </c>
      <c r="AL1223" s="6" t="n">
        <v>31813.689699999999</v>
      </c>
      <c r="AM1223" s="6" t="n">
        <v>15105.591360770501</v>
      </c>
    </row>
    <row r="1224">
      <c r="A1224" t="str">
        <f t="shared" si="209"/>
        <v>Other</v>
      </c>
      <c r="B1224" t="str">
        <f t="shared" si="210"/>
        <v>4440</v>
      </c>
      <c r="C1224" t="str">
        <f t="shared" si="211"/>
        <v>DRIERS DEHYDRATORS &amp; ANHYDRATORS</v>
      </c>
      <c r="D1224" s="6" t="n">
        <f t="shared" si="212"/>
        <v>9878436.9122916795</v>
      </c>
      <c r="E1224" s="6" t="n">
        <f t="shared" si="213"/>
        <v>13350432.5891716</v>
      </c>
      <c r="F1224" s="6" t="n">
        <f t="shared" si="214"/>
        <v>4550100.8811999997</v>
      </c>
      <c r="G1224" s="6" t="n">
        <f t="shared" si="215"/>
        <v>5514658.6812135596</v>
      </c>
      <c r="H1224" s="7" t="n">
        <f t="shared" si="216"/>
        <v>-0.6591795171573287</v>
      </c>
      <c r="I1224" s="7" t="n">
        <f t="shared" si="217"/>
        <v>-0.53939060181289045</v>
      </c>
      <c r="J1224" s="7" t="n">
        <f t="shared" si="218"/>
        <v>1.2119860251887815</v>
      </c>
      <c r="K1224" s="7" t="n">
        <f t="shared" si="219"/>
        <v>4.6355968185137415E-5</v>
      </c>
      <c r="L1224" s="7" t="n">
        <f>AM1224/SUM(AM1:AM$2180)</f>
        <v>9.784102384991972E-5</v>
      </c>
      <c r="M1224" t="s">
        <v>2984</v>
      </c>
      <c r="N1224" t="s">
        <v>3201</v>
      </c>
      <c r="O1224" t="s">
        <v>3202</v>
      </c>
      <c r="P1224" s="6" t="n">
        <v>1423797.4771570901</v>
      </c>
      <c r="Q1224" s="6" t="n">
        <v>3351462.18438358</v>
      </c>
      <c r="R1224" s="6" t="n">
        <v>3541120.85126282</v>
      </c>
      <c r="S1224" s="6" t="n">
        <v>4522906.0879523698</v>
      </c>
      <c r="T1224" s="6" t="n">
        <v>3024390.5704222899</v>
      </c>
      <c r="U1224" s="6" t="n">
        <v>10103467.988768</v>
      </c>
      <c r="V1224" s="6" t="n">
        <v>3214527.1796527999</v>
      </c>
      <c r="W1224" s="6" t="n">
        <v>4928267.96406011</v>
      </c>
      <c r="X1224" s="6" t="n">
        <v>6669077.6256420603</v>
      </c>
      <c r="Y1224" s="6" t="n">
        <v>5665398.5555247003</v>
      </c>
      <c r="Z1224" s="6" t="n">
        <v>6730664.8716631196</v>
      </c>
      <c r="AA1224" s="6" t="n">
        <v>11871308.802582299</v>
      </c>
      <c r="AB1224" s="6" t="n">
        <v>11698243.4711881</v>
      </c>
      <c r="AC1224" s="6" t="n">
        <v>9004670.2914480902</v>
      </c>
      <c r="AD1224" s="6" t="n">
        <v>10691734.7887509</v>
      </c>
      <c r="AE1224" s="6" t="n">
        <v>9878436.9122916795</v>
      </c>
      <c r="AF1224" s="6" t="n">
        <v>10636386.109892899</v>
      </c>
      <c r="AG1224" s="6" t="n">
        <v>8664544.9596525095</v>
      </c>
      <c r="AH1224" s="6" t="n">
        <v>10299632.79335</v>
      </c>
      <c r="AI1224" s="6" t="n">
        <v>10717603.577971</v>
      </c>
      <c r="AJ1224" s="6" t="n">
        <v>9122298.0015877206</v>
      </c>
      <c r="AK1224" s="6" t="n">
        <v>13350432.5891716</v>
      </c>
      <c r="AL1224" s="6" t="n">
        <v>4550100.8811999997</v>
      </c>
      <c r="AM1224" s="6" t="n">
        <v>5514658.6812135596</v>
      </c>
    </row>
    <row r="1225">
      <c r="A1225" t="str">
        <f t="shared" si="209"/>
        <v>Other</v>
      </c>
      <c r="B1225" t="str">
        <f t="shared" si="210"/>
        <v>4510</v>
      </c>
      <c r="C1225" t="str">
        <f t="shared" si="211"/>
        <v>PLUMBING FIXTURES AND ACCESSORIES</v>
      </c>
      <c r="D1225" s="6" t="n">
        <f t="shared" si="212"/>
        <v>10741336.557905801</v>
      </c>
      <c r="E1225" s="6" t="n">
        <f t="shared" si="213"/>
        <v>13387492.719862301</v>
      </c>
      <c r="F1225" s="6" t="n">
        <f t="shared" si="214"/>
        <v>11080986.545700001</v>
      </c>
      <c r="G1225" s="6" t="n">
        <f t="shared" si="215"/>
        <v>6435381.6202493301</v>
      </c>
      <c r="H1225" s="7" t="n">
        <f t="shared" si="216"/>
        <v>-0.17228813657842457</v>
      </c>
      <c r="I1225" s="7" t="n">
        <f t="shared" si="217"/>
        <v>3.1620830979754766E-2</v>
      </c>
      <c r="J1225" s="7" t="n">
        <f t="shared" si="218"/>
        <v>0.58075890569026933</v>
      </c>
      <c r="K1225" s="7" t="n">
        <f t="shared" si="219"/>
        <v>1.1289197166919399E-4</v>
      </c>
      <c r="L1225" s="7" t="n">
        <f>AM1225/SUM(AM1:AM$2180)</f>
        <v>1.141764818074996E-4</v>
      </c>
      <c r="M1225" t="s">
        <v>2984</v>
      </c>
      <c r="N1225" t="s">
        <v>3203</v>
      </c>
      <c r="O1225" t="s">
        <v>3204</v>
      </c>
      <c r="P1225" s="6" t="n">
        <v>2484075.0818767198</v>
      </c>
      <c r="Q1225" s="6" t="n">
        <v>2596058.8614014802</v>
      </c>
      <c r="R1225" s="6" t="n">
        <v>4582549.0616423702</v>
      </c>
      <c r="S1225" s="6" t="n">
        <v>8794962.4806010798</v>
      </c>
      <c r="T1225" s="6" t="n">
        <v>13412706.7177913</v>
      </c>
      <c r="U1225" s="6" t="n">
        <v>6265877.1971610803</v>
      </c>
      <c r="V1225" s="6" t="n">
        <v>5034845.5384383099</v>
      </c>
      <c r="W1225" s="6" t="n">
        <v>6994777.7248135703</v>
      </c>
      <c r="X1225" s="6" t="n">
        <v>10326582.9070739</v>
      </c>
      <c r="Y1225" s="6" t="n">
        <v>13113594.085973499</v>
      </c>
      <c r="Z1225" s="6" t="n">
        <v>15454591.6784051</v>
      </c>
      <c r="AA1225" s="6" t="n">
        <v>12172687.015638901</v>
      </c>
      <c r="AB1225" s="6" t="n">
        <v>12873185.883776899</v>
      </c>
      <c r="AC1225" s="6" t="n">
        <v>14538071.7250905</v>
      </c>
      <c r="AD1225" s="6" t="n">
        <v>12883148.667340901</v>
      </c>
      <c r="AE1225" s="6" t="n">
        <v>10741336.557905801</v>
      </c>
      <c r="AF1225" s="6" t="n">
        <v>15309222.504967701</v>
      </c>
      <c r="AG1225" s="6" t="n">
        <v>11134735.978294</v>
      </c>
      <c r="AH1225" s="6" t="n">
        <v>16129930.3514263</v>
      </c>
      <c r="AI1225" s="6" t="n">
        <v>14729855.2563783</v>
      </c>
      <c r="AJ1225" s="6" t="n">
        <v>12488575.467703801</v>
      </c>
      <c r="AK1225" s="6" t="n">
        <v>13387492.719862301</v>
      </c>
      <c r="AL1225" s="6" t="n">
        <v>11080986.545700001</v>
      </c>
      <c r="AM1225" s="6" t="n">
        <v>6435381.6202493301</v>
      </c>
    </row>
    <row r="1226">
      <c r="A1226" t="str">
        <f t="shared" si="209"/>
        <v>Other</v>
      </c>
      <c r="B1226" t="str">
        <f t="shared" si="210"/>
        <v>4520</v>
      </c>
      <c r="C1226" t="str">
        <f t="shared" si="211"/>
        <v>SPACE AND WATER HEATING EQUIPMENT</v>
      </c>
      <c r="D1226" s="6" t="n">
        <f t="shared" si="212"/>
        <v>14271267.721465999</v>
      </c>
      <c r="E1226" s="6" t="n">
        <f t="shared" si="213"/>
        <v>19453081.389265802</v>
      </c>
      <c r="F1226" s="6" t="n">
        <f t="shared" si="214"/>
        <v>17533592.8048</v>
      </c>
      <c r="G1226" s="6" t="n">
        <f t="shared" si="215"/>
        <v>10679527.675494401</v>
      </c>
      <c r="H1226" s="7" t="n">
        <f t="shared" si="216"/>
        <v>-9.8672726755000051E-2</v>
      </c>
      <c r="I1226" s="7" t="n">
        <f t="shared" si="217"/>
        <v>0.22859392360967368</v>
      </c>
      <c r="J1226" s="7" t="n">
        <f t="shared" si="218"/>
        <v>0.60908952285984252</v>
      </c>
      <c r="K1226" s="7" t="n">
        <f t="shared" si="219"/>
        <v>1.7863047247781167E-4</v>
      </c>
      <c r="L1226" s="7" t="n">
        <f>AM1226/SUM(AM1:AM$2180)</f>
        <v>1.894760822756822E-4</v>
      </c>
      <c r="M1226" t="s">
        <v>2984</v>
      </c>
      <c r="N1226" t="s">
        <v>3205</v>
      </c>
      <c r="O1226" t="s">
        <v>3206</v>
      </c>
      <c r="P1226" s="6" t="n">
        <v>3453624.5971116498</v>
      </c>
      <c r="Q1226" s="6" t="n">
        <v>11652049.0904324</v>
      </c>
      <c r="R1226" s="6" t="n">
        <v>16732057.735785101</v>
      </c>
      <c r="S1226" s="6" t="n">
        <v>20754758.895311799</v>
      </c>
      <c r="T1226" s="6" t="n">
        <v>25364268.440931998</v>
      </c>
      <c r="U1226" s="6" t="n">
        <v>26648267.749406502</v>
      </c>
      <c r="V1226" s="6" t="n">
        <v>19455697.040970098</v>
      </c>
      <c r="W1226" s="6" t="n">
        <v>26657634.240481801</v>
      </c>
      <c r="X1226" s="6" t="n">
        <v>21437572.969866499</v>
      </c>
      <c r="Y1226" s="6" t="n">
        <v>11668274.8272094</v>
      </c>
      <c r="Z1226" s="6" t="n">
        <v>21587005.023229402</v>
      </c>
      <c r="AA1226" s="6" t="n">
        <v>18279092.535494</v>
      </c>
      <c r="AB1226" s="6" t="n">
        <v>20668902.846813399</v>
      </c>
      <c r="AC1226" s="6" t="n">
        <v>12104682.9290918</v>
      </c>
      <c r="AD1226" s="6" t="n">
        <v>15745507.1894444</v>
      </c>
      <c r="AE1226" s="6" t="n">
        <v>14271267.721465999</v>
      </c>
      <c r="AF1226" s="6" t="n">
        <v>15830104.042233599</v>
      </c>
      <c r="AG1226" s="6" t="n">
        <v>10676355.273094401</v>
      </c>
      <c r="AH1226" s="6" t="n">
        <v>18376785.248249199</v>
      </c>
      <c r="AI1226" s="6" t="n">
        <v>16219902.495751901</v>
      </c>
      <c r="AJ1226" s="6" t="n">
        <v>17604929.5606886</v>
      </c>
      <c r="AK1226" s="6" t="n">
        <v>19453081.389265802</v>
      </c>
      <c r="AL1226" s="6" t="n">
        <v>17533592.8048</v>
      </c>
      <c r="AM1226" s="6" t="n">
        <v>10679527.675494401</v>
      </c>
    </row>
    <row r="1227">
      <c r="A1227" t="str">
        <f t="shared" si="209"/>
        <v>Other</v>
      </c>
      <c r="B1227" t="str">
        <f t="shared" si="210"/>
        <v>4530</v>
      </c>
      <c r="C1227" t="str">
        <f t="shared" si="211"/>
        <v>FUEL BURNING EQUIPMENT UNITS</v>
      </c>
      <c r="D1227" s="6" t="n">
        <f t="shared" si="212"/>
        <v>1100742.32538512</v>
      </c>
      <c r="E1227" s="6" t="n">
        <f t="shared" si="213"/>
        <v>808368.70643626095</v>
      </c>
      <c r="F1227" s="6" t="n">
        <f t="shared" si="214"/>
        <v>369207.92979999998</v>
      </c>
      <c r="G1227" s="6" t="n">
        <f t="shared" si="215"/>
        <v>509747.76869575499</v>
      </c>
      <c r="H1227" s="7" t="n">
        <f t="shared" si="216"/>
        <v>-0.54326790873972097</v>
      </c>
      <c r="I1227" s="7" t="n">
        <f t="shared" si="217"/>
        <v>-0.66458278083308542</v>
      </c>
      <c r="J1227" s="7" t="n">
        <f t="shared" si="218"/>
        <v>1.3806522762712206</v>
      </c>
      <c r="K1227" s="7" t="n">
        <f t="shared" si="219"/>
        <v>3.7614530961773984E-6</v>
      </c>
      <c r="L1227" s="7" t="n">
        <f>AM1227/SUM(AM1:AM$2180)</f>
        <v>9.0439402468022491E-6</v>
      </c>
      <c r="M1227" t="s">
        <v>2984</v>
      </c>
      <c r="N1227" t="s">
        <v>3207</v>
      </c>
      <c r="O1227" t="s">
        <v>3208</v>
      </c>
      <c r="P1227" s="6" t="n">
        <v>314280.49917075102</v>
      </c>
      <c r="Q1227" s="6" t="n">
        <v>2764848.9153601602</v>
      </c>
      <c r="R1227" s="6" t="n">
        <v>813646.945736191</v>
      </c>
      <c r="S1227" s="6" t="n">
        <v>657062.32812094095</v>
      </c>
      <c r="T1227" s="6" t="n">
        <v>765617.51030916197</v>
      </c>
      <c r="U1227" s="6" t="n">
        <v>988090.69609973696</v>
      </c>
      <c r="V1227" s="6" t="n">
        <v>1355951.6587908</v>
      </c>
      <c r="W1227" s="6" t="n">
        <v>382028.94475058198</v>
      </c>
      <c r="X1227" s="6" t="n">
        <v>233236.43655019399</v>
      </c>
      <c r="Y1227" s="6" t="n">
        <v>896505.49528209004</v>
      </c>
      <c r="Z1227" s="6" t="n">
        <v>900960.729336533</v>
      </c>
      <c r="AA1227" s="6" t="n">
        <v>839650.45725330501</v>
      </c>
      <c r="AB1227" s="6" t="n">
        <v>1062268.40799279</v>
      </c>
      <c r="AC1227" s="6" t="n">
        <v>947317.90364641999</v>
      </c>
      <c r="AD1227" s="6" t="n">
        <v>982164.47828917694</v>
      </c>
      <c r="AE1227" s="6" t="n">
        <v>1100742.32538512</v>
      </c>
      <c r="AF1227" s="6" t="n">
        <v>671485.02699198795</v>
      </c>
      <c r="AG1227" s="6" t="n">
        <v>244452.522521187</v>
      </c>
      <c r="AH1227" s="6" t="n">
        <v>895498.84728659003</v>
      </c>
      <c r="AI1227" s="6" t="n">
        <v>557304.54921173095</v>
      </c>
      <c r="AJ1227" s="6" t="n">
        <v>676661.71084112499</v>
      </c>
      <c r="AK1227" s="6" t="n">
        <v>808368.70643626095</v>
      </c>
      <c r="AL1227" s="6" t="n">
        <v>369207.92979999998</v>
      </c>
      <c r="AM1227" s="6" t="n">
        <v>509747.76869575499</v>
      </c>
    </row>
    <row r="1228">
      <c r="A1228" t="str">
        <f t="shared" si="209"/>
        <v>Other</v>
      </c>
      <c r="B1228" t="str">
        <f t="shared" si="210"/>
        <v>4540</v>
      </c>
      <c r="C1228" t="str">
        <f t="shared" si="211"/>
        <v>WASTE DISPOSAL EQUIPMENT</v>
      </c>
      <c r="D1228" s="6" t="n">
        <f t="shared" si="212"/>
        <v>4160556.6633280101</v>
      </c>
      <c r="E1228" s="6" t="n">
        <f t="shared" si="213"/>
        <v>3774859.2342761401</v>
      </c>
      <c r="F1228" s="6" t="n">
        <f t="shared" si="214"/>
        <v>1581441.4357</v>
      </c>
      <c r="G1228" s="6" t="n">
        <f t="shared" si="215"/>
        <v>1405401.4681927201</v>
      </c>
      <c r="H1228" s="7" t="n">
        <f t="shared" si="216"/>
        <v>-0.5810594945262233</v>
      </c>
      <c r="I1228" s="7" t="n">
        <f t="shared" si="217"/>
        <v>-0.61989667160667583</v>
      </c>
      <c r="J1228" s="7" t="n">
        <f t="shared" si="218"/>
        <v>0.88868385288680729</v>
      </c>
      <c r="K1228" s="7" t="n">
        <f t="shared" si="219"/>
        <v>1.611156561008673E-5</v>
      </c>
      <c r="L1228" s="7" t="n">
        <f>AM1228/SUM(AM1:AM$2180)</f>
        <v>2.4934619985927484E-5</v>
      </c>
      <c r="M1228" t="s">
        <v>2984</v>
      </c>
      <c r="N1228" t="s">
        <v>3209</v>
      </c>
      <c r="O1228" t="s">
        <v>3210</v>
      </c>
      <c r="P1228" s="6" t="n">
        <v>707830.33031322702</v>
      </c>
      <c r="Q1228" s="6" t="n">
        <v>2751721.1506027398</v>
      </c>
      <c r="R1228" s="6" t="n">
        <v>4141764.5552930799</v>
      </c>
      <c r="S1228" s="6" t="n">
        <v>3212778.4596649599</v>
      </c>
      <c r="T1228" s="6" t="n">
        <v>1688998.56569806</v>
      </c>
      <c r="U1228" s="6" t="n">
        <v>3614703.4978727102</v>
      </c>
      <c r="V1228" s="6" t="n">
        <v>1905972.2900171999</v>
      </c>
      <c r="W1228" s="6" t="n">
        <v>1542945.96205714</v>
      </c>
      <c r="X1228" s="6" t="n">
        <v>2133743.6825100002</v>
      </c>
      <c r="Y1228" s="6" t="n">
        <v>2240936.4257735</v>
      </c>
      <c r="Z1228" s="6" t="n">
        <v>3223535.6662782901</v>
      </c>
      <c r="AA1228" s="6" t="n">
        <v>3659175.78435452</v>
      </c>
      <c r="AB1228" s="6" t="n">
        <v>3827189.8183036102</v>
      </c>
      <c r="AC1228" s="6" t="n">
        <v>3801721.8411489301</v>
      </c>
      <c r="AD1228" s="6" t="n">
        <v>4797590.3330891002</v>
      </c>
      <c r="AE1228" s="6" t="n">
        <v>4160556.6633280101</v>
      </c>
      <c r="AF1228" s="6" t="n">
        <v>2602150.8165945499</v>
      </c>
      <c r="AG1228" s="6" t="n">
        <v>3339013.59693617</v>
      </c>
      <c r="AH1228" s="6" t="n">
        <v>2790424.5210037301</v>
      </c>
      <c r="AI1228" s="6" t="n">
        <v>7319379.5368196303</v>
      </c>
      <c r="AJ1228" s="6" t="n">
        <v>2030288.74042539</v>
      </c>
      <c r="AK1228" s="6" t="n">
        <v>3774859.2342761401</v>
      </c>
      <c r="AL1228" s="6" t="n">
        <v>1581441.4357</v>
      </c>
      <c r="AM1228" s="6" t="n">
        <v>1405401.4681927201</v>
      </c>
    </row>
    <row r="1229">
      <c r="A1229" t="str">
        <f t="shared" si="209"/>
        <v>Other</v>
      </c>
      <c r="B1229" t="str">
        <f t="shared" si="210"/>
        <v>4610</v>
      </c>
      <c r="C1229" t="str">
        <f t="shared" si="211"/>
        <v>WATER PURIFICATION EQUIPMENT</v>
      </c>
      <c r="D1229" s="6" t="n">
        <f t="shared" si="212"/>
        <v>11709975.461413801</v>
      </c>
      <c r="E1229" s="6" t="n">
        <f t="shared" si="213"/>
        <v>14327290.424079601</v>
      </c>
      <c r="F1229" s="6" t="n">
        <f t="shared" si="214"/>
        <v>10245081.080600001</v>
      </c>
      <c r="G1229" s="6" t="n">
        <f t="shared" si="215"/>
        <v>4699797.4677814702</v>
      </c>
      <c r="H1229" s="7" t="n">
        <f t="shared" si="216"/>
        <v>-0.28492542711486535</v>
      </c>
      <c r="I1229" s="7" t="n">
        <f t="shared" si="217"/>
        <v>-0.1250979889446272</v>
      </c>
      <c r="J1229" s="7" t="n">
        <f t="shared" si="218"/>
        <v>0.45873697150928039</v>
      </c>
      <c r="K1229" s="7" t="n">
        <f t="shared" si="219"/>
        <v>1.0437585122314825E-4</v>
      </c>
      <c r="L1229" s="7" t="n">
        <f>AM1229/SUM(AM1:AM$2180)</f>
        <v>8.3383763659115162E-5</v>
      </c>
      <c r="M1229" t="s">
        <v>2984</v>
      </c>
      <c r="N1229" t="s">
        <v>3211</v>
      </c>
      <c r="O1229" t="s">
        <v>3212</v>
      </c>
      <c r="P1229" s="6" t="n">
        <v>3621227.5066343099</v>
      </c>
      <c r="Q1229" s="6" t="n">
        <v>4238714.2016644999</v>
      </c>
      <c r="R1229" s="6" t="n">
        <v>7714843.8905858696</v>
      </c>
      <c r="S1229" s="6" t="n">
        <v>6223361.8582459996</v>
      </c>
      <c r="T1229" s="6" t="n">
        <v>12447060.424757199</v>
      </c>
      <c r="U1229" s="6" t="n">
        <v>4691846.0345200999</v>
      </c>
      <c r="V1229" s="6" t="n">
        <v>4509377.5521421302</v>
      </c>
      <c r="W1229" s="6" t="n">
        <v>9120545.1748114694</v>
      </c>
      <c r="X1229" s="6" t="n">
        <v>7614154.4549458399</v>
      </c>
      <c r="Y1229" s="6" t="n">
        <v>4660157.68977571</v>
      </c>
      <c r="Z1229" s="6" t="n">
        <v>11215029.7304495</v>
      </c>
      <c r="AA1229" s="6" t="n">
        <v>5214936.5166416299</v>
      </c>
      <c r="AB1229" s="6" t="n">
        <v>6225094.4151359703</v>
      </c>
      <c r="AC1229" s="6" t="n">
        <v>6855513.8837552899</v>
      </c>
      <c r="AD1229" s="6" t="n">
        <v>7807624.4066170501</v>
      </c>
      <c r="AE1229" s="6" t="n">
        <v>11709975.461413801</v>
      </c>
      <c r="AF1229" s="6" t="n">
        <v>8804876.4471338894</v>
      </c>
      <c r="AG1229" s="6" t="n">
        <v>6810134.0824102396</v>
      </c>
      <c r="AH1229" s="6" t="n">
        <v>11998360.7271221</v>
      </c>
      <c r="AI1229" s="6" t="n">
        <v>10085109.2314233</v>
      </c>
      <c r="AJ1229" s="6" t="n">
        <v>12784322.8456426</v>
      </c>
      <c r="AK1229" s="6" t="n">
        <v>14327290.424079601</v>
      </c>
      <c r="AL1229" s="6" t="n">
        <v>10245081.080600001</v>
      </c>
      <c r="AM1229" s="6" t="n">
        <v>4699797.4677814702</v>
      </c>
    </row>
    <row r="1230">
      <c r="A1230" t="str">
        <f t="shared" si="209"/>
        <v>Other</v>
      </c>
      <c r="B1230" t="str">
        <f t="shared" si="210"/>
        <v>4630</v>
      </c>
      <c r="C1230" t="str">
        <f t="shared" si="211"/>
        <v>SEWAGE TREATMENT EQUIPMENT</v>
      </c>
      <c r="D1230" s="6" t="n">
        <f t="shared" si="212"/>
        <v>2161253.8864859901</v>
      </c>
      <c r="E1230" s="6" t="n">
        <f t="shared" si="213"/>
        <v>1319114.6540159199</v>
      </c>
      <c r="F1230" s="6" t="n">
        <f t="shared" si="214"/>
        <v>555547.34620000003</v>
      </c>
      <c r="G1230" s="6" t="n">
        <f t="shared" si="215"/>
        <v>522343.39994302898</v>
      </c>
      <c r="H1230" s="7" t="n">
        <f t="shared" si="216"/>
        <v>-0.57884832489072224</v>
      </c>
      <c r="I1230" s="7" t="n">
        <f t="shared" si="217"/>
        <v>-0.742951372037428</v>
      </c>
      <c r="J1230" s="7" t="n">
        <f t="shared" si="218"/>
        <v>0.94023201355547936</v>
      </c>
      <c r="K1230" s="7" t="n">
        <f t="shared" si="219"/>
        <v>5.6598602488551624E-6</v>
      </c>
      <c r="L1230" s="7" t="n">
        <f>AM1230/SUM(AM1:AM$2180)</f>
        <v>9.2674118211115661E-6</v>
      </c>
      <c r="M1230" t="s">
        <v>2984</v>
      </c>
      <c r="N1230" t="s">
        <v>3213</v>
      </c>
      <c r="O1230" t="s">
        <v>3214</v>
      </c>
      <c r="P1230" s="6" t="n">
        <v>857939.73058703204</v>
      </c>
      <c r="Q1230" s="6" t="n">
        <v>696634.41213882004</v>
      </c>
      <c r="R1230" s="6" t="n">
        <v>416643.65235998097</v>
      </c>
      <c r="S1230" s="6" t="n">
        <v>1840182.6026449299</v>
      </c>
      <c r="T1230" s="6" t="n">
        <v>1630158.3458932401</v>
      </c>
      <c r="U1230" s="6" t="n">
        <v>2427586.2330217198</v>
      </c>
      <c r="V1230" s="6" t="n">
        <v>3303891.76059948</v>
      </c>
      <c r="W1230" s="6" t="n">
        <v>1899304.4559776599</v>
      </c>
      <c r="X1230" s="6" t="n">
        <v>457471.01759442099</v>
      </c>
      <c r="Y1230" s="6" t="n">
        <v>1433746.6551765399</v>
      </c>
      <c r="Z1230" s="6" t="n">
        <v>1251641.77914537</v>
      </c>
      <c r="AA1230" s="6" t="n">
        <v>1290532.9760394001</v>
      </c>
      <c r="AB1230" s="6" t="n">
        <v>2109317.9522145898</v>
      </c>
      <c r="AC1230" s="6" t="n">
        <v>168339.86760560999</v>
      </c>
      <c r="AD1230" s="6" t="n">
        <v>1484291.1848575401</v>
      </c>
      <c r="AE1230" s="6" t="n">
        <v>2161253.8864859901</v>
      </c>
      <c r="AF1230" s="6" t="n">
        <v>2263585.7086004298</v>
      </c>
      <c r="AG1230" s="6" t="n">
        <v>188442.647613001</v>
      </c>
      <c r="AH1230" s="6" t="n">
        <v>9879764.3571758997</v>
      </c>
      <c r="AI1230" s="6" t="n">
        <v>1859467.6919635499</v>
      </c>
      <c r="AJ1230" s="6" t="n">
        <v>1516111.1348453299</v>
      </c>
      <c r="AK1230" s="6" t="n">
        <v>1319114.6540159199</v>
      </c>
      <c r="AL1230" s="6" t="n">
        <v>555547.34620000003</v>
      </c>
      <c r="AM1230" s="6" t="n">
        <v>522343.39994302898</v>
      </c>
    </row>
    <row r="1231">
      <c r="A1231" t="str">
        <f t="shared" si="209"/>
        <v>Other</v>
      </c>
      <c r="B1231" t="str">
        <f t="shared" si="210"/>
        <v>4710</v>
      </c>
      <c r="C1231" t="str">
        <f t="shared" si="211"/>
        <v>PIPE, TUBE AND RIGID TUBING</v>
      </c>
      <c r="D1231" s="6" t="n">
        <f t="shared" si="212"/>
        <v>61072042.286442399</v>
      </c>
      <c r="E1231" s="6" t="n">
        <f t="shared" si="213"/>
        <v>56561550.520626701</v>
      </c>
      <c r="F1231" s="6" t="n">
        <f t="shared" si="214"/>
        <v>50088032.992899999</v>
      </c>
      <c r="G1231" s="6" t="n">
        <f t="shared" si="215"/>
        <v>26046385.835848399</v>
      </c>
      <c r="H1231" s="7" t="n">
        <f t="shared" si="216"/>
        <v>-0.1144508498819522</v>
      </c>
      <c r="I1231" s="7" t="n">
        <f t="shared" si="217"/>
        <v>-0.17985331556499751</v>
      </c>
      <c r="J1231" s="7" t="n">
        <f t="shared" si="218"/>
        <v>0.52001215219492614</v>
      </c>
      <c r="K1231" s="7" t="n">
        <f t="shared" si="219"/>
        <v>5.1029182088433952E-4</v>
      </c>
      <c r="L1231" s="7" t="n">
        <f>AM1231/SUM(AM1:AM$2180)</f>
        <v>4.6211473911358204E-4</v>
      </c>
      <c r="M1231" t="s">
        <v>2984</v>
      </c>
      <c r="N1231" t="s">
        <v>3215</v>
      </c>
      <c r="O1231" t="s">
        <v>3216</v>
      </c>
      <c r="P1231" s="6" t="n">
        <v>30347632.2372851</v>
      </c>
      <c r="Q1231" s="6" t="n">
        <v>42774357.442766197</v>
      </c>
      <c r="R1231" s="6" t="n">
        <v>51095466.219190501</v>
      </c>
      <c r="S1231" s="6" t="n">
        <v>47736358.571790002</v>
      </c>
      <c r="T1231" s="6" t="n">
        <v>34673415.717376001</v>
      </c>
      <c r="U1231" s="6" t="n">
        <v>60560541.123245597</v>
      </c>
      <c r="V1231" s="6" t="n">
        <v>49822079.672780499</v>
      </c>
      <c r="W1231" s="6" t="n">
        <v>65969722.1657876</v>
      </c>
      <c r="X1231" s="6" t="n">
        <v>52084278.371865399</v>
      </c>
      <c r="Y1231" s="6" t="n">
        <v>36287146.003172196</v>
      </c>
      <c r="Z1231" s="6" t="n">
        <v>45837994.520951301</v>
      </c>
      <c r="AA1231" s="6" t="n">
        <v>55472497.146284498</v>
      </c>
      <c r="AB1231" s="6" t="n">
        <v>61070905.839650601</v>
      </c>
      <c r="AC1231" s="6" t="n">
        <v>55481910.138812996</v>
      </c>
      <c r="AD1231" s="6" t="n">
        <v>61774839.909789003</v>
      </c>
      <c r="AE1231" s="6" t="n">
        <v>61072042.286442399</v>
      </c>
      <c r="AF1231" s="6" t="n">
        <v>76840754.049759403</v>
      </c>
      <c r="AG1231" s="6" t="n">
        <v>80990048.644649506</v>
      </c>
      <c r="AH1231" s="6" t="n">
        <v>87285291.634301901</v>
      </c>
      <c r="AI1231" s="6" t="n">
        <v>100656750.736757</v>
      </c>
      <c r="AJ1231" s="6" t="n">
        <v>78638388.428275704</v>
      </c>
      <c r="AK1231" s="6" t="n">
        <v>56561550.520626701</v>
      </c>
      <c r="AL1231" s="6" t="n">
        <v>50088032.992899999</v>
      </c>
      <c r="AM1231" s="6" t="n">
        <v>26046385.835848399</v>
      </c>
    </row>
    <row r="1232">
      <c r="A1232" t="str">
        <f t="shared" si="209"/>
        <v>Other</v>
      </c>
      <c r="B1232" t="str">
        <f t="shared" si="210"/>
        <v>4720</v>
      </c>
      <c r="C1232" t="str">
        <f t="shared" si="211"/>
        <v>HOSE AND FLEXIBLE TUBING</v>
      </c>
      <c r="D1232" s="6" t="n">
        <f t="shared" si="212"/>
        <v>76207011.492137402</v>
      </c>
      <c r="E1232" s="6" t="n">
        <f t="shared" si="213"/>
        <v>62507974.701331303</v>
      </c>
      <c r="F1232" s="6" t="n">
        <f t="shared" si="214"/>
        <v>74596132.722800002</v>
      </c>
      <c r="G1232" s="6" t="n">
        <f t="shared" si="215"/>
        <v>42110948.604861401</v>
      </c>
      <c r="H1232" s="7" t="n">
        <f t="shared" si="216"/>
        <v>0.19338585323275947</v>
      </c>
      <c r="I1232" s="7" t="n">
        <f t="shared" si="217"/>
        <v>-2.1138196312862956E-2</v>
      </c>
      <c r="J1232" s="7" t="n">
        <f t="shared" si="218"/>
        <v>0.56451919245393212</v>
      </c>
      <c r="K1232" s="7" t="n">
        <f t="shared" si="219"/>
        <v>7.5997786544030027E-4</v>
      </c>
      <c r="L1232" s="7" t="n">
        <f>AM1232/SUM(AM1:AM$2180)</f>
        <v>7.4713206473266244E-4</v>
      </c>
      <c r="M1232" t="s">
        <v>2984</v>
      </c>
      <c r="N1232" t="s">
        <v>3217</v>
      </c>
      <c r="O1232" t="s">
        <v>3218</v>
      </c>
      <c r="P1232" s="6" t="n">
        <v>30324685.639118299</v>
      </c>
      <c r="Q1232" s="6" t="n">
        <v>31517876.519910298</v>
      </c>
      <c r="R1232" s="6" t="n">
        <v>47428008.490878001</v>
      </c>
      <c r="S1232" s="6" t="n">
        <v>51246960.567294002</v>
      </c>
      <c r="T1232" s="6" t="n">
        <v>48231497.8954027</v>
      </c>
      <c r="U1232" s="6" t="n">
        <v>60101643.714498602</v>
      </c>
      <c r="V1232" s="6" t="n">
        <v>77095391.765230805</v>
      </c>
      <c r="W1232" s="6" t="n">
        <v>74932101.359127402</v>
      </c>
      <c r="X1232" s="6" t="n">
        <v>93295273.120341703</v>
      </c>
      <c r="Y1232" s="6" t="n">
        <v>68618931.043319702</v>
      </c>
      <c r="Z1232" s="6" t="n">
        <v>83272491.542069107</v>
      </c>
      <c r="AA1232" s="6" t="n">
        <v>83124958.637990206</v>
      </c>
      <c r="AB1232" s="6" t="n">
        <v>77564947.975874007</v>
      </c>
      <c r="AC1232" s="6" t="n">
        <v>80179816.880590394</v>
      </c>
      <c r="AD1232" s="6" t="n">
        <v>81774351.742993101</v>
      </c>
      <c r="AE1232" s="6" t="n">
        <v>76207011.492137402</v>
      </c>
      <c r="AF1232" s="6" t="n">
        <v>106622005.439438</v>
      </c>
      <c r="AG1232" s="6" t="n">
        <v>93365354.731042594</v>
      </c>
      <c r="AH1232" s="6" t="n">
        <v>124711405.14860199</v>
      </c>
      <c r="AI1232" s="6" t="n">
        <v>110710952.23794</v>
      </c>
      <c r="AJ1232" s="6" t="n">
        <v>82178011.537535504</v>
      </c>
      <c r="AK1232" s="6" t="n">
        <v>62507974.701331303</v>
      </c>
      <c r="AL1232" s="6" t="n">
        <v>74596132.722800002</v>
      </c>
      <c r="AM1232" s="6" t="n">
        <v>42110948.604861401</v>
      </c>
    </row>
    <row r="1233">
      <c r="A1233" t="str">
        <f t="shared" si="209"/>
        <v>Other</v>
      </c>
      <c r="B1233" t="str">
        <f t="shared" si="210"/>
        <v>4730</v>
      </c>
      <c r="C1233" t="str">
        <f t="shared" si="211"/>
        <v>FITTINGS - HOSE PIPE &amp; TUBE</v>
      </c>
      <c r="D1233" s="6" t="n">
        <f t="shared" si="212"/>
        <v>123719029.01855201</v>
      </c>
      <c r="E1233" s="6" t="n">
        <f t="shared" si="213"/>
        <v>108690196.27101</v>
      </c>
      <c r="F1233" s="6" t="n">
        <f t="shared" si="214"/>
        <v>125006718.5494</v>
      </c>
      <c r="G1233" s="6" t="n">
        <f t="shared" si="215"/>
        <v>66971277.675660603</v>
      </c>
      <c r="H1233" s="7" t="n">
        <f t="shared" si="216"/>
        <v>0.15011954010742712</v>
      </c>
      <c r="I1233" s="7" t="n">
        <f t="shared" si="217"/>
        <v>1.040817682666173E-2</v>
      </c>
      <c r="J1233" s="7" t="n">
        <f t="shared" si="218"/>
        <v>0.53574142616338638</v>
      </c>
      <c r="K1233" s="7" t="n">
        <f t="shared" si="219"/>
        <v>1.2735558220142466E-3</v>
      </c>
      <c r="L1233" s="7" t="n">
        <f>AM1233/SUM(AM1:AM$2180)</f>
        <v>1.1882037955759665E-3</v>
      </c>
      <c r="M1233" t="s">
        <v>2984</v>
      </c>
      <c r="N1233" t="s">
        <v>3219</v>
      </c>
      <c r="O1233" t="s">
        <v>3220</v>
      </c>
      <c r="P1233" s="6" t="n">
        <v>33149746.006428301</v>
      </c>
      <c r="Q1233" s="6" t="n">
        <v>39500677.501191899</v>
      </c>
      <c r="R1233" s="6" t="n">
        <v>59118972.941320397</v>
      </c>
      <c r="S1233" s="6" t="n">
        <v>61235848.860057399</v>
      </c>
      <c r="T1233" s="6" t="n">
        <v>70916158.599508494</v>
      </c>
      <c r="U1233" s="6" t="n">
        <v>137496866.13240999</v>
      </c>
      <c r="V1233" s="6" t="n">
        <v>121328541.226363</v>
      </c>
      <c r="W1233" s="6" t="n">
        <v>97513186.860649407</v>
      </c>
      <c r="X1233" s="6" t="n">
        <v>116825788.049898</v>
      </c>
      <c r="Y1233" s="6" t="n">
        <v>78269816.750129193</v>
      </c>
      <c r="Z1233" s="6" t="n">
        <v>84579512.434571698</v>
      </c>
      <c r="AA1233" s="6" t="n">
        <v>94514873.372364506</v>
      </c>
      <c r="AB1233" s="6" t="n">
        <v>97245675.787830293</v>
      </c>
      <c r="AC1233" s="6" t="n">
        <v>117797325.795017</v>
      </c>
      <c r="AD1233" s="6" t="n">
        <v>122849101.975821</v>
      </c>
      <c r="AE1233" s="6" t="n">
        <v>123719029.01855201</v>
      </c>
      <c r="AF1233" s="6" t="n">
        <v>142827397.43561801</v>
      </c>
      <c r="AG1233" s="6" t="n">
        <v>153808671.02252701</v>
      </c>
      <c r="AH1233" s="6" t="n">
        <v>211110215.875525</v>
      </c>
      <c r="AI1233" s="6" t="n">
        <v>182208706.974246</v>
      </c>
      <c r="AJ1233" s="6" t="n">
        <v>147021707.323131</v>
      </c>
      <c r="AK1233" s="6" t="n">
        <v>108690196.27101</v>
      </c>
      <c r="AL1233" s="6" t="n">
        <v>125006718.5494</v>
      </c>
      <c r="AM1233" s="6" t="n">
        <v>66971277.675660603</v>
      </c>
    </row>
    <row r="1234">
      <c r="A1234" t="str">
        <f t="shared" si="209"/>
        <v>Other</v>
      </c>
      <c r="B1234" t="str">
        <f t="shared" si="210"/>
        <v>4810</v>
      </c>
      <c r="C1234" t="str">
        <f t="shared" si="211"/>
        <v>VALVES, POWERED</v>
      </c>
      <c r="D1234" s="6" t="n">
        <f t="shared" si="212"/>
        <v>97001255.589269698</v>
      </c>
      <c r="E1234" s="6" t="n">
        <f t="shared" si="213"/>
        <v>100336068.54950801</v>
      </c>
      <c r="F1234" s="6" t="n">
        <f t="shared" si="214"/>
        <v>99009525.5317</v>
      </c>
      <c r="G1234" s="6" t="n">
        <f t="shared" si="215"/>
        <v>43406982.696511202</v>
      </c>
      <c r="H1234" s="7" t="n">
        <f t="shared" si="216"/>
        <v>-1.3220998559989039E-2</v>
      </c>
      <c r="I1234" s="7" t="n">
        <f t="shared" si="217"/>
        <v>2.0703545848250515E-2</v>
      </c>
      <c r="J1234" s="7" t="n">
        <f t="shared" si="218"/>
        <v>0.43841218775069812</v>
      </c>
      <c r="K1234" s="7" t="n">
        <f t="shared" si="219"/>
        <v>1.0086990454511852E-3</v>
      </c>
      <c r="L1234" s="7" t="n">
        <f>AM1234/SUM(AM1:AM$2180)</f>
        <v>7.7012628972493566E-4</v>
      </c>
      <c r="M1234" t="s">
        <v>2984</v>
      </c>
      <c r="N1234" t="s">
        <v>3221</v>
      </c>
      <c r="O1234" t="s">
        <v>3222</v>
      </c>
      <c r="P1234" s="6" t="n">
        <v>53395504.363626398</v>
      </c>
      <c r="Q1234" s="6" t="n">
        <v>56913767.754804902</v>
      </c>
      <c r="R1234" s="6" t="n">
        <v>63379447.7584209</v>
      </c>
      <c r="S1234" s="6" t="n">
        <v>69169949.349686101</v>
      </c>
      <c r="T1234" s="6" t="n">
        <v>75518752.837831706</v>
      </c>
      <c r="U1234" s="6" t="n">
        <v>72642493.133469298</v>
      </c>
      <c r="V1234" s="6" t="n">
        <v>62943663.647219799</v>
      </c>
      <c r="W1234" s="6" t="n">
        <v>46613662.311174303</v>
      </c>
      <c r="X1234" s="6" t="n">
        <v>65885976.143142</v>
      </c>
      <c r="Y1234" s="6" t="n">
        <v>73710510.261511594</v>
      </c>
      <c r="Z1234" s="6" t="n">
        <v>82732731.044916302</v>
      </c>
      <c r="AA1234" s="6" t="n">
        <v>101888448.831591</v>
      </c>
      <c r="AB1234" s="6" t="n">
        <v>101061109.080042</v>
      </c>
      <c r="AC1234" s="6" t="n">
        <v>117521704.05119599</v>
      </c>
      <c r="AD1234" s="6" t="n">
        <v>103952594.821741</v>
      </c>
      <c r="AE1234" s="6" t="n">
        <v>97001255.589269698</v>
      </c>
      <c r="AF1234" s="6" t="n">
        <v>132025163.120867</v>
      </c>
      <c r="AG1234" s="6" t="n">
        <v>155188707.43592</v>
      </c>
      <c r="AH1234" s="6" t="n">
        <v>212517302.10107601</v>
      </c>
      <c r="AI1234" s="6" t="n">
        <v>185874114.61922601</v>
      </c>
      <c r="AJ1234" s="6" t="n">
        <v>109674869.03385</v>
      </c>
      <c r="AK1234" s="6" t="n">
        <v>100336068.54950801</v>
      </c>
      <c r="AL1234" s="6" t="n">
        <v>99009525.5317</v>
      </c>
      <c r="AM1234" s="6" t="n">
        <v>43406982.696511202</v>
      </c>
    </row>
    <row r="1235">
      <c r="A1235" t="str">
        <f t="shared" si="209"/>
        <v>Other</v>
      </c>
      <c r="B1235" t="str">
        <f t="shared" si="210"/>
        <v>4820</v>
      </c>
      <c r="C1235" t="str">
        <f t="shared" si="211"/>
        <v>VALVES, NONPOWERED</v>
      </c>
      <c r="D1235" s="6" t="n">
        <f t="shared" si="212"/>
        <v>214934863.40266499</v>
      </c>
      <c r="E1235" s="6" t="n">
        <f t="shared" si="213"/>
        <v>212319350.16300499</v>
      </c>
      <c r="F1235" s="6" t="n">
        <f t="shared" si="214"/>
        <v>205629690.86790001</v>
      </c>
      <c r="G1235" s="6" t="n">
        <f t="shared" si="215"/>
        <v>129542364.763043</v>
      </c>
      <c r="H1235" s="7" t="n">
        <f t="shared" si="216"/>
        <v>-3.1507534711127771E-2</v>
      </c>
      <c r="I1235" s="7" t="n">
        <f t="shared" si="217"/>
        <v>-4.329298833820372E-2</v>
      </c>
      <c r="J1235" s="7" t="n">
        <f t="shared" si="218"/>
        <v>0.62997889174605237</v>
      </c>
      <c r="K1235" s="7" t="n">
        <f t="shared" si="219"/>
        <v>2.0949345205019047E-3</v>
      </c>
      <c r="L1235" s="7" t="n">
        <f>AM1235/SUM(AM1:AM$2180)</f>
        <v>2.2983394500068533E-3</v>
      </c>
      <c r="M1235" t="s">
        <v>2984</v>
      </c>
      <c r="N1235" t="s">
        <v>3223</v>
      </c>
      <c r="O1235" t="s">
        <v>3224</v>
      </c>
      <c r="P1235" s="6" t="n">
        <v>58110387.2263484</v>
      </c>
      <c r="Q1235" s="6" t="n">
        <v>72514226.351387098</v>
      </c>
      <c r="R1235" s="6" t="n">
        <v>78231922.984162599</v>
      </c>
      <c r="S1235" s="6" t="n">
        <v>85948442.587848604</v>
      </c>
      <c r="T1235" s="6" t="n">
        <v>99089249.131591007</v>
      </c>
      <c r="U1235" s="6" t="n">
        <v>107644890.387073</v>
      </c>
      <c r="V1235" s="6" t="n">
        <v>126756804.205869</v>
      </c>
      <c r="W1235" s="6" t="n">
        <v>127080593.850063</v>
      </c>
      <c r="X1235" s="6" t="n">
        <v>140336681.99398899</v>
      </c>
      <c r="Y1235" s="6" t="n">
        <v>134955365.103948</v>
      </c>
      <c r="Z1235" s="6" t="n">
        <v>164353551.31332299</v>
      </c>
      <c r="AA1235" s="6" t="n">
        <v>183724651.229139</v>
      </c>
      <c r="AB1235" s="6" t="n">
        <v>172562729.965747</v>
      </c>
      <c r="AC1235" s="6" t="n">
        <v>229141510.628528</v>
      </c>
      <c r="AD1235" s="6" t="n">
        <v>216259115.337989</v>
      </c>
      <c r="AE1235" s="6" t="n">
        <v>214934863.40266499</v>
      </c>
      <c r="AF1235" s="6" t="n">
        <v>233693876.99504</v>
      </c>
      <c r="AG1235" s="6" t="n">
        <v>236686188.63045701</v>
      </c>
      <c r="AH1235" s="6" t="n">
        <v>341621640.275042</v>
      </c>
      <c r="AI1235" s="6" t="n">
        <v>300612587.91968298</v>
      </c>
      <c r="AJ1235" s="6" t="n">
        <v>213289514.307574</v>
      </c>
      <c r="AK1235" s="6" t="n">
        <v>212319350.16300499</v>
      </c>
      <c r="AL1235" s="6" t="n">
        <v>205629690.86790001</v>
      </c>
      <c r="AM1235" s="6" t="n">
        <v>129542364.763043</v>
      </c>
    </row>
    <row r="1236">
      <c r="A1236" t="str">
        <f t="shared" si="209"/>
        <v>Other</v>
      </c>
      <c r="B1236" t="str">
        <f t="shared" si="210"/>
        <v>4930</v>
      </c>
      <c r="C1236" t="str">
        <f t="shared" si="211"/>
        <v>LUBRICATION &amp; FUEL DISPENSING EQ</v>
      </c>
      <c r="D1236" s="6" t="n">
        <f t="shared" si="212"/>
        <v>16305024.901826899</v>
      </c>
      <c r="E1236" s="6" t="n">
        <f t="shared" si="213"/>
        <v>12767549.6512146</v>
      </c>
      <c r="F1236" s="6" t="n">
        <f t="shared" si="214"/>
        <v>16130076.324899999</v>
      </c>
      <c r="G1236" s="6" t="n">
        <f t="shared" si="215"/>
        <v>4038118.0135288099</v>
      </c>
      <c r="H1236" s="7" t="n">
        <f t="shared" si="216"/>
        <v>0.26336507517442986</v>
      </c>
      <c r="I1236" s="7" t="n">
        <f t="shared" si="217"/>
        <v>-1.0729733807845809E-2</v>
      </c>
      <c r="J1236" s="7" t="n">
        <f t="shared" si="218"/>
        <v>0.25034711133357546</v>
      </c>
      <c r="K1236" s="7" t="n">
        <f t="shared" si="219"/>
        <v>1.6433158834573022E-4</v>
      </c>
      <c r="L1236" s="7" t="n">
        <f>AM1236/SUM(AM1:AM$2180)</f>
        <v>7.1644252837696601E-5</v>
      </c>
      <c r="M1236" t="s">
        <v>2984</v>
      </c>
      <c r="N1236" t="s">
        <v>3225</v>
      </c>
      <c r="O1236" t="s">
        <v>3226</v>
      </c>
      <c r="P1236" s="6" t="n">
        <v>527857.39152953797</v>
      </c>
      <c r="Q1236" s="6" t="n">
        <v>6666456.2522492502</v>
      </c>
      <c r="R1236" s="6" t="n">
        <v>4194337.10788876</v>
      </c>
      <c r="S1236" s="6" t="n">
        <v>11540620.4891719</v>
      </c>
      <c r="T1236" s="6" t="n">
        <v>19578257.960896399</v>
      </c>
      <c r="U1236" s="6" t="n">
        <v>16338159.3569672</v>
      </c>
      <c r="V1236" s="6" t="n">
        <v>21300719.043242399</v>
      </c>
      <c r="W1236" s="6" t="n">
        <v>9854071.48863478</v>
      </c>
      <c r="X1236" s="6" t="n">
        <v>13212744.354338</v>
      </c>
      <c r="Y1236" s="6" t="n">
        <v>17749662.6982169</v>
      </c>
      <c r="Z1236" s="6" t="n">
        <v>23035351.366684601</v>
      </c>
      <c r="AA1236" s="6" t="n">
        <v>17566103.250973899</v>
      </c>
      <c r="AB1236" s="6" t="n">
        <v>10862489.0921323</v>
      </c>
      <c r="AC1236" s="6" t="n">
        <v>11222701.115543</v>
      </c>
      <c r="AD1236" s="6" t="n">
        <v>11525413.856873799</v>
      </c>
      <c r="AE1236" s="6" t="n">
        <v>16305024.901826899</v>
      </c>
      <c r="AF1236" s="6" t="n">
        <v>11100055.245155601</v>
      </c>
      <c r="AG1236" s="6" t="n">
        <v>12306542.8699228</v>
      </c>
      <c r="AH1236" s="6" t="n">
        <v>17585035.240228102</v>
      </c>
      <c r="AI1236" s="6" t="n">
        <v>19432444.823488802</v>
      </c>
      <c r="AJ1236" s="6" t="n">
        <v>14403997.877408599</v>
      </c>
      <c r="AK1236" s="6" t="n">
        <v>12767549.6512146</v>
      </c>
      <c r="AL1236" s="6" t="n">
        <v>16130076.324899999</v>
      </c>
      <c r="AM1236" s="6" t="n">
        <v>4038118.0135288099</v>
      </c>
    </row>
    <row r="1237">
      <c r="A1237" t="str">
        <f t="shared" si="209"/>
        <v>Other</v>
      </c>
      <c r="B1237" t="str">
        <f t="shared" si="210"/>
        <v>4940</v>
      </c>
      <c r="C1237" t="str">
        <f t="shared" si="211"/>
        <v>MISC MAINT EQ</v>
      </c>
      <c r="D1237" s="6" t="n">
        <f t="shared" si="212"/>
        <v>17175455.720867399</v>
      </c>
      <c r="E1237" s="6" t="n">
        <f t="shared" si="213"/>
        <v>20539987.659736801</v>
      </c>
      <c r="F1237" s="6" t="n">
        <f t="shared" si="214"/>
        <v>30045122.966499999</v>
      </c>
      <c r="G1237" s="6" t="n">
        <f t="shared" si="215"/>
        <v>15325190.812492499</v>
      </c>
      <c r="H1237" s="7" t="n">
        <f t="shared" si="216"/>
        <v>0.46276246433173363</v>
      </c>
      <c r="I1237" s="7" t="n">
        <f t="shared" si="217"/>
        <v>0.74930572176879928</v>
      </c>
      <c r="J1237" s="7" t="n">
        <f t="shared" si="218"/>
        <v>0.51007249428068335</v>
      </c>
      <c r="K1237" s="7" t="n">
        <f t="shared" si="219"/>
        <v>3.0609667801174105E-4</v>
      </c>
      <c r="L1237" s="7" t="n">
        <f>AM1237/SUM(AM1:AM$2180)</f>
        <v>2.7189939513349594E-4</v>
      </c>
      <c r="M1237" t="s">
        <v>2984</v>
      </c>
      <c r="N1237" t="s">
        <v>3227</v>
      </c>
      <c r="O1237" t="s">
        <v>3228</v>
      </c>
      <c r="P1237" s="6" t="n">
        <v>1987472.3724299101</v>
      </c>
      <c r="Q1237" s="6" t="n">
        <v>2306686.4548764401</v>
      </c>
      <c r="R1237" s="6" t="n">
        <v>3353058.2409540098</v>
      </c>
      <c r="S1237" s="6" t="n">
        <v>6146487.2618879201</v>
      </c>
      <c r="T1237" s="6" t="n">
        <v>4225363.5306511801</v>
      </c>
      <c r="U1237" s="6" t="n">
        <v>9547738.8842619006</v>
      </c>
      <c r="V1237" s="6" t="n">
        <v>11448484.0076974</v>
      </c>
      <c r="W1237" s="6" t="n">
        <v>10899920.4512682</v>
      </c>
      <c r="X1237" s="6" t="n">
        <v>10240386.2955203</v>
      </c>
      <c r="Y1237" s="6" t="n">
        <v>7077417.7364781797</v>
      </c>
      <c r="Z1237" s="6" t="n">
        <v>7369472.16218122</v>
      </c>
      <c r="AA1237" s="6" t="n">
        <v>11808647.373290399</v>
      </c>
      <c r="AB1237" s="6" t="n">
        <v>8923279.0907404702</v>
      </c>
      <c r="AC1237" s="6" t="n">
        <v>7878314.3443783596</v>
      </c>
      <c r="AD1237" s="6" t="n">
        <v>8533521.8320218809</v>
      </c>
      <c r="AE1237" s="6" t="n">
        <v>17175455.720867399</v>
      </c>
      <c r="AF1237" s="6" t="n">
        <v>17889656.210909501</v>
      </c>
      <c r="AG1237" s="6" t="n">
        <v>17277278.624929801</v>
      </c>
      <c r="AH1237" s="6" t="n">
        <v>21261050.635954</v>
      </c>
      <c r="AI1237" s="6" t="n">
        <v>33246607.456831198</v>
      </c>
      <c r="AJ1237" s="6" t="n">
        <v>27334844.1253291</v>
      </c>
      <c r="AK1237" s="6" t="n">
        <v>20539987.659736801</v>
      </c>
      <c r="AL1237" s="6" t="n">
        <v>30045122.966499999</v>
      </c>
      <c r="AM1237" s="6" t="n">
        <v>15325190.812492499</v>
      </c>
    </row>
    <row r="1238">
      <c r="A1238" t="str">
        <f t="shared" si="209"/>
        <v>Other</v>
      </c>
      <c r="B1238" t="str">
        <f t="shared" si="210"/>
        <v>5110</v>
      </c>
      <c r="C1238" t="str">
        <f t="shared" si="211"/>
        <v>HAND TOOLS, EDGED, NONPOWERED</v>
      </c>
      <c r="D1238" s="6" t="n">
        <f t="shared" si="212"/>
        <v>1107393.4060782599</v>
      </c>
      <c r="E1238" s="6" t="n">
        <f t="shared" si="213"/>
        <v>1062670.24288192</v>
      </c>
      <c r="F1238" s="6" t="n">
        <f t="shared" si="214"/>
        <v>957938.72069999995</v>
      </c>
      <c r="G1238" s="6" t="n">
        <f t="shared" si="215"/>
        <v>440506.24121355597</v>
      </c>
      <c r="H1238" s="7" t="n">
        <f t="shared" si="216"/>
        <v>-9.855505306885437E-2</v>
      </c>
      <c r="I1238" s="7" t="n">
        <f t="shared" si="217"/>
        <v>-0.13496078679711587</v>
      </c>
      <c r="J1238" s="7" t="n">
        <f t="shared" si="218"/>
        <v>0.45984803797435225</v>
      </c>
      <c r="K1238" s="7" t="n">
        <f t="shared" si="219"/>
        <v>9.7593829278723987E-6</v>
      </c>
      <c r="L1238" s="7" t="n">
        <f>AM1238/SUM(AM1:AM$2180)</f>
        <v>7.8154576999368336E-6</v>
      </c>
      <c r="M1238" t="s">
        <v>2984</v>
      </c>
      <c r="N1238" t="s">
        <v>3229</v>
      </c>
      <c r="O1238" t="s">
        <v>3230</v>
      </c>
      <c r="P1238" s="6" t="n">
        <v>58327854.796667099</v>
      </c>
      <c r="Q1238" s="6" t="n">
        <v>53129.430068488597</v>
      </c>
      <c r="R1238" s="6" t="n">
        <v>398619.93081608601</v>
      </c>
      <c r="S1238" s="6" t="n">
        <v>125704.47198642</v>
      </c>
      <c r="T1238" s="6" t="n">
        <v>56024.421435618402</v>
      </c>
      <c r="U1238" s="6" t="n">
        <v>282309.56509320199</v>
      </c>
      <c r="V1238" s="6" t="n">
        <v>290266.76236899302</v>
      </c>
      <c r="W1238" s="6" t="n">
        <v>113835.602775008</v>
      </c>
      <c r="X1238" s="6" t="n">
        <v>1007779.85422089</v>
      </c>
      <c r="Y1238" s="6" t="n">
        <v>330224.29938234802</v>
      </c>
      <c r="Z1238" s="6" t="n">
        <v>161174.074301371</v>
      </c>
      <c r="AA1238" s="6" t="n">
        <v>608915.18780059495</v>
      </c>
      <c r="AB1238" s="6" t="n">
        <v>551830.72878275102</v>
      </c>
      <c r="AC1238" s="6" t="n">
        <v>335628.62843077799</v>
      </c>
      <c r="AD1238" s="6" t="n">
        <v>546588.48896677897</v>
      </c>
      <c r="AE1238" s="6" t="n">
        <v>1107393.4060782599</v>
      </c>
      <c r="AF1238" s="6" t="n">
        <v>698854.68556385301</v>
      </c>
      <c r="AG1238" s="6" t="n">
        <v>592608.74556888</v>
      </c>
      <c r="AH1238" s="6" t="n">
        <v>827850.54599282099</v>
      </c>
      <c r="AI1238" s="6" t="n">
        <v>1075226.7359066601</v>
      </c>
      <c r="AJ1238" s="6" t="n">
        <v>1001216.24650761</v>
      </c>
      <c r="AK1238" s="6" t="n">
        <v>1062670.24288192</v>
      </c>
      <c r="AL1238" s="6" t="n">
        <v>957938.72069999995</v>
      </c>
      <c r="AM1238" s="6" t="n">
        <v>440506.24121355597</v>
      </c>
    </row>
    <row r="1239">
      <c r="A1239" t="str">
        <f t="shared" si="209"/>
        <v>Other</v>
      </c>
      <c r="B1239" t="str">
        <f t="shared" si="210"/>
        <v>5120</v>
      </c>
      <c r="C1239" t="str">
        <f t="shared" si="211"/>
        <v>HAND TOOLS, NONEDGED, NONPOWERED</v>
      </c>
      <c r="D1239" s="6" t="n">
        <f t="shared" si="212"/>
        <v>8201891.6661500297</v>
      </c>
      <c r="E1239" s="6" t="n">
        <f t="shared" si="213"/>
        <v>9648215.8618900292</v>
      </c>
      <c r="F1239" s="6" t="n">
        <f t="shared" si="214"/>
        <v>7524335.5714999996</v>
      </c>
      <c r="G1239" s="6" t="n">
        <f t="shared" si="215"/>
        <v>4233980.6537202299</v>
      </c>
      <c r="H1239" s="7" t="n">
        <f t="shared" si="216"/>
        <v>-0.22013192084344324</v>
      </c>
      <c r="I1239" s="7" t="n">
        <f t="shared" si="217"/>
        <v>-8.2609734708685267E-2</v>
      </c>
      <c r="J1239" s="7" t="n">
        <f t="shared" si="218"/>
        <v>0.56270492105074632</v>
      </c>
      <c r="K1239" s="7" t="n">
        <f t="shared" si="219"/>
        <v>7.6657170791071154E-5</v>
      </c>
      <c r="L1239" s="7" t="n">
        <f>AM1239/SUM(AM1:AM$2180)</f>
        <v>7.511924600736633E-5</v>
      </c>
      <c r="M1239" t="s">
        <v>2984</v>
      </c>
      <c r="N1239" t="s">
        <v>3231</v>
      </c>
      <c r="O1239" t="s">
        <v>3232</v>
      </c>
      <c r="P1239" s="6" t="n">
        <v>1686841.56071961</v>
      </c>
      <c r="Q1239" s="6" t="n">
        <v>2479276.6512648901</v>
      </c>
      <c r="R1239" s="6" t="n">
        <v>2525436.15561989</v>
      </c>
      <c r="S1239" s="6" t="n">
        <v>5417574.4324016096</v>
      </c>
      <c r="T1239" s="6" t="n">
        <v>7264785.9718799498</v>
      </c>
      <c r="U1239" s="6" t="n">
        <v>5016418.5911352597</v>
      </c>
      <c r="V1239" s="6" t="n">
        <v>4957144.1978542497</v>
      </c>
      <c r="W1239" s="6" t="n">
        <v>4781212.2880202401</v>
      </c>
      <c r="X1239" s="6" t="n">
        <v>3193448.4179702802</v>
      </c>
      <c r="Y1239" s="6" t="n">
        <v>5351079.6672491599</v>
      </c>
      <c r="Z1239" s="6" t="n">
        <v>6788840.9358455604</v>
      </c>
      <c r="AA1239" s="6" t="n">
        <v>7838118.9340395899</v>
      </c>
      <c r="AB1239" s="6" t="n">
        <v>10136059.971749701</v>
      </c>
      <c r="AC1239" s="6" t="n">
        <v>5990676.4013916198</v>
      </c>
      <c r="AD1239" s="6" t="n">
        <v>7985449.6463496201</v>
      </c>
      <c r="AE1239" s="6" t="n">
        <v>8201891.6661500297</v>
      </c>
      <c r="AF1239" s="6" t="n">
        <v>8658448.7860985603</v>
      </c>
      <c r="AG1239" s="6" t="n">
        <v>10836504.892052701</v>
      </c>
      <c r="AH1239" s="6" t="n">
        <v>12948242.2788692</v>
      </c>
      <c r="AI1239" s="6" t="n">
        <v>12266911.896414099</v>
      </c>
      <c r="AJ1239" s="6" t="n">
        <v>12486157.4590701</v>
      </c>
      <c r="AK1239" s="6" t="n">
        <v>9648215.8618900292</v>
      </c>
      <c r="AL1239" s="6" t="n">
        <v>7524335.5714999996</v>
      </c>
      <c r="AM1239" s="6" t="n">
        <v>4233980.6537202299</v>
      </c>
    </row>
    <row r="1240">
      <c r="A1240" t="str">
        <f t="shared" si="209"/>
        <v>Other</v>
      </c>
      <c r="B1240" t="str">
        <f t="shared" si="210"/>
        <v>5130</v>
      </c>
      <c r="C1240" t="str">
        <f t="shared" si="211"/>
        <v>HAND TOOLS, POWER DRIVEN</v>
      </c>
      <c r="D1240" s="6" t="n">
        <f t="shared" si="212"/>
        <v>1650288.7799558099</v>
      </c>
      <c r="E1240" s="6" t="n">
        <f t="shared" si="213"/>
        <v>1289122.9370170301</v>
      </c>
      <c r="F1240" s="6" t="n">
        <f t="shared" si="214"/>
        <v>4475890.4792999998</v>
      </c>
      <c r="G1240" s="6" t="n">
        <f t="shared" si="215"/>
        <v>461183.30922386999</v>
      </c>
      <c r="H1240" s="7" t="n">
        <f t="shared" si="216"/>
        <v>2.4720431626614294</v>
      </c>
      <c r="I1240" s="7" t="n">
        <f t="shared" si="217"/>
        <v>1.7121862147180393</v>
      </c>
      <c r="J1240" s="7" t="n">
        <f t="shared" si="218"/>
        <v>0.10303721937718102</v>
      </c>
      <c r="K1240" s="7" t="n">
        <f t="shared" si="219"/>
        <v>4.5599920106358246E-5</v>
      </c>
      <c r="L1240" s="7" t="n">
        <f>AM1240/SUM(AM1:AM$2180)</f>
        <v>8.1823100513317436E-6</v>
      </c>
      <c r="M1240" t="s">
        <v>2984</v>
      </c>
      <c r="N1240" t="s">
        <v>3233</v>
      </c>
      <c r="O1240" t="s">
        <v>3234</v>
      </c>
      <c r="P1240" s="6" t="n">
        <v>841569.15372277098</v>
      </c>
      <c r="Q1240" s="6"/>
      <c r="R1240" s="6" t="n">
        <v>937.99136761264299</v>
      </c>
      <c r="S1240" s="6" t="n">
        <v>159510.82546334801</v>
      </c>
      <c r="T1240" s="6" t="n">
        <v>58993.430175674999</v>
      </c>
      <c r="U1240" s="6" t="n">
        <v>417496.27908466</v>
      </c>
      <c r="V1240" s="6" t="n">
        <v>455938.74352073797</v>
      </c>
      <c r="W1240" s="6" t="n">
        <v>454314.17999451701</v>
      </c>
      <c r="X1240" s="6" t="n">
        <v>214589.517835012</v>
      </c>
      <c r="Y1240" s="6" t="n">
        <v>278273.12632961798</v>
      </c>
      <c r="Z1240" s="6" t="n">
        <v>247462.19567599701</v>
      </c>
      <c r="AA1240" s="6" t="n">
        <v>1865647.4510579901</v>
      </c>
      <c r="AB1240" s="6" t="n">
        <v>2757383.2173411399</v>
      </c>
      <c r="AC1240" s="6" t="n">
        <v>628729.37400501198</v>
      </c>
      <c r="AD1240" s="6" t="n">
        <v>1426092.9386451</v>
      </c>
      <c r="AE1240" s="6" t="n">
        <v>1650288.7799558099</v>
      </c>
      <c r="AF1240" s="6" t="n">
        <v>2507215.3367218301</v>
      </c>
      <c r="AG1240" s="6" t="n">
        <v>3943362.5110085299</v>
      </c>
      <c r="AH1240" s="6" t="n">
        <v>2246591.2800447498</v>
      </c>
      <c r="AI1240" s="6" t="n">
        <v>7711757.98285631</v>
      </c>
      <c r="AJ1240" s="6" t="n">
        <v>2695099.0695421998</v>
      </c>
      <c r="AK1240" s="6" t="n">
        <v>1289122.9370170301</v>
      </c>
      <c r="AL1240" s="6" t="n">
        <v>4475890.4792999998</v>
      </c>
      <c r="AM1240" s="6" t="n">
        <v>461183.30922386999</v>
      </c>
    </row>
    <row r="1241">
      <c r="A1241" t="str">
        <f t="shared" si="209"/>
        <v>Other</v>
      </c>
      <c r="B1241" t="str">
        <f t="shared" si="210"/>
        <v>5133</v>
      </c>
      <c r="C1241" t="str">
        <f t="shared" si="211"/>
        <v>DRILL BITS, COUNTERBORES, AND COUNTERSINKS: HAND AND MACHINE</v>
      </c>
      <c r="D1241" s="6" t="n">
        <f t="shared" si="212"/>
        <v>97210.211980479595</v>
      </c>
      <c r="E1241" s="6" t="n">
        <f t="shared" si="213"/>
        <v>56097.072412891597</v>
      </c>
      <c r="F1241" s="6" t="n">
        <f t="shared" si="214"/>
        <v>116685.48</v>
      </c>
      <c r="G1241" s="6" t="n">
        <f t="shared" si="215"/>
        <v>60362.903362991899</v>
      </c>
      <c r="H1241" s="7" t="n">
        <f t="shared" si="216"/>
        <v>1.0800636286535457</v>
      </c>
      <c r="I1241" s="7" t="n">
        <f t="shared" si="217"/>
        <v>0.20034179149235021</v>
      </c>
      <c r="J1241" s="7" t="n">
        <f t="shared" si="218"/>
        <v>0.51731289414065829</v>
      </c>
      <c r="K1241" s="7" t="n">
        <f t="shared" si="219"/>
        <v>1.1887798841771949E-6</v>
      </c>
      <c r="L1241" s="7" t="n">
        <f>AM1241/SUM(AM1:AM$2180)</f>
        <v>1.0709580790028548E-6</v>
      </c>
      <c r="M1241" t="s">
        <v>2984</v>
      </c>
      <c r="N1241" t="s">
        <v>3235</v>
      </c>
      <c r="O1241" t="s">
        <v>3236</v>
      </c>
      <c r="P1241" s="6"/>
      <c r="Q1241" s="6"/>
      <c r="R1241" s="6"/>
      <c r="S1241" s="6"/>
      <c r="T1241" s="6"/>
      <c r="U1241" s="6"/>
      <c r="V1241" s="6" t="n">
        <v>11028.4871709774</v>
      </c>
      <c r="W1241" s="6"/>
      <c r="X1241" s="6" t="n">
        <v>9571.0532404619607</v>
      </c>
      <c r="Y1241" s="6" t="n">
        <v>11654.8654500498</v>
      </c>
      <c r="Z1241" s="6"/>
      <c r="AA1241" s="6" t="n">
        <v>16091.981713614899</v>
      </c>
      <c r="AB1241" s="6" t="n">
        <v>62957.759012987699</v>
      </c>
      <c r="AC1241" s="6" t="n">
        <v>134540.777247602</v>
      </c>
      <c r="AD1241" s="6" t="n">
        <v>171403.84471084</v>
      </c>
      <c r="AE1241" s="6" t="n">
        <v>97210.211980479595</v>
      </c>
      <c r="AF1241" s="6" t="n">
        <v>262687.684711212</v>
      </c>
      <c r="AG1241" s="6" t="n">
        <v>287831.29936144798</v>
      </c>
      <c r="AH1241" s="6" t="n">
        <v>129172.74327733299</v>
      </c>
      <c r="AI1241" s="6" t="n">
        <v>43782.760692585704</v>
      </c>
      <c r="AJ1241" s="6" t="n">
        <v>101497.149763332</v>
      </c>
      <c r="AK1241" s="6" t="n">
        <v>56097.072412891597</v>
      </c>
      <c r="AL1241" s="6" t="n">
        <v>116685.48</v>
      </c>
      <c r="AM1241" s="6" t="n">
        <v>60362.903362991899</v>
      </c>
    </row>
    <row r="1242">
      <c r="A1242" t="str">
        <f t="shared" si="209"/>
        <v>Other</v>
      </c>
      <c r="B1242" t="str">
        <f t="shared" si="210"/>
        <v>5136</v>
      </c>
      <c r="C1242" t="str">
        <f t="shared" si="211"/>
        <v>TAPS, DIES, AND COLLETS; HAND AND MACHINE</v>
      </c>
      <c r="D1242" s="6" t="n">
        <f t="shared" si="212"/>
        <v>42132.454697369198</v>
      </c>
      <c r="E1242" s="6" t="n">
        <f t="shared" si="213"/>
        <v>83888.648598580505</v>
      </c>
      <c r="F1242" s="6" t="n">
        <f t="shared" si="214"/>
        <v>42802.470200000003</v>
      </c>
      <c r="G1242" s="6" t="n">
        <f t="shared" si="215"/>
        <v>5942.7742394650404</v>
      </c>
      <c r="H1242" s="7" t="n">
        <f t="shared" si="216"/>
        <v>-0.48977041691521217</v>
      </c>
      <c r="I1242" s="7" t="n">
        <f t="shared" si="217"/>
        <v>1.5902598304404991E-2</v>
      </c>
      <c r="J1242" s="7" t="n">
        <f t="shared" si="218"/>
        <v>0.13884185215705239</v>
      </c>
      <c r="K1242" s="7" t="n">
        <f t="shared" si="219"/>
        <v>4.360672430438975E-7</v>
      </c>
      <c r="L1242" s="7" t="n">
        <f>AM1242/SUM(AM1:AM$2180)</f>
        <v>1.0543664616614748E-7</v>
      </c>
      <c r="M1242" t="s">
        <v>2984</v>
      </c>
      <c r="N1242" t="s">
        <v>3237</v>
      </c>
      <c r="O1242" t="s">
        <v>3238</v>
      </c>
      <c r="P1242" s="6"/>
      <c r="Q1242" s="6"/>
      <c r="R1242" s="6"/>
      <c r="S1242" s="6"/>
      <c r="T1242" s="6"/>
      <c r="U1242" s="6" t="n">
        <v>6871.7964011804597</v>
      </c>
      <c r="V1242" s="6" t="n">
        <v>23820.0223037451</v>
      </c>
      <c r="W1242" s="6"/>
      <c r="X1242" s="6"/>
      <c r="Y1242" s="6"/>
      <c r="Z1242" s="6"/>
      <c r="AA1242" s="6" t="n">
        <v>46643.7665398299</v>
      </c>
      <c r="AB1242" s="6" t="n">
        <v>62158.203123770203</v>
      </c>
      <c r="AC1242" s="6" t="n">
        <v>13266.9227428008</v>
      </c>
      <c r="AD1242" s="6" t="n">
        <v>81752.506422520994</v>
      </c>
      <c r="AE1242" s="6" t="n">
        <v>42132.454697369198</v>
      </c>
      <c r="AF1242" s="6" t="n">
        <v>63555.060954688102</v>
      </c>
      <c r="AG1242" s="6" t="n">
        <v>107140.43669896699</v>
      </c>
      <c r="AH1242" s="6" t="n">
        <v>10120.773253272801</v>
      </c>
      <c r="AI1242" s="6" t="n">
        <v>24356.502095789801</v>
      </c>
      <c r="AJ1242" s="6" t="n">
        <v>16188.260615293901</v>
      </c>
      <c r="AK1242" s="6" t="n">
        <v>83888.648598580505</v>
      </c>
      <c r="AL1242" s="6" t="n">
        <v>42802.470200000003</v>
      </c>
      <c r="AM1242" s="6" t="n">
        <v>5942.7742394650404</v>
      </c>
    </row>
    <row r="1243">
      <c r="A1243" t="str">
        <f t="shared" si="209"/>
        <v>Other</v>
      </c>
      <c r="B1243" t="str">
        <f t="shared" si="210"/>
        <v>5140</v>
      </c>
      <c r="C1243" t="str">
        <f t="shared" si="211"/>
        <v>TOOL AND HARDWARE BOXES</v>
      </c>
      <c r="D1243" s="6" t="n">
        <f t="shared" si="212"/>
        <v>402407.66549476201</v>
      </c>
      <c r="E1243" s="6" t="n">
        <f t="shared" si="213"/>
        <v>634810.42401342106</v>
      </c>
      <c r="F1243" s="6" t="n">
        <f t="shared" si="214"/>
        <v>468785.12070000003</v>
      </c>
      <c r="G1243" s="6" t="n">
        <f t="shared" si="215"/>
        <v>133698.41114043599</v>
      </c>
      <c r="H1243" s="7" t="n">
        <f t="shared" si="216"/>
        <v>-0.26153525057728255</v>
      </c>
      <c r="I1243" s="7" t="n">
        <f t="shared" si="217"/>
        <v>0.16495077230605593</v>
      </c>
      <c r="J1243" s="7" t="n">
        <f t="shared" si="218"/>
        <v>0.28520190858616556</v>
      </c>
      <c r="K1243" s="7" t="n">
        <f t="shared" si="219"/>
        <v>4.7759354590625876E-6</v>
      </c>
      <c r="L1243" s="7" t="n">
        <f>AM1243/SUM(AM1:AM$2180)</f>
        <v>2.3720759867969047E-6</v>
      </c>
      <c r="M1243" t="s">
        <v>2984</v>
      </c>
      <c r="N1243" t="s">
        <v>3239</v>
      </c>
      <c r="O1243" t="s">
        <v>3240</v>
      </c>
      <c r="P1243" s="6"/>
      <c r="Q1243" s="6" t="n">
        <v>45089.029086924304</v>
      </c>
      <c r="R1243" s="6"/>
      <c r="S1243" s="6" t="n">
        <v>124971.505746961</v>
      </c>
      <c r="T1243" s="6"/>
      <c r="U1243" s="6" t="n">
        <v>306287.22610732098</v>
      </c>
      <c r="V1243" s="6" t="n">
        <v>190810.44455617899</v>
      </c>
      <c r="W1243" s="6" t="n">
        <v>299468.18076312798</v>
      </c>
      <c r="X1243" s="6" t="n">
        <v>233686.488801812</v>
      </c>
      <c r="Y1243" s="6" t="n">
        <v>75392.520926902405</v>
      </c>
      <c r="Z1243" s="6" t="n">
        <v>83966.816374882794</v>
      </c>
      <c r="AA1243" s="6" t="n">
        <v>515700.31376613601</v>
      </c>
      <c r="AB1243" s="6" t="n">
        <v>927193.370537051</v>
      </c>
      <c r="AC1243" s="6" t="n">
        <v>207879.26560250699</v>
      </c>
      <c r="AD1243" s="6" t="n">
        <v>171724.17763190801</v>
      </c>
      <c r="AE1243" s="6" t="n">
        <v>402407.66549476201</v>
      </c>
      <c r="AF1243" s="6" t="n">
        <v>312760.32524171699</v>
      </c>
      <c r="AG1243" s="6" t="n">
        <v>313709.066582039</v>
      </c>
      <c r="AH1243" s="6" t="n">
        <v>523758.718878254</v>
      </c>
      <c r="AI1243" s="6" t="n">
        <v>804282.12018162699</v>
      </c>
      <c r="AJ1243" s="6" t="n">
        <v>468497.09742181102</v>
      </c>
      <c r="AK1243" s="6" t="n">
        <v>634810.42401342106</v>
      </c>
      <c r="AL1243" s="6" t="n">
        <v>468785.12070000003</v>
      </c>
      <c r="AM1243" s="6" t="n">
        <v>133698.41114043599</v>
      </c>
    </row>
    <row r="1244">
      <c r="A1244" t="str">
        <f t="shared" si="209"/>
        <v>Other</v>
      </c>
      <c r="B1244" t="str">
        <f t="shared" si="210"/>
        <v>5180</v>
      </c>
      <c r="C1244" t="str">
        <f t="shared" si="211"/>
        <v>SETS KITS &amp; OUTFITS OF HAND TOOLS</v>
      </c>
      <c r="D1244" s="6" t="n">
        <f t="shared" si="212"/>
        <v>5649140.5937791299</v>
      </c>
      <c r="E1244" s="6" t="n">
        <f t="shared" si="213"/>
        <v>4311791.0831756704</v>
      </c>
      <c r="F1244" s="6" t="n">
        <f t="shared" si="214"/>
        <v>8374685.1372999996</v>
      </c>
      <c r="G1244" s="6" t="n">
        <f t="shared" si="215"/>
        <v>3927168.5975572499</v>
      </c>
      <c r="H1244" s="7" t="n">
        <f t="shared" si="216"/>
        <v>0.9422752577177218</v>
      </c>
      <c r="I1244" s="7" t="n">
        <f t="shared" si="217"/>
        <v>0.48247065164606751</v>
      </c>
      <c r="J1244" s="7" t="n">
        <f t="shared" si="218"/>
        <v>0.46893328324261874</v>
      </c>
      <c r="K1244" s="7" t="n">
        <f t="shared" si="219"/>
        <v>8.5320446276091673E-5</v>
      </c>
      <c r="L1244" s="7" t="n">
        <f>AM1244/SUM(AM1:AM$2180)</f>
        <v>6.9675789314978774E-5</v>
      </c>
      <c r="M1244" t="s">
        <v>2984</v>
      </c>
      <c r="N1244" t="s">
        <v>3241</v>
      </c>
      <c r="O1244" t="s">
        <v>3242</v>
      </c>
      <c r="P1244" s="6" t="n">
        <v>167260.37475210501</v>
      </c>
      <c r="Q1244" s="6" t="n">
        <v>188563.72990608</v>
      </c>
      <c r="R1244" s="6" t="n">
        <v>441137.029595058</v>
      </c>
      <c r="S1244" s="6" t="n">
        <v>648470.92758441099</v>
      </c>
      <c r="T1244" s="6" t="n">
        <v>738267.227892617</v>
      </c>
      <c r="U1244" s="6" t="n">
        <v>1196643.9422567401</v>
      </c>
      <c r="V1244" s="6" t="n">
        <v>732249.32448244095</v>
      </c>
      <c r="W1244" s="6" t="n">
        <v>1552241.70260103</v>
      </c>
      <c r="X1244" s="6" t="n">
        <v>1139693.3589971401</v>
      </c>
      <c r="Y1244" s="6" t="n">
        <v>1049874.8469179501</v>
      </c>
      <c r="Z1244" s="6" t="n">
        <v>5663620.2432263</v>
      </c>
      <c r="AA1244" s="6" t="n">
        <v>6654455.9833556199</v>
      </c>
      <c r="AB1244" s="6" t="n">
        <v>6970620.3393401504</v>
      </c>
      <c r="AC1244" s="6" t="n">
        <v>2384267.0312370099</v>
      </c>
      <c r="AD1244" s="6" t="n">
        <v>1690503.05007192</v>
      </c>
      <c r="AE1244" s="6" t="n">
        <v>5649140.5937791299</v>
      </c>
      <c r="AF1244" s="6" t="n">
        <v>13303039.408343401</v>
      </c>
      <c r="AG1244" s="6" t="n">
        <v>14726835.2743106</v>
      </c>
      <c r="AH1244" s="6" t="n">
        <v>26159552.453892499</v>
      </c>
      <c r="AI1244" s="6" t="n">
        <v>11698586.711039601</v>
      </c>
      <c r="AJ1244" s="6" t="n">
        <v>10153941.0409135</v>
      </c>
      <c r="AK1244" s="6" t="n">
        <v>4311791.0831756704</v>
      </c>
      <c r="AL1244" s="6" t="n">
        <v>8374685.1372999996</v>
      </c>
      <c r="AM1244" s="6" t="n">
        <v>3927168.5975572499</v>
      </c>
    </row>
    <row r="1245">
      <c r="A1245" t="str">
        <f t="shared" si="209"/>
        <v>Other</v>
      </c>
      <c r="B1245" t="str">
        <f t="shared" si="210"/>
        <v>5210</v>
      </c>
      <c r="C1245" t="str">
        <f t="shared" si="211"/>
        <v>MEASURING TOOLS, CRAFTSMEN'S</v>
      </c>
      <c r="D1245" s="6" t="n">
        <f t="shared" si="212"/>
        <v>562017.71208869398</v>
      </c>
      <c r="E1245" s="6" t="n">
        <f t="shared" si="213"/>
        <v>775202.76398097398</v>
      </c>
      <c r="F1245" s="6" t="n">
        <f t="shared" si="214"/>
        <v>605371.28009999997</v>
      </c>
      <c r="G1245" s="6" t="n">
        <f t="shared" si="215"/>
        <v>303739.86137717502</v>
      </c>
      <c r="H1245" s="7" t="n">
        <f t="shared" si="216"/>
        <v>-0.21908008042801852</v>
      </c>
      <c r="I1245" s="7" t="n">
        <f t="shared" si="217"/>
        <v>7.7139148960601034E-2</v>
      </c>
      <c r="J1245" s="7" t="n">
        <f t="shared" si="218"/>
        <v>0.50174144588920855</v>
      </c>
      <c r="K1245" s="7" t="n">
        <f t="shared" si="219"/>
        <v>6.1674614548569212E-6</v>
      </c>
      <c r="L1245" s="7" t="n">
        <f>AM1245/SUM(AM1:AM$2180)</f>
        <v>5.3889498406156444E-6</v>
      </c>
      <c r="M1245" t="s">
        <v>2984</v>
      </c>
      <c r="N1245" t="s">
        <v>3243</v>
      </c>
      <c r="O1245" t="s">
        <v>3244</v>
      </c>
      <c r="P1245" s="6" t="n">
        <v>62544.9102265646</v>
      </c>
      <c r="Q1245" s="6" t="n">
        <v>143820.168312772</v>
      </c>
      <c r="R1245" s="6" t="n">
        <v>116783.031199455</v>
      </c>
      <c r="S1245" s="6" t="n">
        <v>38914.259578107201</v>
      </c>
      <c r="T1245" s="6" t="n">
        <v>215076.12361399501</v>
      </c>
      <c r="U1245" s="6" t="n">
        <v>161566.61643657801</v>
      </c>
      <c r="V1245" s="6" t="n">
        <v>197360.70601612201</v>
      </c>
      <c r="W1245" s="6" t="n">
        <v>266649.358526678</v>
      </c>
      <c r="X1245" s="6" t="n">
        <v>316637.06818452099</v>
      </c>
      <c r="Y1245" s="6" t="n">
        <v>828518.85748570994</v>
      </c>
      <c r="Z1245" s="6" t="n">
        <v>181557.76579494399</v>
      </c>
      <c r="AA1245" s="6" t="n">
        <v>811628.35234235798</v>
      </c>
      <c r="AB1245" s="6" t="n">
        <v>470923.897131128</v>
      </c>
      <c r="AC1245" s="6" t="n">
        <v>934498.51903265505</v>
      </c>
      <c r="AD1245" s="6" t="n">
        <v>491362.23928289302</v>
      </c>
      <c r="AE1245" s="6" t="n">
        <v>562017.71208869398</v>
      </c>
      <c r="AF1245" s="6" t="n">
        <v>1262202.86325183</v>
      </c>
      <c r="AG1245" s="6" t="n">
        <v>725623.05857283506</v>
      </c>
      <c r="AH1245" s="6" t="n">
        <v>846768.785162688</v>
      </c>
      <c r="AI1245" s="6" t="n">
        <v>423326.93665156001</v>
      </c>
      <c r="AJ1245" s="6" t="n">
        <v>539496.14597943495</v>
      </c>
      <c r="AK1245" s="6" t="n">
        <v>775202.76398097398</v>
      </c>
      <c r="AL1245" s="6" t="n">
        <v>605371.28009999997</v>
      </c>
      <c r="AM1245" s="6" t="n">
        <v>303739.86137717502</v>
      </c>
    </row>
    <row r="1246">
      <c r="A1246" t="str">
        <f t="shared" si="209"/>
        <v>Other</v>
      </c>
      <c r="B1246" t="str">
        <f t="shared" si="210"/>
        <v>5220</v>
      </c>
      <c r="C1246" t="str">
        <f t="shared" si="211"/>
        <v>GAGES &amp; PRECISION LAYOUT TOOL</v>
      </c>
      <c r="D1246" s="6" t="n">
        <f t="shared" si="212"/>
        <v>1467599.20244605</v>
      </c>
      <c r="E1246" s="6" t="n">
        <f t="shared" si="213"/>
        <v>1209532.49253624</v>
      </c>
      <c r="F1246" s="6" t="n">
        <f t="shared" si="214"/>
        <v>1208701.6754000001</v>
      </c>
      <c r="G1246" s="6" t="n">
        <f t="shared" si="215"/>
        <v>536901.99203452596</v>
      </c>
      <c r="H1246" s="7" t="n">
        <f t="shared" si="216"/>
        <v>-6.8689112642017491E-4</v>
      </c>
      <c r="I1246" s="7" t="n">
        <f t="shared" si="217"/>
        <v>-0.17640887690218487</v>
      </c>
      <c r="J1246" s="7" t="n">
        <f t="shared" si="218"/>
        <v>0.44419727626905708</v>
      </c>
      <c r="K1246" s="7" t="n">
        <f t="shared" si="219"/>
        <v>1.2314130581515313E-5</v>
      </c>
      <c r="L1246" s="7" t="n">
        <f>AM1246/SUM(AM1:AM$2180)</f>
        <v>9.5257102287533498E-6</v>
      </c>
      <c r="M1246" t="s">
        <v>2984</v>
      </c>
      <c r="N1246" t="s">
        <v>3245</v>
      </c>
      <c r="O1246" t="s">
        <v>3246</v>
      </c>
      <c r="P1246" s="6"/>
      <c r="Q1246" s="6" t="n">
        <v>275624.69325168303</v>
      </c>
      <c r="R1246" s="6" t="n">
        <v>104269.23245736401</v>
      </c>
      <c r="S1246" s="6" t="n">
        <v>284110.51465640502</v>
      </c>
      <c r="T1246" s="6" t="n">
        <v>296414.46826518601</v>
      </c>
      <c r="U1246" s="6" t="n">
        <v>993098.73427530297</v>
      </c>
      <c r="V1246" s="6" t="n">
        <v>2101508.4301410601</v>
      </c>
      <c r="W1246" s="6" t="n">
        <v>1100668.0591942701</v>
      </c>
      <c r="X1246" s="6" t="n">
        <v>373721.14235969802</v>
      </c>
      <c r="Y1246" s="6" t="n">
        <v>535419.94421331398</v>
      </c>
      <c r="Z1246" s="6" t="n">
        <v>787993.249419395</v>
      </c>
      <c r="AA1246" s="6" t="n">
        <v>801532.97204990999</v>
      </c>
      <c r="AB1246" s="6" t="n">
        <v>1520548.6630064801</v>
      </c>
      <c r="AC1246" s="6" t="n">
        <v>862046.35131960304</v>
      </c>
      <c r="AD1246" s="6" t="n">
        <v>1680663.52735389</v>
      </c>
      <c r="AE1246" s="6" t="n">
        <v>1467599.20244605</v>
      </c>
      <c r="AF1246" s="6" t="n">
        <v>1500843.95833112</v>
      </c>
      <c r="AG1246" s="6" t="n">
        <v>1263826.3932548701</v>
      </c>
      <c r="AH1246" s="6" t="n">
        <v>1585339.6442579599</v>
      </c>
      <c r="AI1246" s="6" t="n">
        <v>1113553.1479338901</v>
      </c>
      <c r="AJ1246" s="6" t="n">
        <v>1328609.39424494</v>
      </c>
      <c r="AK1246" s="6" t="n">
        <v>1209532.49253624</v>
      </c>
      <c r="AL1246" s="6" t="n">
        <v>1208701.6754000001</v>
      </c>
      <c r="AM1246" s="6" t="n">
        <v>536901.99203452596</v>
      </c>
    </row>
    <row r="1247">
      <c r="A1247" t="str">
        <f t="shared" si="209"/>
        <v>Other</v>
      </c>
      <c r="B1247" t="str">
        <f t="shared" si="210"/>
        <v>5280</v>
      </c>
      <c r="C1247" t="str">
        <f t="shared" si="211"/>
        <v>SETS, KITS &amp; OUTFITS OF MEASURING T</v>
      </c>
      <c r="D1247" s="6" t="n">
        <f t="shared" si="212"/>
        <v>133757.295028108</v>
      </c>
      <c r="E1247" s="6" t="n">
        <f t="shared" si="213"/>
        <v>1996304.77859836</v>
      </c>
      <c r="F1247" s="6" t="n">
        <f t="shared" si="214"/>
        <v>1294791.2494999999</v>
      </c>
      <c r="G1247" s="6" t="n">
        <f t="shared" si="215"/>
        <v>1114563.3099598</v>
      </c>
      <c r="H1247" s="7" t="n">
        <f t="shared" si="216"/>
        <v>-0.35140602608330418</v>
      </c>
      <c r="I1247" s="7" t="n">
        <f t="shared" si="217"/>
        <v>8.6801542617014658</v>
      </c>
      <c r="J1247" s="7" t="n">
        <f t="shared" si="218"/>
        <v>0.86080540812289452</v>
      </c>
      <c r="K1247" s="7" t="n">
        <f t="shared" si="219"/>
        <v>1.3191202466787259E-5</v>
      </c>
      <c r="L1247" s="7" t="n">
        <f>AM1247/SUM(AM1:AM$2180)</f>
        <v>1.9774572044416109E-5</v>
      </c>
      <c r="M1247" t="s">
        <v>2984</v>
      </c>
      <c r="N1247" t="s">
        <v>3247</v>
      </c>
      <c r="O1247" t="s">
        <v>3248</v>
      </c>
      <c r="P1247" s="6" t="n">
        <v>31274326.128679901</v>
      </c>
      <c r="Q1247" s="6" t="n">
        <v>67236834.946837902</v>
      </c>
      <c r="R1247" s="6" t="n">
        <v>97183984.212971702</v>
      </c>
      <c r="S1247" s="6" t="n">
        <v>33303334.4423219</v>
      </c>
      <c r="T1247" s="6" t="n">
        <v>36517.617519234002</v>
      </c>
      <c r="U1247" s="6" t="n">
        <v>5197.1569420692504</v>
      </c>
      <c r="V1247" s="6" t="n">
        <v>48459.351590526901</v>
      </c>
      <c r="W1247" s="6" t="n">
        <v>35701.032523666501</v>
      </c>
      <c r="X1247" s="6" t="n">
        <v>3619.1378200354102</v>
      </c>
      <c r="Y1247" s="6" t="n">
        <v>421912.34627235099</v>
      </c>
      <c r="Z1247" s="6" t="n">
        <v>2324416.9791280301</v>
      </c>
      <c r="AA1247" s="6" t="n">
        <v>136231.27770831101</v>
      </c>
      <c r="AB1247" s="6" t="n">
        <v>407619.61955952598</v>
      </c>
      <c r="AC1247" s="6" t="n">
        <v>130639.32190107</v>
      </c>
      <c r="AD1247" s="6" t="n">
        <v>164721.292827953</v>
      </c>
      <c r="AE1247" s="6" t="n">
        <v>133757.295028108</v>
      </c>
      <c r="AF1247" s="6" t="n">
        <v>242464.72994051001</v>
      </c>
      <c r="AG1247" s="6" t="n">
        <v>472313.82328222902</v>
      </c>
      <c r="AH1247" s="6" t="n">
        <v>372179.657452107</v>
      </c>
      <c r="AI1247" s="6" t="n">
        <v>323536.45341707999</v>
      </c>
      <c r="AJ1247" s="6" t="n">
        <v>1111690.48874185</v>
      </c>
      <c r="AK1247" s="6" t="n">
        <v>1996304.77859836</v>
      </c>
      <c r="AL1247" s="6" t="n">
        <v>1294791.2494999999</v>
      </c>
      <c r="AM1247" s="6" t="n">
        <v>1114563.3099598</v>
      </c>
    </row>
    <row r="1248">
      <c r="A1248" t="str">
        <f t="shared" si="209"/>
        <v>Other</v>
      </c>
      <c r="B1248" t="str">
        <f t="shared" si="210"/>
        <v>5305</v>
      </c>
      <c r="C1248" t="str">
        <f t="shared" si="211"/>
        <v>SCREWS</v>
      </c>
      <c r="D1248" s="6" t="n">
        <f t="shared" si="212"/>
        <v>40732317.147240996</v>
      </c>
      <c r="E1248" s="6" t="n">
        <f t="shared" si="213"/>
        <v>38732581.609291002</v>
      </c>
      <c r="F1248" s="6" t="n">
        <f t="shared" si="214"/>
        <v>39509943.692400001</v>
      </c>
      <c r="G1248" s="6" t="n">
        <f t="shared" si="215"/>
        <v>22726400.240283199</v>
      </c>
      <c r="H1248" s="7" t="n">
        <f t="shared" si="216"/>
        <v>2.0069978576448211E-2</v>
      </c>
      <c r="I1248" s="7" t="n">
        <f t="shared" si="217"/>
        <v>-3.0009916951748816E-2</v>
      </c>
      <c r="J1248" s="7" t="n">
        <f t="shared" si="218"/>
        <v>0.57520710272879416</v>
      </c>
      <c r="K1248" s="7" t="n">
        <f t="shared" si="219"/>
        <v>4.0252331555304708E-4</v>
      </c>
      <c r="L1248" s="7" t="n">
        <f>AM1248/SUM(AM1:AM$2180)</f>
        <v>4.0321158506278554E-4</v>
      </c>
      <c r="M1248" t="s">
        <v>2984</v>
      </c>
      <c r="N1248" t="s">
        <v>3249</v>
      </c>
      <c r="O1248" t="s">
        <v>3250</v>
      </c>
      <c r="P1248" s="6" t="n">
        <v>32055250.470714699</v>
      </c>
      <c r="Q1248" s="6" t="n">
        <v>21005702.945835099</v>
      </c>
      <c r="R1248" s="6" t="n">
        <v>10993140.803016299</v>
      </c>
      <c r="S1248" s="6" t="n">
        <v>21733125.584186301</v>
      </c>
      <c r="T1248" s="6" t="n">
        <v>27789828.0957327</v>
      </c>
      <c r="U1248" s="6" t="n">
        <v>69424786.017854199</v>
      </c>
      <c r="V1248" s="6" t="n">
        <v>58981930.121712901</v>
      </c>
      <c r="W1248" s="6" t="n">
        <v>44858406.833551303</v>
      </c>
      <c r="X1248" s="6" t="n">
        <v>50504195.952273302</v>
      </c>
      <c r="Y1248" s="6" t="n">
        <v>40726413.829788603</v>
      </c>
      <c r="Z1248" s="6" t="n">
        <v>34533301.979562998</v>
      </c>
      <c r="AA1248" s="6" t="n">
        <v>27165118.036721699</v>
      </c>
      <c r="AB1248" s="6" t="n">
        <v>39008725.451564699</v>
      </c>
      <c r="AC1248" s="6" t="n">
        <v>24707231.652615201</v>
      </c>
      <c r="AD1248" s="6" t="n">
        <v>27188021.972479898</v>
      </c>
      <c r="AE1248" s="6" t="n">
        <v>40732317.147240996</v>
      </c>
      <c r="AF1248" s="6" t="n">
        <v>48829306.521690302</v>
      </c>
      <c r="AG1248" s="6" t="n">
        <v>48542548.147702202</v>
      </c>
      <c r="AH1248" s="6" t="n">
        <v>61151961.421355903</v>
      </c>
      <c r="AI1248" s="6" t="n">
        <v>49511732.802232198</v>
      </c>
      <c r="AJ1248" s="6" t="n">
        <v>54436592.383314602</v>
      </c>
      <c r="AK1248" s="6" t="n">
        <v>38732581.609291002</v>
      </c>
      <c r="AL1248" s="6" t="n">
        <v>39509943.692400001</v>
      </c>
      <c r="AM1248" s="6" t="n">
        <v>22726400.240283199</v>
      </c>
    </row>
    <row r="1249">
      <c r="A1249" t="str">
        <f t="shared" si="209"/>
        <v>Other</v>
      </c>
      <c r="B1249" t="str">
        <f t="shared" si="210"/>
        <v>5306</v>
      </c>
      <c r="C1249" t="str">
        <f t="shared" si="211"/>
        <v>BOLTS</v>
      </c>
      <c r="D1249" s="6" t="n">
        <f t="shared" si="212"/>
        <v>56333731.609098397</v>
      </c>
      <c r="E1249" s="6" t="n">
        <f t="shared" si="213"/>
        <v>41351862.220484197</v>
      </c>
      <c r="F1249" s="6" t="n">
        <f t="shared" si="214"/>
        <v>54286600.747900002</v>
      </c>
      <c r="G1249" s="6" t="n">
        <f t="shared" si="215"/>
        <v>33075468.253603499</v>
      </c>
      <c r="H1249" s="7" t="n">
        <f t="shared" si="216"/>
        <v>0.31279700194513627</v>
      </c>
      <c r="I1249" s="7" t="n">
        <f t="shared" si="217"/>
        <v>-3.6339344167780396E-2</v>
      </c>
      <c r="J1249" s="7" t="n">
        <f t="shared" si="218"/>
        <v>0.60927499231719673</v>
      </c>
      <c r="K1249" s="7" t="n">
        <f t="shared" si="219"/>
        <v>5.5306640508709555E-4</v>
      </c>
      <c r="L1249" s="7" t="n">
        <f>AM1249/SUM(AM1:AM$2180)</f>
        <v>5.8682465503666239E-4</v>
      </c>
      <c r="M1249" t="s">
        <v>2984</v>
      </c>
      <c r="N1249" t="s">
        <v>3251</v>
      </c>
      <c r="O1249" t="s">
        <v>3252</v>
      </c>
      <c r="P1249" s="6" t="n">
        <v>12168664.056390099</v>
      </c>
      <c r="Q1249" s="6" t="n">
        <v>26468960.594381299</v>
      </c>
      <c r="R1249" s="6" t="n">
        <v>25737020.233469199</v>
      </c>
      <c r="S1249" s="6" t="n">
        <v>27930219.5172019</v>
      </c>
      <c r="T1249" s="6" t="n">
        <v>27607092.747683</v>
      </c>
      <c r="U1249" s="6" t="n">
        <v>72360680.185595006</v>
      </c>
      <c r="V1249" s="6" t="n">
        <v>55305535.574927904</v>
      </c>
      <c r="W1249" s="6" t="n">
        <v>66784866.242091097</v>
      </c>
      <c r="X1249" s="6" t="n">
        <v>63465484.210227601</v>
      </c>
      <c r="Y1249" s="6" t="n">
        <v>56486327.691873901</v>
      </c>
      <c r="Z1249" s="6" t="n">
        <v>53534820.140150502</v>
      </c>
      <c r="AA1249" s="6" t="n">
        <v>50116724.211354703</v>
      </c>
      <c r="AB1249" s="6" t="n">
        <v>59017859.555675901</v>
      </c>
      <c r="AC1249" s="6" t="n">
        <v>40354119.635842197</v>
      </c>
      <c r="AD1249" s="6" t="n">
        <v>41710976.767067499</v>
      </c>
      <c r="AE1249" s="6" t="n">
        <v>56333731.609098397</v>
      </c>
      <c r="AF1249" s="6" t="n">
        <v>62280233.145346098</v>
      </c>
      <c r="AG1249" s="6" t="n">
        <v>64040791.071013004</v>
      </c>
      <c r="AH1249" s="6" t="n">
        <v>89991686.540465802</v>
      </c>
      <c r="AI1249" s="6" t="n">
        <v>71056020.383188397</v>
      </c>
      <c r="AJ1249" s="6" t="n">
        <v>57130994.839352302</v>
      </c>
      <c r="AK1249" s="6" t="n">
        <v>41351862.220484197</v>
      </c>
      <c r="AL1249" s="6" t="n">
        <v>54286600.747900002</v>
      </c>
      <c r="AM1249" s="6" t="n">
        <v>33075468.253603499</v>
      </c>
    </row>
    <row r="1250">
      <c r="A1250" t="str">
        <f t="shared" si="209"/>
        <v>Other</v>
      </c>
      <c r="B1250" t="str">
        <f t="shared" si="210"/>
        <v>5307</v>
      </c>
      <c r="C1250" t="str">
        <f t="shared" si="211"/>
        <v>STUDS</v>
      </c>
      <c r="D1250" s="6" t="n">
        <f t="shared" si="212"/>
        <v>4655055.5262421202</v>
      </c>
      <c r="E1250" s="6" t="n">
        <f t="shared" si="213"/>
        <v>4389844.2521240897</v>
      </c>
      <c r="F1250" s="6" t="n">
        <f t="shared" si="214"/>
        <v>6361012.2439000001</v>
      </c>
      <c r="G1250" s="6" t="n">
        <f t="shared" si="215"/>
        <v>5953690.0234565604</v>
      </c>
      <c r="H1250" s="7" t="n">
        <f t="shared" si="216"/>
        <v>0.44902914057193088</v>
      </c>
      <c r="I1250" s="7" t="n">
        <f t="shared" si="217"/>
        <v>0.36647397824597916</v>
      </c>
      <c r="J1250" s="7" t="n">
        <f t="shared" si="218"/>
        <v>0.93596581725903005</v>
      </c>
      <c r="K1250" s="7" t="n">
        <f t="shared" si="219"/>
        <v>6.4805350233406594E-5</v>
      </c>
      <c r="L1250" s="7" t="n">
        <f>AM1250/SUM(AM1:AM$2180)</f>
        <v>1.0563031390581978E-4</v>
      </c>
      <c r="M1250" t="s">
        <v>2984</v>
      </c>
      <c r="N1250" t="s">
        <v>3253</v>
      </c>
      <c r="O1250" t="s">
        <v>3254</v>
      </c>
      <c r="P1250" s="6" t="n">
        <v>1595998.75440139</v>
      </c>
      <c r="Q1250" s="6" t="n">
        <v>1694464.4219654901</v>
      </c>
      <c r="R1250" s="6" t="n">
        <v>1404899.86532944</v>
      </c>
      <c r="S1250" s="6" t="n">
        <v>1775596.2386257199</v>
      </c>
      <c r="T1250" s="6" t="n">
        <v>2425027.137201</v>
      </c>
      <c r="U1250" s="6" t="n">
        <v>6357251.8781308904</v>
      </c>
      <c r="V1250" s="6" t="n">
        <v>4070398.18354329</v>
      </c>
      <c r="W1250" s="6" t="n">
        <v>18306829.481918398</v>
      </c>
      <c r="X1250" s="6" t="n">
        <v>8732207.7436136492</v>
      </c>
      <c r="Y1250" s="6" t="n">
        <v>5156433.8610249003</v>
      </c>
      <c r="Z1250" s="6" t="n">
        <v>3251961.8939640201</v>
      </c>
      <c r="AA1250" s="6" t="n">
        <v>3870571.5375750698</v>
      </c>
      <c r="AB1250" s="6" t="n">
        <v>5502699.1526407003</v>
      </c>
      <c r="AC1250" s="6" t="n">
        <v>4019290.2720000101</v>
      </c>
      <c r="AD1250" s="6" t="n">
        <v>4381320.8090407997</v>
      </c>
      <c r="AE1250" s="6" t="n">
        <v>4655055.5262421202</v>
      </c>
      <c r="AF1250" s="6" t="n">
        <v>4051602.5471615801</v>
      </c>
      <c r="AG1250" s="6" t="n">
        <v>4859862.7725069998</v>
      </c>
      <c r="AH1250" s="6" t="n">
        <v>7382264.5995780202</v>
      </c>
      <c r="AI1250" s="6" t="n">
        <v>5724430.3045348404</v>
      </c>
      <c r="AJ1250" s="6" t="n">
        <v>4350082.3175917603</v>
      </c>
      <c r="AK1250" s="6" t="n">
        <v>4389844.2521240897</v>
      </c>
      <c r="AL1250" s="6" t="n">
        <v>6361012.2439000001</v>
      </c>
      <c r="AM1250" s="6" t="n">
        <v>5953690.0234565604</v>
      </c>
    </row>
    <row r="1251">
      <c r="A1251" t="str">
        <f t="shared" si="209"/>
        <v>Other</v>
      </c>
      <c r="B1251" t="str">
        <f t="shared" si="210"/>
        <v>5310</v>
      </c>
      <c r="C1251" t="str">
        <f t="shared" si="211"/>
        <v>NUTS AND WASHERS</v>
      </c>
      <c r="D1251" s="6" t="n">
        <f t="shared" si="212"/>
        <v>65907405.185013197</v>
      </c>
      <c r="E1251" s="6" t="n">
        <f t="shared" si="213"/>
        <v>51238558.786121503</v>
      </c>
      <c r="F1251" s="6" t="n">
        <f t="shared" si="214"/>
        <v>58150892.370200001</v>
      </c>
      <c r="G1251" s="6" t="n">
        <f t="shared" si="215"/>
        <v>33009278.029670499</v>
      </c>
      <c r="H1251" s="7" t="n">
        <f t="shared" si="216"/>
        <v>0.13490491824588124</v>
      </c>
      <c r="I1251" s="7" t="n">
        <f t="shared" si="217"/>
        <v>-0.11768803206618983</v>
      </c>
      <c r="J1251" s="7" t="n">
        <f t="shared" si="218"/>
        <v>0.56764869263788686</v>
      </c>
      <c r="K1251" s="7" t="n">
        <f t="shared" si="219"/>
        <v>5.9243541781416921E-4</v>
      </c>
      <c r="L1251" s="7" t="n">
        <f>AM1251/SUM(AM1:AM$2180)</f>
        <v>5.8565030868944028E-4</v>
      </c>
      <c r="M1251" t="s">
        <v>2984</v>
      </c>
      <c r="N1251" t="s">
        <v>3255</v>
      </c>
      <c r="O1251" t="s">
        <v>3256</v>
      </c>
      <c r="P1251" s="6" t="n">
        <v>19667212.282547198</v>
      </c>
      <c r="Q1251" s="6" t="n">
        <v>38046589.045789197</v>
      </c>
      <c r="R1251" s="6" t="n">
        <v>35012526.463178501</v>
      </c>
      <c r="S1251" s="6" t="n">
        <v>43447767.009360798</v>
      </c>
      <c r="T1251" s="6" t="n">
        <v>43905301.116018601</v>
      </c>
      <c r="U1251" s="6" t="n">
        <v>99896134.716735095</v>
      </c>
      <c r="V1251" s="6" t="n">
        <v>77722105.722827807</v>
      </c>
      <c r="W1251" s="6" t="n">
        <v>72125436.196943596</v>
      </c>
      <c r="X1251" s="6" t="n">
        <v>79157234.290656105</v>
      </c>
      <c r="Y1251" s="6" t="n">
        <v>56682413.745375998</v>
      </c>
      <c r="Z1251" s="6" t="n">
        <v>74457030.155605197</v>
      </c>
      <c r="AA1251" s="6" t="n">
        <v>57971304.763717398</v>
      </c>
      <c r="AB1251" s="6" t="n">
        <v>60507786.507536396</v>
      </c>
      <c r="AC1251" s="6" t="n">
        <v>52593773.258891001</v>
      </c>
      <c r="AD1251" s="6" t="n">
        <v>55189264.439836897</v>
      </c>
      <c r="AE1251" s="6" t="n">
        <v>65907405.185013197</v>
      </c>
      <c r="AF1251" s="6" t="n">
        <v>65459863.588474602</v>
      </c>
      <c r="AG1251" s="6" t="n">
        <v>71983096.104743496</v>
      </c>
      <c r="AH1251" s="6" t="n">
        <v>108466292.258209</v>
      </c>
      <c r="AI1251" s="6" t="n">
        <v>75465062.044520497</v>
      </c>
      <c r="AJ1251" s="6" t="n">
        <v>60074418.310883403</v>
      </c>
      <c r="AK1251" s="6" t="n">
        <v>51238558.786121503</v>
      </c>
      <c r="AL1251" s="6" t="n">
        <v>58150892.370200001</v>
      </c>
      <c r="AM1251" s="6" t="n">
        <v>33009278.029670499</v>
      </c>
    </row>
    <row r="1252">
      <c r="A1252" t="str">
        <f t="shared" si="209"/>
        <v>Other</v>
      </c>
      <c r="B1252" t="str">
        <f t="shared" si="210"/>
        <v>5315</v>
      </c>
      <c r="C1252" t="str">
        <f t="shared" si="211"/>
        <v>NAILS, MACHINE KEYS, AND PINS</v>
      </c>
      <c r="D1252" s="6" t="n">
        <f t="shared" si="212"/>
        <v>31316206.5291535</v>
      </c>
      <c r="E1252" s="6" t="n">
        <f t="shared" si="213"/>
        <v>28435078.4202049</v>
      </c>
      <c r="F1252" s="6" t="n">
        <f t="shared" si="214"/>
        <v>33990501.732199997</v>
      </c>
      <c r="G1252" s="6" t="n">
        <f t="shared" si="215"/>
        <v>15767199.8005371</v>
      </c>
      <c r="H1252" s="7" t="n">
        <f t="shared" si="216"/>
        <v>0.19537218184872751</v>
      </c>
      <c r="I1252" s="7" t="n">
        <f t="shared" si="217"/>
        <v>8.5396524657508799E-2</v>
      </c>
      <c r="J1252" s="7" t="n">
        <f t="shared" si="218"/>
        <v>0.463870757918247</v>
      </c>
      <c r="K1252" s="7" t="n">
        <f t="shared" si="219"/>
        <v>3.4629179836539607E-4</v>
      </c>
      <c r="L1252" s="7" t="n">
        <f>AM1252/SUM(AM1:AM$2180)</f>
        <v>2.7974151455395551E-4</v>
      </c>
      <c r="M1252" t="s">
        <v>2984</v>
      </c>
      <c r="N1252" t="s">
        <v>3257</v>
      </c>
      <c r="O1252" t="s">
        <v>3258</v>
      </c>
      <c r="P1252" s="6" t="n">
        <v>13704720.841675101</v>
      </c>
      <c r="Q1252" s="6" t="n">
        <v>17558248.122540299</v>
      </c>
      <c r="R1252" s="6" t="n">
        <v>10941417.722735301</v>
      </c>
      <c r="S1252" s="6" t="n">
        <v>11970981.3880946</v>
      </c>
      <c r="T1252" s="6" t="n">
        <v>32081653.6902689</v>
      </c>
      <c r="U1252" s="6" t="n">
        <v>43221680.746320598</v>
      </c>
      <c r="V1252" s="6" t="n">
        <v>32300010.3636741</v>
      </c>
      <c r="W1252" s="6" t="n">
        <v>27885474.754113201</v>
      </c>
      <c r="X1252" s="6" t="n">
        <v>31751679.384923499</v>
      </c>
      <c r="Y1252" s="6" t="n">
        <v>23465679.4315493</v>
      </c>
      <c r="Z1252" s="6" t="n">
        <v>24376246.9061445</v>
      </c>
      <c r="AA1252" s="6" t="n">
        <v>24414712.799175501</v>
      </c>
      <c r="AB1252" s="6" t="n">
        <v>27172888.6467904</v>
      </c>
      <c r="AC1252" s="6" t="n">
        <v>22156500.941100702</v>
      </c>
      <c r="AD1252" s="6" t="n">
        <v>25528361.290500998</v>
      </c>
      <c r="AE1252" s="6" t="n">
        <v>31316206.5291535</v>
      </c>
      <c r="AF1252" s="6" t="n">
        <v>33794632.180334501</v>
      </c>
      <c r="AG1252" s="6" t="n">
        <v>34742910.218365997</v>
      </c>
      <c r="AH1252" s="6" t="n">
        <v>51446007.197109602</v>
      </c>
      <c r="AI1252" s="6" t="n">
        <v>44530245.489413701</v>
      </c>
      <c r="AJ1252" s="6" t="n">
        <v>29386280.5457533</v>
      </c>
      <c r="AK1252" s="6" t="n">
        <v>28435078.4202049</v>
      </c>
      <c r="AL1252" s="6" t="n">
        <v>33990501.732199997</v>
      </c>
      <c r="AM1252" s="6" t="n">
        <v>15767199.8005371</v>
      </c>
    </row>
    <row r="1253">
      <c r="A1253" t="str">
        <f t="shared" si="209"/>
        <v>Other</v>
      </c>
      <c r="B1253" t="str">
        <f t="shared" si="210"/>
        <v>5320</v>
      </c>
      <c r="C1253" t="str">
        <f t="shared" si="211"/>
        <v>RIVETS</v>
      </c>
      <c r="D1253" s="6" t="n">
        <f t="shared" si="212"/>
        <v>105049903.238406</v>
      </c>
      <c r="E1253" s="6" t="n">
        <f t="shared" si="213"/>
        <v>33221253.208247699</v>
      </c>
      <c r="F1253" s="6" t="n">
        <f t="shared" si="214"/>
        <v>29400078.0799</v>
      </c>
      <c r="G1253" s="6" t="n">
        <f t="shared" si="215"/>
        <v>18035371.366535202</v>
      </c>
      <c r="H1253" s="7" t="n">
        <f t="shared" si="216"/>
        <v>-0.11502200426921383</v>
      </c>
      <c r="I1253" s="7" t="n">
        <f t="shared" si="217"/>
        <v>-0.72013226882105874</v>
      </c>
      <c r="J1253" s="7" t="n">
        <f t="shared" si="218"/>
        <v>0.61344637648651257</v>
      </c>
      <c r="K1253" s="7" t="n">
        <f t="shared" si="219"/>
        <v>2.9952502586117835E-4</v>
      </c>
      <c r="L1253" s="7" t="n">
        <f>AM1253/SUM(AM1:AM$2180)</f>
        <v>3.1998339371875885E-4</v>
      </c>
      <c r="M1253" t="s">
        <v>2984</v>
      </c>
      <c r="N1253" t="s">
        <v>3259</v>
      </c>
      <c r="O1253" t="s">
        <v>3260</v>
      </c>
      <c r="P1253" s="6" t="n">
        <v>133267681.374221</v>
      </c>
      <c r="Q1253" s="6" t="n">
        <v>101608665.75582699</v>
      </c>
      <c r="R1253" s="6" t="n">
        <v>150671862.639824</v>
      </c>
      <c r="S1253" s="6" t="n">
        <v>154581949.03287399</v>
      </c>
      <c r="T1253" s="6" t="n">
        <v>128817085.782561</v>
      </c>
      <c r="U1253" s="6" t="n">
        <v>255553501.090543</v>
      </c>
      <c r="V1253" s="6" t="n">
        <v>208383518.74509001</v>
      </c>
      <c r="W1253" s="6" t="n">
        <v>345633140.33211398</v>
      </c>
      <c r="X1253" s="6" t="n">
        <v>343595239.17989397</v>
      </c>
      <c r="Y1253" s="6" t="n">
        <v>357040532.72610098</v>
      </c>
      <c r="Z1253" s="6" t="n">
        <v>207182017.58036399</v>
      </c>
      <c r="AA1253" s="6" t="n">
        <v>164601293.04923901</v>
      </c>
      <c r="AB1253" s="6" t="n">
        <v>141034817.37472701</v>
      </c>
      <c r="AC1253" s="6" t="n">
        <v>121671602.573171</v>
      </c>
      <c r="AD1253" s="6" t="n">
        <v>93407727.758023202</v>
      </c>
      <c r="AE1253" s="6" t="n">
        <v>105049903.238406</v>
      </c>
      <c r="AF1253" s="6" t="n">
        <v>96713290.818987802</v>
      </c>
      <c r="AG1253" s="6" t="n">
        <v>79237790.544790402</v>
      </c>
      <c r="AH1253" s="6" t="n">
        <v>53205383.476096898</v>
      </c>
      <c r="AI1253" s="6" t="n">
        <v>46314378.677210703</v>
      </c>
      <c r="AJ1253" s="6" t="n">
        <v>39031948.235334001</v>
      </c>
      <c r="AK1253" s="6" t="n">
        <v>33221253.208247699</v>
      </c>
      <c r="AL1253" s="6" t="n">
        <v>29400078.0799</v>
      </c>
      <c r="AM1253" s="6" t="n">
        <v>18035371.366535202</v>
      </c>
    </row>
    <row r="1254">
      <c r="A1254" t="str">
        <f t="shared" si="209"/>
        <v>Other</v>
      </c>
      <c r="B1254" t="str">
        <f t="shared" si="210"/>
        <v>5325</v>
      </c>
      <c r="C1254" t="str">
        <f t="shared" si="211"/>
        <v>FASTENING DEVICES</v>
      </c>
      <c r="D1254" s="6" t="n">
        <f t="shared" si="212"/>
        <v>17690998.4841334</v>
      </c>
      <c r="E1254" s="6" t="n">
        <f t="shared" si="213"/>
        <v>19870752.343352299</v>
      </c>
      <c r="F1254" s="6" t="n">
        <f t="shared" si="214"/>
        <v>19302481.967500001</v>
      </c>
      <c r="G1254" s="6" t="n">
        <f t="shared" si="215"/>
        <v>10700223.6969092</v>
      </c>
      <c r="H1254" s="7" t="n">
        <f t="shared" si="216"/>
        <v>-2.8598332163422668E-2</v>
      </c>
      <c r="I1254" s="7" t="n">
        <f t="shared" si="217"/>
        <v>9.1090589647152997E-2</v>
      </c>
      <c r="J1254" s="7" t="n">
        <f t="shared" si="218"/>
        <v>0.55434444725426468</v>
      </c>
      <c r="K1254" s="7" t="n">
        <f t="shared" si="219"/>
        <v>1.9665173659702171E-4</v>
      </c>
      <c r="L1254" s="7" t="n">
        <f>AM1254/SUM(AM1:AM$2180)</f>
        <v>1.89843270898206E-4</v>
      </c>
      <c r="M1254" t="s">
        <v>2984</v>
      </c>
      <c r="N1254" t="s">
        <v>3261</v>
      </c>
      <c r="O1254" t="s">
        <v>3262</v>
      </c>
      <c r="P1254" s="6" t="n">
        <v>6742730.71336566</v>
      </c>
      <c r="Q1254" s="6" t="n">
        <v>9328191.7968891896</v>
      </c>
      <c r="R1254" s="6" t="n">
        <v>7262070.4879485602</v>
      </c>
      <c r="S1254" s="6" t="n">
        <v>6597011.5896682702</v>
      </c>
      <c r="T1254" s="6" t="n">
        <v>5797453.6585111897</v>
      </c>
      <c r="U1254" s="6" t="n">
        <v>23379679.023673899</v>
      </c>
      <c r="V1254" s="6" t="n">
        <v>19767219.646450199</v>
      </c>
      <c r="W1254" s="6" t="n">
        <v>26870878.1467136</v>
      </c>
      <c r="X1254" s="6" t="n">
        <v>23779950.950511601</v>
      </c>
      <c r="Y1254" s="6" t="n">
        <v>21066178.0651283</v>
      </c>
      <c r="Z1254" s="6" t="n">
        <v>17801797.5276451</v>
      </c>
      <c r="AA1254" s="6" t="n">
        <v>17424464.716293301</v>
      </c>
      <c r="AB1254" s="6" t="n">
        <v>15729803.040468</v>
      </c>
      <c r="AC1254" s="6" t="n">
        <v>13787926.9845518</v>
      </c>
      <c r="AD1254" s="6" t="n">
        <v>14045357.3735078</v>
      </c>
      <c r="AE1254" s="6" t="n">
        <v>17690998.4841334</v>
      </c>
      <c r="AF1254" s="6" t="n">
        <v>20258353.912606299</v>
      </c>
      <c r="AG1254" s="6" t="n">
        <v>19427644.7549222</v>
      </c>
      <c r="AH1254" s="6" t="n">
        <v>24723114.516472399</v>
      </c>
      <c r="AI1254" s="6" t="n">
        <v>24719222.721714299</v>
      </c>
      <c r="AJ1254" s="6" t="n">
        <v>16196217.655091099</v>
      </c>
      <c r="AK1254" s="6" t="n">
        <v>19870752.343352299</v>
      </c>
      <c r="AL1254" s="6" t="n">
        <v>19302481.967500001</v>
      </c>
      <c r="AM1254" s="6" t="n">
        <v>10700223.6969092</v>
      </c>
    </row>
    <row r="1255">
      <c r="A1255" t="str">
        <f t="shared" si="209"/>
        <v>Other</v>
      </c>
      <c r="B1255" t="str">
        <f t="shared" si="210"/>
        <v>5330</v>
      </c>
      <c r="C1255" t="str">
        <f t="shared" si="211"/>
        <v>PACKING AND GASKET MATERIALS</v>
      </c>
      <c r="D1255" s="6" t="n">
        <f t="shared" si="212"/>
        <v>110373210.123888</v>
      </c>
      <c r="E1255" s="6" t="n">
        <f t="shared" si="213"/>
        <v>91702846.315584004</v>
      </c>
      <c r="F1255" s="6" t="n">
        <f t="shared" si="214"/>
        <v>110645183.06829999</v>
      </c>
      <c r="G1255" s="6" t="n">
        <f t="shared" si="215"/>
        <v>60686465.150612198</v>
      </c>
      <c r="H1255" s="7" t="n">
        <f t="shared" si="216"/>
        <v>0.20656214625583469</v>
      </c>
      <c r="I1255" s="7" t="n">
        <f t="shared" si="217"/>
        <v>2.4641209955451604E-3</v>
      </c>
      <c r="J1255" s="7" t="n">
        <f t="shared" si="218"/>
        <v>0.54847814850784005</v>
      </c>
      <c r="K1255" s="7" t="n">
        <f t="shared" si="219"/>
        <v>1.1272419491499559E-3</v>
      </c>
      <c r="L1255" s="7" t="n">
        <f>AM1255/SUM(AM1:AM$2180)</f>
        <v>1.0766987092774584E-3</v>
      </c>
      <c r="M1255" t="s">
        <v>2984</v>
      </c>
      <c r="N1255" t="s">
        <v>3263</v>
      </c>
      <c r="O1255" t="s">
        <v>3264</v>
      </c>
      <c r="P1255" s="6" t="n">
        <v>45796753.406972803</v>
      </c>
      <c r="Q1255" s="6" t="n">
        <v>85100482.643643707</v>
      </c>
      <c r="R1255" s="6" t="n">
        <v>106777736.626426</v>
      </c>
      <c r="S1255" s="6" t="n">
        <v>119075650.271495</v>
      </c>
      <c r="T1255" s="6" t="n">
        <v>109423941.649161</v>
      </c>
      <c r="U1255" s="6" t="n">
        <v>127200794.394678</v>
      </c>
      <c r="V1255" s="6" t="n">
        <v>95170683.070982099</v>
      </c>
      <c r="W1255" s="6" t="n">
        <v>155640460.88755199</v>
      </c>
      <c r="X1255" s="6" t="n">
        <v>118526645.16770799</v>
      </c>
      <c r="Y1255" s="6" t="n">
        <v>64932918.809065104</v>
      </c>
      <c r="Z1255" s="6" t="n">
        <v>91066845.654065594</v>
      </c>
      <c r="AA1255" s="6" t="n">
        <v>87883492.144464195</v>
      </c>
      <c r="AB1255" s="6" t="n">
        <v>95766845.998626396</v>
      </c>
      <c r="AC1255" s="6" t="n">
        <v>94001769.849503502</v>
      </c>
      <c r="AD1255" s="6" t="n">
        <v>110817131.23901699</v>
      </c>
      <c r="AE1255" s="6" t="n">
        <v>110373210.123888</v>
      </c>
      <c r="AF1255" s="6" t="n">
        <v>129773864.524306</v>
      </c>
      <c r="AG1255" s="6" t="n">
        <v>126214224.501871</v>
      </c>
      <c r="AH1255" s="6" t="n">
        <v>163822633.123126</v>
      </c>
      <c r="AI1255" s="6" t="n">
        <v>150825674.717154</v>
      </c>
      <c r="AJ1255" s="6" t="n">
        <v>121433854.193069</v>
      </c>
      <c r="AK1255" s="6" t="n">
        <v>91702846.315584004</v>
      </c>
      <c r="AL1255" s="6" t="n">
        <v>110645183.06829999</v>
      </c>
      <c r="AM1255" s="6" t="n">
        <v>60686465.150612198</v>
      </c>
    </row>
    <row r="1256">
      <c r="A1256" t="str">
        <f t="shared" si="209"/>
        <v>Other</v>
      </c>
      <c r="B1256" t="str">
        <f t="shared" si="210"/>
        <v>5331</v>
      </c>
      <c r="C1256" t="str">
        <f t="shared" si="211"/>
        <v>O-RING</v>
      </c>
      <c r="D1256" s="6" t="n">
        <f t="shared" si="212"/>
        <v>13499378.5570997</v>
      </c>
      <c r="E1256" s="6" t="n">
        <f t="shared" si="213"/>
        <v>10499730.411211601</v>
      </c>
      <c r="F1256" s="6" t="n">
        <f t="shared" si="214"/>
        <v>13432515.3731</v>
      </c>
      <c r="G1256" s="6" t="n">
        <f t="shared" si="215"/>
        <v>9148588.5507974904</v>
      </c>
      <c r="H1256" s="7" t="n">
        <f t="shared" si="216"/>
        <v>0.27932002508909881</v>
      </c>
      <c r="I1256" s="7" t="n">
        <f t="shared" si="217"/>
        <v>-4.9530564475158689E-3</v>
      </c>
      <c r="J1256" s="7" t="n">
        <f t="shared" si="218"/>
        <v>0.68107783960690527</v>
      </c>
      <c r="K1256" s="7" t="n">
        <f t="shared" si="219"/>
        <v>1.3684910984162045E-4</v>
      </c>
      <c r="L1256" s="7" t="n">
        <f>AM1256/SUM(AM1:AM$2180)</f>
        <v>1.6231417433702387E-4</v>
      </c>
      <c r="M1256" t="s">
        <v>2984</v>
      </c>
      <c r="N1256" t="s">
        <v>3265</v>
      </c>
      <c r="O1256" t="s">
        <v>3266</v>
      </c>
      <c r="P1256" s="6" t="n">
        <v>1759261.8130103699</v>
      </c>
      <c r="Q1256" s="6" t="n">
        <v>2480030.68533772</v>
      </c>
      <c r="R1256" s="6" t="n">
        <v>3929376.2880599601</v>
      </c>
      <c r="S1256" s="6" t="n">
        <v>3411790.2224656502</v>
      </c>
      <c r="T1256" s="6" t="n">
        <v>5093993.4469098197</v>
      </c>
      <c r="U1256" s="6" t="n">
        <v>19055807.580854099</v>
      </c>
      <c r="V1256" s="6" t="n">
        <v>7725477.6334261904</v>
      </c>
      <c r="W1256" s="6" t="n">
        <v>9768073.6412512306</v>
      </c>
      <c r="X1256" s="6" t="n">
        <v>10717614.76407</v>
      </c>
      <c r="Y1256" s="6" t="n">
        <v>5319203.9594809497</v>
      </c>
      <c r="Z1256" s="6" t="n">
        <v>6138276.6313623497</v>
      </c>
      <c r="AA1256" s="6" t="n">
        <v>14525893.8861166</v>
      </c>
      <c r="AB1256" s="6" t="n">
        <v>7888432.2948613297</v>
      </c>
      <c r="AC1256" s="6" t="n">
        <v>7793914.60631919</v>
      </c>
      <c r="AD1256" s="6" t="n">
        <v>10091322.423079999</v>
      </c>
      <c r="AE1256" s="6" t="n">
        <v>13499378.5570997</v>
      </c>
      <c r="AF1256" s="6" t="n">
        <v>13477098.974023299</v>
      </c>
      <c r="AG1256" s="6" t="n">
        <v>12910577.367347101</v>
      </c>
      <c r="AH1256" s="6" t="n">
        <v>19943215.186156798</v>
      </c>
      <c r="AI1256" s="6" t="n">
        <v>19519333.676079299</v>
      </c>
      <c r="AJ1256" s="6" t="n">
        <v>11707219.376251601</v>
      </c>
      <c r="AK1256" s="6" t="n">
        <v>10499730.411211601</v>
      </c>
      <c r="AL1256" s="6" t="n">
        <v>13432515.3731</v>
      </c>
      <c r="AM1256" s="6" t="n">
        <v>9148588.5507974904</v>
      </c>
    </row>
    <row r="1257">
      <c r="A1257" t="str">
        <f t="shared" si="209"/>
        <v>Other</v>
      </c>
      <c r="B1257" t="str">
        <f t="shared" si="210"/>
        <v>5335</v>
      </c>
      <c r="C1257" t="str">
        <f t="shared" si="211"/>
        <v>METAL SCREENING</v>
      </c>
      <c r="D1257" s="6" t="n">
        <f t="shared" si="212"/>
        <v>234215.14347556699</v>
      </c>
      <c r="E1257" s="6" t="n">
        <f t="shared" si="213"/>
        <v>862294.71934374305</v>
      </c>
      <c r="F1257" s="6" t="n">
        <f t="shared" si="214"/>
        <v>552065.15139999997</v>
      </c>
      <c r="G1257" s="6" t="n">
        <f t="shared" si="215"/>
        <v>353399.99788199499</v>
      </c>
      <c r="H1257" s="7" t="n">
        <f t="shared" si="216"/>
        <v>-0.35977208370224745</v>
      </c>
      <c r="I1257" s="7" t="n">
        <f t="shared" si="217"/>
        <v>1.3570856401844513</v>
      </c>
      <c r="J1257" s="7" t="n">
        <f t="shared" si="218"/>
        <v>0.64014183287207393</v>
      </c>
      <c r="K1257" s="7" t="n">
        <f t="shared" si="219"/>
        <v>5.6243839999591852E-6</v>
      </c>
      <c r="L1257" s="7" t="n">
        <f>AM1257/SUM(AM1:AM$2180)</f>
        <v>6.2700195279764455E-6</v>
      </c>
      <c r="M1257" t="s">
        <v>2984</v>
      </c>
      <c r="N1257" t="s">
        <v>3267</v>
      </c>
      <c r="O1257" t="s">
        <v>3268</v>
      </c>
      <c r="P1257" s="6"/>
      <c r="Q1257" s="6"/>
      <c r="R1257" s="6"/>
      <c r="S1257" s="6" t="n">
        <v>39132.168460108602</v>
      </c>
      <c r="T1257" s="6" t="n">
        <v>336762.34505578602</v>
      </c>
      <c r="U1257" s="6" t="n">
        <v>342475.31862589001</v>
      </c>
      <c r="V1257" s="6" t="n">
        <v>366245.60089997901</v>
      </c>
      <c r="W1257" s="6" t="n">
        <v>209802.59151148301</v>
      </c>
      <c r="X1257" s="6" t="n">
        <v>364103.92691636499</v>
      </c>
      <c r="Y1257" s="6" t="n">
        <v>351033.66908319399</v>
      </c>
      <c r="Z1257" s="6" t="n">
        <v>365823.77188615402</v>
      </c>
      <c r="AA1257" s="6" t="n">
        <v>297433.91297796601</v>
      </c>
      <c r="AB1257" s="6" t="n">
        <v>340443.581448393</v>
      </c>
      <c r="AC1257" s="6" t="n">
        <v>462033.28665406798</v>
      </c>
      <c r="AD1257" s="6" t="n">
        <v>296640.89004121203</v>
      </c>
      <c r="AE1257" s="6" t="n">
        <v>234215.14347556699</v>
      </c>
      <c r="AF1257" s="6" t="n">
        <v>101677.743169379</v>
      </c>
      <c r="AG1257" s="6" t="n">
        <v>248332.033248764</v>
      </c>
      <c r="AH1257" s="6" t="n">
        <v>531632.67734548706</v>
      </c>
      <c r="AI1257" s="6" t="n">
        <v>496892.77457529301</v>
      </c>
      <c r="AJ1257" s="6" t="n">
        <v>312094.44408709899</v>
      </c>
      <c r="AK1257" s="6" t="n">
        <v>862294.71934374305</v>
      </c>
      <c r="AL1257" s="6" t="n">
        <v>552065.15139999997</v>
      </c>
      <c r="AM1257" s="6" t="n">
        <v>353399.99788199499</v>
      </c>
    </row>
    <row r="1258">
      <c r="A1258" t="str">
        <f t="shared" si="209"/>
        <v>Other</v>
      </c>
      <c r="B1258" t="str">
        <f t="shared" si="210"/>
        <v>5340</v>
      </c>
      <c r="C1258" t="str">
        <f t="shared" si="211"/>
        <v>HARDWARE</v>
      </c>
      <c r="D1258" s="6" t="n">
        <f t="shared" si="212"/>
        <v>288250834.62995201</v>
      </c>
      <c r="E1258" s="6" t="n">
        <f t="shared" si="213"/>
        <v>252884239.50591701</v>
      </c>
      <c r="F1258" s="6" t="n">
        <f t="shared" si="214"/>
        <v>271637394.01319999</v>
      </c>
      <c r="G1258" s="6" t="n">
        <f t="shared" si="215"/>
        <v>125352972.84748</v>
      </c>
      <c r="H1258" s="7" t="n">
        <f t="shared" si="216"/>
        <v>7.4157071013688736E-2</v>
      </c>
      <c r="I1258" s="7" t="n">
        <f t="shared" si="217"/>
        <v>-5.7635359974169242E-2</v>
      </c>
      <c r="J1258" s="7" t="n">
        <f t="shared" si="218"/>
        <v>0.46147171048691693</v>
      </c>
      <c r="K1258" s="7" t="n">
        <f t="shared" si="219"/>
        <v>2.7674143328990626E-3</v>
      </c>
      <c r="L1258" s="7" t="n">
        <f>AM1258/SUM(AM1:AM$2180)</f>
        <v>2.2240112969837801E-3</v>
      </c>
      <c r="M1258" t="s">
        <v>2984</v>
      </c>
      <c r="N1258" t="s">
        <v>3269</v>
      </c>
      <c r="O1258" t="s">
        <v>3270</v>
      </c>
      <c r="P1258" s="6" t="n">
        <v>50167773.369042903</v>
      </c>
      <c r="Q1258" s="6" t="n">
        <v>52739547.128523998</v>
      </c>
      <c r="R1258" s="6" t="n">
        <v>48399837.431187503</v>
      </c>
      <c r="S1258" s="6" t="n">
        <v>88852198.823745504</v>
      </c>
      <c r="T1258" s="6" t="n">
        <v>206603564.81858501</v>
      </c>
      <c r="U1258" s="6" t="n">
        <v>203695712.882707</v>
      </c>
      <c r="V1258" s="6" t="n">
        <v>336014398.53811002</v>
      </c>
      <c r="W1258" s="6" t="n">
        <v>192814613.65938801</v>
      </c>
      <c r="X1258" s="6" t="n">
        <v>221240765.84590101</v>
      </c>
      <c r="Y1258" s="6" t="n">
        <v>206622866.22056299</v>
      </c>
      <c r="Z1258" s="6" t="n">
        <v>229930929.52024299</v>
      </c>
      <c r="AA1258" s="6" t="n">
        <v>256692533.98104</v>
      </c>
      <c r="AB1258" s="6" t="n">
        <v>191834298.82923999</v>
      </c>
      <c r="AC1258" s="6" t="n">
        <v>203435150.48138499</v>
      </c>
      <c r="AD1258" s="6" t="n">
        <v>215629682.553763</v>
      </c>
      <c r="AE1258" s="6" t="n">
        <v>288250834.62995201</v>
      </c>
      <c r="AF1258" s="6" t="n">
        <v>347437809.06286401</v>
      </c>
      <c r="AG1258" s="6" t="n">
        <v>314941251.11580098</v>
      </c>
      <c r="AH1258" s="6" t="n">
        <v>362804830.621472</v>
      </c>
      <c r="AI1258" s="6" t="n">
        <v>403500785.22361302</v>
      </c>
      <c r="AJ1258" s="6" t="n">
        <v>326253596.92740703</v>
      </c>
      <c r="AK1258" s="6" t="n">
        <v>252884239.50591701</v>
      </c>
      <c r="AL1258" s="6" t="n">
        <v>271637394.01319999</v>
      </c>
      <c r="AM1258" s="6" t="n">
        <v>125352972.84748</v>
      </c>
    </row>
    <row r="1259">
      <c r="A1259" t="str">
        <f t="shared" si="209"/>
        <v>Other</v>
      </c>
      <c r="B1259" t="str">
        <f t="shared" si="210"/>
        <v>5341</v>
      </c>
      <c r="C1259" t="str">
        <f t="shared" si="211"/>
        <v>BRACKETS</v>
      </c>
      <c r="D1259" s="6" t="n">
        <f t="shared" si="212"/>
        <v>0</v>
      </c>
      <c r="E1259" s="6" t="n">
        <f t="shared" si="213"/>
        <v>0</v>
      </c>
      <c r="F1259" s="6" t="n">
        <f t="shared" si="214"/>
        <v>0</v>
      </c>
      <c r="G1259" s="6" t="n">
        <f t="shared" si="215"/>
        <v>0</v>
      </c>
      <c r="H1259" s="7" t="e">
        <f t="shared" si="216"/>
        <v>#DIV/0!</v>
      </c>
      <c r="I1259" s="7" t="e">
        <f t="shared" si="217"/>
        <v>#DIV/0!</v>
      </c>
      <c r="J1259" s="7" t="e">
        <f t="shared" si="218"/>
        <v>#DIV/0!</v>
      </c>
      <c r="K1259" s="7" t="n">
        <f t="shared" si="219"/>
        <v>0</v>
      </c>
      <c r="L1259" s="7" t="n">
        <f>AM1259/SUM(AM1:AM$2180)</f>
        <v>0</v>
      </c>
      <c r="M1259" t="s">
        <v>2984</v>
      </c>
      <c r="N1259" t="s">
        <v>3271</v>
      </c>
      <c r="O1259" t="s">
        <v>3272</v>
      </c>
      <c r="P1259" s="6"/>
      <c r="Q1259" s="6"/>
      <c r="R1259" s="6" t="n">
        <v>636.71599457149603</v>
      </c>
      <c r="S1259" s="6" t="n">
        <v>5860.6822390022398</v>
      </c>
      <c r="T1259" s="6"/>
      <c r="U1259" s="6" t="n">
        <v>1481.18972848974</v>
      </c>
      <c r="V1259" s="6" t="n">
        <v>1124.1003658044899</v>
      </c>
      <c r="W1259" s="6" t="n">
        <v>15053.357033611501</v>
      </c>
      <c r="X1259" s="6"/>
      <c r="Y1259" s="6"/>
      <c r="Z1259" s="6" t="n">
        <v>11070.877047386401</v>
      </c>
      <c r="AA1259" s="6" t="n">
        <v>91866.704259464605</v>
      </c>
      <c r="AB1259" s="6"/>
      <c r="AC1259" s="6"/>
      <c r="AD1259" s="6" t="n">
        <v>-5811.2206177739999</v>
      </c>
      <c r="AE1259" s="6"/>
      <c r="AF1259" s="6"/>
      <c r="AG1259" s="6"/>
      <c r="AH1259" s="6"/>
      <c r="AI1259" s="6"/>
      <c r="AJ1259" s="6"/>
      <c r="AK1259" s="6"/>
      <c r="AL1259" s="6"/>
      <c r="AM1259" s="6"/>
    </row>
    <row r="1260">
      <c r="A1260" t="str">
        <f t="shared" si="209"/>
        <v>Other</v>
      </c>
      <c r="B1260" t="str">
        <f t="shared" si="210"/>
        <v>5342</v>
      </c>
      <c r="C1260" t="str">
        <f t="shared" si="211"/>
        <v>HARDWARE, WEAPON SYSTEM</v>
      </c>
      <c r="D1260" s="6" t="n">
        <f t="shared" si="212"/>
        <v>42425199.484562799</v>
      </c>
      <c r="E1260" s="6" t="n">
        <f t="shared" si="213"/>
        <v>32512121.788486701</v>
      </c>
      <c r="F1260" s="6" t="n">
        <f t="shared" si="214"/>
        <v>31118722.536499999</v>
      </c>
      <c r="G1260" s="6" t="n">
        <f t="shared" si="215"/>
        <v>19527045.1261633</v>
      </c>
      <c r="H1260" s="7" t="n">
        <f t="shared" si="216"/>
        <v>-4.2857838102714596E-2</v>
      </c>
      <c r="I1260" s="7" t="n">
        <f t="shared" si="217"/>
        <v>-0.26650380164215548</v>
      </c>
      <c r="J1260" s="7" t="n">
        <f t="shared" si="218"/>
        <v>0.62750150181324105</v>
      </c>
      <c r="K1260" s="7" t="n">
        <f t="shared" si="219"/>
        <v>3.1703440198971403E-4</v>
      </c>
      <c r="L1260" s="7" t="n">
        <f>AM1260/SUM(AM1:AM$2180)</f>
        <v>3.4644865590973729E-4</v>
      </c>
      <c r="M1260" t="s">
        <v>2984</v>
      </c>
      <c r="N1260" t="s">
        <v>3273</v>
      </c>
      <c r="O1260" t="s">
        <v>3274</v>
      </c>
      <c r="P1260" s="6" t="n">
        <v>14140311.9687126</v>
      </c>
      <c r="Q1260" s="6" t="n">
        <v>21683838.2835555</v>
      </c>
      <c r="R1260" s="6" t="n">
        <v>17520152.181582998</v>
      </c>
      <c r="S1260" s="6" t="n">
        <v>15578883.5090081</v>
      </c>
      <c r="T1260" s="6" t="n">
        <v>18305457.598843899</v>
      </c>
      <c r="U1260" s="6" t="n">
        <v>37058190.4282277</v>
      </c>
      <c r="V1260" s="6" t="n">
        <v>52990619.738971703</v>
      </c>
      <c r="W1260" s="6" t="n">
        <v>37974486.794289403</v>
      </c>
      <c r="X1260" s="6" t="n">
        <v>33284057.338788301</v>
      </c>
      <c r="Y1260" s="6" t="n">
        <v>26358542.416820601</v>
      </c>
      <c r="Z1260" s="6" t="n">
        <v>28315589.133984599</v>
      </c>
      <c r="AA1260" s="6" t="n">
        <v>36051103.997339897</v>
      </c>
      <c r="AB1260" s="6" t="n">
        <v>28307598.909993201</v>
      </c>
      <c r="AC1260" s="6" t="n">
        <v>39296107.172645397</v>
      </c>
      <c r="AD1260" s="6" t="n">
        <v>36578208.674987704</v>
      </c>
      <c r="AE1260" s="6" t="n">
        <v>42425199.484562799</v>
      </c>
      <c r="AF1260" s="6" t="n">
        <v>32252077.6854771</v>
      </c>
      <c r="AG1260" s="6" t="n">
        <v>34066180.044824302</v>
      </c>
      <c r="AH1260" s="6" t="n">
        <v>48203574.601498902</v>
      </c>
      <c r="AI1260" s="6" t="n">
        <v>46393079.840297602</v>
      </c>
      <c r="AJ1260" s="6" t="n">
        <v>41437643.821227998</v>
      </c>
      <c r="AK1260" s="6" t="n">
        <v>32512121.788486701</v>
      </c>
      <c r="AL1260" s="6" t="n">
        <v>31118722.536499999</v>
      </c>
      <c r="AM1260" s="6" t="n">
        <v>19527045.1261633</v>
      </c>
    </row>
    <row r="1261">
      <c r="A1261" t="str">
        <f t="shared" si="209"/>
        <v>Other</v>
      </c>
      <c r="B1261" t="str">
        <f t="shared" si="210"/>
        <v>5345</v>
      </c>
      <c r="C1261" t="str">
        <f t="shared" si="211"/>
        <v>DISKS AND STONES, ABRASIVE</v>
      </c>
      <c r="D1261" s="6" t="n">
        <f t="shared" si="212"/>
        <v>800261.02869728196</v>
      </c>
      <c r="E1261" s="6" t="n">
        <f t="shared" si="213"/>
        <v>74303.3289779966</v>
      </c>
      <c r="F1261" s="6" t="n">
        <f t="shared" si="214"/>
        <v>337714.7</v>
      </c>
      <c r="G1261" s="6" t="n">
        <f t="shared" si="215"/>
        <v>55871.010020187103</v>
      </c>
      <c r="H1261" s="7" t="n">
        <f t="shared" si="216"/>
        <v>3.545081689408657</v>
      </c>
      <c r="I1261" s="7" t="n">
        <f t="shared" si="217"/>
        <v>-0.57799431949128599</v>
      </c>
      <c r="J1261" s="7" t="n">
        <f t="shared" si="218"/>
        <v>0.16543849000409844</v>
      </c>
      <c r="K1261" s="7" t="n">
        <f t="shared" si="219"/>
        <v>3.4406032520150421E-6</v>
      </c>
      <c r="L1261" s="7" t="n">
        <f>AM1261/SUM(AM1:AM$2180)</f>
        <v>9.9126294842626128E-7</v>
      </c>
      <c r="M1261" t="s">
        <v>2984</v>
      </c>
      <c r="N1261" t="s">
        <v>3275</v>
      </c>
      <c r="O1261" t="s">
        <v>3276</v>
      </c>
      <c r="P1261" s="6"/>
      <c r="Q1261" s="6"/>
      <c r="R1261" s="6"/>
      <c r="S1261" s="6"/>
      <c r="T1261" s="6"/>
      <c r="U1261" s="6" t="n">
        <v>71782.842952919294</v>
      </c>
      <c r="V1261" s="6" t="n">
        <v>18701.450861941401</v>
      </c>
      <c r="W1261" s="6"/>
      <c r="X1261" s="6" t="n">
        <v>11591.9051502865</v>
      </c>
      <c r="Y1261" s="6" t="n">
        <v>8382.1372785509302</v>
      </c>
      <c r="Z1261" s="6" t="n">
        <v>30938.2772577418</v>
      </c>
      <c r="AA1261" s="6" t="n">
        <v>190485.56365090099</v>
      </c>
      <c r="AB1261" s="6" t="n">
        <v>498413.97776355298</v>
      </c>
      <c r="AC1261" s="6" t="n">
        <v>145571.19679475599</v>
      </c>
      <c r="AD1261" s="6" t="n">
        <v>564076.25947136502</v>
      </c>
      <c r="AE1261" s="6" t="n">
        <v>800261.02869728196</v>
      </c>
      <c r="AF1261" s="6" t="n">
        <v>842295.05966688599</v>
      </c>
      <c r="AG1261" s="6" t="n">
        <v>414386.87209750502</v>
      </c>
      <c r="AH1261" s="6" t="n">
        <v>322576.26232814899</v>
      </c>
      <c r="AI1261" s="6" t="n">
        <v>119103.774647033</v>
      </c>
      <c r="AJ1261" s="6" t="n">
        <v>43857.0407625507</v>
      </c>
      <c r="AK1261" s="6" t="n">
        <v>74303.3289779966</v>
      </c>
      <c r="AL1261" s="6" t="n">
        <v>337714.7</v>
      </c>
      <c r="AM1261" s="6" t="n">
        <v>55871.010020187103</v>
      </c>
    </row>
    <row r="1262">
      <c r="A1262" t="str">
        <f t="shared" si="209"/>
        <v>Other</v>
      </c>
      <c r="B1262" t="str">
        <f t="shared" si="210"/>
        <v>5350</v>
      </c>
      <c r="C1262" t="str">
        <f t="shared" si="211"/>
        <v>ABRASIVE MATERIALS</v>
      </c>
      <c r="D1262" s="6" t="n">
        <f t="shared" si="212"/>
        <v>2086349.86328169</v>
      </c>
      <c r="E1262" s="6" t="n">
        <f t="shared" si="213"/>
        <v>4683012.1602935297</v>
      </c>
      <c r="F1262" s="6" t="n">
        <f t="shared" si="214"/>
        <v>2941301.3369</v>
      </c>
      <c r="G1262" s="6" t="n">
        <f t="shared" si="215"/>
        <v>3220524.9032135699</v>
      </c>
      <c r="H1262" s="7" t="n">
        <f t="shared" si="216"/>
        <v>-0.37192105503402317</v>
      </c>
      <c r="I1262" s="7" t="n">
        <f t="shared" si="217"/>
        <v>0.4097833679119991</v>
      </c>
      <c r="J1262" s="7" t="n">
        <f t="shared" si="218"/>
        <v>1.0949319822524064</v>
      </c>
      <c r="K1262" s="7" t="n">
        <f t="shared" si="219"/>
        <v>2.9965680927997302E-5</v>
      </c>
      <c r="L1262" s="7" t="n">
        <f>AM1262/SUM(AM1:AM$2180)</f>
        <v>5.7138523357394498E-5</v>
      </c>
      <c r="M1262" t="s">
        <v>2984</v>
      </c>
      <c r="N1262" t="s">
        <v>3277</v>
      </c>
      <c r="O1262" t="s">
        <v>3278</v>
      </c>
      <c r="P1262" s="6"/>
      <c r="Q1262" s="6"/>
      <c r="R1262" s="6"/>
      <c r="S1262" s="6"/>
      <c r="T1262" s="6"/>
      <c r="U1262" s="6"/>
      <c r="V1262" s="6" t="n">
        <v>130873.618856923</v>
      </c>
      <c r="W1262" s="6" t="n">
        <v>8434.34341839851</v>
      </c>
      <c r="X1262" s="6"/>
      <c r="Y1262" s="6"/>
      <c r="Z1262" s="6" t="n">
        <v>50299.393341971503</v>
      </c>
      <c r="AA1262" s="6" t="n">
        <v>954799.37471677002</v>
      </c>
      <c r="AB1262" s="6" t="n">
        <v>2346986.4114830499</v>
      </c>
      <c r="AC1262" s="6" t="n">
        <v>1060786.32440615</v>
      </c>
      <c r="AD1262" s="6" t="n">
        <v>2057840.24347923</v>
      </c>
      <c r="AE1262" s="6" t="n">
        <v>2086349.86328169</v>
      </c>
      <c r="AF1262" s="6" t="n">
        <v>1776676.8563300101</v>
      </c>
      <c r="AG1262" s="6" t="n">
        <v>3656548.8927076198</v>
      </c>
      <c r="AH1262" s="6" t="n">
        <v>2085820.2234213999</v>
      </c>
      <c r="AI1262" s="6" t="n">
        <v>4938136.0952188</v>
      </c>
      <c r="AJ1262" s="6" t="n">
        <v>4133727.4531557998</v>
      </c>
      <c r="AK1262" s="6" t="n">
        <v>4683012.1602935297</v>
      </c>
      <c r="AL1262" s="6" t="n">
        <v>2941301.3369</v>
      </c>
      <c r="AM1262" s="6" t="n">
        <v>3220524.9032135699</v>
      </c>
    </row>
    <row r="1263">
      <c r="A1263" t="str">
        <f t="shared" si="209"/>
        <v>Other</v>
      </c>
      <c r="B1263" t="str">
        <f t="shared" si="210"/>
        <v>5355</v>
      </c>
      <c r="C1263" t="str">
        <f t="shared" si="211"/>
        <v>KNOBS AND POINTERS</v>
      </c>
      <c r="D1263" s="6" t="n">
        <f t="shared" si="212"/>
        <v>3888750.9415303599</v>
      </c>
      <c r="E1263" s="6" t="n">
        <f t="shared" si="213"/>
        <v>2984037.9317327798</v>
      </c>
      <c r="F1263" s="6" t="n">
        <f t="shared" si="214"/>
        <v>3084327.8454999998</v>
      </c>
      <c r="G1263" s="6" t="n">
        <f t="shared" si="215"/>
        <v>1315005.5949479099</v>
      </c>
      <c r="H1263" s="7" t="n">
        <f t="shared" si="216"/>
        <v>3.3608793206252319E-2</v>
      </c>
      <c r="I1263" s="7" t="n">
        <f t="shared" si="217"/>
        <v>-0.20685899100388039</v>
      </c>
      <c r="J1263" s="7" t="n">
        <f t="shared" si="218"/>
        <v>0.42635078396950848</v>
      </c>
      <c r="K1263" s="7" t="n">
        <f t="shared" si="219"/>
        <v>3.1422820550920191E-5</v>
      </c>
      <c r="L1263" s="7" t="n">
        <f>AM1263/SUM(AM1:AM$2180)</f>
        <v>2.3330817230154126E-5</v>
      </c>
      <c r="M1263" t="s">
        <v>2984</v>
      </c>
      <c r="N1263" t="s">
        <v>3279</v>
      </c>
      <c r="O1263" t="s">
        <v>3280</v>
      </c>
      <c r="P1263" s="6" t="n">
        <v>301760.20701508899</v>
      </c>
      <c r="Q1263" s="6" t="n">
        <v>39681.437451687401</v>
      </c>
      <c r="R1263" s="6" t="n">
        <v>404423.364161729</v>
      </c>
      <c r="S1263" s="6" t="n">
        <v>1150799.6634243401</v>
      </c>
      <c r="T1263" s="6" t="n">
        <v>1385157.11314474</v>
      </c>
      <c r="U1263" s="6" t="n">
        <v>9295925.0811810009</v>
      </c>
      <c r="V1263" s="6" t="n">
        <v>8330173.7234898303</v>
      </c>
      <c r="W1263" s="6" t="n">
        <v>7411941.0321929296</v>
      </c>
      <c r="X1263" s="6" t="n">
        <v>6741769.9216351099</v>
      </c>
      <c r="Y1263" s="6" t="n">
        <v>3222341.3384367502</v>
      </c>
      <c r="Z1263" s="6" t="n">
        <v>3462982.3988806</v>
      </c>
      <c r="AA1263" s="6" t="n">
        <v>2803236.3929195101</v>
      </c>
      <c r="AB1263" s="6" t="n">
        <v>3685379.3495674198</v>
      </c>
      <c r="AC1263" s="6" t="n">
        <v>2908788.3222794798</v>
      </c>
      <c r="AD1263" s="6" t="n">
        <v>2490689.03946165</v>
      </c>
      <c r="AE1263" s="6" t="n">
        <v>3888750.9415303599</v>
      </c>
      <c r="AF1263" s="6" t="n">
        <v>3844915.2859872398</v>
      </c>
      <c r="AG1263" s="6" t="n">
        <v>3923908.3593446701</v>
      </c>
      <c r="AH1263" s="6" t="n">
        <v>4820578.1696834797</v>
      </c>
      <c r="AI1263" s="6" t="n">
        <v>4575816.6524382196</v>
      </c>
      <c r="AJ1263" s="6" t="n">
        <v>4126268.93236362</v>
      </c>
      <c r="AK1263" s="6" t="n">
        <v>2984037.9317327798</v>
      </c>
      <c r="AL1263" s="6" t="n">
        <v>3084327.8454999998</v>
      </c>
      <c r="AM1263" s="6" t="n">
        <v>1315005.5949479099</v>
      </c>
    </row>
    <row r="1264">
      <c r="A1264" t="str">
        <f t="shared" si="209"/>
        <v>Other</v>
      </c>
      <c r="B1264" t="str">
        <f t="shared" si="210"/>
        <v>5360</v>
      </c>
      <c r="C1264" t="str">
        <f t="shared" si="211"/>
        <v>COIL, FLAT, LEAF, AND WIRE SPRINGS</v>
      </c>
      <c r="D1264" s="6" t="n">
        <f t="shared" si="212"/>
        <v>15552062.1706203</v>
      </c>
      <c r="E1264" s="6" t="n">
        <f t="shared" si="213"/>
        <v>8085289.0437704902</v>
      </c>
      <c r="F1264" s="6" t="n">
        <f t="shared" si="214"/>
        <v>13977642.356000001</v>
      </c>
      <c r="G1264" s="6" t="n">
        <f t="shared" si="215"/>
        <v>8442557.0920031909</v>
      </c>
      <c r="H1264" s="7" t="n">
        <f t="shared" si="216"/>
        <v>0.72877460290296225</v>
      </c>
      <c r="I1264" s="7" t="n">
        <f t="shared" si="217"/>
        <v>-0.10123543729104723</v>
      </c>
      <c r="J1264" s="7" t="n">
        <f t="shared" si="218"/>
        <v>0.60400437190891243</v>
      </c>
      <c r="K1264" s="7" t="n">
        <f t="shared" si="219"/>
        <v>1.4240280848170598E-4</v>
      </c>
      <c r="L1264" s="7" t="n">
        <f>AM1264/SUM(AM1:AM$2180)</f>
        <v>1.4978777065695329E-4</v>
      </c>
      <c r="M1264" t="s">
        <v>2984</v>
      </c>
      <c r="N1264" t="s">
        <v>3281</v>
      </c>
      <c r="O1264" t="s">
        <v>3282</v>
      </c>
      <c r="P1264" s="6" t="n">
        <v>1727218.65466334</v>
      </c>
      <c r="Q1264" s="6" t="n">
        <v>1889188.2001024999</v>
      </c>
      <c r="R1264" s="6" t="n">
        <v>2977881.8824648801</v>
      </c>
      <c r="S1264" s="6" t="n">
        <v>3744593.4673001799</v>
      </c>
      <c r="T1264" s="6" t="n">
        <v>13523459.966167299</v>
      </c>
      <c r="U1264" s="6" t="n">
        <v>24792121.9150577</v>
      </c>
      <c r="V1264" s="6" t="n">
        <v>9053951.7493200209</v>
      </c>
      <c r="W1264" s="6" t="n">
        <v>12787024.190219499</v>
      </c>
      <c r="X1264" s="6" t="n">
        <v>21322480.388142101</v>
      </c>
      <c r="Y1264" s="6" t="n">
        <v>7854272.2618187796</v>
      </c>
      <c r="Z1264" s="6" t="n">
        <v>6150179.9457411803</v>
      </c>
      <c r="AA1264" s="6" t="n">
        <v>7762881.5412102304</v>
      </c>
      <c r="AB1264" s="6" t="n">
        <v>7815851.8387006503</v>
      </c>
      <c r="AC1264" s="6" t="n">
        <v>7938728.7764589395</v>
      </c>
      <c r="AD1264" s="6" t="n">
        <v>9967102.0861008205</v>
      </c>
      <c r="AE1264" s="6" t="n">
        <v>15552062.1706203</v>
      </c>
      <c r="AF1264" s="6" t="n">
        <v>16873898.8691976</v>
      </c>
      <c r="AG1264" s="6" t="n">
        <v>16476042.5262022</v>
      </c>
      <c r="AH1264" s="6" t="n">
        <v>23504963.231768701</v>
      </c>
      <c r="AI1264" s="6" t="n">
        <v>19296701.6616886</v>
      </c>
      <c r="AJ1264" s="6" t="n">
        <v>21595849.256126702</v>
      </c>
      <c r="AK1264" s="6" t="n">
        <v>8085289.0437704902</v>
      </c>
      <c r="AL1264" s="6" t="n">
        <v>13977642.356000001</v>
      </c>
      <c r="AM1264" s="6" t="n">
        <v>8442557.0920031909</v>
      </c>
    </row>
    <row r="1265">
      <c r="A1265" t="str">
        <f t="shared" si="209"/>
        <v>Other</v>
      </c>
      <c r="B1265" t="str">
        <f t="shared" si="210"/>
        <v>5365</v>
      </c>
      <c r="C1265" t="str">
        <f t="shared" si="211"/>
        <v>BUSHINGS, RINGS, SHIMS AND SPACERS</v>
      </c>
      <c r="D1265" s="6" t="n">
        <f t="shared" si="212"/>
        <v>40934731.998985998</v>
      </c>
      <c r="E1265" s="6" t="n">
        <f t="shared" si="213"/>
        <v>31265436.010742199</v>
      </c>
      <c r="F1265" s="6" t="n">
        <f t="shared" si="214"/>
        <v>31031792.956599999</v>
      </c>
      <c r="G1265" s="6" t="n">
        <f t="shared" si="215"/>
        <v>15798456.7846482</v>
      </c>
      <c r="H1265" s="7" t="n">
        <f t="shared" si="216"/>
        <v>-7.4728864827576791E-3</v>
      </c>
      <c r="I1265" s="7" t="n">
        <f t="shared" si="217"/>
        <v>-0.2419202119762579</v>
      </c>
      <c r="J1265" s="7" t="n">
        <f t="shared" si="218"/>
        <v>0.5091055101696309</v>
      </c>
      <c r="K1265" s="7" t="n">
        <f t="shared" si="219"/>
        <v>3.1614877221019822E-4</v>
      </c>
      <c r="L1265" s="7" t="n">
        <f>AM1265/SUM(AM1:AM$2180)</f>
        <v>2.8029607567997929E-4</v>
      </c>
      <c r="M1265" t="s">
        <v>2984</v>
      </c>
      <c r="N1265" t="s">
        <v>3283</v>
      </c>
      <c r="O1265" t="s">
        <v>3284</v>
      </c>
      <c r="P1265" s="6" t="n">
        <v>15526267.432374099</v>
      </c>
      <c r="Q1265" s="6" t="n">
        <v>34013798.709954299</v>
      </c>
      <c r="R1265" s="6" t="n">
        <v>16859453.735537998</v>
      </c>
      <c r="S1265" s="6" t="n">
        <v>21525298.416613702</v>
      </c>
      <c r="T1265" s="6" t="n">
        <v>21454290.689904101</v>
      </c>
      <c r="U1265" s="6" t="n">
        <v>48948067.067110203</v>
      </c>
      <c r="V1265" s="6" t="n">
        <v>37194673.316195697</v>
      </c>
      <c r="W1265" s="6" t="n">
        <v>26072853.5858838</v>
      </c>
      <c r="X1265" s="6" t="n">
        <v>29153645.838592499</v>
      </c>
      <c r="Y1265" s="6" t="n">
        <v>20208638.773328699</v>
      </c>
      <c r="Z1265" s="6" t="n">
        <v>23469509.920772899</v>
      </c>
      <c r="AA1265" s="6" t="n">
        <v>31336453.7120221</v>
      </c>
      <c r="AB1265" s="6" t="n">
        <v>27740781.775908101</v>
      </c>
      <c r="AC1265" s="6" t="n">
        <v>33123924.691886298</v>
      </c>
      <c r="AD1265" s="6" t="n">
        <v>37506956.260859303</v>
      </c>
      <c r="AE1265" s="6" t="n">
        <v>40934731.998985998</v>
      </c>
      <c r="AF1265" s="6" t="n">
        <v>46221471.381085902</v>
      </c>
      <c r="AG1265" s="6" t="n">
        <v>45335956.694160797</v>
      </c>
      <c r="AH1265" s="6" t="n">
        <v>70767443.104251102</v>
      </c>
      <c r="AI1265" s="6" t="n">
        <v>65277721.669713303</v>
      </c>
      <c r="AJ1265" s="6" t="n">
        <v>37792041.213716999</v>
      </c>
      <c r="AK1265" s="6" t="n">
        <v>31265436.010742199</v>
      </c>
      <c r="AL1265" s="6" t="n">
        <v>31031792.956599999</v>
      </c>
      <c r="AM1265" s="6" t="n">
        <v>15798456.7846482</v>
      </c>
    </row>
    <row r="1266">
      <c r="A1266" t="str">
        <f t="shared" si="209"/>
        <v>Other</v>
      </c>
      <c r="B1266" t="str">
        <f t="shared" si="210"/>
        <v>5410</v>
      </c>
      <c r="C1266" t="str">
        <f t="shared" si="211"/>
        <v>PREFABRICATED &amp; PORTABLE BUILDINGS</v>
      </c>
      <c r="D1266" s="6" t="n">
        <f t="shared" si="212"/>
        <v>2781515.8390217801</v>
      </c>
      <c r="E1266" s="6" t="n">
        <f t="shared" si="213"/>
        <v>3028471.4217535299</v>
      </c>
      <c r="F1266" s="6" t="n">
        <f t="shared" si="214"/>
        <v>2925823.4149000002</v>
      </c>
      <c r="G1266" s="6" t="n">
        <f t="shared" si="215"/>
        <v>994309.181331206</v>
      </c>
      <c r="H1266" s="7" t="n">
        <f t="shared" si="216"/>
        <v>-3.3894329038804294E-2</v>
      </c>
      <c r="I1266" s="7" t="n">
        <f t="shared" si="217"/>
        <v>5.1880911067891278E-2</v>
      </c>
      <c r="J1266" s="7" t="n">
        <f t="shared" si="218"/>
        <v>0.33983909495959441</v>
      </c>
      <c r="K1266" s="7" t="n">
        <f t="shared" si="219"/>
        <v>2.9807993422041431E-5</v>
      </c>
      <c r="L1266" s="7" t="n">
        <f>AM1266/SUM(AM1:AM$2180)</f>
        <v>1.7641024394897319E-5</v>
      </c>
      <c r="M1266" t="s">
        <v>2984</v>
      </c>
      <c r="N1266" t="s">
        <v>3285</v>
      </c>
      <c r="O1266" t="s">
        <v>3286</v>
      </c>
      <c r="P1266" s="6" t="n">
        <v>9021501.4407384098</v>
      </c>
      <c r="Q1266" s="6" t="n">
        <v>25972678.398814298</v>
      </c>
      <c r="R1266" s="6" t="n">
        <v>33380101.5725694</v>
      </c>
      <c r="S1266" s="6" t="n">
        <v>31930836.110955399</v>
      </c>
      <c r="T1266" s="6" t="n">
        <v>11334921.2175167</v>
      </c>
      <c r="U1266" s="6" t="n">
        <v>5729264.9682735996</v>
      </c>
      <c r="V1266" s="6" t="n">
        <v>11357742.3199146</v>
      </c>
      <c r="W1266" s="6" t="n">
        <v>7346257.3239304004</v>
      </c>
      <c r="X1266" s="6" t="n">
        <v>4390649.3590511596</v>
      </c>
      <c r="Y1266" s="6" t="n">
        <v>4200072.8336734697</v>
      </c>
      <c r="Z1266" s="6" t="n">
        <v>8931408.6883408409</v>
      </c>
      <c r="AA1266" s="6" t="n">
        <v>8230805.7487034705</v>
      </c>
      <c r="AB1266" s="6" t="n">
        <v>10255231.204231</v>
      </c>
      <c r="AC1266" s="6" t="n">
        <v>7661211.3212754298</v>
      </c>
      <c r="AD1266" s="6" t="n">
        <v>3294218.7150542</v>
      </c>
      <c r="AE1266" s="6" t="n">
        <v>2781515.8390217801</v>
      </c>
      <c r="AF1266" s="6" t="n">
        <v>3915996.7434925502</v>
      </c>
      <c r="AG1266" s="6" t="n">
        <v>5750973.2392824404</v>
      </c>
      <c r="AH1266" s="6" t="n">
        <v>3198836.0876358598</v>
      </c>
      <c r="AI1266" s="6" t="n">
        <v>17241392.662043002</v>
      </c>
      <c r="AJ1266" s="6" t="n">
        <v>8001402.7731085801</v>
      </c>
      <c r="AK1266" s="6" t="n">
        <v>3028471.4217535299</v>
      </c>
      <c r="AL1266" s="6" t="n">
        <v>2925823.4149000002</v>
      </c>
      <c r="AM1266" s="6" t="n">
        <v>994309.181331206</v>
      </c>
    </row>
    <row r="1267">
      <c r="A1267" t="str">
        <f t="shared" si="209"/>
        <v>Other</v>
      </c>
      <c r="B1267" t="str">
        <f t="shared" si="210"/>
        <v>5411</v>
      </c>
      <c r="C1267" t="str">
        <f t="shared" si="211"/>
        <v>RIGID WALL SHELTERS</v>
      </c>
      <c r="D1267" s="6" t="n">
        <f t="shared" si="212"/>
        <v>10607992.469446</v>
      </c>
      <c r="E1267" s="6" t="n">
        <f t="shared" si="213"/>
        <v>2516812.2193772299</v>
      </c>
      <c r="F1267" s="6" t="n">
        <f t="shared" si="214"/>
        <v>2318963.6080999998</v>
      </c>
      <c r="G1267" s="6" t="n">
        <f t="shared" si="215"/>
        <v>541902.53050617001</v>
      </c>
      <c r="H1267" s="7" t="n">
        <f t="shared" si="216"/>
        <v>-7.8610795733575434E-2</v>
      </c>
      <c r="I1267" s="7" t="n">
        <f t="shared" si="217"/>
        <v>-0.7813946781373321</v>
      </c>
      <c r="J1267" s="7" t="n">
        <f t="shared" si="218"/>
        <v>0.23368306799353694</v>
      </c>
      <c r="K1267" s="7" t="n">
        <f t="shared" si="219"/>
        <v>2.3625367007516684E-5</v>
      </c>
      <c r="L1267" s="7" t="n">
        <f>AM1267/SUM(AM1:AM$2180)</f>
        <v>9.6144297365505029E-6</v>
      </c>
      <c r="M1267" t="s">
        <v>2984</v>
      </c>
      <c r="N1267" t="s">
        <v>3287</v>
      </c>
      <c r="O1267" t="s">
        <v>3288</v>
      </c>
      <c r="P1267" s="6"/>
      <c r="Q1267" s="6" t="n">
        <v>545042.01395825006</v>
      </c>
      <c r="R1267" s="6" t="n">
        <v>204927.81933575601</v>
      </c>
      <c r="S1267" s="6" t="n">
        <v>164251.48652563</v>
      </c>
      <c r="T1267" s="6" t="n">
        <v>285030.788962755</v>
      </c>
      <c r="U1267" s="6" t="n">
        <v>282026.6087708</v>
      </c>
      <c r="V1267" s="6" t="n">
        <v>253634.23291073</v>
      </c>
      <c r="W1267" s="6" t="n">
        <v>214726.02721457501</v>
      </c>
      <c r="X1267" s="6" t="n">
        <v>455916.72120467399</v>
      </c>
      <c r="Y1267" s="6" t="n">
        <v>506745.85685582203</v>
      </c>
      <c r="Z1267" s="6" t="n">
        <v>3293775.9416732001</v>
      </c>
      <c r="AA1267" s="6" t="n">
        <v>1127431.8227836201</v>
      </c>
      <c r="AB1267" s="6" t="n">
        <v>2060783.88835864</v>
      </c>
      <c r="AC1267" s="6" t="n">
        <v>1367691.2015946601</v>
      </c>
      <c r="AD1267" s="6" t="n">
        <v>1546944.4292626099</v>
      </c>
      <c r="AE1267" s="6" t="n">
        <v>10607992.469446</v>
      </c>
      <c r="AF1267" s="6" t="n">
        <v>1046369.44547347</v>
      </c>
      <c r="AG1267" s="6" t="n">
        <v>846315.06777683506</v>
      </c>
      <c r="AH1267" s="6" t="n">
        <v>1745220.8082232799</v>
      </c>
      <c r="AI1267" s="6" t="n">
        <v>1344526.9216506099</v>
      </c>
      <c r="AJ1267" s="6" t="n">
        <v>13647637.3182266</v>
      </c>
      <c r="AK1267" s="6" t="n">
        <v>2516812.2193772299</v>
      </c>
      <c r="AL1267" s="6" t="n">
        <v>2318963.6080999998</v>
      </c>
      <c r="AM1267" s="6" t="n">
        <v>541902.53050617001</v>
      </c>
    </row>
    <row r="1268">
      <c r="A1268" t="str">
        <f t="shared" si="209"/>
        <v>Other</v>
      </c>
      <c r="B1268" t="str">
        <f t="shared" si="210"/>
        <v>5419</v>
      </c>
      <c r="C1268" t="str">
        <f t="shared" si="211"/>
        <v>COLLECTIVE MODULAR SUPPORT SYSTEM</v>
      </c>
      <c r="D1268" s="6" t="n">
        <f t="shared" si="212"/>
        <v>51962.945360758902</v>
      </c>
      <c r="E1268" s="6" t="n">
        <f t="shared" si="213"/>
        <v>0</v>
      </c>
      <c r="F1268" s="6" t="n">
        <f t="shared" si="214"/>
        <v>0</v>
      </c>
      <c r="G1268" s="6" t="n">
        <f t="shared" si="215"/>
        <v>73824.911073156502</v>
      </c>
      <c r="H1268" s="7" t="e">
        <f t="shared" si="216"/>
        <v>#DIV/0!</v>
      </c>
      <c r="I1268" s="7" t="n">
        <f t="shared" si="217"/>
        <v>-1</v>
      </c>
      <c r="J1268" s="7" t="e">
        <f t="shared" si="218"/>
        <v>#DIV/0!</v>
      </c>
      <c r="K1268" s="7" t="n">
        <f t="shared" si="219"/>
        <v>0</v>
      </c>
      <c r="L1268" s="7" t="n">
        <f>AM1268/SUM(AM1:AM$2180)</f>
        <v>1.3098008965873816E-6</v>
      </c>
      <c r="M1268" t="s">
        <v>2984</v>
      </c>
      <c r="N1268" t="s">
        <v>3289</v>
      </c>
      <c r="O1268" t="s">
        <v>3290</v>
      </c>
      <c r="P1268" s="6"/>
      <c r="Q1268" s="6"/>
      <c r="R1268" s="6" t="n">
        <v>114453.582438827</v>
      </c>
      <c r="S1268" s="6" t="n">
        <v>241584.758222751</v>
      </c>
      <c r="T1268" s="6"/>
      <c r="U1268" s="6" t="n">
        <v>69421.02385369</v>
      </c>
      <c r="V1268" s="6" t="n">
        <v>46255.891171984702</v>
      </c>
      <c r="W1268" s="6" t="n">
        <v>92445.738268067798</v>
      </c>
      <c r="X1268" s="6" t="n">
        <v>253868.85466382399</v>
      </c>
      <c r="Y1268" s="6" t="n">
        <v>164368.80309808301</v>
      </c>
      <c r="Z1268" s="6" t="n">
        <v>124228.352183959</v>
      </c>
      <c r="AA1268" s="6" t="n">
        <v>333285.00173277501</v>
      </c>
      <c r="AB1268" s="6" t="n">
        <v>210057.82723229099</v>
      </c>
      <c r="AC1268" s="6" t="n">
        <v>45296.166441612899</v>
      </c>
      <c r="AD1268" s="6" t="n">
        <v>47450.460405782098</v>
      </c>
      <c r="AE1268" s="6" t="n">
        <v>51962.945360758902</v>
      </c>
      <c r="AF1268" s="6" t="n">
        <v>10774.569497362399</v>
      </c>
      <c r="AG1268" s="6" t="n">
        <v>63430.152143004503</v>
      </c>
      <c r="AH1268" s="6" t="n">
        <v>-570.95574894367303</v>
      </c>
      <c r="AI1268" s="6"/>
      <c r="AJ1268" s="6" t="n">
        <v>6951.6700045484904</v>
      </c>
      <c r="AK1268" s="6"/>
      <c r="AL1268" s="6"/>
      <c r="AM1268" s="6" t="n">
        <v>73824.911073156502</v>
      </c>
    </row>
    <row r="1269">
      <c r="A1269" t="str">
        <f t="shared" si="209"/>
        <v>Other</v>
      </c>
      <c r="B1269" t="str">
        <f t="shared" si="210"/>
        <v>5420</v>
      </c>
      <c r="C1269" t="str">
        <f t="shared" si="211"/>
        <v>BRIDGES, FIXED AND FLOATING</v>
      </c>
      <c r="D1269" s="6" t="n">
        <f t="shared" si="212"/>
        <v>2299338.3007606701</v>
      </c>
      <c r="E1269" s="6" t="n">
        <f t="shared" si="213"/>
        <v>1767570.56263056</v>
      </c>
      <c r="F1269" s="6" t="n">
        <f t="shared" si="214"/>
        <v>496470.94339999999</v>
      </c>
      <c r="G1269" s="6" t="n">
        <f t="shared" si="215"/>
        <v>905997.17603763298</v>
      </c>
      <c r="H1269" s="7" t="n">
        <f t="shared" si="216"/>
        <v>-0.71912241927069964</v>
      </c>
      <c r="I1269" s="7" t="n">
        <f t="shared" si="217"/>
        <v>-0.78408094918622595</v>
      </c>
      <c r="J1269" s="7" t="n">
        <f t="shared" si="218"/>
        <v>1.8248745230346406</v>
      </c>
      <c r="K1269" s="7" t="n">
        <f t="shared" si="219"/>
        <v>5.057995824265321E-6</v>
      </c>
      <c r="L1269" s="7" t="n">
        <f>AM1269/SUM(AM1:AM$2180)</f>
        <v>1.6074193605242487E-5</v>
      </c>
      <c r="M1269" t="s">
        <v>2984</v>
      </c>
      <c r="N1269" t="s">
        <v>3291</v>
      </c>
      <c r="O1269" t="s">
        <v>3292</v>
      </c>
      <c r="P1269" s="6" t="n">
        <v>121218.531253882</v>
      </c>
      <c r="Q1269" s="6" t="n">
        <v>201579.493786576</v>
      </c>
      <c r="R1269" s="6" t="n">
        <v>492417.51461150998</v>
      </c>
      <c r="S1269" s="6" t="n">
        <v>1313123.4944553401</v>
      </c>
      <c r="T1269" s="6" t="n">
        <v>1572868.07954891</v>
      </c>
      <c r="U1269" s="6" t="n">
        <v>1256928.07547533</v>
      </c>
      <c r="V1269" s="6" t="n">
        <v>1251712.32188418</v>
      </c>
      <c r="W1269" s="6" t="n">
        <v>1545470.2774881001</v>
      </c>
      <c r="X1269" s="6" t="n">
        <v>692420.37941118702</v>
      </c>
      <c r="Y1269" s="6" t="n">
        <v>6936323.9293472804</v>
      </c>
      <c r="Z1269" s="6" t="n">
        <v>12907461.132845599</v>
      </c>
      <c r="AA1269" s="6" t="n">
        <v>378766.48233425699</v>
      </c>
      <c r="AB1269" s="6" t="n">
        <v>7600964.47633579</v>
      </c>
      <c r="AC1269" s="6" t="n">
        <v>447669.19121215801</v>
      </c>
      <c r="AD1269" s="6" t="n">
        <v>756186.24755836197</v>
      </c>
      <c r="AE1269" s="6" t="n">
        <v>2299338.3007606701</v>
      </c>
      <c r="AF1269" s="6" t="n">
        <v>911983.91825601796</v>
      </c>
      <c r="AG1269" s="6" t="n">
        <v>1492151.6694562901</v>
      </c>
      <c r="AH1269" s="6" t="n">
        <v>1074232.2730592601</v>
      </c>
      <c r="AI1269" s="6" t="n">
        <v>1810923.2209527399</v>
      </c>
      <c r="AJ1269" s="6" t="n">
        <v>1393045.8865511499</v>
      </c>
      <c r="AK1269" s="6" t="n">
        <v>1767570.56263056</v>
      </c>
      <c r="AL1269" s="6" t="n">
        <v>496470.94339999999</v>
      </c>
      <c r="AM1269" s="6" t="n">
        <v>905997.17603763298</v>
      </c>
    </row>
    <row r="1270">
      <c r="A1270" t="str">
        <f t="shared" si="209"/>
        <v>Other</v>
      </c>
      <c r="B1270" t="str">
        <f t="shared" si="210"/>
        <v>5430</v>
      </c>
      <c r="C1270" t="str">
        <f t="shared" si="211"/>
        <v>STORAGE TANKS</v>
      </c>
      <c r="D1270" s="6" t="n">
        <f t="shared" si="212"/>
        <v>3722060.3117404501</v>
      </c>
      <c r="E1270" s="6" t="n">
        <f t="shared" si="213"/>
        <v>5674872.4227624098</v>
      </c>
      <c r="F1270" s="6" t="n">
        <f t="shared" si="214"/>
        <v>2243535.6253</v>
      </c>
      <c r="G1270" s="6" t="n">
        <f t="shared" si="215"/>
        <v>1987542.6586444399</v>
      </c>
      <c r="H1270" s="7" t="n">
        <f t="shared" si="216"/>
        <v>-0.60465443834455512</v>
      </c>
      <c r="I1270" s="7" t="n">
        <f t="shared" si="217"/>
        <v>-0.39723286637155164</v>
      </c>
      <c r="J1270" s="7" t="n">
        <f t="shared" si="218"/>
        <v>0.88589752541980282</v>
      </c>
      <c r="K1270" s="7" t="n">
        <f t="shared" si="219"/>
        <v>2.2856914337512641E-5</v>
      </c>
      <c r="L1270" s="7" t="n">
        <f>AM1270/SUM(AM1:AM$2180)</f>
        <v>3.5262963658953011E-5</v>
      </c>
      <c r="M1270" t="s">
        <v>2984</v>
      </c>
      <c r="N1270" t="s">
        <v>3293</v>
      </c>
      <c r="O1270" t="s">
        <v>3294</v>
      </c>
      <c r="P1270" s="6" t="n">
        <v>2262400.1505084899</v>
      </c>
      <c r="Q1270" s="6" t="n">
        <v>6348813.8779018298</v>
      </c>
      <c r="R1270" s="6" t="n">
        <v>4294018.8792535299</v>
      </c>
      <c r="S1270" s="6" t="n">
        <v>8476297.4078449309</v>
      </c>
      <c r="T1270" s="6" t="n">
        <v>3927233.9987200201</v>
      </c>
      <c r="U1270" s="6" t="n">
        <v>6744786.5474445196</v>
      </c>
      <c r="V1270" s="6" t="n">
        <v>2538373.8189474898</v>
      </c>
      <c r="W1270" s="6" t="n">
        <v>1982687.15339924</v>
      </c>
      <c r="X1270" s="6" t="n">
        <v>1638827.3185122299</v>
      </c>
      <c r="Y1270" s="6" t="n">
        <v>77479586.615950599</v>
      </c>
      <c r="Z1270" s="6" t="n">
        <v>52236854.271374702</v>
      </c>
      <c r="AA1270" s="6" t="n">
        <v>10629707.9531595</v>
      </c>
      <c r="AB1270" s="6" t="n">
        <v>6661914.9613952301</v>
      </c>
      <c r="AC1270" s="6" t="n">
        <v>4606129.2783627696</v>
      </c>
      <c r="AD1270" s="6" t="n">
        <v>1749746.10485953</v>
      </c>
      <c r="AE1270" s="6" t="n">
        <v>3722060.3117404501</v>
      </c>
      <c r="AF1270" s="6" t="n">
        <v>2552776.2401004899</v>
      </c>
      <c r="AG1270" s="6" t="n">
        <v>5705587.5669291103</v>
      </c>
      <c r="AH1270" s="6" t="n">
        <v>14444684.669013301</v>
      </c>
      <c r="AI1270" s="6" t="n">
        <v>12801202.998628</v>
      </c>
      <c r="AJ1270" s="6" t="n">
        <v>6063111.3587894104</v>
      </c>
      <c r="AK1270" s="6" t="n">
        <v>5674872.4227624098</v>
      </c>
      <c r="AL1270" s="6" t="n">
        <v>2243535.6253</v>
      </c>
      <c r="AM1270" s="6" t="n">
        <v>1987542.6586444399</v>
      </c>
    </row>
    <row r="1271">
      <c r="A1271" t="str">
        <f t="shared" si="209"/>
        <v>Other</v>
      </c>
      <c r="B1271" t="str">
        <f t="shared" si="210"/>
        <v>5440</v>
      </c>
      <c r="C1271" t="str">
        <f t="shared" si="211"/>
        <v>SCAFFOLDING EQ &amp; CONCRETE FORMS</v>
      </c>
      <c r="D1271" s="6" t="n">
        <f t="shared" si="212"/>
        <v>3016109.70770681</v>
      </c>
      <c r="E1271" s="6" t="n">
        <f t="shared" si="213"/>
        <v>2416870.7007474499</v>
      </c>
      <c r="F1271" s="6" t="n">
        <f t="shared" si="214"/>
        <v>3112699.5129999998</v>
      </c>
      <c r="G1271" s="6" t="n">
        <f t="shared" si="215"/>
        <v>862961.36242216302</v>
      </c>
      <c r="H1271" s="7" t="n">
        <f t="shared" si="216"/>
        <v>0.28790485648957365</v>
      </c>
      <c r="I1271" s="7" t="n">
        <f t="shared" si="217"/>
        <v>3.2024632607488446E-2</v>
      </c>
      <c r="J1271" s="7" t="n">
        <f t="shared" si="218"/>
        <v>0.27723889145677488</v>
      </c>
      <c r="K1271" s="7" t="n">
        <f t="shared" si="219"/>
        <v>3.1711868233670128E-5</v>
      </c>
      <c r="L1271" s="7" t="n">
        <f>AM1271/SUM(AM1:AM$2180)</f>
        <v>1.5310652593956312E-5</v>
      </c>
      <c r="M1271" t="s">
        <v>2984</v>
      </c>
      <c r="N1271" t="s">
        <v>3295</v>
      </c>
      <c r="O1271" t="s">
        <v>3296</v>
      </c>
      <c r="P1271" s="6"/>
      <c r="Q1271" s="6" t="n">
        <v>384262.38891548</v>
      </c>
      <c r="R1271" s="6" t="n">
        <v>364227.94931418297</v>
      </c>
      <c r="S1271" s="6" t="n">
        <v>422057.50383163098</v>
      </c>
      <c r="T1271" s="6" t="n">
        <v>1276098.10372416</v>
      </c>
      <c r="U1271" s="6" t="n">
        <v>1277062.72766173</v>
      </c>
      <c r="V1271" s="6" t="n">
        <v>397609.95849462098</v>
      </c>
      <c r="W1271" s="6" t="n">
        <v>929590.38419313403</v>
      </c>
      <c r="X1271" s="6" t="n">
        <v>1194684.0204151799</v>
      </c>
      <c r="Y1271" s="6" t="n">
        <v>1013654.75208798</v>
      </c>
      <c r="Z1271" s="6" t="n">
        <v>774188.88485069503</v>
      </c>
      <c r="AA1271" s="6" t="n">
        <v>3058127.1039471002</v>
      </c>
      <c r="AB1271" s="6" t="n">
        <v>1894795.57440574</v>
      </c>
      <c r="AC1271" s="6" t="n">
        <v>1461164.21878084</v>
      </c>
      <c r="AD1271" s="6" t="n">
        <v>6835886.6409197599</v>
      </c>
      <c r="AE1271" s="6" t="n">
        <v>3016109.70770681</v>
      </c>
      <c r="AF1271" s="6" t="n">
        <v>6259527.6048314804</v>
      </c>
      <c r="AG1271" s="6" t="n">
        <v>1951188.69294877</v>
      </c>
      <c r="AH1271" s="6" t="n">
        <v>1929495.6854409899</v>
      </c>
      <c r="AI1271" s="6" t="n">
        <v>2297503.93804244</v>
      </c>
      <c r="AJ1271" s="6" t="n">
        <v>2711504.08371627</v>
      </c>
      <c r="AK1271" s="6" t="n">
        <v>2416870.7007474499</v>
      </c>
      <c r="AL1271" s="6" t="n">
        <v>3112699.5129999998</v>
      </c>
      <c r="AM1271" s="6" t="n">
        <v>862961.36242216302</v>
      </c>
    </row>
    <row r="1272">
      <c r="A1272" t="str">
        <f t="shared" si="209"/>
        <v>Other</v>
      </c>
      <c r="B1272" t="str">
        <f t="shared" si="210"/>
        <v>5445</v>
      </c>
      <c r="C1272" t="str">
        <f t="shared" si="211"/>
        <v>PREFABRICATED TOWER STRUCTURES</v>
      </c>
      <c r="D1272" s="6" t="n">
        <f t="shared" si="212"/>
        <v>639584.04062757303</v>
      </c>
      <c r="E1272" s="6" t="n">
        <f t="shared" si="213"/>
        <v>61371.333367926898</v>
      </c>
      <c r="F1272" s="6" t="n">
        <f t="shared" si="214"/>
        <v>350326.03509999998</v>
      </c>
      <c r="G1272" s="6" t="n">
        <f t="shared" si="215"/>
        <v>8240.8179983211594</v>
      </c>
      <c r="H1272" s="7" t="n">
        <f t="shared" si="216"/>
        <v>4.7083008609208887</v>
      </c>
      <c r="I1272" s="7" t="n">
        <f t="shared" si="217"/>
        <v>-0.45225957365000402</v>
      </c>
      <c r="J1272" s="7" t="n">
        <f t="shared" si="218"/>
        <v>2.3523281665231738E-2</v>
      </c>
      <c r="K1272" s="7" t="n">
        <f t="shared" si="219"/>
        <v>3.5690862601793634E-6</v>
      </c>
      <c r="L1272" s="7" t="n">
        <f>AM1272/SUM(AM1:AM$2180)</f>
        <v>1.4620851750323657E-7</v>
      </c>
      <c r="M1272" t="s">
        <v>2984</v>
      </c>
      <c r="N1272" t="s">
        <v>3297</v>
      </c>
      <c r="O1272" t="s">
        <v>3298</v>
      </c>
      <c r="P1272" s="6" t="n">
        <v>59972.667987332097</v>
      </c>
      <c r="Q1272" s="6"/>
      <c r="R1272" s="6"/>
      <c r="S1272" s="6"/>
      <c r="T1272" s="6" t="n">
        <v>53779.815128631599</v>
      </c>
      <c r="U1272" s="6" t="n">
        <v>324136.57289391599</v>
      </c>
      <c r="V1272" s="6" t="n">
        <v>9652.7225441718801</v>
      </c>
      <c r="W1272" s="6"/>
      <c r="X1272" s="6" t="n">
        <v>38306.874229965899</v>
      </c>
      <c r="Y1272" s="6" t="n">
        <v>8065.4318398147498</v>
      </c>
      <c r="Z1272" s="6" t="n">
        <v>105505.948846985</v>
      </c>
      <c r="AA1272" s="6" t="n">
        <v>267502.28774863703</v>
      </c>
      <c r="AB1272" s="6" t="n">
        <v>240938.74526037899</v>
      </c>
      <c r="AC1272" s="6" t="n">
        <v>94712.431548780994</v>
      </c>
      <c r="AD1272" s="6" t="n">
        <v>38320.668855721502</v>
      </c>
      <c r="AE1272" s="6" t="n">
        <v>639584.04062757303</v>
      </c>
      <c r="AF1272" s="6" t="n">
        <v>233509.05084819801</v>
      </c>
      <c r="AG1272" s="6" t="n">
        <v>39322.826436920703</v>
      </c>
      <c r="AH1272" s="6" t="n">
        <v>20994.042888658802</v>
      </c>
      <c r="AI1272" s="6" t="n">
        <v>118026.42546524599</v>
      </c>
      <c r="AJ1272" s="6" t="n">
        <v>71143.010840676405</v>
      </c>
      <c r="AK1272" s="6" t="n">
        <v>61371.333367926898</v>
      </c>
      <c r="AL1272" s="6" t="n">
        <v>350326.03509999998</v>
      </c>
      <c r="AM1272" s="6" t="n">
        <v>8240.8179983211594</v>
      </c>
    </row>
    <row r="1273">
      <c r="A1273" t="str">
        <f t="shared" si="209"/>
        <v>Other</v>
      </c>
      <c r="B1273" t="str">
        <f t="shared" si="210"/>
        <v>5450</v>
      </c>
      <c r="C1273" t="str">
        <f t="shared" si="211"/>
        <v>MISC PREFABRICATED STRUCTURES</v>
      </c>
      <c r="D1273" s="6" t="n">
        <f t="shared" si="212"/>
        <v>95432626.677639693</v>
      </c>
      <c r="E1273" s="6" t="n">
        <f t="shared" si="213"/>
        <v>88389514.636951804</v>
      </c>
      <c r="F1273" s="6" t="n">
        <f t="shared" si="214"/>
        <v>54539465.9005</v>
      </c>
      <c r="G1273" s="6" t="n">
        <f t="shared" si="215"/>
        <v>36524931.042165503</v>
      </c>
      <c r="H1273" s="7" t="n">
        <f t="shared" si="216"/>
        <v>-0.38296452781177026</v>
      </c>
      <c r="I1273" s="7" t="n">
        <f t="shared" si="217"/>
        <v>-0.42850293658239158</v>
      </c>
      <c r="J1273" s="7" t="n">
        <f t="shared" si="218"/>
        <v>0.66969726305718469</v>
      </c>
      <c r="K1273" s="7" t="n">
        <f t="shared" si="219"/>
        <v>5.556425697206067E-4</v>
      </c>
      <c r="L1273" s="7" t="n">
        <f>AM1273/SUM(AM1:AM$2180)</f>
        <v>6.4802499226058563E-4</v>
      </c>
      <c r="M1273" t="s">
        <v>2984</v>
      </c>
      <c r="N1273" t="s">
        <v>3299</v>
      </c>
      <c r="O1273" t="s">
        <v>3300</v>
      </c>
      <c r="P1273" s="6" t="n">
        <v>1371858.2189772101</v>
      </c>
      <c r="Q1273" s="6" t="n">
        <v>769248.83983812795</v>
      </c>
      <c r="R1273" s="6" t="n">
        <v>2885016.0781736998</v>
      </c>
      <c r="S1273" s="6" t="n">
        <v>3223620.5694232802</v>
      </c>
      <c r="T1273" s="6" t="n">
        <v>4976033.3611863796</v>
      </c>
      <c r="U1273" s="6" t="n">
        <v>5311887.0688748397</v>
      </c>
      <c r="V1273" s="6" t="n">
        <v>71398051.244785607</v>
      </c>
      <c r="W1273" s="6" t="n">
        <v>64979944.063646697</v>
      </c>
      <c r="X1273" s="6" t="n">
        <v>81582091.405395299</v>
      </c>
      <c r="Y1273" s="6" t="n">
        <v>29829456.8083543</v>
      </c>
      <c r="Z1273" s="6" t="n">
        <v>31119910.8011881</v>
      </c>
      <c r="AA1273" s="6" t="n">
        <v>75782066.585446402</v>
      </c>
      <c r="AB1273" s="6" t="n">
        <v>64709776.814059503</v>
      </c>
      <c r="AC1273" s="6" t="n">
        <v>60963898.0728838</v>
      </c>
      <c r="AD1273" s="6" t="n">
        <v>59440503.411119796</v>
      </c>
      <c r="AE1273" s="6" t="n">
        <v>95432626.677639693</v>
      </c>
      <c r="AF1273" s="6" t="n">
        <v>107459276.632741</v>
      </c>
      <c r="AG1273" s="6" t="n">
        <v>97564532.2268731</v>
      </c>
      <c r="AH1273" s="6" t="n">
        <v>151971938.213855</v>
      </c>
      <c r="AI1273" s="6" t="n">
        <v>118896733.843725</v>
      </c>
      <c r="AJ1273" s="6" t="n">
        <v>71916120.484656006</v>
      </c>
      <c r="AK1273" s="6" t="n">
        <v>88389514.636951804</v>
      </c>
      <c r="AL1273" s="6" t="n">
        <v>54539465.9005</v>
      </c>
      <c r="AM1273" s="6" t="n">
        <v>36524931.042165503</v>
      </c>
    </row>
    <row r="1274">
      <c r="A1274" t="str">
        <f t="shared" si="209"/>
        <v>Other</v>
      </c>
      <c r="B1274" t="str">
        <f t="shared" si="210"/>
        <v>5510</v>
      </c>
      <c r="C1274" t="str">
        <f t="shared" si="211"/>
        <v>LUMBER &amp; RELATED WOOD MATERIALS</v>
      </c>
      <c r="D1274" s="6" t="n">
        <f t="shared" si="212"/>
        <v>15169005.107444501</v>
      </c>
      <c r="E1274" s="6" t="n">
        <f t="shared" si="213"/>
        <v>20617789.573794998</v>
      </c>
      <c r="F1274" s="6" t="n">
        <f t="shared" si="214"/>
        <v>19355350.232900001</v>
      </c>
      <c r="G1274" s="6" t="n">
        <f t="shared" si="215"/>
        <v>8468457.2913727108</v>
      </c>
      <c r="H1274" s="7" t="n">
        <f t="shared" si="216"/>
        <v>-6.1230586158447564E-2</v>
      </c>
      <c r="I1274" s="7" t="n">
        <f t="shared" si="217"/>
        <v>0.27598020409400248</v>
      </c>
      <c r="J1274" s="7" t="n">
        <f t="shared" si="218"/>
        <v>0.43752539682687452</v>
      </c>
      <c r="K1274" s="7" t="n">
        <f t="shared" si="219"/>
        <v>1.9719035314484635E-4</v>
      </c>
      <c r="L1274" s="7" t="n">
        <f>AM1274/SUM(AM1:AM$2180)</f>
        <v>1.5024729175711922E-4</v>
      </c>
      <c r="M1274" t="s">
        <v>2984</v>
      </c>
      <c r="N1274" t="s">
        <v>3301</v>
      </c>
      <c r="O1274" t="s">
        <v>3302</v>
      </c>
      <c r="P1274" s="6" t="n">
        <v>5701132.56375142</v>
      </c>
      <c r="Q1274" s="6" t="n">
        <v>15542008.3361212</v>
      </c>
      <c r="R1274" s="6" t="n">
        <v>26066011.387864299</v>
      </c>
      <c r="S1274" s="6" t="n">
        <v>51832058.106174402</v>
      </c>
      <c r="T1274" s="6" t="n">
        <v>80197947.799144194</v>
      </c>
      <c r="U1274" s="6" t="n">
        <v>96852217.310634598</v>
      </c>
      <c r="V1274" s="6" t="n">
        <v>45884097.772264503</v>
      </c>
      <c r="W1274" s="6" t="n">
        <v>32098282.901448298</v>
      </c>
      <c r="X1274" s="6" t="n">
        <v>31973664.990803201</v>
      </c>
      <c r="Y1274" s="6" t="n">
        <v>29969753.2320823</v>
      </c>
      <c r="Z1274" s="6" t="n">
        <v>63947827.189246401</v>
      </c>
      <c r="AA1274" s="6" t="n">
        <v>16079739.0334401</v>
      </c>
      <c r="AB1274" s="6" t="n">
        <v>21119718.951163899</v>
      </c>
      <c r="AC1274" s="6" t="n">
        <v>15966911.209873401</v>
      </c>
      <c r="AD1274" s="6" t="n">
        <v>14960497.1538061</v>
      </c>
      <c r="AE1274" s="6" t="n">
        <v>15169005.107444501</v>
      </c>
      <c r="AF1274" s="6" t="n">
        <v>14476151.425003201</v>
      </c>
      <c r="AG1274" s="6" t="n">
        <v>12367539.548524</v>
      </c>
      <c r="AH1274" s="6" t="n">
        <v>20501341.530645501</v>
      </c>
      <c r="AI1274" s="6" t="n">
        <v>18866467.714066301</v>
      </c>
      <c r="AJ1274" s="6" t="n">
        <v>15807895.414337</v>
      </c>
      <c r="AK1274" s="6" t="n">
        <v>20617789.573794998</v>
      </c>
      <c r="AL1274" s="6" t="n">
        <v>19355350.232900001</v>
      </c>
      <c r="AM1274" s="6" t="n">
        <v>8468457.2913727108</v>
      </c>
    </row>
    <row r="1275">
      <c r="A1275" t="str">
        <f t="shared" si="209"/>
        <v>Other</v>
      </c>
      <c r="B1275" t="str">
        <f t="shared" si="210"/>
        <v>5520</v>
      </c>
      <c r="C1275" t="str">
        <f t="shared" si="211"/>
        <v>MILLWORK</v>
      </c>
      <c r="D1275" s="6" t="n">
        <f t="shared" si="212"/>
        <v>69645.875364175095</v>
      </c>
      <c r="E1275" s="6" t="n">
        <f t="shared" si="213"/>
        <v>132632.626606089</v>
      </c>
      <c r="F1275" s="6" t="n">
        <f t="shared" si="214"/>
        <v>53607.459000000003</v>
      </c>
      <c r="G1275" s="6" t="n">
        <f t="shared" si="215"/>
        <v>115984.476126369</v>
      </c>
      <c r="H1275" s="7" t="n">
        <f t="shared" si="216"/>
        <v>-0.59581997000473375</v>
      </c>
      <c r="I1275" s="7" t="n">
        <f t="shared" si="217"/>
        <v>-0.2302852291009474</v>
      </c>
      <c r="J1275" s="7" t="n">
        <f t="shared" si="218"/>
        <v>2.1635883940398855</v>
      </c>
      <c r="K1275" s="7" t="n">
        <f t="shared" si="219"/>
        <v>5.4614737755763384E-7</v>
      </c>
      <c r="L1275" s="7" t="n">
        <f>AM1275/SUM(AM1:AM$2180)</f>
        <v>2.0577955139017336E-6</v>
      </c>
      <c r="M1275" t="s">
        <v>2984</v>
      </c>
      <c r="N1275" t="s">
        <v>3303</v>
      </c>
      <c r="O1275" t="s">
        <v>3304</v>
      </c>
      <c r="P1275" s="6"/>
      <c r="Q1275" s="6"/>
      <c r="R1275" s="6"/>
      <c r="S1275" s="6"/>
      <c r="T1275" s="6" t="n">
        <v>44029.388129096798</v>
      </c>
      <c r="U1275" s="6" t="n">
        <v>83248.348629006505</v>
      </c>
      <c r="V1275" s="6" t="n">
        <v>86908.058132347098</v>
      </c>
      <c r="W1275" s="6" t="n">
        <v>107791.670944622</v>
      </c>
      <c r="X1275" s="6" t="n">
        <v>293448.75895571802</v>
      </c>
      <c r="Y1275" s="6" t="n">
        <v>333100.93620199501</v>
      </c>
      <c r="Z1275" s="6" t="n">
        <v>547656.82764692605</v>
      </c>
      <c r="AA1275" s="6" t="n">
        <v>83769.084795684903</v>
      </c>
      <c r="AB1275" s="6" t="n">
        <v>268837.08893784601</v>
      </c>
      <c r="AC1275" s="6" t="n">
        <v>258353.82278409399</v>
      </c>
      <c r="AD1275" s="6" t="n">
        <v>23556.638079060402</v>
      </c>
      <c r="AE1275" s="6" t="n">
        <v>69645.875364175095</v>
      </c>
      <c r="AF1275" s="6" t="n">
        <v>219441.71364801799</v>
      </c>
      <c r="AG1275" s="6" t="n">
        <v>62319.128143378497</v>
      </c>
      <c r="AH1275" s="6" t="n">
        <v>28477.023191659599</v>
      </c>
      <c r="AI1275" s="6" t="n">
        <v>95131.961149922994</v>
      </c>
      <c r="AJ1275" s="6" t="n">
        <v>49815.5715692253</v>
      </c>
      <c r="AK1275" s="6" t="n">
        <v>132632.626606089</v>
      </c>
      <c r="AL1275" s="6" t="n">
        <v>53607.459000000003</v>
      </c>
      <c r="AM1275" s="6" t="n">
        <v>115984.476126369</v>
      </c>
    </row>
    <row r="1276">
      <c r="A1276" t="str">
        <f t="shared" si="209"/>
        <v>Other</v>
      </c>
      <c r="B1276" t="str">
        <f t="shared" si="210"/>
        <v>5530</v>
      </c>
      <c r="C1276" t="str">
        <f t="shared" si="211"/>
        <v>PLYWOOD AND VENEER</v>
      </c>
      <c r="D1276" s="6" t="n">
        <f t="shared" si="212"/>
        <v>8761172.7683268096</v>
      </c>
      <c r="E1276" s="6" t="n">
        <f t="shared" si="213"/>
        <v>7754768.8189740703</v>
      </c>
      <c r="F1276" s="6" t="n">
        <f t="shared" si="214"/>
        <v>10446917.377699999</v>
      </c>
      <c r="G1276" s="6" t="n">
        <f t="shared" si="215"/>
        <v>4553067.8868123498</v>
      </c>
      <c r="H1276" s="7" t="n">
        <f t="shared" si="216"/>
        <v>0.34716038886148137</v>
      </c>
      <c r="I1276" s="7" t="n">
        <f t="shared" si="217"/>
        <v>0.1924108397299793</v>
      </c>
      <c r="J1276" s="7" t="n">
        <f t="shared" si="218"/>
        <v>0.43582884043204295</v>
      </c>
      <c r="K1276" s="7" t="n">
        <f t="shared" si="219"/>
        <v>1.0643213903110249E-4</v>
      </c>
      <c r="L1276" s="7" t="n">
        <f>AM1276/SUM(AM1:AM$2180)</f>
        <v>8.0780488776483774E-5</v>
      </c>
      <c r="M1276" t="s">
        <v>2984</v>
      </c>
      <c r="N1276" t="s">
        <v>3305</v>
      </c>
      <c r="O1276" t="s">
        <v>3306</v>
      </c>
      <c r="P1276" s="6" t="n">
        <v>1190843.1343114199</v>
      </c>
      <c r="Q1276" s="6" t="n">
        <v>3126289.94249414</v>
      </c>
      <c r="R1276" s="6" t="n">
        <v>5231615.7935427101</v>
      </c>
      <c r="S1276" s="6" t="n">
        <v>6195091.6094425702</v>
      </c>
      <c r="T1276" s="6" t="n">
        <v>5825888.3133583497</v>
      </c>
      <c r="U1276" s="6" t="n">
        <v>14746687.4018215</v>
      </c>
      <c r="V1276" s="6" t="n">
        <v>13568988.951065101</v>
      </c>
      <c r="W1276" s="6" t="n">
        <v>48228620.773815602</v>
      </c>
      <c r="X1276" s="6" t="n">
        <v>51552799.1598951</v>
      </c>
      <c r="Y1276" s="6" t="n">
        <v>44572036.725801401</v>
      </c>
      <c r="Z1276" s="6" t="n">
        <v>98681127.927301303</v>
      </c>
      <c r="AA1276" s="6" t="n">
        <v>18986696.394200001</v>
      </c>
      <c r="AB1276" s="6" t="n">
        <v>28696693.4921325</v>
      </c>
      <c r="AC1276" s="6" t="n">
        <v>8238470.3476445498</v>
      </c>
      <c r="AD1276" s="6" t="n">
        <v>12116664.569127399</v>
      </c>
      <c r="AE1276" s="6" t="n">
        <v>8761172.7683268096</v>
      </c>
      <c r="AF1276" s="6" t="n">
        <v>7814655.3745087301</v>
      </c>
      <c r="AG1276" s="6" t="n">
        <v>5285670.2605027799</v>
      </c>
      <c r="AH1276" s="6" t="n">
        <v>17609935.038150799</v>
      </c>
      <c r="AI1276" s="6" t="n">
        <v>8993562.0393041894</v>
      </c>
      <c r="AJ1276" s="6" t="n">
        <v>5550420.8191782096</v>
      </c>
      <c r="AK1276" s="6" t="n">
        <v>7754768.8189740703</v>
      </c>
      <c r="AL1276" s="6" t="n">
        <v>10446917.377699999</v>
      </c>
      <c r="AM1276" s="6" t="n">
        <v>4553067.8868123498</v>
      </c>
    </row>
    <row r="1277">
      <c r="A1277" t="str">
        <f t="shared" si="209"/>
        <v>Other</v>
      </c>
      <c r="B1277" t="str">
        <f t="shared" si="210"/>
        <v>5610</v>
      </c>
      <c r="C1277" t="str">
        <f t="shared" si="211"/>
        <v>MINERAL CONSTRUCTION MATERIALS, BULK</v>
      </c>
      <c r="D1277" s="6" t="n">
        <f t="shared" si="212"/>
        <v>585412.50292437302</v>
      </c>
      <c r="E1277" s="6" t="n">
        <f t="shared" si="213"/>
        <v>410415.15223464603</v>
      </c>
      <c r="F1277" s="6" t="n">
        <f t="shared" si="214"/>
        <v>667917.98179999995</v>
      </c>
      <c r="G1277" s="6" t="n">
        <f t="shared" si="215"/>
        <v>117207.91349843</v>
      </c>
      <c r="H1277" s="7" t="n">
        <f t="shared" si="216"/>
        <v>0.62742037705794118</v>
      </c>
      <c r="I1277" s="7" t="n">
        <f t="shared" si="217"/>
        <v>0.14093562823390093</v>
      </c>
      <c r="J1277" s="7" t="n">
        <f t="shared" si="218"/>
        <v>0.1754824943963352</v>
      </c>
      <c r="K1277" s="7" t="n">
        <f t="shared" si="219"/>
        <v>6.8046809341151075E-6</v>
      </c>
      <c r="L1277" s="7" t="n">
        <f>AM1277/SUM(AM1:AM$2180)</f>
        <v>2.0795017285594941E-6</v>
      </c>
      <c r="M1277" t="s">
        <v>2984</v>
      </c>
      <c r="N1277" t="s">
        <v>3307</v>
      </c>
      <c r="O1277" t="s">
        <v>3308</v>
      </c>
      <c r="P1277" s="6"/>
      <c r="Q1277" s="6"/>
      <c r="R1277" s="6" t="n">
        <v>180920.52040872999</v>
      </c>
      <c r="S1277" s="6" t="n">
        <v>41692.2168640409</v>
      </c>
      <c r="T1277" s="6" t="n">
        <v>-173624.53716151</v>
      </c>
      <c r="U1277" s="6" t="n">
        <v>-11352.900609009101</v>
      </c>
      <c r="V1277" s="6" t="n">
        <v>62046.425415014499</v>
      </c>
      <c r="W1277" s="6" t="n">
        <v>100022.630794022</v>
      </c>
      <c r="X1277" s="6" t="n">
        <v>474203.91081740003</v>
      </c>
      <c r="Y1277" s="6" t="n">
        <v>296579.53441563598</v>
      </c>
      <c r="Z1277" s="6" t="n">
        <v>372083.51055403601</v>
      </c>
      <c r="AA1277" s="6" t="n">
        <v>220664.03655834601</v>
      </c>
      <c r="AB1277" s="6" t="n">
        <v>362917.20086382498</v>
      </c>
      <c r="AC1277" s="6" t="n">
        <v>316572.21522997902</v>
      </c>
      <c r="AD1277" s="6" t="n">
        <v>270416.36789127102</v>
      </c>
      <c r="AE1277" s="6" t="n">
        <v>585412.50292437302</v>
      </c>
      <c r="AF1277" s="6" t="n">
        <v>296717.99939546001</v>
      </c>
      <c r="AG1277" s="6" t="n">
        <v>1025758.75676724</v>
      </c>
      <c r="AH1277" s="6" t="n">
        <v>548740.61669768603</v>
      </c>
      <c r="AI1277" s="6" t="n">
        <v>284912.34674491797</v>
      </c>
      <c r="AJ1277" s="6" t="n">
        <v>221885.32376080201</v>
      </c>
      <c r="AK1277" s="6" t="n">
        <v>410415.15223464603</v>
      </c>
      <c r="AL1277" s="6" t="n">
        <v>667917.98179999995</v>
      </c>
      <c r="AM1277" s="6" t="n">
        <v>117207.91349843</v>
      </c>
    </row>
    <row r="1278">
      <c r="A1278" t="str">
        <f t="shared" si="209"/>
        <v>Other</v>
      </c>
      <c r="B1278" t="str">
        <f t="shared" si="210"/>
        <v>5620</v>
      </c>
      <c r="C1278" t="str">
        <f t="shared" si="211"/>
        <v>TILE, BRICK AND BLOCK</v>
      </c>
      <c r="D1278" s="6" t="n">
        <f t="shared" si="212"/>
        <v>55791.200090758801</v>
      </c>
      <c r="E1278" s="6" t="n">
        <f t="shared" si="213"/>
        <v>2738.3599875935301</v>
      </c>
      <c r="F1278" s="6" t="n">
        <f t="shared" si="214"/>
        <v>17465.200199999999</v>
      </c>
      <c r="G1278" s="6" t="n">
        <f t="shared" si="215"/>
        <v>0</v>
      </c>
      <c r="H1278" s="7" t="n">
        <f t="shared" si="216"/>
        <v>5.3779781617932603</v>
      </c>
      <c r="I1278" s="7" t="n">
        <f t="shared" si="217"/>
        <v>-0.68695421192610406</v>
      </c>
      <c r="J1278" s="7" t="n">
        <f t="shared" si="218"/>
        <v>0</v>
      </c>
      <c r="K1278" s="7" t="n">
        <f t="shared" si="219"/>
        <v>1.7793369552824843E-7</v>
      </c>
      <c r="L1278" s="7" t="n">
        <f>AM1278/SUM(AM1:AM$2180)</f>
        <v>0</v>
      </c>
      <c r="M1278" t="s">
        <v>2984</v>
      </c>
      <c r="N1278" t="s">
        <v>3309</v>
      </c>
      <c r="O1278" t="s">
        <v>3310</v>
      </c>
      <c r="P1278" s="6"/>
      <c r="Q1278" s="6" t="n">
        <v>116122.824692151</v>
      </c>
      <c r="R1278" s="6" t="n">
        <v>3686473.79502845</v>
      </c>
      <c r="S1278" s="6" t="n">
        <v>3924063.5272841901</v>
      </c>
      <c r="T1278" s="6" t="n">
        <v>310168.75809979002</v>
      </c>
      <c r="U1278" s="6" t="n">
        <v>108190.370986821</v>
      </c>
      <c r="V1278" s="6" t="n">
        <v>395047.17743676098</v>
      </c>
      <c r="W1278" s="6" t="n">
        <v>8064.2012096530398</v>
      </c>
      <c r="X1278" s="6" t="n">
        <v>176788.881938234</v>
      </c>
      <c r="Y1278" s="6" t="n">
        <v>152895.421740883</v>
      </c>
      <c r="Z1278" s="6"/>
      <c r="AA1278" s="6" t="n">
        <v>175892.41887819901</v>
      </c>
      <c r="AB1278" s="6" t="n">
        <v>101355.416575961</v>
      </c>
      <c r="AC1278" s="6" t="n">
        <v>38765.132176618899</v>
      </c>
      <c r="AD1278" s="6" t="n">
        <v>30938.987096967099</v>
      </c>
      <c r="AE1278" s="6" t="n">
        <v>55791.200090758801</v>
      </c>
      <c r="AF1278" s="6" t="n">
        <v>38051.642396524097</v>
      </c>
      <c r="AG1278" s="6" t="n">
        <v>63157.372101968198</v>
      </c>
      <c r="AH1278" s="6" t="n">
        <v>104056.86806501501</v>
      </c>
      <c r="AI1278" s="6" t="n">
        <v>221010.98404937601</v>
      </c>
      <c r="AJ1278" s="6" t="n">
        <v>82738.961011450796</v>
      </c>
      <c r="AK1278" s="6" t="n">
        <v>2738.3599875935301</v>
      </c>
      <c r="AL1278" s="6" t="n">
        <v>17465.200199999999</v>
      </c>
      <c r="AM1278" s="6"/>
    </row>
    <row r="1279">
      <c r="A1279" t="str">
        <f t="shared" si="209"/>
        <v>Other</v>
      </c>
      <c r="B1279" t="str">
        <f t="shared" si="210"/>
        <v>5630</v>
      </c>
      <c r="C1279" t="str">
        <f t="shared" si="211"/>
        <v>PIPE AND CONDUIT, NONMETALLIC</v>
      </c>
      <c r="D1279" s="6" t="n">
        <f t="shared" si="212"/>
        <v>3246.3048402900499</v>
      </c>
      <c r="E1279" s="6" t="n">
        <f t="shared" si="213"/>
        <v>102155.57557946299</v>
      </c>
      <c r="F1279" s="6" t="n">
        <f t="shared" si="214"/>
        <v>3810.72</v>
      </c>
      <c r="G1279" s="6" t="n">
        <f t="shared" si="215"/>
        <v>0</v>
      </c>
      <c r="H1279" s="7" t="n">
        <f t="shared" si="216"/>
        <v>-0.96269689658754076</v>
      </c>
      <c r="I1279" s="7" t="n">
        <f t="shared" si="217"/>
        <v>0.17386388139060927</v>
      </c>
      <c r="J1279" s="7" t="n">
        <f t="shared" si="218"/>
        <v>0</v>
      </c>
      <c r="K1279" s="7" t="n">
        <f t="shared" si="219"/>
        <v>3.8823230450195858E-8</v>
      </c>
      <c r="L1279" s="7" t="n">
        <f>AM1279/SUM(AM1:AM$2180)</f>
        <v>0</v>
      </c>
      <c r="M1279" t="s">
        <v>2984</v>
      </c>
      <c r="N1279" t="s">
        <v>3311</v>
      </c>
      <c r="O1279" t="s">
        <v>3312</v>
      </c>
      <c r="P1279" s="6"/>
      <c r="Q1279" s="6"/>
      <c r="R1279" s="6"/>
      <c r="S1279" s="6"/>
      <c r="T1279" s="6"/>
      <c r="U1279" s="6"/>
      <c r="V1279" s="6" t="n">
        <v>75314.724508900807</v>
      </c>
      <c r="W1279" s="6"/>
      <c r="X1279" s="6"/>
      <c r="Y1279" s="6" t="n">
        <v>19456.482055279201</v>
      </c>
      <c r="Z1279" s="6"/>
      <c r="AA1279" s="6" t="n">
        <v>3821.5010165814701</v>
      </c>
      <c r="AB1279" s="6" t="n">
        <v>1402.64611873238</v>
      </c>
      <c r="AC1279" s="6" t="n">
        <v>49247.892628602101</v>
      </c>
      <c r="AD1279" s="6"/>
      <c r="AE1279" s="6" t="n">
        <v>3246.3048402900499</v>
      </c>
      <c r="AF1279" s="6" t="n">
        <v>3314.8878914181801</v>
      </c>
      <c r="AG1279" s="6" t="n">
        <v>3554.9776054853301</v>
      </c>
      <c r="AH1279" s="6" t="n">
        <v>29.4613166454935</v>
      </c>
      <c r="AI1279" s="6" t="n">
        <v>34.3160370035068</v>
      </c>
      <c r="AJ1279" s="6" t="n">
        <v>19266.383721239101</v>
      </c>
      <c r="AK1279" s="6" t="n">
        <v>102155.57557946299</v>
      </c>
      <c r="AL1279" s="6" t="n">
        <v>3810.72</v>
      </c>
      <c r="AM1279" s="6"/>
    </row>
    <row r="1280">
      <c r="A1280" t="str">
        <f t="shared" si="209"/>
        <v>Other</v>
      </c>
      <c r="B1280" t="str">
        <f t="shared" si="210"/>
        <v>5640</v>
      </c>
      <c r="C1280" t="str">
        <f t="shared" si="211"/>
        <v>WALLBOARD BLDG &amp; THERMAL INSULATION</v>
      </c>
      <c r="D1280" s="6" t="n">
        <f t="shared" si="212"/>
        <v>1949911.3014521401</v>
      </c>
      <c r="E1280" s="6" t="n">
        <f t="shared" si="213"/>
        <v>2599726.0166534102</v>
      </c>
      <c r="F1280" s="6" t="n">
        <f t="shared" si="214"/>
        <v>1814303.0393000001</v>
      </c>
      <c r="G1280" s="6" t="n">
        <f t="shared" si="215"/>
        <v>1219234.63175837</v>
      </c>
      <c r="H1280" s="7" t="n">
        <f t="shared" si="216"/>
        <v>-0.30211759713220621</v>
      </c>
      <c r="I1280" s="7" t="n">
        <f t="shared" si="217"/>
        <v>-6.9545861932873376E-2</v>
      </c>
      <c r="J1280" s="7" t="n">
        <f t="shared" si="218"/>
        <v>0.67201267117359775</v>
      </c>
      <c r="K1280" s="7" t="n">
        <f t="shared" si="219"/>
        <v>1.8483936106886535E-5</v>
      </c>
      <c r="L1280" s="7" t="n">
        <f>AM1280/SUM(AM1:AM$2180)</f>
        <v>2.1631649677776156E-5</v>
      </c>
      <c r="M1280" t="s">
        <v>2984</v>
      </c>
      <c r="N1280" t="s">
        <v>3313</v>
      </c>
      <c r="O1280" t="s">
        <v>3314</v>
      </c>
      <c r="P1280" s="6"/>
      <c r="Q1280" s="6" t="n">
        <v>750287.56461772299</v>
      </c>
      <c r="R1280" s="6" t="n">
        <v>701841.17005527695</v>
      </c>
      <c r="S1280" s="6" t="n">
        <v>373520.20516374201</v>
      </c>
      <c r="T1280" s="6" t="n">
        <v>1120607.42705866</v>
      </c>
      <c r="U1280" s="6" t="n">
        <v>686017.49807961099</v>
      </c>
      <c r="V1280" s="6" t="n">
        <v>1778984.1816778299</v>
      </c>
      <c r="W1280" s="6" t="n">
        <v>1766171.65190342</v>
      </c>
      <c r="X1280" s="6" t="n">
        <v>1663161.12178561</v>
      </c>
      <c r="Y1280" s="6" t="n">
        <v>752879.77345711598</v>
      </c>
      <c r="Z1280" s="6" t="n">
        <v>653333.98438593897</v>
      </c>
      <c r="AA1280" s="6" t="n">
        <v>1391862.9354643801</v>
      </c>
      <c r="AB1280" s="6" t="n">
        <v>1149718.97574542</v>
      </c>
      <c r="AC1280" s="6" t="n">
        <v>1356203.65998139</v>
      </c>
      <c r="AD1280" s="6" t="n">
        <v>2468813.8061256702</v>
      </c>
      <c r="AE1280" s="6" t="n">
        <v>1949911.3014521401</v>
      </c>
      <c r="AF1280" s="6" t="n">
        <v>2185500.21518256</v>
      </c>
      <c r="AG1280" s="6" t="n">
        <v>2471010.0367413801</v>
      </c>
      <c r="AH1280" s="6" t="n">
        <v>2384266.7070693201</v>
      </c>
      <c r="AI1280" s="6" t="n">
        <v>2654944.61205152</v>
      </c>
      <c r="AJ1280" s="6" t="n">
        <v>1944320.6791249099</v>
      </c>
      <c r="AK1280" s="6" t="n">
        <v>2599726.0166534102</v>
      </c>
      <c r="AL1280" s="6" t="n">
        <v>1814303.0393000001</v>
      </c>
      <c r="AM1280" s="6" t="n">
        <v>1219234.63175837</v>
      </c>
    </row>
    <row r="1281">
      <c r="A1281" t="str">
        <f t="shared" ref="A1281:A1344" si="220">M1281</f>
        <v>Other</v>
      </c>
      <c r="B1281" t="str">
        <f t="shared" ref="B1281:B1344" si="221">N1281</f>
        <v>5650</v>
      </c>
      <c r="C1281" t="str">
        <f t="shared" ref="C1281:C1344" si="222">O1281</f>
        <v>ROOFING AND SIDING MATERIALS</v>
      </c>
      <c r="D1281" s="6" t="n">
        <f t="shared" ref="D1281:D1344" si="223">AE1281</f>
        <v>7409.0116107771901</v>
      </c>
      <c r="E1281" s="6" t="n">
        <f t="shared" ref="E1281:E1344" si="224">AK1281</f>
        <v>0</v>
      </c>
      <c r="F1281" s="6" t="n">
        <f t="shared" ref="F1281:F1344" si="225">AL1281</f>
        <v>0</v>
      </c>
      <c r="G1281" s="6" t="n">
        <f t="shared" ref="G1281:G1344" si="226">AM1281</f>
        <v>3690.6273540071902</v>
      </c>
      <c r="H1281" s="7" t="e">
        <f t="shared" si="216"/>
        <v>#DIV/0!</v>
      </c>
      <c r="I1281" s="7" t="n">
        <f t="shared" si="217"/>
        <v>-1</v>
      </c>
      <c r="J1281" s="7" t="e">
        <f t="shared" si="218"/>
        <v>#DIV/0!</v>
      </c>
      <c r="K1281" s="7" t="n">
        <f t="shared" si="219"/>
        <v>0</v>
      </c>
      <c r="L1281" s="7" t="n">
        <f>AM1281/SUM(AM1:AM$2180)</f>
        <v>6.5479076736825515E-8</v>
      </c>
      <c r="M1281" t="s">
        <v>2984</v>
      </c>
      <c r="N1281" t="s">
        <v>3315</v>
      </c>
      <c r="O1281" t="s">
        <v>3316</v>
      </c>
      <c r="P1281" s="6" t="n">
        <v>65437.067015651402</v>
      </c>
      <c r="Q1281" s="6"/>
      <c r="R1281" s="6"/>
      <c r="S1281" s="6"/>
      <c r="T1281" s="6" t="n">
        <v>41902.292689076297</v>
      </c>
      <c r="U1281" s="6" t="n">
        <v>75784.653798312604</v>
      </c>
      <c r="V1281" s="6"/>
      <c r="W1281" s="6"/>
      <c r="X1281" s="6" t="n">
        <v>640426.09923789697</v>
      </c>
      <c r="Y1281" s="6" t="n">
        <v>0</v>
      </c>
      <c r="Z1281" s="6"/>
      <c r="AA1281" s="6" t="n">
        <v>173470.98567222999</v>
      </c>
      <c r="AB1281" s="6" t="n">
        <v>171745.927999301</v>
      </c>
      <c r="AC1281" s="6" t="n">
        <v>5017.41329444036</v>
      </c>
      <c r="AD1281" s="6" t="n">
        <v>542920.28637064295</v>
      </c>
      <c r="AE1281" s="6" t="n">
        <v>7409.0116107771901</v>
      </c>
      <c r="AF1281" s="6" t="n">
        <v>30922.1671897786</v>
      </c>
      <c r="AG1281" s="6"/>
      <c r="AH1281" s="6" t="n">
        <v>21420.0449630164</v>
      </c>
      <c r="AI1281" s="6" t="n">
        <v>-639.16978844325604</v>
      </c>
      <c r="AJ1281" s="6"/>
      <c r="AK1281" s="6"/>
      <c r="AL1281" s="6"/>
      <c r="AM1281" s="6" t="n">
        <v>3690.6273540071902</v>
      </c>
    </row>
    <row r="1282">
      <c r="A1282" t="str">
        <f t="shared" si="220"/>
        <v>Other</v>
      </c>
      <c r="B1282" t="str">
        <f t="shared" si="221"/>
        <v>5660</v>
      </c>
      <c r="C1282" t="str">
        <f t="shared" si="222"/>
        <v>FENCING FENCES &amp; GATES</v>
      </c>
      <c r="D1282" s="6" t="n">
        <f t="shared" si="223"/>
        <v>5879215.9196620798</v>
      </c>
      <c r="E1282" s="6" t="n">
        <f t="shared" si="224"/>
        <v>2749765.9095280701</v>
      </c>
      <c r="F1282" s="6" t="n">
        <f t="shared" si="225"/>
        <v>3546526.1963999998</v>
      </c>
      <c r="G1282" s="6" t="n">
        <f t="shared" si="226"/>
        <v>4178366.9907114301</v>
      </c>
      <c r="H1282" s="7" t="n">
        <f t="shared" ref="H1282:H1345" si="227">AL1282/AK1282-1</f>
        <v>0.28975567851471173</v>
      </c>
      <c r="I1282" s="7" t="n">
        <f t="shared" ref="I1282:I1345" si="228">AL1282/AE1282-1</f>
        <v>-0.39676884726427197</v>
      </c>
      <c r="J1282" s="7" t="n">
        <f t="shared" ref="J1282:J1345" si="229">AM1282/AL1282</f>
        <v>1.1781576560615281</v>
      </c>
      <c r="K1282" s="7" t="n">
        <f t="shared" ref="K1282:K1345" si="230">AL1282/SUM(AL$1:AL$2180)</f>
        <v>3.6131650664570939E-5</v>
      </c>
      <c r="L1282" s="7" t="n">
        <f>AM1282/SUM(AM1:AM$2180)</f>
        <v>7.4132548907260764E-5</v>
      </c>
      <c r="M1282" t="s">
        <v>2984</v>
      </c>
      <c r="N1282" t="s">
        <v>3317</v>
      </c>
      <c r="O1282" t="s">
        <v>3318</v>
      </c>
      <c r="P1282" s="6" t="n">
        <v>66791.048797358002</v>
      </c>
      <c r="Q1282" s="6" t="n">
        <v>1809441.9982541499</v>
      </c>
      <c r="R1282" s="6" t="n">
        <v>3717346.7559359702</v>
      </c>
      <c r="S1282" s="6" t="n">
        <v>76577589.599591196</v>
      </c>
      <c r="T1282" s="6" t="n">
        <v>20704635.320271</v>
      </c>
      <c r="U1282" s="6" t="n">
        <v>31891468.6146731</v>
      </c>
      <c r="V1282" s="6" t="n">
        <v>18550909.495414902</v>
      </c>
      <c r="W1282" s="6" t="n">
        <v>14848081.880072501</v>
      </c>
      <c r="X1282" s="6" t="n">
        <v>22264169.384789102</v>
      </c>
      <c r="Y1282" s="6" t="n">
        <v>3359840.2059014002</v>
      </c>
      <c r="Z1282" s="6" t="n">
        <v>7114561.2806613697</v>
      </c>
      <c r="AA1282" s="6" t="n">
        <v>5900533.17005111</v>
      </c>
      <c r="AB1282" s="6" t="n">
        <v>6415486.7633491</v>
      </c>
      <c r="AC1282" s="6" t="n">
        <v>3373199.41417161</v>
      </c>
      <c r="AD1282" s="6" t="n">
        <v>2655034.7948351</v>
      </c>
      <c r="AE1282" s="6" t="n">
        <v>5879215.9196620798</v>
      </c>
      <c r="AF1282" s="6" t="n">
        <v>7551908.8316191304</v>
      </c>
      <c r="AG1282" s="6" t="n">
        <v>12703011.529874999</v>
      </c>
      <c r="AH1282" s="6" t="n">
        <v>32228965.290388498</v>
      </c>
      <c r="AI1282" s="6" t="n">
        <v>18717550.775625002</v>
      </c>
      <c r="AJ1282" s="6" t="n">
        <v>2348039.01304329</v>
      </c>
      <c r="AK1282" s="6" t="n">
        <v>2749765.9095280701</v>
      </c>
      <c r="AL1282" s="6" t="n">
        <v>3546526.1963999998</v>
      </c>
      <c r="AM1282" s="6" t="n">
        <v>4178366.9907114301</v>
      </c>
    </row>
    <row r="1283">
      <c r="A1283" t="str">
        <f t="shared" si="220"/>
        <v>Other</v>
      </c>
      <c r="B1283" t="str">
        <f t="shared" si="221"/>
        <v>5670</v>
      </c>
      <c r="C1283" t="str">
        <f t="shared" si="222"/>
        <v>BUILDING COMPONENTS, PREFABRICATED</v>
      </c>
      <c r="D1283" s="6" t="n">
        <f t="shared" si="223"/>
        <v>1436808.39205581</v>
      </c>
      <c r="E1283" s="6" t="n">
        <f t="shared" si="224"/>
        <v>1253581.2785432399</v>
      </c>
      <c r="F1283" s="6" t="n">
        <f t="shared" si="225"/>
        <v>914537.73349999997</v>
      </c>
      <c r="G1283" s="6" t="n">
        <f t="shared" si="226"/>
        <v>381509.90878865198</v>
      </c>
      <c r="H1283" s="7" t="n">
        <f t="shared" si="227"/>
        <v>-0.27045996206742595</v>
      </c>
      <c r="I1283" s="7" t="n">
        <f t="shared" si="228"/>
        <v>-0.3634936025175467</v>
      </c>
      <c r="J1283" s="7" t="n">
        <f t="shared" si="229"/>
        <v>0.41716147383945201</v>
      </c>
      <c r="K1283" s="7" t="n">
        <f t="shared" si="230"/>
        <v>9.3172180540869725E-6</v>
      </c>
      <c r="L1283" s="7" t="n">
        <f>AM1283/SUM(AM1:AM$2180)</f>
        <v>6.7687453100101783E-6</v>
      </c>
      <c r="M1283" t="s">
        <v>2984</v>
      </c>
      <c r="N1283" t="s">
        <v>3319</v>
      </c>
      <c r="O1283" t="s">
        <v>3320</v>
      </c>
      <c r="P1283" s="6" t="n">
        <v>333538.38563395001</v>
      </c>
      <c r="Q1283" s="6" t="n">
        <v>585385.99180865299</v>
      </c>
      <c r="R1283" s="6" t="n">
        <v>881624.91946882103</v>
      </c>
      <c r="S1283" s="6" t="n">
        <v>586040.79481018195</v>
      </c>
      <c r="T1283" s="6" t="n">
        <v>4856053.2785345903</v>
      </c>
      <c r="U1283" s="6" t="n">
        <v>586385.11219073099</v>
      </c>
      <c r="V1283" s="6" t="n">
        <v>207098.714782077</v>
      </c>
      <c r="W1283" s="6" t="n">
        <v>386218.15194374701</v>
      </c>
      <c r="X1283" s="6" t="n">
        <v>408180.42705988901</v>
      </c>
      <c r="Y1283" s="6" t="n">
        <v>912202.27140269696</v>
      </c>
      <c r="Z1283" s="6" t="n">
        <v>423791.10755156301</v>
      </c>
      <c r="AA1283" s="6" t="n">
        <v>1384785.4229936299</v>
      </c>
      <c r="AB1283" s="6" t="n">
        <v>886111.78237398004</v>
      </c>
      <c r="AC1283" s="6" t="n">
        <v>210674.44686107</v>
      </c>
      <c r="AD1283" s="6" t="n">
        <v>962172.71469351405</v>
      </c>
      <c r="AE1283" s="6" t="n">
        <v>1436808.39205581</v>
      </c>
      <c r="AF1283" s="6" t="n">
        <v>2115267.9280781099</v>
      </c>
      <c r="AG1283" s="6" t="n">
        <v>4483094.3316724999</v>
      </c>
      <c r="AH1283" s="6" t="n">
        <v>926179.39574197796</v>
      </c>
      <c r="AI1283" s="6" t="n">
        <v>1347280.40092465</v>
      </c>
      <c r="AJ1283" s="6" t="n">
        <v>1045597.73664819</v>
      </c>
      <c r="AK1283" s="6" t="n">
        <v>1253581.2785432399</v>
      </c>
      <c r="AL1283" s="6" t="n">
        <v>914537.73349999997</v>
      </c>
      <c r="AM1283" s="6" t="n">
        <v>381509.90878865198</v>
      </c>
    </row>
    <row r="1284">
      <c r="A1284" t="str">
        <f t="shared" si="220"/>
        <v>Other</v>
      </c>
      <c r="B1284" t="str">
        <f t="shared" si="221"/>
        <v>5675</v>
      </c>
      <c r="C1284" t="str">
        <f t="shared" si="222"/>
        <v>NONWOOD CONSTRUCT MATERIAL</v>
      </c>
      <c r="D1284" s="6" t="n">
        <f t="shared" si="223"/>
        <v>362091.05410935398</v>
      </c>
      <c r="E1284" s="6" t="n">
        <f t="shared" si="224"/>
        <v>637534.51189869898</v>
      </c>
      <c r="F1284" s="6" t="n">
        <f t="shared" si="225"/>
        <v>436047.38020000001</v>
      </c>
      <c r="G1284" s="6" t="n">
        <f t="shared" si="226"/>
        <v>686559.77790324006</v>
      </c>
      <c r="H1284" s="7" t="n">
        <f t="shared" si="227"/>
        <v>-0.31604113650040999</v>
      </c>
      <c r="I1284" s="7" t="n">
        <f t="shared" si="228"/>
        <v>0.20424786873721201</v>
      </c>
      <c r="J1284" s="7" t="n">
        <f t="shared" si="229"/>
        <v>1.5745072876904767</v>
      </c>
      <c r="K1284" s="7" t="n">
        <f t="shared" si="230"/>
        <v>4.4424066655930568E-6</v>
      </c>
      <c r="L1284" s="7" t="n">
        <f>AM1284/SUM(AM1:AM$2180)</f>
        <v>1.2180937295913335E-5</v>
      </c>
      <c r="M1284" t="s">
        <v>2984</v>
      </c>
      <c r="N1284" t="s">
        <v>3321</v>
      </c>
      <c r="O1284" t="s">
        <v>3322</v>
      </c>
      <c r="P1284" s="6"/>
      <c r="Q1284" s="6" t="n">
        <v>123548.009589193</v>
      </c>
      <c r="R1284" s="6"/>
      <c r="S1284" s="6" t="n">
        <v>1076955.98151591</v>
      </c>
      <c r="T1284" s="6" t="n">
        <v>2164194.66195731</v>
      </c>
      <c r="U1284" s="6" t="n">
        <v>1926965.7596127801</v>
      </c>
      <c r="V1284" s="6" t="n">
        <v>1275642.7968358099</v>
      </c>
      <c r="W1284" s="6" t="n">
        <v>5709959.3195205498</v>
      </c>
      <c r="X1284" s="6" t="n">
        <v>2920912.6900116801</v>
      </c>
      <c r="Y1284" s="6" t="n">
        <v>1884884.75167601</v>
      </c>
      <c r="Z1284" s="6" t="n">
        <v>4804709.8521191599</v>
      </c>
      <c r="AA1284" s="6" t="n">
        <v>1295147.5385427901</v>
      </c>
      <c r="AB1284" s="6" t="n">
        <v>1891011.37475821</v>
      </c>
      <c r="AC1284" s="6" t="n">
        <v>557729.03079104004</v>
      </c>
      <c r="AD1284" s="6" t="n">
        <v>544411.68336806202</v>
      </c>
      <c r="AE1284" s="6" t="n">
        <v>362091.05410935398</v>
      </c>
      <c r="AF1284" s="6" t="n">
        <v>599634.77563922899</v>
      </c>
      <c r="AG1284" s="6" t="n">
        <v>616823.42779795895</v>
      </c>
      <c r="AH1284" s="6" t="n">
        <v>798841.24747715099</v>
      </c>
      <c r="AI1284" s="6" t="n">
        <v>843804.48428957502</v>
      </c>
      <c r="AJ1284" s="6" t="n">
        <v>539054.93827664899</v>
      </c>
      <c r="AK1284" s="6" t="n">
        <v>637534.51189869898</v>
      </c>
      <c r="AL1284" s="6" t="n">
        <v>436047.38020000001</v>
      </c>
      <c r="AM1284" s="6" t="n">
        <v>686559.77790324006</v>
      </c>
    </row>
    <row r="1285">
      <c r="A1285" t="str">
        <f t="shared" si="220"/>
        <v>Other</v>
      </c>
      <c r="B1285" t="str">
        <f t="shared" si="221"/>
        <v>5680</v>
      </c>
      <c r="C1285" t="str">
        <f t="shared" si="222"/>
        <v>MISC CONTRUCT MATERIALS</v>
      </c>
      <c r="D1285" s="6" t="n">
        <f t="shared" si="223"/>
        <v>727981056.18348706</v>
      </c>
      <c r="E1285" s="6" t="n">
        <f t="shared" si="224"/>
        <v>430080624.00878102</v>
      </c>
      <c r="F1285" s="6" t="n">
        <f t="shared" si="225"/>
        <v>429820666.90219998</v>
      </c>
      <c r="G1285" s="6" t="n">
        <f t="shared" si="226"/>
        <v>196160530.95271799</v>
      </c>
      <c r="H1285" s="7" t="n">
        <f t="shared" si="227"/>
        <v>-6.0443807990695486E-4</v>
      </c>
      <c r="I1285" s="7" t="n">
        <f t="shared" si="228"/>
        <v>-0.4095716320482603</v>
      </c>
      <c r="J1285" s="7" t="n">
        <f t="shared" si="229"/>
        <v>0.45637761526565152</v>
      </c>
      <c r="K1285" s="7" t="n">
        <f t="shared" si="230"/>
        <v>4.3789695394573684E-3</v>
      </c>
      <c r="L1285" s="7" t="n">
        <f>AM1285/SUM(AM1:AM$2180)</f>
        <v>3.4802783448302683E-3</v>
      </c>
      <c r="M1285" t="s">
        <v>2984</v>
      </c>
      <c r="N1285" t="s">
        <v>3323</v>
      </c>
      <c r="O1285" t="s">
        <v>3324</v>
      </c>
      <c r="P1285" s="6" t="n">
        <v>1399997.7735239901</v>
      </c>
      <c r="Q1285" s="6" t="n">
        <v>2316080.3312439499</v>
      </c>
      <c r="R1285" s="6" t="n">
        <v>43474301.886996202</v>
      </c>
      <c r="S1285" s="6" t="n">
        <v>163346041.59647101</v>
      </c>
      <c r="T1285" s="6" t="n">
        <v>309948812.90789902</v>
      </c>
      <c r="U1285" s="6" t="n">
        <v>248150503.27831399</v>
      </c>
      <c r="V1285" s="6" t="n">
        <v>1102549727.7219901</v>
      </c>
      <c r="W1285" s="6" t="n">
        <v>809730018.10909903</v>
      </c>
      <c r="X1285" s="6" t="n">
        <v>725601872.85863304</v>
      </c>
      <c r="Y1285" s="6" t="n">
        <v>1048473048.86597</v>
      </c>
      <c r="Z1285" s="6" t="n">
        <v>772371760.20222104</v>
      </c>
      <c r="AA1285" s="6" t="n">
        <v>768136675.16633904</v>
      </c>
      <c r="AB1285" s="6" t="n">
        <v>686293758.71426201</v>
      </c>
      <c r="AC1285" s="6" t="n">
        <v>593888148.07066298</v>
      </c>
      <c r="AD1285" s="6" t="n">
        <v>526958298.08031398</v>
      </c>
      <c r="AE1285" s="6" t="n">
        <v>727981056.18348706</v>
      </c>
      <c r="AF1285" s="6" t="n">
        <v>752082804.06708598</v>
      </c>
      <c r="AG1285" s="6" t="n">
        <v>943719653.37268996</v>
      </c>
      <c r="AH1285" s="6" t="n">
        <v>1455588990.2779901</v>
      </c>
      <c r="AI1285" s="6" t="n">
        <v>951002139.89027703</v>
      </c>
      <c r="AJ1285" s="6" t="n">
        <v>588502707.60242999</v>
      </c>
      <c r="AK1285" s="6" t="n">
        <v>430080624.00878102</v>
      </c>
      <c r="AL1285" s="6" t="n">
        <v>429820666.90219998</v>
      </c>
      <c r="AM1285" s="6" t="n">
        <v>196160530.95271799</v>
      </c>
    </row>
    <row r="1286">
      <c r="A1286" t="str">
        <f t="shared" si="220"/>
        <v>Other</v>
      </c>
      <c r="B1286" t="str">
        <f t="shared" si="221"/>
        <v>6605</v>
      </c>
      <c r="C1286" t="str">
        <f t="shared" si="222"/>
        <v>NAVIGATIONAL INSTRUMENTS</v>
      </c>
      <c r="D1286" s="6" t="n">
        <f t="shared" si="223"/>
        <v>43296969.744213402</v>
      </c>
      <c r="E1286" s="6" t="n">
        <f t="shared" si="224"/>
        <v>39933031.849086002</v>
      </c>
      <c r="F1286" s="6" t="n">
        <f t="shared" si="225"/>
        <v>36466815.573700003</v>
      </c>
      <c r="G1286" s="6" t="n">
        <f t="shared" si="226"/>
        <v>27702220.2983176</v>
      </c>
      <c r="H1286" s="7" t="n">
        <f t="shared" si="227"/>
        <v>-8.6800728992615483E-2</v>
      </c>
      <c r="I1286" s="7" t="n">
        <f t="shared" si="228"/>
        <v>-0.15775132095534794</v>
      </c>
      <c r="J1286" s="7" t="n">
        <f t="shared" si="229"/>
        <v>0.75965558995221227</v>
      </c>
      <c r="K1286" s="7" t="n">
        <f t="shared" si="230"/>
        <v>3.7152023365730007E-4</v>
      </c>
      <c r="L1286" s="7" t="n">
        <f>AM1286/SUM(AM1:AM$2180)</f>
        <v>4.9149253899190856E-4</v>
      </c>
      <c r="M1286" t="s">
        <v>2984</v>
      </c>
      <c r="N1286" t="s">
        <v>3325</v>
      </c>
      <c r="O1286" t="s">
        <v>3326</v>
      </c>
      <c r="P1286" s="6" t="n">
        <v>5479320.2953289598</v>
      </c>
      <c r="Q1286" s="6" t="n">
        <v>8795406.7803071905</v>
      </c>
      <c r="R1286" s="6" t="n">
        <v>8212404.8280608496</v>
      </c>
      <c r="S1286" s="6" t="n">
        <v>7549852.4625818804</v>
      </c>
      <c r="T1286" s="6" t="n">
        <v>3889396.9870362501</v>
      </c>
      <c r="U1286" s="6" t="n">
        <v>8649466.6093587708</v>
      </c>
      <c r="V1286" s="6" t="n">
        <v>5141795.8586898204</v>
      </c>
      <c r="W1286" s="6" t="n">
        <v>7452273.12876321</v>
      </c>
      <c r="X1286" s="6" t="n">
        <v>5774375.2336035203</v>
      </c>
      <c r="Y1286" s="6" t="n">
        <v>5817523.4698821101</v>
      </c>
      <c r="Z1286" s="6" t="n">
        <v>6787646.0049668401</v>
      </c>
      <c r="AA1286" s="6" t="n">
        <v>21062319.2314444</v>
      </c>
      <c r="AB1286" s="6" t="n">
        <v>52803177.7770584</v>
      </c>
      <c r="AC1286" s="6" t="n">
        <v>7382674.7643040996</v>
      </c>
      <c r="AD1286" s="6" t="n">
        <v>70210833.850105301</v>
      </c>
      <c r="AE1286" s="6" t="n">
        <v>43296969.744213402</v>
      </c>
      <c r="AF1286" s="6" t="n">
        <v>65121112.149165899</v>
      </c>
      <c r="AG1286" s="6" t="n">
        <v>63059853.534796402</v>
      </c>
      <c r="AH1286" s="6" t="n">
        <v>73617978.519089401</v>
      </c>
      <c r="AI1286" s="6" t="n">
        <v>126655745.69552</v>
      </c>
      <c r="AJ1286" s="6" t="n">
        <v>68487371.937981993</v>
      </c>
      <c r="AK1286" s="6" t="n">
        <v>39933031.849086002</v>
      </c>
      <c r="AL1286" s="6" t="n">
        <v>36466815.573700003</v>
      </c>
      <c r="AM1286" s="6" t="n">
        <v>27702220.2983176</v>
      </c>
    </row>
    <row r="1287">
      <c r="A1287" t="str">
        <f t="shared" si="220"/>
        <v>Other</v>
      </c>
      <c r="B1287" t="str">
        <f t="shared" si="221"/>
        <v>6625</v>
      </c>
      <c r="C1287" t="str">
        <f t="shared" si="222"/>
        <v>ELECT ELECTRONIC MEASURING INSTRUMT</v>
      </c>
      <c r="D1287" s="6" t="n">
        <f t="shared" si="223"/>
        <v>73825573.558794394</v>
      </c>
      <c r="E1287" s="6" t="n">
        <f t="shared" si="224"/>
        <v>56322445.8429785</v>
      </c>
      <c r="F1287" s="6" t="n">
        <f t="shared" si="225"/>
        <v>48350341.623800002</v>
      </c>
      <c r="G1287" s="6" t="n">
        <f t="shared" si="226"/>
        <v>29294332.7113465</v>
      </c>
      <c r="H1287" s="7" t="n">
        <f t="shared" si="227"/>
        <v>-0.14154399901957293</v>
      </c>
      <c r="I1287" s="7" t="n">
        <f t="shared" si="228"/>
        <v>-0.34507326806890326</v>
      </c>
      <c r="J1287" s="7" t="n">
        <f t="shared" si="229"/>
        <v>0.60587643701211491</v>
      </c>
      <c r="K1287" s="7" t="n">
        <f t="shared" si="230"/>
        <v>4.9258839673512736E-4</v>
      </c>
      <c r="L1287" s="7" t="n">
        <f>AM1287/SUM(AM1:AM$2180)</f>
        <v>5.1973978285227277E-4</v>
      </c>
      <c r="M1287" t="s">
        <v>2984</v>
      </c>
      <c r="N1287" t="s">
        <v>3327</v>
      </c>
      <c r="O1287" t="s">
        <v>3328</v>
      </c>
      <c r="P1287" s="6" t="n">
        <v>12113292.9875846</v>
      </c>
      <c r="Q1287" s="6" t="n">
        <v>18215145.8855276</v>
      </c>
      <c r="R1287" s="6" t="n">
        <v>27161926.957720801</v>
      </c>
      <c r="S1287" s="6" t="n">
        <v>30667860.612288699</v>
      </c>
      <c r="T1287" s="6" t="n">
        <v>57577406.378980704</v>
      </c>
      <c r="U1287" s="6" t="n">
        <v>110535569.69364101</v>
      </c>
      <c r="V1287" s="6" t="n">
        <v>69473579.184848994</v>
      </c>
      <c r="W1287" s="6" t="n">
        <v>27723609.372047499</v>
      </c>
      <c r="X1287" s="6" t="n">
        <v>28403765.463494498</v>
      </c>
      <c r="Y1287" s="6" t="n">
        <v>32055207.695670899</v>
      </c>
      <c r="Z1287" s="6" t="n">
        <v>44997901.558656096</v>
      </c>
      <c r="AA1287" s="6" t="n">
        <v>62554559.693250701</v>
      </c>
      <c r="AB1287" s="6" t="n">
        <v>54804926.5650791</v>
      </c>
      <c r="AC1287" s="6" t="n">
        <v>75080814.185469493</v>
      </c>
      <c r="AD1287" s="6" t="n">
        <v>79149969.789781198</v>
      </c>
      <c r="AE1287" s="6" t="n">
        <v>73825573.558794394</v>
      </c>
      <c r="AF1287" s="6" t="n">
        <v>74049258.023913205</v>
      </c>
      <c r="AG1287" s="6" t="n">
        <v>68391366.632705003</v>
      </c>
      <c r="AH1287" s="6" t="n">
        <v>112808203.11319999</v>
      </c>
      <c r="AI1287" s="6" t="n">
        <v>96026013.012352303</v>
      </c>
      <c r="AJ1287" s="6" t="n">
        <v>68330557.024818704</v>
      </c>
      <c r="AK1287" s="6" t="n">
        <v>56322445.8429785</v>
      </c>
      <c r="AL1287" s="6" t="n">
        <v>48350341.623800002</v>
      </c>
      <c r="AM1287" s="6" t="n">
        <v>29294332.7113465</v>
      </c>
    </row>
    <row r="1288">
      <c r="A1288" t="str">
        <f t="shared" si="220"/>
        <v>Other</v>
      </c>
      <c r="B1288" t="str">
        <f t="shared" si="221"/>
        <v>6630</v>
      </c>
      <c r="C1288" t="str">
        <f t="shared" si="222"/>
        <v>CHEMICAL ANALYSIS INSTRUMENTS</v>
      </c>
      <c r="D1288" s="6" t="n">
        <f t="shared" si="223"/>
        <v>2664342.9497474702</v>
      </c>
      <c r="E1288" s="6" t="n">
        <f t="shared" si="224"/>
        <v>6337519.35784797</v>
      </c>
      <c r="F1288" s="6" t="n">
        <f t="shared" si="225"/>
        <v>14170106.3585</v>
      </c>
      <c r="G1288" s="6" t="n">
        <f t="shared" si="226"/>
        <v>4897504.0045439601</v>
      </c>
      <c r="H1288" s="7" t="n">
        <f t="shared" si="227"/>
        <v>1.2359073887407801</v>
      </c>
      <c r="I1288" s="7" t="n">
        <f t="shared" si="228"/>
        <v>4.3184243266592466</v>
      </c>
      <c r="J1288" s="7" t="n">
        <f t="shared" si="229"/>
        <v>0.34562224733099273</v>
      </c>
      <c r="K1288" s="7" t="n">
        <f t="shared" si="230"/>
        <v>1.4436361229894383E-4</v>
      </c>
      <c r="L1288" s="7" t="n">
        <f>AM1288/SUM(AM1:AM$2180)</f>
        <v>8.6891471224872794E-5</v>
      </c>
      <c r="M1288" t="s">
        <v>2984</v>
      </c>
      <c r="N1288" t="s">
        <v>3329</v>
      </c>
      <c r="O1288" t="s">
        <v>3330</v>
      </c>
      <c r="P1288" s="6" t="n">
        <v>1600824.94006005</v>
      </c>
      <c r="Q1288" s="6" t="n">
        <v>3173754.6521536098</v>
      </c>
      <c r="R1288" s="6" t="n">
        <v>14759179.2499127</v>
      </c>
      <c r="S1288" s="6" t="n">
        <v>5371813.5671813199</v>
      </c>
      <c r="T1288" s="6" t="n">
        <v>3186137.8378669801</v>
      </c>
      <c r="U1288" s="6" t="n">
        <v>9738888.8729365002</v>
      </c>
      <c r="V1288" s="6" t="n">
        <v>5803890.97414866</v>
      </c>
      <c r="W1288" s="6" t="n">
        <v>2586669.4241535398</v>
      </c>
      <c r="X1288" s="6" t="n">
        <v>4620025.5934762498</v>
      </c>
      <c r="Y1288" s="6" t="n">
        <v>6488122.9881179798</v>
      </c>
      <c r="Z1288" s="6" t="n">
        <v>4085034.5886970102</v>
      </c>
      <c r="AA1288" s="6" t="n">
        <v>3125363.5120448899</v>
      </c>
      <c r="AB1288" s="6" t="n">
        <v>1545260.14453167</v>
      </c>
      <c r="AC1288" s="6" t="n">
        <v>1619516.15428444</v>
      </c>
      <c r="AD1288" s="6" t="n">
        <v>3459775.9136309498</v>
      </c>
      <c r="AE1288" s="6" t="n">
        <v>2664342.9497474702</v>
      </c>
      <c r="AF1288" s="6" t="n">
        <v>3343963.6636919398</v>
      </c>
      <c r="AG1288" s="6" t="n">
        <v>5290654.8392961305</v>
      </c>
      <c r="AH1288" s="6" t="n">
        <v>6404289.9207826201</v>
      </c>
      <c r="AI1288" s="6" t="n">
        <v>4520561.9916324504</v>
      </c>
      <c r="AJ1288" s="6" t="n">
        <v>8797454.0128208995</v>
      </c>
      <c r="AK1288" s="6" t="n">
        <v>6337519.35784797</v>
      </c>
      <c r="AL1288" s="6" t="n">
        <v>14170106.3585</v>
      </c>
      <c r="AM1288" s="6" t="n">
        <v>4897504.0045439601</v>
      </c>
    </row>
    <row r="1289">
      <c r="A1289" t="str">
        <f t="shared" si="220"/>
        <v>Other</v>
      </c>
      <c r="B1289" t="str">
        <f t="shared" si="221"/>
        <v>6632</v>
      </c>
      <c r="C1289" t="str">
        <f t="shared" si="222"/>
        <v>ANALYSIS INSTRUMENTS, MEDICAL LABORATORY USE</v>
      </c>
      <c r="D1289" s="6" t="n">
        <f t="shared" si="223"/>
        <v>0</v>
      </c>
      <c r="E1289" s="6" t="n">
        <f t="shared" si="224"/>
        <v>0</v>
      </c>
      <c r="F1289" s="6" t="n">
        <f t="shared" si="225"/>
        <v>75942.479500000001</v>
      </c>
      <c r="G1289" s="6" t="n">
        <f t="shared" si="226"/>
        <v>294722.20340351498</v>
      </c>
      <c r="H1289" s="7" t="e">
        <f t="shared" si="227"/>
        <v>#DIV/0!</v>
      </c>
      <c r="I1289" s="7" t="e">
        <f t="shared" si="228"/>
        <v>#DIV/0!</v>
      </c>
      <c r="J1289" s="7" t="n">
        <f t="shared" si="229"/>
        <v>3.8808609534998784</v>
      </c>
      <c r="K1289" s="7" t="n">
        <f t="shared" si="230"/>
        <v>7.7369431041582034E-7</v>
      </c>
      <c r="L1289" s="7" t="n">
        <f>AM1289/SUM(AM1:AM$2180)</f>
        <v>5.2289586353798691E-6</v>
      </c>
      <c r="M1289" t="s">
        <v>2984</v>
      </c>
      <c r="N1289" t="s">
        <v>3331</v>
      </c>
      <c r="O1289" t="s">
        <v>3332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 t="n">
        <v>75942.479500000001</v>
      </c>
      <c r="AM1289" s="6" t="n">
        <v>294722.20340351498</v>
      </c>
    </row>
    <row r="1290">
      <c r="A1290" t="str">
        <f t="shared" si="220"/>
        <v>Other</v>
      </c>
      <c r="B1290" t="str">
        <f t="shared" si="221"/>
        <v>6635</v>
      </c>
      <c r="C1290" t="str">
        <f t="shared" si="222"/>
        <v>PHYSICAL PROPERTIES TEST EQ</v>
      </c>
      <c r="D1290" s="6" t="n">
        <f t="shared" si="223"/>
        <v>12473788.7737379</v>
      </c>
      <c r="E1290" s="6" t="n">
        <f t="shared" si="224"/>
        <v>8386605.5923595801</v>
      </c>
      <c r="F1290" s="6" t="n">
        <f t="shared" si="225"/>
        <v>14691790.123600001</v>
      </c>
      <c r="G1290" s="6" t="n">
        <f t="shared" si="226"/>
        <v>8021297.0607065298</v>
      </c>
      <c r="H1290" s="7" t="n">
        <f t="shared" si="227"/>
        <v>0.7518160311466906</v>
      </c>
      <c r="I1290" s="7" t="n">
        <f t="shared" si="228"/>
        <v>0.17781296365478316</v>
      </c>
      <c r="J1290" s="7" t="n">
        <f t="shared" si="229"/>
        <v>0.54597138900191644</v>
      </c>
      <c r="K1290" s="7" t="n">
        <f t="shared" si="230"/>
        <v>1.4967847380401456E-4</v>
      </c>
      <c r="L1290" s="7" t="n">
        <f>AM1290/SUM(AM1:AM$2180)</f>
        <v>1.4231377903721365E-4</v>
      </c>
      <c r="M1290" t="s">
        <v>2984</v>
      </c>
      <c r="N1290" t="s">
        <v>3333</v>
      </c>
      <c r="O1290" t="s">
        <v>3334</v>
      </c>
      <c r="P1290" s="6" t="n">
        <v>2027445.5338612001</v>
      </c>
      <c r="Q1290" s="6" t="n">
        <v>2665493.0951869502</v>
      </c>
      <c r="R1290" s="6" t="n">
        <v>3653631.6734352899</v>
      </c>
      <c r="S1290" s="6" t="n">
        <v>2662811.4897751901</v>
      </c>
      <c r="T1290" s="6" t="n">
        <v>3668828.3460010798</v>
      </c>
      <c r="U1290" s="6" t="n">
        <v>7949769.0392838698</v>
      </c>
      <c r="V1290" s="6" t="n">
        <v>6464848.0078938697</v>
      </c>
      <c r="W1290" s="6" t="n">
        <v>4355166.6170930099</v>
      </c>
      <c r="X1290" s="6" t="n">
        <v>4697027.0667692702</v>
      </c>
      <c r="Y1290" s="6" t="n">
        <v>3744811.7608638601</v>
      </c>
      <c r="Z1290" s="6" t="n">
        <v>6184350.1055099396</v>
      </c>
      <c r="AA1290" s="6" t="n">
        <v>4633784.9390877299</v>
      </c>
      <c r="AB1290" s="6" t="n">
        <v>15506987.7228425</v>
      </c>
      <c r="AC1290" s="6" t="n">
        <v>5824798.7661664803</v>
      </c>
      <c r="AD1290" s="6" t="n">
        <v>8786243.3353397604</v>
      </c>
      <c r="AE1290" s="6" t="n">
        <v>12473788.7737379</v>
      </c>
      <c r="AF1290" s="6" t="n">
        <v>9773717.5893580504</v>
      </c>
      <c r="AG1290" s="6" t="n">
        <v>9565608.1348101292</v>
      </c>
      <c r="AH1290" s="6" t="n">
        <v>13458178.0108454</v>
      </c>
      <c r="AI1290" s="6" t="n">
        <v>11683657.9890828</v>
      </c>
      <c r="AJ1290" s="6" t="n">
        <v>9722210.7153202593</v>
      </c>
      <c r="AK1290" s="6" t="n">
        <v>8386605.5923595801</v>
      </c>
      <c r="AL1290" s="6" t="n">
        <v>14691790.123600001</v>
      </c>
      <c r="AM1290" s="6" t="n">
        <v>8021297.0607065298</v>
      </c>
    </row>
    <row r="1291">
      <c r="A1291" t="str">
        <f t="shared" si="220"/>
        <v>Other</v>
      </c>
      <c r="B1291" t="str">
        <f t="shared" si="221"/>
        <v>6636</v>
      </c>
      <c r="C1291" t="str">
        <f t="shared" si="222"/>
        <v>ENVIRONMENTAL CHAMBERS &amp; RELATED EQ</v>
      </c>
      <c r="D1291" s="6" t="n">
        <f t="shared" si="223"/>
        <v>2085352.0392523</v>
      </c>
      <c r="E1291" s="6" t="n">
        <f t="shared" si="224"/>
        <v>348061.01354161202</v>
      </c>
      <c r="F1291" s="6" t="n">
        <f t="shared" si="225"/>
        <v>151909.13089999999</v>
      </c>
      <c r="G1291" s="6" t="n">
        <f t="shared" si="226"/>
        <v>77558.249900114199</v>
      </c>
      <c r="H1291" s="7" t="n">
        <f t="shared" si="227"/>
        <v>-0.56355602900110879</v>
      </c>
      <c r="I1291" s="7" t="n">
        <f t="shared" si="228"/>
        <v>-0.92715420320375896</v>
      </c>
      <c r="J1291" s="7" t="n">
        <f t="shared" si="229"/>
        <v>0.51055686673087408</v>
      </c>
      <c r="K1291" s="7" t="n">
        <f t="shared" si="230"/>
        <v>1.5476348817073068E-6</v>
      </c>
      <c r="L1291" s="7" t="n">
        <f>AM1291/SUM(AM1:AM$2180)</f>
        <v>1.3760377598863841E-6</v>
      </c>
      <c r="M1291" t="s">
        <v>2984</v>
      </c>
      <c r="N1291" t="s">
        <v>3335</v>
      </c>
      <c r="O1291" t="s">
        <v>3336</v>
      </c>
      <c r="P1291" s="6" t="n">
        <v>295646.28450676298</v>
      </c>
      <c r="Q1291" s="6" t="n">
        <v>-233987.18414664199</v>
      </c>
      <c r="R1291" s="6"/>
      <c r="S1291" s="6"/>
      <c r="T1291" s="6" t="n">
        <v>314869.62429618998</v>
      </c>
      <c r="U1291" s="6" t="n">
        <v>937598.87275282806</v>
      </c>
      <c r="V1291" s="6" t="n">
        <v>11863.1736366307</v>
      </c>
      <c r="W1291" s="6" t="n">
        <v>5130.2798785676596</v>
      </c>
      <c r="X1291" s="6" t="n">
        <v>121889.096071088</v>
      </c>
      <c r="Y1291" s="6" t="n">
        <v>150918.05919375899</v>
      </c>
      <c r="Z1291" s="6" t="n">
        <v>202775.295993487</v>
      </c>
      <c r="AA1291" s="6" t="n">
        <v>165029.648865572</v>
      </c>
      <c r="AB1291" s="6" t="n">
        <v>9959.0353991698194</v>
      </c>
      <c r="AC1291" s="6" t="n">
        <v>265819.51908049098</v>
      </c>
      <c r="AD1291" s="6" t="n">
        <v>343747.89396329998</v>
      </c>
      <c r="AE1291" s="6" t="n">
        <v>2085352.0392523</v>
      </c>
      <c r="AF1291" s="6" t="n">
        <v>202830.119606711</v>
      </c>
      <c r="AG1291" s="6" t="n">
        <v>198791.95263285501</v>
      </c>
      <c r="AH1291" s="6" t="n">
        <v>269191.52160082798</v>
      </c>
      <c r="AI1291" s="6" t="n">
        <v>392248.050359949</v>
      </c>
      <c r="AJ1291" s="6" t="n">
        <v>-107953.389440877</v>
      </c>
      <c r="AK1291" s="6" t="n">
        <v>348061.01354161202</v>
      </c>
      <c r="AL1291" s="6" t="n">
        <v>151909.13089999999</v>
      </c>
      <c r="AM1291" s="6" t="n">
        <v>77558.249900114199</v>
      </c>
    </row>
    <row r="1292">
      <c r="A1292" t="str">
        <f t="shared" si="220"/>
        <v>Other</v>
      </c>
      <c r="B1292" t="str">
        <f t="shared" si="221"/>
        <v>6640</v>
      </c>
      <c r="C1292" t="str">
        <f t="shared" si="222"/>
        <v>LABORATORY EQUIPMENT AND SUPPLIES</v>
      </c>
      <c r="D1292" s="6" t="n">
        <f t="shared" si="223"/>
        <v>258201832.139247</v>
      </c>
      <c r="E1292" s="6" t="n">
        <f t="shared" si="224"/>
        <v>2451657291.7190099</v>
      </c>
      <c r="F1292" s="6" t="n">
        <f t="shared" si="225"/>
        <v>2364285921.7177</v>
      </c>
      <c r="G1292" s="6" t="n">
        <f t="shared" si="226"/>
        <v>741104016.32613206</v>
      </c>
      <c r="H1292" s="7" t="n">
        <f t="shared" si="227"/>
        <v>-3.5637676724403988E-2</v>
      </c>
      <c r="I1292" s="7" t="n">
        <f t="shared" si="228"/>
        <v>8.1567356518316725</v>
      </c>
      <c r="J1292" s="7" t="n">
        <f t="shared" si="229"/>
        <v>0.31345786460027875</v>
      </c>
      <c r="K1292" s="7" t="n">
        <f t="shared" si="230"/>
        <v>2.4087106160778016E-2</v>
      </c>
      <c r="L1292" s="7" t="n">
        <f>AM1292/SUM(AM1:AM$2180)</f>
        <v>1.3148660674803487E-2</v>
      </c>
      <c r="M1292" t="s">
        <v>2984</v>
      </c>
      <c r="N1292" t="s">
        <v>3337</v>
      </c>
      <c r="O1292" t="s">
        <v>3338</v>
      </c>
      <c r="P1292" s="6" t="n">
        <v>3059337.9930664799</v>
      </c>
      <c r="Q1292" s="6" t="n">
        <v>2233414.2192098298</v>
      </c>
      <c r="R1292" s="6" t="n">
        <v>3799911.7378076501</v>
      </c>
      <c r="S1292" s="6" t="n">
        <v>4226059.3324864004</v>
      </c>
      <c r="T1292" s="6" t="n">
        <v>4605782.5021112897</v>
      </c>
      <c r="U1292" s="6" t="n">
        <v>19051586.652241699</v>
      </c>
      <c r="V1292" s="6" t="n">
        <v>22137647.361955602</v>
      </c>
      <c r="W1292" s="6" t="n">
        <v>33011852.298763301</v>
      </c>
      <c r="X1292" s="6" t="n">
        <v>51430863.248709999</v>
      </c>
      <c r="Y1292" s="6" t="n">
        <v>71055363.204639301</v>
      </c>
      <c r="Z1292" s="6" t="n">
        <v>159476586.73582399</v>
      </c>
      <c r="AA1292" s="6" t="n">
        <v>189826832.901371</v>
      </c>
      <c r="AB1292" s="6" t="n">
        <v>116164786.09436999</v>
      </c>
      <c r="AC1292" s="6" t="n">
        <v>101231289.086569</v>
      </c>
      <c r="AD1292" s="6" t="n">
        <v>101400775.438118</v>
      </c>
      <c r="AE1292" s="6" t="n">
        <v>258201832.139247</v>
      </c>
      <c r="AF1292" s="6" t="n">
        <v>262332460.211925</v>
      </c>
      <c r="AG1292" s="6" t="n">
        <v>282757545.48379499</v>
      </c>
      <c r="AH1292" s="6" t="n">
        <v>365541805.81192303</v>
      </c>
      <c r="AI1292" s="6" t="n">
        <v>404823541.51021701</v>
      </c>
      <c r="AJ1292" s="6" t="n">
        <v>518321486.02121598</v>
      </c>
      <c r="AK1292" s="6" t="n">
        <v>2451657291.7190099</v>
      </c>
      <c r="AL1292" s="6" t="n">
        <v>2364285921.7177</v>
      </c>
      <c r="AM1292" s="6" t="n">
        <v>741104016.32613206</v>
      </c>
    </row>
    <row r="1293">
      <c r="A1293" t="str">
        <f t="shared" si="220"/>
        <v>Other</v>
      </c>
      <c r="B1293" t="str">
        <f t="shared" si="221"/>
        <v>6645</v>
      </c>
      <c r="C1293" t="str">
        <f t="shared" si="222"/>
        <v>TIME MEASURING INSTRUMENTS</v>
      </c>
      <c r="D1293" s="6" t="n">
        <f t="shared" si="223"/>
        <v>2464043.7548684999</v>
      </c>
      <c r="E1293" s="6" t="n">
        <f t="shared" si="224"/>
        <v>3049783.3839328801</v>
      </c>
      <c r="F1293" s="6" t="n">
        <f t="shared" si="225"/>
        <v>2618513.0600999999</v>
      </c>
      <c r="G1293" s="6" t="n">
        <f t="shared" si="226"/>
        <v>963129.54111217696</v>
      </c>
      <c r="H1293" s="7" t="n">
        <f t="shared" si="227"/>
        <v>-0.14141014935845408</v>
      </c>
      <c r="I1293" s="7" t="n">
        <f t="shared" si="228"/>
        <v>6.2689351569466645E-2</v>
      </c>
      <c r="J1293" s="7" t="n">
        <f t="shared" si="229"/>
        <v>0.3678154429657095</v>
      </c>
      <c r="K1293" s="7" t="n">
        <f t="shared" si="230"/>
        <v>2.6677146567869026E-5</v>
      </c>
      <c r="L1293" s="7" t="n">
        <f>AM1293/SUM(AM1:AM$2180)</f>
        <v>1.7087835503498768E-5</v>
      </c>
      <c r="M1293" t="s">
        <v>2984</v>
      </c>
      <c r="N1293" t="s">
        <v>3339</v>
      </c>
      <c r="O1293" t="s">
        <v>3340</v>
      </c>
      <c r="P1293" s="6" t="n">
        <v>1486513.65476893</v>
      </c>
      <c r="Q1293" s="6" t="n">
        <v>976068.71268312202</v>
      </c>
      <c r="R1293" s="6" t="n">
        <v>1502155.9040514801</v>
      </c>
      <c r="S1293" s="6" t="n">
        <v>3500111.8924013101</v>
      </c>
      <c r="T1293" s="6" t="n">
        <v>3541112.6271004602</v>
      </c>
      <c r="U1293" s="6" t="n">
        <v>5805321.02915667</v>
      </c>
      <c r="V1293" s="6" t="n">
        <v>4409978.5578554301</v>
      </c>
      <c r="W1293" s="6" t="n">
        <v>2883811.96875952</v>
      </c>
      <c r="X1293" s="6" t="n">
        <v>2820895.2096426599</v>
      </c>
      <c r="Y1293" s="6" t="n">
        <v>2857113.1443098802</v>
      </c>
      <c r="Z1293" s="6" t="n">
        <v>4484406.9864661004</v>
      </c>
      <c r="AA1293" s="6" t="n">
        <v>4096053.1636244198</v>
      </c>
      <c r="AB1293" s="6" t="n">
        <v>3230190.49849184</v>
      </c>
      <c r="AC1293" s="6" t="n">
        <v>2692161.7011590502</v>
      </c>
      <c r="AD1293" s="6" t="n">
        <v>3116120.84160305</v>
      </c>
      <c r="AE1293" s="6" t="n">
        <v>2464043.7548684999</v>
      </c>
      <c r="AF1293" s="6" t="n">
        <v>2076861.35412955</v>
      </c>
      <c r="AG1293" s="6" t="n">
        <v>2350324.3828242002</v>
      </c>
      <c r="AH1293" s="6" t="n">
        <v>3688291.19543448</v>
      </c>
      <c r="AI1293" s="6" t="n">
        <v>4431386.1224523997</v>
      </c>
      <c r="AJ1293" s="6" t="n">
        <v>3172131.96552413</v>
      </c>
      <c r="AK1293" s="6" t="n">
        <v>3049783.3839328801</v>
      </c>
      <c r="AL1293" s="6" t="n">
        <v>2618513.0600999999</v>
      </c>
      <c r="AM1293" s="6" t="n">
        <v>963129.54111217696</v>
      </c>
    </row>
    <row r="1294">
      <c r="A1294" t="str">
        <f t="shared" si="220"/>
        <v>Other</v>
      </c>
      <c r="B1294" t="str">
        <f t="shared" si="221"/>
        <v>6650</v>
      </c>
      <c r="C1294" t="str">
        <f t="shared" si="222"/>
        <v>OPTICAL INSTRUMENTS</v>
      </c>
      <c r="D1294" s="6" t="n">
        <f t="shared" si="223"/>
        <v>11724671.5060954</v>
      </c>
      <c r="E1294" s="6" t="n">
        <f t="shared" si="224"/>
        <v>14033986.715423301</v>
      </c>
      <c r="F1294" s="6" t="n">
        <f t="shared" si="225"/>
        <v>15540382.045499999</v>
      </c>
      <c r="G1294" s="6" t="n">
        <f t="shared" si="226"/>
        <v>23408768.427595701</v>
      </c>
      <c r="H1294" s="7" t="n">
        <f t="shared" si="227"/>
        <v>0.10733908764650435</v>
      </c>
      <c r="I1294" s="7" t="n">
        <f t="shared" si="228"/>
        <v>0.32544285248596472</v>
      </c>
      <c r="J1294" s="7" t="n">
        <f t="shared" si="229"/>
        <v>1.5063187223491803</v>
      </c>
      <c r="K1294" s="7" t="n">
        <f t="shared" si="230"/>
        <v>1.5832384259051638E-4</v>
      </c>
      <c r="L1294" s="7" t="n">
        <f>AM1294/SUM(AM1:AM$2180)</f>
        <v>4.1531815519680096E-4</v>
      </c>
      <c r="M1294" t="s">
        <v>2984</v>
      </c>
      <c r="N1294" t="s">
        <v>3341</v>
      </c>
      <c r="O1294" t="s">
        <v>3342</v>
      </c>
      <c r="P1294" s="6" t="n">
        <v>5803913.9994073799</v>
      </c>
      <c r="Q1294" s="6" t="n">
        <v>4822129.9245255403</v>
      </c>
      <c r="R1294" s="6" t="n">
        <v>6190541.1406841902</v>
      </c>
      <c r="S1294" s="6" t="n">
        <v>10254903.227183601</v>
      </c>
      <c r="T1294" s="6" t="n">
        <v>13685416.7154746</v>
      </c>
      <c r="U1294" s="6" t="n">
        <v>9243419.3595190402</v>
      </c>
      <c r="V1294" s="6" t="n">
        <v>13768034.409495199</v>
      </c>
      <c r="W1294" s="6" t="n">
        <v>10654560.6802809</v>
      </c>
      <c r="X1294" s="6" t="n">
        <v>9685949.8174135592</v>
      </c>
      <c r="Y1294" s="6" t="n">
        <v>9106121.2643773705</v>
      </c>
      <c r="Z1294" s="6" t="n">
        <v>11752335.464667801</v>
      </c>
      <c r="AA1294" s="6" t="n">
        <v>15606496.357318901</v>
      </c>
      <c r="AB1294" s="6" t="n">
        <v>17043418.629466601</v>
      </c>
      <c r="AC1294" s="6" t="n">
        <v>17150006.147419602</v>
      </c>
      <c r="AD1294" s="6" t="n">
        <v>12350884.243336299</v>
      </c>
      <c r="AE1294" s="6" t="n">
        <v>11724671.5060954</v>
      </c>
      <c r="AF1294" s="6" t="n">
        <v>23768226.2030509</v>
      </c>
      <c r="AG1294" s="6" t="n">
        <v>24201639.012785401</v>
      </c>
      <c r="AH1294" s="6" t="n">
        <v>25875674.7355492</v>
      </c>
      <c r="AI1294" s="6" t="n">
        <v>46527341.204932697</v>
      </c>
      <c r="AJ1294" s="6" t="n">
        <v>18725696.467116602</v>
      </c>
      <c r="AK1294" s="6" t="n">
        <v>14033986.715423301</v>
      </c>
      <c r="AL1294" s="6" t="n">
        <v>15540382.045499999</v>
      </c>
      <c r="AM1294" s="6" t="n">
        <v>23408768.427595701</v>
      </c>
    </row>
    <row r="1295">
      <c r="A1295" t="str">
        <f t="shared" si="220"/>
        <v>Other</v>
      </c>
      <c r="B1295" t="str">
        <f t="shared" si="221"/>
        <v>6655</v>
      </c>
      <c r="C1295" t="str">
        <f t="shared" si="222"/>
        <v>GEOPHYSICAL INSTRUMENTS</v>
      </c>
      <c r="D1295" s="6" t="n">
        <f t="shared" si="223"/>
        <v>798773.39909901097</v>
      </c>
      <c r="E1295" s="6" t="n">
        <f t="shared" si="224"/>
        <v>1496202.0428363101</v>
      </c>
      <c r="F1295" s="6" t="n">
        <f t="shared" si="225"/>
        <v>2119373.5077999998</v>
      </c>
      <c r="G1295" s="6" t="n">
        <f t="shared" si="226"/>
        <v>659833.52675871702</v>
      </c>
      <c r="H1295" s="7" t="n">
        <f t="shared" si="227"/>
        <v>0.41650221502328666</v>
      </c>
      <c r="I1295" s="7" t="n">
        <f t="shared" si="228"/>
        <v>1.6532850370212384</v>
      </c>
      <c r="J1295" s="7" t="n">
        <f t="shared" si="229"/>
        <v>0.31133423359795243</v>
      </c>
      <c r="K1295" s="7" t="n">
        <f t="shared" si="230"/>
        <v>2.1591963225678971E-5</v>
      </c>
      <c r="L1295" s="7" t="n">
        <f>AM1295/SUM(AM1:AM$2180)</f>
        <v>1.1706760392715625E-5</v>
      </c>
      <c r="M1295" t="s">
        <v>2984</v>
      </c>
      <c r="N1295" t="s">
        <v>3343</v>
      </c>
      <c r="O1295" t="s">
        <v>3344</v>
      </c>
      <c r="P1295" s="6" t="n">
        <v>1647732.81486495</v>
      </c>
      <c r="Q1295" s="6" t="n">
        <v>1291325.9415951599</v>
      </c>
      <c r="R1295" s="6" t="n">
        <v>868227.48316353199</v>
      </c>
      <c r="S1295" s="6" t="n">
        <v>3281273.4690151699</v>
      </c>
      <c r="T1295" s="6" t="n">
        <v>796873.91344283405</v>
      </c>
      <c r="U1295" s="6" t="n">
        <v>1972121.8351658401</v>
      </c>
      <c r="V1295" s="6" t="n">
        <v>1558000.3107354599</v>
      </c>
      <c r="W1295" s="6" t="n">
        <v>2763928.0784512502</v>
      </c>
      <c r="X1295" s="6" t="n">
        <v>1288876.9534211401</v>
      </c>
      <c r="Y1295" s="6" t="n">
        <v>857693.42164785904</v>
      </c>
      <c r="Z1295" s="6" t="n">
        <v>2371688.7987595</v>
      </c>
      <c r="AA1295" s="6" t="n">
        <v>-49718.041768341798</v>
      </c>
      <c r="AB1295" s="6" t="n">
        <v>497087.65580292599</v>
      </c>
      <c r="AC1295" s="6" t="n">
        <v>10771926.5001783</v>
      </c>
      <c r="AD1295" s="6" t="n">
        <v>2685773.6648462801</v>
      </c>
      <c r="AE1295" s="6" t="n">
        <v>798773.39909901097</v>
      </c>
      <c r="AF1295" s="6" t="n">
        <v>1412876.83785235</v>
      </c>
      <c r="AG1295" s="6" t="n">
        <v>1345384.4311685599</v>
      </c>
      <c r="AH1295" s="6" t="n">
        <v>1152272.3568911401</v>
      </c>
      <c r="AI1295" s="6" t="n">
        <v>674285.67503858695</v>
      </c>
      <c r="AJ1295" s="6" t="n">
        <v>2211779.4089825498</v>
      </c>
      <c r="AK1295" s="6" t="n">
        <v>1496202.0428363101</v>
      </c>
      <c r="AL1295" s="6" t="n">
        <v>2119373.5077999998</v>
      </c>
      <c r="AM1295" s="6" t="n">
        <v>659833.52675871702</v>
      </c>
    </row>
    <row r="1296">
      <c r="A1296" t="str">
        <f t="shared" si="220"/>
        <v>Other</v>
      </c>
      <c r="B1296" t="str">
        <f t="shared" si="221"/>
        <v>6660</v>
      </c>
      <c r="C1296" t="str">
        <f t="shared" si="222"/>
        <v>METEOROLOG INSTRUMENTS &amp; APPARATUS</v>
      </c>
      <c r="D1296" s="6" t="n">
        <f t="shared" si="223"/>
        <v>2038824.1002754299</v>
      </c>
      <c r="E1296" s="6" t="n">
        <f t="shared" si="224"/>
        <v>2015844.0931253</v>
      </c>
      <c r="F1296" s="6" t="n">
        <f t="shared" si="225"/>
        <v>2629354.5767000001</v>
      </c>
      <c r="G1296" s="6" t="n">
        <f t="shared" si="226"/>
        <v>2118086.7851016098</v>
      </c>
      <c r="H1296" s="7" t="n">
        <f t="shared" si="227"/>
        <v>0.30434421276277024</v>
      </c>
      <c r="I1296" s="7" t="n">
        <f t="shared" si="228"/>
        <v>0.28964267998636761</v>
      </c>
      <c r="J1296" s="7" t="n">
        <f t="shared" si="229"/>
        <v>0.80555388150043172</v>
      </c>
      <c r="K1296" s="7" t="n">
        <f t="shared" si="230"/>
        <v>2.6787598843919598E-5</v>
      </c>
      <c r="L1296" s="7" t="n">
        <f>AM1296/SUM(AM1:AM$2180)</f>
        <v>3.7579076355768578E-5</v>
      </c>
      <c r="M1296" t="s">
        <v>2984</v>
      </c>
      <c r="N1296" t="s">
        <v>3345</v>
      </c>
      <c r="O1296" t="s">
        <v>3346</v>
      </c>
      <c r="P1296" s="6" t="n">
        <v>4711559.3060096903</v>
      </c>
      <c r="Q1296" s="6" t="n">
        <v>3359398.4718739199</v>
      </c>
      <c r="R1296" s="6" t="n">
        <v>6320235.5298808804</v>
      </c>
      <c r="S1296" s="6" t="n">
        <v>9313001.9896818101</v>
      </c>
      <c r="T1296" s="6" t="n">
        <v>5675016.2600084096</v>
      </c>
      <c r="U1296" s="6" t="n">
        <v>10653465.7840907</v>
      </c>
      <c r="V1296" s="6" t="n">
        <v>3943657.2654336202</v>
      </c>
      <c r="W1296" s="6" t="n">
        <v>3936961.8098264402</v>
      </c>
      <c r="X1296" s="6" t="n">
        <v>5289989.1098076804</v>
      </c>
      <c r="Y1296" s="6" t="n">
        <v>2389171.4128374602</v>
      </c>
      <c r="Z1296" s="6" t="n">
        <v>2522428.4494514698</v>
      </c>
      <c r="AA1296" s="6" t="n">
        <v>4995399.2292681299</v>
      </c>
      <c r="AB1296" s="6" t="n">
        <v>3213052.3784074201</v>
      </c>
      <c r="AC1296" s="6" t="n">
        <v>1926232.0931896199</v>
      </c>
      <c r="AD1296" s="6" t="n">
        <v>3743343.6915409002</v>
      </c>
      <c r="AE1296" s="6" t="n">
        <v>2038824.1002754299</v>
      </c>
      <c r="AF1296" s="6" t="n">
        <v>3740564.7544622398</v>
      </c>
      <c r="AG1296" s="6" t="n">
        <v>1637419.6246661399</v>
      </c>
      <c r="AH1296" s="6" t="n">
        <v>4216102.9952282598</v>
      </c>
      <c r="AI1296" s="6" t="n">
        <v>3478680.5434493301</v>
      </c>
      <c r="AJ1296" s="6" t="n">
        <v>3254707.15663727</v>
      </c>
      <c r="AK1296" s="6" t="n">
        <v>2015844.0931253</v>
      </c>
      <c r="AL1296" s="6" t="n">
        <v>2629354.5767000001</v>
      </c>
      <c r="AM1296" s="6" t="n">
        <v>2118086.7851016098</v>
      </c>
    </row>
    <row r="1297">
      <c r="A1297" t="str">
        <f t="shared" si="220"/>
        <v>Other</v>
      </c>
      <c r="B1297" t="str">
        <f t="shared" si="221"/>
        <v>6665</v>
      </c>
      <c r="C1297" t="str">
        <f t="shared" si="222"/>
        <v>HAZARD-DETECTING INSTRU &amp; APPARATUS</v>
      </c>
      <c r="D1297" s="6" t="n">
        <f t="shared" si="223"/>
        <v>27883186.136328299</v>
      </c>
      <c r="E1297" s="6" t="n">
        <f t="shared" si="224"/>
        <v>17108319.134904899</v>
      </c>
      <c r="F1297" s="6" t="n">
        <f t="shared" si="225"/>
        <v>19567223.388799999</v>
      </c>
      <c r="G1297" s="6" t="n">
        <f t="shared" si="226"/>
        <v>8475179.7281630505</v>
      </c>
      <c r="H1297" s="7" t="n">
        <f t="shared" si="227"/>
        <v>0.14372564800234344</v>
      </c>
      <c r="I1297" s="7" t="n">
        <f t="shared" si="228"/>
        <v>-0.29824291624598964</v>
      </c>
      <c r="J1297" s="7" t="n">
        <f t="shared" si="229"/>
        <v>0.43313144434248774</v>
      </c>
      <c r="K1297" s="7" t="n">
        <f t="shared" si="230"/>
        <v>1.9934889545646092E-4</v>
      </c>
      <c r="L1297" s="7" t="n">
        <f>AM1297/SUM(AM1:AM$2180)</f>
        <v>1.5036656116912723E-4</v>
      </c>
      <c r="M1297" t="s">
        <v>2984</v>
      </c>
      <c r="N1297" t="s">
        <v>3347</v>
      </c>
      <c r="O1297" t="s">
        <v>3348</v>
      </c>
      <c r="P1297" s="6" t="n">
        <v>4459952.9754694896</v>
      </c>
      <c r="Q1297" s="6" t="n">
        <v>6454441.7471828898</v>
      </c>
      <c r="R1297" s="6" t="n">
        <v>8489953.9889920801</v>
      </c>
      <c r="S1297" s="6" t="n">
        <v>6781490.5062616402</v>
      </c>
      <c r="T1297" s="6" t="n">
        <v>18218496.582330301</v>
      </c>
      <c r="U1297" s="6" t="n">
        <v>15334127.825602399</v>
      </c>
      <c r="V1297" s="6" t="n">
        <v>11847095.0866223</v>
      </c>
      <c r="W1297" s="6" t="n">
        <v>5439246.8348513702</v>
      </c>
      <c r="X1297" s="6" t="n">
        <v>15035174.2293137</v>
      </c>
      <c r="Y1297" s="6" t="n">
        <v>8703556.0722551998</v>
      </c>
      <c r="Z1297" s="6" t="n">
        <v>19573544.804575901</v>
      </c>
      <c r="AA1297" s="6" t="n">
        <v>20153802.0818283</v>
      </c>
      <c r="AB1297" s="6" t="n">
        <v>13428627.967111699</v>
      </c>
      <c r="AC1297" s="6" t="n">
        <v>18777357.419337701</v>
      </c>
      <c r="AD1297" s="6" t="n">
        <v>21594524.231789101</v>
      </c>
      <c r="AE1297" s="6" t="n">
        <v>27883186.136328299</v>
      </c>
      <c r="AF1297" s="6" t="n">
        <v>19121748.406863</v>
      </c>
      <c r="AG1297" s="6" t="n">
        <v>22516977.645006899</v>
      </c>
      <c r="AH1297" s="6" t="n">
        <v>23656944.928334199</v>
      </c>
      <c r="AI1297" s="6" t="n">
        <v>24298310.458205901</v>
      </c>
      <c r="AJ1297" s="6" t="n">
        <v>33869385.907913998</v>
      </c>
      <c r="AK1297" s="6" t="n">
        <v>17108319.134904899</v>
      </c>
      <c r="AL1297" s="6" t="n">
        <v>19567223.388799999</v>
      </c>
      <c r="AM1297" s="6" t="n">
        <v>8475179.7281630505</v>
      </c>
    </row>
    <row r="1298">
      <c r="A1298" t="str">
        <f t="shared" si="220"/>
        <v>Other</v>
      </c>
      <c r="B1298" t="str">
        <f t="shared" si="221"/>
        <v>6670</v>
      </c>
      <c r="C1298" t="str">
        <f t="shared" si="222"/>
        <v>SCALES AND BALANCES</v>
      </c>
      <c r="D1298" s="6" t="n">
        <f t="shared" si="223"/>
        <v>4214275.1149903201</v>
      </c>
      <c r="E1298" s="6" t="n">
        <f t="shared" si="224"/>
        <v>2761066.8007955402</v>
      </c>
      <c r="F1298" s="6" t="n">
        <f t="shared" si="225"/>
        <v>2175874.1165999998</v>
      </c>
      <c r="G1298" s="6" t="n">
        <f t="shared" si="226"/>
        <v>732491.65732348803</v>
      </c>
      <c r="H1298" s="7" t="n">
        <f t="shared" si="227"/>
        <v>-0.21194441366899563</v>
      </c>
      <c r="I1298" s="7" t="n">
        <f t="shared" si="228"/>
        <v>-0.48368958902081605</v>
      </c>
      <c r="J1298" s="7" t="n">
        <f t="shared" si="229"/>
        <v>0.33664247933059316</v>
      </c>
      <c r="K1298" s="7" t="n">
        <f t="shared" si="230"/>
        <v>2.2167585721170312E-5</v>
      </c>
      <c r="L1298" s="7" t="n">
        <f>AM1298/SUM(AM1:AM$2180)</f>
        <v>1.2995860280202032E-5</v>
      </c>
      <c r="M1298" t="s">
        <v>2984</v>
      </c>
      <c r="N1298" t="s">
        <v>3349</v>
      </c>
      <c r="O1298" t="s">
        <v>3350</v>
      </c>
      <c r="P1298" s="6" t="n">
        <v>1235799.2072162</v>
      </c>
      <c r="Q1298" s="6" t="n">
        <v>2492689.9393846202</v>
      </c>
      <c r="R1298" s="6" t="n">
        <v>2176734.7587782098</v>
      </c>
      <c r="S1298" s="6" t="n">
        <v>2645639.35557047</v>
      </c>
      <c r="T1298" s="6" t="n">
        <v>4707891.4125215299</v>
      </c>
      <c r="U1298" s="6" t="n">
        <v>2578396.17824292</v>
      </c>
      <c r="V1298" s="6" t="n">
        <v>1320506.14576359</v>
      </c>
      <c r="W1298" s="6" t="n">
        <v>1820573.92928174</v>
      </c>
      <c r="X1298" s="6" t="n">
        <v>1598108.3258497501</v>
      </c>
      <c r="Y1298" s="6" t="n">
        <v>2147670.6850081198</v>
      </c>
      <c r="Z1298" s="6" t="n">
        <v>1981110.1269008799</v>
      </c>
      <c r="AA1298" s="6" t="n">
        <v>2477735.9234077102</v>
      </c>
      <c r="AB1298" s="6" t="n">
        <v>2583748.2319239099</v>
      </c>
      <c r="AC1298" s="6" t="n">
        <v>2254728.33258877</v>
      </c>
      <c r="AD1298" s="6" t="n">
        <v>3123074.4705495802</v>
      </c>
      <c r="AE1298" s="6" t="n">
        <v>4214275.1149903201</v>
      </c>
      <c r="AF1298" s="6" t="n">
        <v>2375894.1706881602</v>
      </c>
      <c r="AG1298" s="6" t="n">
        <v>2647268.1702971202</v>
      </c>
      <c r="AH1298" s="6" t="n">
        <v>3545345.2532815598</v>
      </c>
      <c r="AI1298" s="6" t="n">
        <v>3758934.4601716399</v>
      </c>
      <c r="AJ1298" s="6" t="n">
        <v>2426174.5606824099</v>
      </c>
      <c r="AK1298" s="6" t="n">
        <v>2761066.8007955402</v>
      </c>
      <c r="AL1298" s="6" t="n">
        <v>2175874.1165999998</v>
      </c>
      <c r="AM1298" s="6" t="n">
        <v>732491.65732348803</v>
      </c>
    </row>
    <row r="1299">
      <c r="A1299" t="str">
        <f t="shared" si="220"/>
        <v>Other</v>
      </c>
      <c r="B1299" t="str">
        <f t="shared" si="221"/>
        <v>6675</v>
      </c>
      <c r="C1299" t="str">
        <f t="shared" si="222"/>
        <v>DRAFTING SURVEYING &amp; MAPPING INSTRU</v>
      </c>
      <c r="D1299" s="6" t="n">
        <f t="shared" si="223"/>
        <v>893853.52629860304</v>
      </c>
      <c r="E1299" s="6" t="n">
        <f t="shared" si="224"/>
        <v>1103383.8003716399</v>
      </c>
      <c r="F1299" s="6" t="n">
        <f t="shared" si="225"/>
        <v>2780109.2492</v>
      </c>
      <c r="G1299" s="6" t="n">
        <f t="shared" si="226"/>
        <v>320570.14024925098</v>
      </c>
      <c r="H1299" s="7" t="n">
        <f t="shared" si="227"/>
        <v>1.5196212308569406</v>
      </c>
      <c r="I1299" s="7" t="n">
        <f t="shared" si="228"/>
        <v>2.1102514756665731</v>
      </c>
      <c r="J1299" s="7" t="n">
        <f t="shared" si="229"/>
        <v>0.11530846866593382</v>
      </c>
      <c r="K1299" s="7" t="n">
        <f t="shared" si="230"/>
        <v>2.832347222005621E-5</v>
      </c>
      <c r="L1299" s="7" t="n">
        <f>AM1299/SUM(AM1:AM$2180)</f>
        <v>5.6875524943271548E-6</v>
      </c>
      <c r="M1299" t="s">
        <v>2984</v>
      </c>
      <c r="N1299" t="s">
        <v>3351</v>
      </c>
      <c r="O1299" t="s">
        <v>3352</v>
      </c>
      <c r="P1299" s="6" t="n">
        <v>4795204.0349561898</v>
      </c>
      <c r="Q1299" s="6" t="n">
        <v>2722247.5677227001</v>
      </c>
      <c r="R1299" s="6" t="n">
        <v>1060711.3872200199</v>
      </c>
      <c r="S1299" s="6" t="n">
        <v>669478.56288001302</v>
      </c>
      <c r="T1299" s="6" t="n">
        <v>1197868.48659763</v>
      </c>
      <c r="U1299" s="6" t="n">
        <v>1462017.99399233</v>
      </c>
      <c r="V1299" s="6" t="n">
        <v>971888.22821194795</v>
      </c>
      <c r="W1299" s="6" t="n">
        <v>434795.98256791302</v>
      </c>
      <c r="X1299" s="6" t="n">
        <v>1454166.91005868</v>
      </c>
      <c r="Y1299" s="6" t="n">
        <v>872364.33910325402</v>
      </c>
      <c r="Z1299" s="6" t="n">
        <v>1353242.44180562</v>
      </c>
      <c r="AA1299" s="6" t="n">
        <v>2128396.1581752701</v>
      </c>
      <c r="AB1299" s="6" t="n">
        <v>1716674.95206311</v>
      </c>
      <c r="AC1299" s="6" t="n">
        <v>-1254926.07447107</v>
      </c>
      <c r="AD1299" s="6" t="n">
        <v>805713.59453779203</v>
      </c>
      <c r="AE1299" s="6" t="n">
        <v>893853.52629860304</v>
      </c>
      <c r="AF1299" s="6" t="n">
        <v>937682.64299076702</v>
      </c>
      <c r="AG1299" s="6" t="n">
        <v>2917610.4805979398</v>
      </c>
      <c r="AH1299" s="6" t="n">
        <v>1146168.4269055401</v>
      </c>
      <c r="AI1299" s="6" t="n">
        <v>658316.77049759799</v>
      </c>
      <c r="AJ1299" s="6" t="n">
        <v>2852353.1046167002</v>
      </c>
      <c r="AK1299" s="6" t="n">
        <v>1103383.8003716399</v>
      </c>
      <c r="AL1299" s="6" t="n">
        <v>2780109.2492</v>
      </c>
      <c r="AM1299" s="6" t="n">
        <v>320570.14024925098</v>
      </c>
    </row>
    <row r="1300">
      <c r="A1300" t="str">
        <f t="shared" si="220"/>
        <v>Other</v>
      </c>
      <c r="B1300" t="str">
        <f t="shared" si="221"/>
        <v>6680</v>
      </c>
      <c r="C1300" t="str">
        <f t="shared" si="222"/>
        <v>LIQUID AND GAS FLOW, LIQUID LEVEL, AND MECHANICAL MOTION MEASURING INSTRUMENTS</v>
      </c>
      <c r="D1300" s="6" t="n">
        <f t="shared" si="223"/>
        <v>58533720.020995498</v>
      </c>
      <c r="E1300" s="6" t="n">
        <f t="shared" si="224"/>
        <v>56701747.9447565</v>
      </c>
      <c r="F1300" s="6" t="n">
        <f t="shared" si="225"/>
        <v>45549695.845799997</v>
      </c>
      <c r="G1300" s="6" t="n">
        <f t="shared" si="226"/>
        <v>23282974.604882602</v>
      </c>
      <c r="H1300" s="7" t="n">
        <f t="shared" si="227"/>
        <v>-0.19667915898856858</v>
      </c>
      <c r="I1300" s="7" t="n">
        <f t="shared" si="228"/>
        <v>-0.22182127106458038</v>
      </c>
      <c r="J1300" s="7" t="n">
        <f t="shared" si="229"/>
        <v>0.51115543523501827</v>
      </c>
      <c r="K1300" s="7" t="n">
        <f t="shared" si="230"/>
        <v>4.6405570043399211E-4</v>
      </c>
      <c r="L1300" s="7" t="n">
        <f>AM1300/SUM(AM1:AM$2180)</f>
        <v>4.1308632234553618E-4</v>
      </c>
      <c r="M1300" t="s">
        <v>2984</v>
      </c>
      <c r="N1300" t="s">
        <v>3353</v>
      </c>
      <c r="O1300" t="s">
        <v>3354</v>
      </c>
      <c r="P1300" s="6" t="n">
        <v>27342552.0750199</v>
      </c>
      <c r="Q1300" s="6" t="n">
        <v>39948969.687211901</v>
      </c>
      <c r="R1300" s="6" t="n">
        <v>46439850.114756502</v>
      </c>
      <c r="S1300" s="6" t="n">
        <v>31109872.779126</v>
      </c>
      <c r="T1300" s="6" t="n">
        <v>38350711.182460502</v>
      </c>
      <c r="U1300" s="6" t="n">
        <v>54642313.3031772</v>
      </c>
      <c r="V1300" s="6" t="n">
        <v>46072293.704775803</v>
      </c>
      <c r="W1300" s="6" t="n">
        <v>37488506.404009998</v>
      </c>
      <c r="X1300" s="6" t="n">
        <v>45927386.146653101</v>
      </c>
      <c r="Y1300" s="6" t="n">
        <v>46126108.272381298</v>
      </c>
      <c r="Z1300" s="6" t="n">
        <v>51149334.349993698</v>
      </c>
      <c r="AA1300" s="6" t="n">
        <v>51218866.3881175</v>
      </c>
      <c r="AB1300" s="6" t="n">
        <v>46685733.900319196</v>
      </c>
      <c r="AC1300" s="6" t="n">
        <v>49005139.0158187</v>
      </c>
      <c r="AD1300" s="6" t="n">
        <v>52554127.895381503</v>
      </c>
      <c r="AE1300" s="6" t="n">
        <v>58533720.020995498</v>
      </c>
      <c r="AF1300" s="6" t="n">
        <v>53052465.7956466</v>
      </c>
      <c r="AG1300" s="6" t="n">
        <v>51606460.357431203</v>
      </c>
      <c r="AH1300" s="6" t="n">
        <v>71977767.3429524</v>
      </c>
      <c r="AI1300" s="6" t="n">
        <v>62628191.000150003</v>
      </c>
      <c r="AJ1300" s="6" t="n">
        <v>50282584.334245697</v>
      </c>
      <c r="AK1300" s="6" t="n">
        <v>56701747.9447565</v>
      </c>
      <c r="AL1300" s="6" t="n">
        <v>45549695.845799997</v>
      </c>
      <c r="AM1300" s="6" t="n">
        <v>23282974.604882602</v>
      </c>
    </row>
    <row r="1301">
      <c r="A1301" t="str">
        <f t="shared" si="220"/>
        <v>Other</v>
      </c>
      <c r="B1301" t="str">
        <f t="shared" si="221"/>
        <v>6685</v>
      </c>
      <c r="C1301" t="str">
        <f t="shared" si="222"/>
        <v>PRESSURE TEMP HUMIDITY INSTRUMENTS</v>
      </c>
      <c r="D1301" s="6" t="n">
        <f t="shared" si="223"/>
        <v>58415830.9421786</v>
      </c>
      <c r="E1301" s="6" t="n">
        <f t="shared" si="224"/>
        <v>60673888.246931396</v>
      </c>
      <c r="F1301" s="6" t="n">
        <f t="shared" si="225"/>
        <v>60235432.260700002</v>
      </c>
      <c r="G1301" s="6" t="n">
        <f t="shared" si="226"/>
        <v>30705020.074265402</v>
      </c>
      <c r="H1301" s="7" t="n">
        <f t="shared" si="227"/>
        <v>-7.2264362627785239E-3</v>
      </c>
      <c r="I1301" s="7" t="n">
        <f t="shared" si="228"/>
        <v>3.114911299169032E-2</v>
      </c>
      <c r="J1301" s="7" t="n">
        <f t="shared" si="229"/>
        <v>0.50975014077052749</v>
      </c>
      <c r="K1301" s="7" t="n">
        <f t="shared" si="230"/>
        <v>6.1367249966523877E-4</v>
      </c>
      <c r="L1301" s="7" t="n">
        <f>AM1301/SUM(AM1:AM$2180)</f>
        <v>5.4476818513405376E-4</v>
      </c>
      <c r="M1301" t="s">
        <v>2984</v>
      </c>
      <c r="N1301" t="s">
        <v>3355</v>
      </c>
      <c r="O1301" t="s">
        <v>3356</v>
      </c>
      <c r="P1301" s="6" t="n">
        <v>31242861.401690699</v>
      </c>
      <c r="Q1301" s="6" t="n">
        <v>42388735.2685562</v>
      </c>
      <c r="R1301" s="6" t="n">
        <v>64336980.095203497</v>
      </c>
      <c r="S1301" s="6" t="n">
        <v>71757501.511739105</v>
      </c>
      <c r="T1301" s="6" t="n">
        <v>50302153.907254897</v>
      </c>
      <c r="U1301" s="6" t="n">
        <v>34485160.314527497</v>
      </c>
      <c r="V1301" s="6" t="n">
        <v>49889019.905769199</v>
      </c>
      <c r="W1301" s="6" t="n">
        <v>44804852.277224302</v>
      </c>
      <c r="X1301" s="6" t="n">
        <v>68329649.633027196</v>
      </c>
      <c r="Y1301" s="6" t="n">
        <v>39214007.618953697</v>
      </c>
      <c r="Z1301" s="6" t="n">
        <v>56033273.0080752</v>
      </c>
      <c r="AA1301" s="6" t="n">
        <v>57310806.196409002</v>
      </c>
      <c r="AB1301" s="6" t="n">
        <v>64915116.443894602</v>
      </c>
      <c r="AC1301" s="6" t="n">
        <v>54282589.436742999</v>
      </c>
      <c r="AD1301" s="6" t="n">
        <v>60730294.8569666</v>
      </c>
      <c r="AE1301" s="6" t="n">
        <v>58415830.9421786</v>
      </c>
      <c r="AF1301" s="6" t="n">
        <v>59258505.3236247</v>
      </c>
      <c r="AG1301" s="6" t="n">
        <v>49354470.382352099</v>
      </c>
      <c r="AH1301" s="6" t="n">
        <v>89898779.863796204</v>
      </c>
      <c r="AI1301" s="6" t="n">
        <v>76707048.106665596</v>
      </c>
      <c r="AJ1301" s="6" t="n">
        <v>50656419.8166852</v>
      </c>
      <c r="AK1301" s="6" t="n">
        <v>60673888.246931396</v>
      </c>
      <c r="AL1301" s="6" t="n">
        <v>60235432.260700002</v>
      </c>
      <c r="AM1301" s="6" t="n">
        <v>30705020.074265402</v>
      </c>
    </row>
    <row r="1302">
      <c r="A1302" t="str">
        <f t="shared" si="220"/>
        <v>Other</v>
      </c>
      <c r="B1302" t="str">
        <f t="shared" si="221"/>
        <v>6695</v>
      </c>
      <c r="C1302" t="str">
        <f t="shared" si="222"/>
        <v>COMBINATION &amp; MISC INSTRUMENTS</v>
      </c>
      <c r="D1302" s="6" t="n">
        <f t="shared" si="223"/>
        <v>34229844.656043202</v>
      </c>
      <c r="E1302" s="6" t="n">
        <f t="shared" si="224"/>
        <v>31203190.2409252</v>
      </c>
      <c r="F1302" s="6" t="n">
        <f t="shared" si="225"/>
        <v>34867906.083700001</v>
      </c>
      <c r="G1302" s="6" t="n">
        <f t="shared" si="226"/>
        <v>13311102.390066201</v>
      </c>
      <c r="H1302" s="7" t="n">
        <f t="shared" si="227"/>
        <v>0.11744683202194706</v>
      </c>
      <c r="I1302" s="7" t="n">
        <f t="shared" si="228"/>
        <v>1.8640500243817248E-2</v>
      </c>
      <c r="J1302" s="7" t="n">
        <f t="shared" si="229"/>
        <v>0.38175800858569064</v>
      </c>
      <c r="K1302" s="7" t="n">
        <f t="shared" si="230"/>
        <v>3.5523070527440257E-4</v>
      </c>
      <c r="L1302" s="7" t="n">
        <f>AM1302/SUM(AM1:AM$2180)</f>
        <v>2.3616545677648172E-4</v>
      </c>
      <c r="M1302" t="s">
        <v>2984</v>
      </c>
      <c r="N1302" t="s">
        <v>3357</v>
      </c>
      <c r="O1302" t="s">
        <v>3358</v>
      </c>
      <c r="P1302" s="6" t="n">
        <v>12154715.4588705</v>
      </c>
      <c r="Q1302" s="6" t="n">
        <v>15550367.387484999</v>
      </c>
      <c r="R1302" s="6" t="n">
        <v>10473670.6234647</v>
      </c>
      <c r="S1302" s="6" t="n">
        <v>16496592.2890928</v>
      </c>
      <c r="T1302" s="6" t="n">
        <v>24075220.342172299</v>
      </c>
      <c r="U1302" s="6" t="n">
        <v>22379857.189432099</v>
      </c>
      <c r="V1302" s="6" t="n">
        <v>80499815.0092915</v>
      </c>
      <c r="W1302" s="6" t="n">
        <v>24918157.7877752</v>
      </c>
      <c r="X1302" s="6" t="n">
        <v>103815025.906942</v>
      </c>
      <c r="Y1302" s="6" t="n">
        <v>132082602.20517001</v>
      </c>
      <c r="Z1302" s="6" t="n">
        <v>113896388.35167301</v>
      </c>
      <c r="AA1302" s="6" t="n">
        <v>154112495.72330099</v>
      </c>
      <c r="AB1302" s="6" t="n">
        <v>65528633.312966101</v>
      </c>
      <c r="AC1302" s="6" t="n">
        <v>64982335.426794201</v>
      </c>
      <c r="AD1302" s="6" t="n">
        <v>30578628.907280002</v>
      </c>
      <c r="AE1302" s="6" t="n">
        <v>34229844.656043202</v>
      </c>
      <c r="AF1302" s="6" t="n">
        <v>36748205.2934843</v>
      </c>
      <c r="AG1302" s="6" t="n">
        <v>31283478.985471301</v>
      </c>
      <c r="AH1302" s="6" t="n">
        <v>43017646.1124207</v>
      </c>
      <c r="AI1302" s="6" t="n">
        <v>49111860.713020198</v>
      </c>
      <c r="AJ1302" s="6" t="n">
        <v>34378447.444551297</v>
      </c>
      <c r="AK1302" s="6" t="n">
        <v>31203190.2409252</v>
      </c>
      <c r="AL1302" s="6" t="n">
        <v>34867906.083700001</v>
      </c>
      <c r="AM1302" s="6" t="n">
        <v>13311102.390066201</v>
      </c>
    </row>
    <row r="1303">
      <c r="A1303" t="str">
        <f t="shared" si="220"/>
        <v>Other</v>
      </c>
      <c r="B1303" t="str">
        <f t="shared" si="221"/>
        <v>6710</v>
      </c>
      <c r="C1303" t="str">
        <f t="shared" si="222"/>
        <v>CAMERAS, MOTION PICTURE</v>
      </c>
      <c r="D1303" s="6" t="n">
        <f t="shared" si="223"/>
        <v>-1728128.2470545</v>
      </c>
      <c r="E1303" s="6" t="n">
        <f t="shared" si="224"/>
        <v>1083137.8954693901</v>
      </c>
      <c r="F1303" s="6" t="n">
        <f t="shared" si="225"/>
        <v>2524600.5732999998</v>
      </c>
      <c r="G1303" s="6" t="n">
        <f t="shared" si="226"/>
        <v>309102.86860404199</v>
      </c>
      <c r="H1303" s="7" t="n">
        <f t="shared" si="227"/>
        <v>1.330821019059568</v>
      </c>
      <c r="I1303" s="7" t="n">
        <f t="shared" si="228"/>
        <v>-2.4608872794036225</v>
      </c>
      <c r="J1303" s="7" t="n">
        <f t="shared" si="229"/>
        <v>0.12243634572260358</v>
      </c>
      <c r="K1303" s="7" t="n">
        <f t="shared" si="230"/>
        <v>2.5720375638179265E-5</v>
      </c>
      <c r="L1303" s="7" t="n">
        <f>AM1303/SUM(AM1:AM$2180)</f>
        <v>5.4841002657505162E-6</v>
      </c>
      <c r="M1303" t="s">
        <v>2984</v>
      </c>
      <c r="N1303" t="s">
        <v>3359</v>
      </c>
      <c r="O1303" t="s">
        <v>3360</v>
      </c>
      <c r="P1303" s="6" t="n">
        <v>211878.76007647999</v>
      </c>
      <c r="Q1303" s="6" t="n">
        <v>1377949.9437730401</v>
      </c>
      <c r="R1303" s="6" t="n">
        <v>160643.445430388</v>
      </c>
      <c r="S1303" s="6" t="n">
        <v>570742.98175835097</v>
      </c>
      <c r="T1303" s="6" t="n">
        <v>106185.050460877</v>
      </c>
      <c r="U1303" s="6" t="n">
        <v>460247.22589729802</v>
      </c>
      <c r="V1303" s="6" t="n">
        <v>282574.993485566</v>
      </c>
      <c r="W1303" s="6" t="n">
        <v>482343.49799541302</v>
      </c>
      <c r="X1303" s="6" t="n">
        <v>352076.04509459599</v>
      </c>
      <c r="Y1303" s="6" t="n">
        <v>1031768.19709252</v>
      </c>
      <c r="Z1303" s="6" t="n">
        <v>1645162.1220346801</v>
      </c>
      <c r="AA1303" s="6" t="n">
        <v>4690658.1980357496</v>
      </c>
      <c r="AB1303" s="6" t="n">
        <v>123700.937980538</v>
      </c>
      <c r="AC1303" s="6" t="n">
        <v>107647.395243315</v>
      </c>
      <c r="AD1303" s="6" t="n">
        <v>-802890.60304395098</v>
      </c>
      <c r="AE1303" s="6" t="n">
        <v>-1728128.2470545</v>
      </c>
      <c r="AF1303" s="6" t="n">
        <v>412587.01720179501</v>
      </c>
      <c r="AG1303" s="6" t="n">
        <v>319638.48010907101</v>
      </c>
      <c r="AH1303" s="6" t="n">
        <v>1107919.1055369801</v>
      </c>
      <c r="AI1303" s="6" t="n">
        <v>114287.35432924901</v>
      </c>
      <c r="AJ1303" s="6" t="n">
        <v>251312.47055568401</v>
      </c>
      <c r="AK1303" s="6" t="n">
        <v>1083137.8954693901</v>
      </c>
      <c r="AL1303" s="6" t="n">
        <v>2524600.5732999998</v>
      </c>
      <c r="AM1303" s="6" t="n">
        <v>309102.86860404199</v>
      </c>
    </row>
    <row r="1304">
      <c r="A1304" t="str">
        <f t="shared" si="220"/>
        <v>Other</v>
      </c>
      <c r="B1304" t="str">
        <f t="shared" si="221"/>
        <v>6720</v>
      </c>
      <c r="C1304" t="str">
        <f t="shared" si="222"/>
        <v>CAMERAS, STILL PICTURE</v>
      </c>
      <c r="D1304" s="6" t="n">
        <f t="shared" si="223"/>
        <v>2328650.57612393</v>
      </c>
      <c r="E1304" s="6" t="n">
        <f t="shared" si="224"/>
        <v>2530163.1875299001</v>
      </c>
      <c r="F1304" s="6" t="n">
        <f t="shared" si="225"/>
        <v>157758.29990000001</v>
      </c>
      <c r="G1304" s="6" t="n">
        <f t="shared" si="226"/>
        <v>1362256.80348175</v>
      </c>
      <c r="H1304" s="7" t="n">
        <f t="shared" si="227"/>
        <v>-0.93764896245525831</v>
      </c>
      <c r="I1304" s="7" t="n">
        <f t="shared" si="228"/>
        <v>-0.93225333954457401</v>
      </c>
      <c r="J1304" s="7" t="n">
        <f t="shared" si="229"/>
        <v>8.6350880070668783</v>
      </c>
      <c r="K1304" s="7" t="n">
        <f t="shared" si="230"/>
        <v>1.607225624671666E-6</v>
      </c>
      <c r="L1304" s="7" t="n">
        <f>AM1304/SUM(AM1:AM$2180)</f>
        <v>2.4169147739501187E-5</v>
      </c>
      <c r="M1304" t="s">
        <v>2984</v>
      </c>
      <c r="N1304" t="s">
        <v>3361</v>
      </c>
      <c r="O1304" t="s">
        <v>3362</v>
      </c>
      <c r="P1304" s="6" t="n">
        <v>8678900.4252553005</v>
      </c>
      <c r="Q1304" s="6" t="n">
        <v>4836472.3466806104</v>
      </c>
      <c r="R1304" s="6" t="n">
        <v>2183153.1665966599</v>
      </c>
      <c r="S1304" s="6" t="n">
        <v>5835319.4737432897</v>
      </c>
      <c r="T1304" s="6" t="n">
        <v>6543694.6674981704</v>
      </c>
      <c r="U1304" s="6" t="n">
        <v>7235230.9878496202</v>
      </c>
      <c r="V1304" s="6" t="n">
        <v>945224.06532505096</v>
      </c>
      <c r="W1304" s="6" t="n">
        <v>3356337.9619144802</v>
      </c>
      <c r="X1304" s="6" t="n">
        <v>1211968.54209149</v>
      </c>
      <c r="Y1304" s="6" t="n">
        <v>6801684.89774267</v>
      </c>
      <c r="Z1304" s="6" t="n">
        <v>1940393.8069195901</v>
      </c>
      <c r="AA1304" s="6" t="n">
        <v>8670902.8192663398</v>
      </c>
      <c r="AB1304" s="6" t="n">
        <v>4430184.7336683003</v>
      </c>
      <c r="AC1304" s="6" t="n">
        <v>5024006.6815541899</v>
      </c>
      <c r="AD1304" s="6" t="n">
        <v>-178043.06114477801</v>
      </c>
      <c r="AE1304" s="6" t="n">
        <v>2328650.57612393</v>
      </c>
      <c r="AF1304" s="6" t="n">
        <v>1010031.82005808</v>
      </c>
      <c r="AG1304" s="6" t="n">
        <v>1157044.4450809101</v>
      </c>
      <c r="AH1304" s="6" t="n">
        <v>5830593.3606577497</v>
      </c>
      <c r="AI1304" s="6" t="n">
        <v>2607761.4855560302</v>
      </c>
      <c r="AJ1304" s="6" t="n">
        <v>41416.958900932899</v>
      </c>
      <c r="AK1304" s="6" t="n">
        <v>2530163.1875299001</v>
      </c>
      <c r="AL1304" s="6" t="n">
        <v>157758.29990000001</v>
      </c>
      <c r="AM1304" s="6" t="n">
        <v>1362256.80348175</v>
      </c>
    </row>
    <row r="1305">
      <c r="A1305" t="str">
        <f t="shared" si="220"/>
        <v>Other</v>
      </c>
      <c r="B1305" t="str">
        <f t="shared" si="221"/>
        <v>6730</v>
      </c>
      <c r="C1305" t="str">
        <f t="shared" si="222"/>
        <v>PHOTOGRAPHIC PROJECTION EQUIPMENT</v>
      </c>
      <c r="D1305" s="6" t="n">
        <f t="shared" si="223"/>
        <v>700092.29988918197</v>
      </c>
      <c r="E1305" s="6" t="n">
        <f t="shared" si="224"/>
        <v>3236924.0874755299</v>
      </c>
      <c r="F1305" s="6" t="n">
        <f t="shared" si="225"/>
        <v>324550.28080000001</v>
      </c>
      <c r="G1305" s="6" t="n">
        <f t="shared" si="226"/>
        <v>64101.117339606302</v>
      </c>
      <c r="H1305" s="7" t="n">
        <f t="shared" si="227"/>
        <v>-0.89973497307033967</v>
      </c>
      <c r="I1305" s="7" t="n">
        <f t="shared" si="228"/>
        <v>-0.53641786825626669</v>
      </c>
      <c r="J1305" s="7" t="n">
        <f t="shared" si="229"/>
        <v>0.19750750848712961</v>
      </c>
      <c r="K1305" s="7" t="n">
        <f t="shared" si="230"/>
        <v>3.3064854789053453E-6</v>
      </c>
      <c r="L1305" s="7" t="n">
        <f>AM1305/SUM(AM1:AM$2180)</f>
        <v>1.1372814371624472E-6</v>
      </c>
      <c r="M1305" t="s">
        <v>2984</v>
      </c>
      <c r="N1305" t="s">
        <v>3363</v>
      </c>
      <c r="O1305" t="s">
        <v>3364</v>
      </c>
      <c r="P1305" s="6" t="n">
        <v>787521.36782794201</v>
      </c>
      <c r="Q1305" s="6" t="n">
        <v>448153.36803168902</v>
      </c>
      <c r="R1305" s="6" t="n">
        <v>737728.65766150295</v>
      </c>
      <c r="S1305" s="6" t="n">
        <v>613788.36706446996</v>
      </c>
      <c r="T1305" s="6" t="n">
        <v>1706934.5914433501</v>
      </c>
      <c r="U1305" s="6" t="n">
        <v>1228598.7337534199</v>
      </c>
      <c r="V1305" s="6" t="n">
        <v>1400772.1119647301</v>
      </c>
      <c r="W1305" s="6" t="n">
        <v>1174878.99915114</v>
      </c>
      <c r="X1305" s="6" t="n">
        <v>1656310.19973374</v>
      </c>
      <c r="Y1305" s="6" t="n">
        <v>4243048.2218617303</v>
      </c>
      <c r="Z1305" s="6" t="n">
        <v>3794457.6174035901</v>
      </c>
      <c r="AA1305" s="6" t="n">
        <v>5116071.43268192</v>
      </c>
      <c r="AB1305" s="6" t="n">
        <v>3680473.8582441998</v>
      </c>
      <c r="AC1305" s="6" t="n">
        <v>339978.17840737698</v>
      </c>
      <c r="AD1305" s="6" t="n">
        <v>649467.35431564099</v>
      </c>
      <c r="AE1305" s="6" t="n">
        <v>700092.29988918197</v>
      </c>
      <c r="AF1305" s="6" t="n">
        <v>746998.59763038601</v>
      </c>
      <c r="AG1305" s="6" t="n">
        <v>833266.50585664704</v>
      </c>
      <c r="AH1305" s="6" t="n">
        <v>197914.45965862999</v>
      </c>
      <c r="AI1305" s="6" t="n">
        <v>219298.10410223401</v>
      </c>
      <c r="AJ1305" s="6" t="n">
        <v>159709.05103606</v>
      </c>
      <c r="AK1305" s="6" t="n">
        <v>3236924.0874755299</v>
      </c>
      <c r="AL1305" s="6" t="n">
        <v>324550.28080000001</v>
      </c>
      <c r="AM1305" s="6" t="n">
        <v>64101.117339606302</v>
      </c>
    </row>
    <row r="1306">
      <c r="A1306" t="str">
        <f t="shared" si="220"/>
        <v>Other</v>
      </c>
      <c r="B1306" t="str">
        <f t="shared" si="221"/>
        <v>6740</v>
      </c>
      <c r="C1306" t="str">
        <f t="shared" si="222"/>
        <v>PHOTO DEVELOPLNG &amp; FINISHING EQ</v>
      </c>
      <c r="D1306" s="6" t="n">
        <f t="shared" si="223"/>
        <v>84012.809385145607</v>
      </c>
      <c r="E1306" s="6" t="n">
        <f t="shared" si="224"/>
        <v>0</v>
      </c>
      <c r="F1306" s="6" t="n">
        <f t="shared" si="225"/>
        <v>0</v>
      </c>
      <c r="G1306" s="6" t="n">
        <f t="shared" si="226"/>
        <v>421.54073177523401</v>
      </c>
      <c r="H1306" s="7" t="e">
        <f t="shared" si="227"/>
        <v>#DIV/0!</v>
      </c>
      <c r="I1306" s="7" t="n">
        <f t="shared" si="228"/>
        <v>-1</v>
      </c>
      <c r="J1306" s="7" t="e">
        <f t="shared" si="229"/>
        <v>#DIV/0!</v>
      </c>
      <c r="K1306" s="7" t="n">
        <f t="shared" si="230"/>
        <v>0</v>
      </c>
      <c r="L1306" s="7" t="n">
        <f>AM1306/SUM(AM1:AM$2180)</f>
        <v>7.4789718050613987E-9</v>
      </c>
      <c r="M1306" t="s">
        <v>2984</v>
      </c>
      <c r="N1306" t="s">
        <v>3365</v>
      </c>
      <c r="O1306" t="s">
        <v>3366</v>
      </c>
      <c r="P1306" s="6" t="n">
        <v>142347.43311471399</v>
      </c>
      <c r="Q1306" s="6" t="n">
        <v>736307.96220480895</v>
      </c>
      <c r="R1306" s="6" t="n">
        <v>33166.691453813299</v>
      </c>
      <c r="S1306" s="6" t="n">
        <v>85962.768192042204</v>
      </c>
      <c r="T1306" s="6" t="n">
        <v>103937.618091914</v>
      </c>
      <c r="U1306" s="6" t="n">
        <v>238636.12292334699</v>
      </c>
      <c r="V1306" s="6" t="n">
        <v>81320.273216508707</v>
      </c>
      <c r="W1306" s="6" t="n">
        <v>482459.95684555499</v>
      </c>
      <c r="X1306" s="6" t="n">
        <v>153840.032596715</v>
      </c>
      <c r="Y1306" s="6" t="n">
        <v>183545.15892887901</v>
      </c>
      <c r="Z1306" s="6" t="n">
        <v>772626.59591075196</v>
      </c>
      <c r="AA1306" s="6" t="n">
        <v>16654.806740852298</v>
      </c>
      <c r="AB1306" s="6" t="n">
        <v>33039.1451541161</v>
      </c>
      <c r="AC1306" s="6" t="n">
        <v>144554.321011058</v>
      </c>
      <c r="AD1306" s="6" t="n">
        <v>21531.178988082102</v>
      </c>
      <c r="AE1306" s="6" t="n">
        <v>84012.809385145607</v>
      </c>
      <c r="AF1306" s="6" t="n">
        <v>26243.545546232999</v>
      </c>
      <c r="AG1306" s="6" t="n">
        <v>152341.42075701</v>
      </c>
      <c r="AH1306" s="6" t="n">
        <v>9920.4698722814992</v>
      </c>
      <c r="AI1306" s="6" t="n">
        <v>116891.80098094</v>
      </c>
      <c r="AJ1306" s="6"/>
      <c r="AK1306" s="6"/>
      <c r="AL1306" s="6"/>
      <c r="AM1306" s="6" t="n">
        <v>421.54073177523401</v>
      </c>
    </row>
    <row r="1307">
      <c r="A1307" t="str">
        <f t="shared" si="220"/>
        <v>Other</v>
      </c>
      <c r="B1307" t="str">
        <f t="shared" si="221"/>
        <v>6750</v>
      </c>
      <c r="C1307" t="str">
        <f t="shared" si="222"/>
        <v>PHOTOGRAPHIC SUPPLIES</v>
      </c>
      <c r="D1307" s="6" t="n">
        <f t="shared" si="223"/>
        <v>535189.36393612204</v>
      </c>
      <c r="E1307" s="6" t="n">
        <f t="shared" si="224"/>
        <v>470836.17945612501</v>
      </c>
      <c r="F1307" s="6" t="n">
        <f t="shared" si="225"/>
        <v>401746.3702</v>
      </c>
      <c r="G1307" s="6" t="n">
        <f t="shared" si="226"/>
        <v>201484.461753104</v>
      </c>
      <c r="H1307" s="7" t="n">
        <f t="shared" si="227"/>
        <v>-0.14673853087486277</v>
      </c>
      <c r="I1307" s="7" t="n">
        <f t="shared" si="228"/>
        <v>-0.24933790304556436</v>
      </c>
      <c r="J1307" s="7" t="n">
        <f t="shared" si="229"/>
        <v>0.50152154866464549</v>
      </c>
      <c r="K1307" s="7" t="n">
        <f t="shared" si="230"/>
        <v>4.0929514403588562E-6</v>
      </c>
      <c r="L1307" s="7" t="n">
        <f>AM1307/SUM(AM1:AM$2180)</f>
        <v>3.574735476364157E-6</v>
      </c>
      <c r="M1307" t="s">
        <v>2984</v>
      </c>
      <c r="N1307" t="s">
        <v>3367</v>
      </c>
      <c r="O1307" t="s">
        <v>3368</v>
      </c>
      <c r="P1307" s="6" t="n">
        <v>7600088.7811347703</v>
      </c>
      <c r="Q1307" s="6" t="n">
        <v>7032539.7946056603</v>
      </c>
      <c r="R1307" s="6" t="n">
        <v>9761646.6563938092</v>
      </c>
      <c r="S1307" s="6" t="n">
        <v>7077247.7173175998</v>
      </c>
      <c r="T1307" s="6" t="n">
        <v>3889521.9352998598</v>
      </c>
      <c r="U1307" s="6" t="n">
        <v>7723854.4016309399</v>
      </c>
      <c r="V1307" s="6" t="n">
        <v>5570318.5772440601</v>
      </c>
      <c r="W1307" s="6" t="n">
        <v>5585245.8898783196</v>
      </c>
      <c r="X1307" s="6" t="n">
        <v>3270949.0074265301</v>
      </c>
      <c r="Y1307" s="6" t="n">
        <v>2358415.3923393199</v>
      </c>
      <c r="Z1307" s="6" t="n">
        <v>2517303.0611689999</v>
      </c>
      <c r="AA1307" s="6" t="n">
        <v>991063.02079516801</v>
      </c>
      <c r="AB1307" s="6" t="n">
        <v>1312742.4124165301</v>
      </c>
      <c r="AC1307" s="6" t="n">
        <v>1180159.8889047799</v>
      </c>
      <c r="AD1307" s="6" t="n">
        <v>342870.67868566199</v>
      </c>
      <c r="AE1307" s="6" t="n">
        <v>535189.36393612204</v>
      </c>
      <c r="AF1307" s="6" t="n">
        <v>176862.796626414</v>
      </c>
      <c r="AG1307" s="6" t="n">
        <v>966997.42472390202</v>
      </c>
      <c r="AH1307" s="6" t="n">
        <v>496621.553660142</v>
      </c>
      <c r="AI1307" s="6" t="n">
        <v>321198.656260597</v>
      </c>
      <c r="AJ1307" s="6" t="n">
        <v>242259.24691203001</v>
      </c>
      <c r="AK1307" s="6" t="n">
        <v>470836.17945612501</v>
      </c>
      <c r="AL1307" s="6" t="n">
        <v>401746.3702</v>
      </c>
      <c r="AM1307" s="6" t="n">
        <v>201484.461753104</v>
      </c>
    </row>
    <row r="1308">
      <c r="A1308" t="str">
        <f t="shared" si="220"/>
        <v>Other</v>
      </c>
      <c r="B1308" t="str">
        <f t="shared" si="221"/>
        <v>6760</v>
      </c>
      <c r="C1308" t="str">
        <f t="shared" si="222"/>
        <v>PHOTOGRAPHIC EQ &amp; ACCESSORIES</v>
      </c>
      <c r="D1308" s="6" t="n">
        <f t="shared" si="223"/>
        <v>3502636.4007455301</v>
      </c>
      <c r="E1308" s="6" t="n">
        <f t="shared" si="224"/>
        <v>4531875.5772976801</v>
      </c>
      <c r="F1308" s="6" t="n">
        <f t="shared" si="225"/>
        <v>4629469.1475999998</v>
      </c>
      <c r="G1308" s="6" t="n">
        <f t="shared" si="226"/>
        <v>4469006.1576069295</v>
      </c>
      <c r="H1308" s="7" t="n">
        <f t="shared" si="227"/>
        <v>2.1534918299878303E-2</v>
      </c>
      <c r="I1308" s="7" t="n">
        <f t="shared" si="228"/>
        <v>0.32170988305112824</v>
      </c>
      <c r="J1308" s="7" t="n">
        <f t="shared" si="229"/>
        <v>0.96533879266130174</v>
      </c>
      <c r="K1308" s="7" t="n">
        <f t="shared" si="230"/>
        <v>4.7164564066461614E-5</v>
      </c>
      <c r="L1308" s="7" t="n">
        <f>AM1308/SUM(AM1:AM$2180)</f>
        <v>7.9289066346284863E-5</v>
      </c>
      <c r="M1308" t="s">
        <v>2984</v>
      </c>
      <c r="N1308" t="s">
        <v>3369</v>
      </c>
      <c r="O1308" t="s">
        <v>3370</v>
      </c>
      <c r="P1308" s="6" t="n">
        <v>1196811.6411152701</v>
      </c>
      <c r="Q1308" s="6" t="n">
        <v>2272172.8325347402</v>
      </c>
      <c r="R1308" s="6" t="n">
        <v>1431253.69564134</v>
      </c>
      <c r="S1308" s="6" t="n">
        <v>895488.16947383899</v>
      </c>
      <c r="T1308" s="6" t="n">
        <v>1428527.1306932799</v>
      </c>
      <c r="U1308" s="6" t="n">
        <v>8721270.5572442096</v>
      </c>
      <c r="V1308" s="6" t="n">
        <v>3751761.6717078201</v>
      </c>
      <c r="W1308" s="6" t="n">
        <v>10354421.684533101</v>
      </c>
      <c r="X1308" s="6" t="n">
        <v>6750512.46824905</v>
      </c>
      <c r="Y1308" s="6" t="n">
        <v>9167375.6575816106</v>
      </c>
      <c r="Z1308" s="6" t="n">
        <v>19669580.524383601</v>
      </c>
      <c r="AA1308" s="6" t="n">
        <v>5893726.9933856903</v>
      </c>
      <c r="AB1308" s="6" t="n">
        <v>13315086.205583001</v>
      </c>
      <c r="AC1308" s="6" t="n">
        <v>6677586.5731062097</v>
      </c>
      <c r="AD1308" s="6" t="n">
        <v>5352623.2414005902</v>
      </c>
      <c r="AE1308" s="6" t="n">
        <v>3502636.4007455301</v>
      </c>
      <c r="AF1308" s="6" t="n">
        <v>4029987.6580986599</v>
      </c>
      <c r="AG1308" s="6" t="n">
        <v>6049557.0551618095</v>
      </c>
      <c r="AH1308" s="6" t="n">
        <v>7988317.9560162397</v>
      </c>
      <c r="AI1308" s="6" t="n">
        <v>6453823.7215978503</v>
      </c>
      <c r="AJ1308" s="6" t="n">
        <v>8158246.6066258298</v>
      </c>
      <c r="AK1308" s="6" t="n">
        <v>4531875.5772976801</v>
      </c>
      <c r="AL1308" s="6" t="n">
        <v>4629469.1475999998</v>
      </c>
      <c r="AM1308" s="6" t="n">
        <v>4469006.1576069295</v>
      </c>
    </row>
    <row r="1309">
      <c r="A1309" t="str">
        <f t="shared" si="220"/>
        <v>Other</v>
      </c>
      <c r="B1309" t="str">
        <f t="shared" si="221"/>
        <v>6770</v>
      </c>
      <c r="C1309" t="str">
        <f t="shared" si="222"/>
        <v>FILM, PROCESSED</v>
      </c>
      <c r="D1309" s="6" t="n">
        <f t="shared" si="223"/>
        <v>6036221.4308741596</v>
      </c>
      <c r="E1309" s="6" t="n">
        <f t="shared" si="224"/>
        <v>5664215.0449158102</v>
      </c>
      <c r="F1309" s="6" t="n">
        <f t="shared" si="225"/>
        <v>6892255.1379000004</v>
      </c>
      <c r="G1309" s="6" t="n">
        <f t="shared" si="226"/>
        <v>1014465.73877008</v>
      </c>
      <c r="H1309" s="7" t="n">
        <f t="shared" si="227"/>
        <v>0.2168067566725731</v>
      </c>
      <c r="I1309" s="7" t="n">
        <f t="shared" si="228"/>
        <v>0.14181615383547497</v>
      </c>
      <c r="J1309" s="7" t="n">
        <f t="shared" si="229"/>
        <v>0.14718923174965015</v>
      </c>
      <c r="K1309" s="7" t="n">
        <f t="shared" si="230"/>
        <v>7.0217599178170576E-5</v>
      </c>
      <c r="L1309" s="7" t="n">
        <f>AM1309/SUM(AM1:AM$2180)</f>
        <v>1.7998641852497644E-5</v>
      </c>
      <c r="M1309" t="s">
        <v>2984</v>
      </c>
      <c r="N1309" t="s">
        <v>3371</v>
      </c>
      <c r="O1309" t="s">
        <v>3372</v>
      </c>
      <c r="P1309" s="6" t="n">
        <v>1674912.6257621699</v>
      </c>
      <c r="Q1309" s="6" t="n">
        <v>111038.615870573</v>
      </c>
      <c r="R1309" s="6" t="n">
        <v>15380.5736835027</v>
      </c>
      <c r="S1309" s="6"/>
      <c r="T1309" s="6"/>
      <c r="U1309" s="6" t="n">
        <v>53695.293139812202</v>
      </c>
      <c r="V1309" s="6" t="n">
        <v>3091.2760059623502</v>
      </c>
      <c r="W1309" s="6" t="n">
        <v>58589.428241003603</v>
      </c>
      <c r="X1309" s="6"/>
      <c r="Y1309" s="6" t="n">
        <v>11876.4539526068</v>
      </c>
      <c r="Z1309" s="6" t="n">
        <v>2807908.1169717298</v>
      </c>
      <c r="AA1309" s="6" t="n">
        <v>8612268.0727666803</v>
      </c>
      <c r="AB1309" s="6" t="n">
        <v>11102245.3399591</v>
      </c>
      <c r="AC1309" s="6" t="n">
        <v>9276348.3813145403</v>
      </c>
      <c r="AD1309" s="6" t="n">
        <v>9552825.1054921597</v>
      </c>
      <c r="AE1309" s="6" t="n">
        <v>6036221.4308741596</v>
      </c>
      <c r="AF1309" s="6" t="n">
        <v>6788207.6816338897</v>
      </c>
      <c r="AG1309" s="6" t="n">
        <v>9145230.1044501904</v>
      </c>
      <c r="AH1309" s="6" t="n">
        <v>7086281.0783475405</v>
      </c>
      <c r="AI1309" s="6" t="n">
        <v>7655631.0554288598</v>
      </c>
      <c r="AJ1309" s="6" t="n">
        <v>6325827.5105776303</v>
      </c>
      <c r="AK1309" s="6" t="n">
        <v>5664215.0449158102</v>
      </c>
      <c r="AL1309" s="6" t="n">
        <v>6892255.1379000004</v>
      </c>
      <c r="AM1309" s="6" t="n">
        <v>1014465.73877008</v>
      </c>
    </row>
    <row r="1310">
      <c r="A1310" t="str">
        <f t="shared" si="220"/>
        <v>Other</v>
      </c>
      <c r="B1310" t="str">
        <f t="shared" si="221"/>
        <v>6780</v>
      </c>
      <c r="C1310" t="str">
        <f t="shared" si="222"/>
        <v>PHOTOGRAPHIC SETS KITS &amp; OUTFITS</v>
      </c>
      <c r="D1310" s="6" t="n">
        <f t="shared" si="223"/>
        <v>102159.827961988</v>
      </c>
      <c r="E1310" s="6" t="n">
        <f t="shared" si="224"/>
        <v>1950343.85262969</v>
      </c>
      <c r="F1310" s="6" t="n">
        <f t="shared" si="225"/>
        <v>821578.53130000003</v>
      </c>
      <c r="G1310" s="6" t="n">
        <f t="shared" si="226"/>
        <v>11377.9370767744</v>
      </c>
      <c r="H1310" s="7" t="n">
        <f t="shared" si="227"/>
        <v>-0.57875195689608872</v>
      </c>
      <c r="I1310" s="7" t="n">
        <f t="shared" si="228"/>
        <v>7.0420900043576413</v>
      </c>
      <c r="J1310" s="7" t="n">
        <f t="shared" si="229"/>
        <v>1.3848873410519703E-2</v>
      </c>
      <c r="K1310" s="7" t="n">
        <f t="shared" si="230"/>
        <v>8.3701590916134889E-6</v>
      </c>
      <c r="L1310" s="7" t="n">
        <f>AM1310/SUM(AM1:AM$2180)</f>
        <v>2.018672554810939E-7</v>
      </c>
      <c r="M1310" t="s">
        <v>2984</v>
      </c>
      <c r="N1310" t="s">
        <v>3373</v>
      </c>
      <c r="O1310" t="s">
        <v>3374</v>
      </c>
      <c r="P1310" s="6" t="n">
        <v>210757.44342194</v>
      </c>
      <c r="Q1310" s="6" t="n">
        <v>2143879.7717090198</v>
      </c>
      <c r="R1310" s="6" t="n">
        <v>86874.462078839206</v>
      </c>
      <c r="S1310" s="6" t="n">
        <v>330778.06368642201</v>
      </c>
      <c r="T1310" s="6" t="n">
        <v>348461.369975899</v>
      </c>
      <c r="U1310" s="6" t="n">
        <v>179486.70230377399</v>
      </c>
      <c r="V1310" s="6" t="n">
        <v>344651.40917131002</v>
      </c>
      <c r="W1310" s="6" t="n">
        <v>2837257.46962491</v>
      </c>
      <c r="X1310" s="6" t="n">
        <v>3916017.1575979101</v>
      </c>
      <c r="Y1310" s="6" t="n">
        <v>22648217.545567598</v>
      </c>
      <c r="Z1310" s="6" t="n">
        <v>396053.38389078801</v>
      </c>
      <c r="AA1310" s="6" t="n">
        <v>2297492.9492697101</v>
      </c>
      <c r="AB1310" s="6" t="n">
        <v>706715.39493594901</v>
      </c>
      <c r="AC1310" s="6" t="n">
        <v>157422.912682642</v>
      </c>
      <c r="AD1310" s="6" t="n">
        <v>25427.426498523</v>
      </c>
      <c r="AE1310" s="6" t="n">
        <v>102159.827961988</v>
      </c>
      <c r="AF1310" s="6" t="n">
        <v>374153.34225119802</v>
      </c>
      <c r="AG1310" s="6" t="n">
        <v>4443237.8082854301</v>
      </c>
      <c r="AH1310" s="6" t="n">
        <v>524332.15154742799</v>
      </c>
      <c r="AI1310" s="6" t="n">
        <v>2462220.4541175398</v>
      </c>
      <c r="AJ1310" s="6" t="n">
        <v>4406126.5947477799</v>
      </c>
      <c r="AK1310" s="6" t="n">
        <v>1950343.85262969</v>
      </c>
      <c r="AL1310" s="6" t="n">
        <v>821578.53130000003</v>
      </c>
      <c r="AM1310" s="6" t="n">
        <v>11377.9370767744</v>
      </c>
    </row>
    <row r="1311">
      <c r="A1311" t="str">
        <f t="shared" si="220"/>
        <v>Other</v>
      </c>
      <c r="B1311" t="str">
        <f t="shared" si="221"/>
        <v>6810</v>
      </c>
      <c r="C1311" t="str">
        <f t="shared" si="222"/>
        <v>CHEMICALS</v>
      </c>
      <c r="D1311" s="6" t="n">
        <f t="shared" si="223"/>
        <v>748194.81677829102</v>
      </c>
      <c r="E1311" s="6" t="n">
        <f t="shared" si="224"/>
        <v>8085745.5101341</v>
      </c>
      <c r="F1311" s="6" t="n">
        <f t="shared" si="225"/>
        <v>8300287.7268000003</v>
      </c>
      <c r="G1311" s="6" t="n">
        <f t="shared" si="226"/>
        <v>3981426.6045150901</v>
      </c>
      <c r="H1311" s="7" t="n">
        <f t="shared" si="227"/>
        <v>2.6533387230281757E-2</v>
      </c>
      <c r="I1311" s="7" t="n">
        <f t="shared" si="228"/>
        <v>10.093751975642975</v>
      </c>
      <c r="J1311" s="7" t="n">
        <f t="shared" si="229"/>
        <v>0.479673324053556</v>
      </c>
      <c r="K1311" s="7" t="n">
        <f t="shared" si="230"/>
        <v>8.4562492972584908E-5</v>
      </c>
      <c r="L1311" s="7" t="n">
        <f>AM1311/SUM(AM1:AM$2180)</f>
        <v>7.0638434377835673E-5</v>
      </c>
      <c r="M1311" t="s">
        <v>2984</v>
      </c>
      <c r="N1311" t="s">
        <v>3375</v>
      </c>
      <c r="O1311" t="s">
        <v>3376</v>
      </c>
      <c r="P1311" s="6" t="n">
        <v>3316379.6394941099</v>
      </c>
      <c r="Q1311" s="6" t="n">
        <v>2509081.5043442901</v>
      </c>
      <c r="R1311" s="6" t="n">
        <v>5310629.1425373498</v>
      </c>
      <c r="S1311" s="6" t="n">
        <v>8052499.6806339603</v>
      </c>
      <c r="T1311" s="6" t="n">
        <v>5258633.6089260699</v>
      </c>
      <c r="U1311" s="6" t="n">
        <v>10405479.1096357</v>
      </c>
      <c r="V1311" s="6" t="n">
        <v>8630771.3037729207</v>
      </c>
      <c r="W1311" s="6" t="n">
        <v>12100828.6966943</v>
      </c>
      <c r="X1311" s="6" t="n">
        <v>15247902.6022589</v>
      </c>
      <c r="Y1311" s="6" t="n">
        <v>645517.02032892499</v>
      </c>
      <c r="Z1311" s="6" t="n">
        <v>581150.34718460101</v>
      </c>
      <c r="AA1311" s="6" t="n">
        <v>802662.89974899497</v>
      </c>
      <c r="AB1311" s="6" t="n">
        <v>165452.321745972</v>
      </c>
      <c r="AC1311" s="6" t="n">
        <v>560774.08076513605</v>
      </c>
      <c r="AD1311" s="6" t="n">
        <v>800069.200597452</v>
      </c>
      <c r="AE1311" s="6" t="n">
        <v>748194.81677829102</v>
      </c>
      <c r="AF1311" s="6" t="n">
        <v>814954.74756718799</v>
      </c>
      <c r="AG1311" s="6" t="n">
        <v>4484384.3717997205</v>
      </c>
      <c r="AH1311" s="6" t="n">
        <v>10775498.057061</v>
      </c>
      <c r="AI1311" s="6" t="n">
        <v>11468775.2426637</v>
      </c>
      <c r="AJ1311" s="6" t="n">
        <v>7510460.4351381697</v>
      </c>
      <c r="AK1311" s="6" t="n">
        <v>8085745.5101341</v>
      </c>
      <c r="AL1311" s="6" t="n">
        <v>8300287.7268000003</v>
      </c>
      <c r="AM1311" s="6" t="n">
        <v>3981426.6045150901</v>
      </c>
    </row>
    <row r="1312">
      <c r="A1312" t="str">
        <f t="shared" si="220"/>
        <v>Other</v>
      </c>
      <c r="B1312" t="str">
        <f t="shared" si="221"/>
        <v>6820</v>
      </c>
      <c r="C1312" t="str">
        <f t="shared" si="222"/>
        <v>DYES</v>
      </c>
      <c r="D1312" s="6" t="n">
        <f t="shared" si="223"/>
        <v>2490.3290221893299</v>
      </c>
      <c r="E1312" s="6" t="n">
        <f t="shared" si="224"/>
        <v>24768.378726986899</v>
      </c>
      <c r="F1312" s="6" t="n">
        <f t="shared" si="225"/>
        <v>15339.769899999999</v>
      </c>
      <c r="G1312" s="6" t="n">
        <f t="shared" si="226"/>
        <v>6724.4499725877904</v>
      </c>
      <c r="H1312" s="7" t="n">
        <f t="shared" si="227"/>
        <v>-0.38067121513745927</v>
      </c>
      <c r="I1312" s="7" t="n">
        <f t="shared" si="228"/>
        <v>5.159736228955925</v>
      </c>
      <c r="J1312" s="7" t="n">
        <f t="shared" si="229"/>
        <v>0.43836706915582813</v>
      </c>
      <c r="K1312" s="7" t="n">
        <f t="shared" si="230"/>
        <v>1.5628002631541491E-7</v>
      </c>
      <c r="L1312" s="7" t="n">
        <f>AM1312/SUM(AM1:AM$2180)</f>
        <v>1.1930512986902937E-7</v>
      </c>
      <c r="M1312" t="s">
        <v>2984</v>
      </c>
      <c r="N1312" t="s">
        <v>3377</v>
      </c>
      <c r="O1312" t="s">
        <v>3378</v>
      </c>
      <c r="P1312" s="6"/>
      <c r="Q1312" s="6"/>
      <c r="R1312" s="6" t="n">
        <v>172029.790972335</v>
      </c>
      <c r="S1312" s="6"/>
      <c r="T1312" s="6" t="n">
        <v>114335.098599427</v>
      </c>
      <c r="U1312" s="6" t="n">
        <v>27415.002869415301</v>
      </c>
      <c r="V1312" s="6" t="n">
        <v>20401.582758481502</v>
      </c>
      <c r="W1312" s="6" t="n">
        <v>1036209.0309321</v>
      </c>
      <c r="X1312" s="6" t="n">
        <v>22230.704023841801</v>
      </c>
      <c r="Y1312" s="6"/>
      <c r="Z1312" s="6"/>
      <c r="AA1312" s="6" t="n">
        <v>6522.2632486858902</v>
      </c>
      <c r="AB1312" s="6"/>
      <c r="AC1312" s="6"/>
      <c r="AD1312" s="6" t="n">
        <v>20657.918737419499</v>
      </c>
      <c r="AE1312" s="6" t="n">
        <v>2490.3290221893299</v>
      </c>
      <c r="AF1312" s="6" t="n">
        <v>30465.400545715402</v>
      </c>
      <c r="AG1312" s="6" t="n">
        <v>8023.0558183866297</v>
      </c>
      <c r="AH1312" s="6" t="n">
        <v>26324.394293686</v>
      </c>
      <c r="AI1312" s="6" t="n">
        <v>29241.2505263393</v>
      </c>
      <c r="AJ1312" s="6" t="n">
        <v>16120.0678734628</v>
      </c>
      <c r="AK1312" s="6" t="n">
        <v>24768.378726986899</v>
      </c>
      <c r="AL1312" s="6" t="n">
        <v>15339.769899999999</v>
      </c>
      <c r="AM1312" s="6" t="n">
        <v>6724.4499725877904</v>
      </c>
    </row>
    <row r="1313">
      <c r="A1313" t="str">
        <f t="shared" si="220"/>
        <v>Other</v>
      </c>
      <c r="B1313" t="str">
        <f t="shared" si="221"/>
        <v>6830</v>
      </c>
      <c r="C1313" t="str">
        <f t="shared" si="222"/>
        <v>GASES: COMPRESSED AND LIQUEFIED</v>
      </c>
      <c r="D1313" s="6" t="n">
        <f t="shared" si="223"/>
        <v>33638496.598913603</v>
      </c>
      <c r="E1313" s="6" t="n">
        <f t="shared" si="224"/>
        <v>29001706.253874801</v>
      </c>
      <c r="F1313" s="6" t="n">
        <f t="shared" si="225"/>
        <v>28382889.309999999</v>
      </c>
      <c r="G1313" s="6" t="n">
        <f t="shared" si="226"/>
        <v>18373788.816767201</v>
      </c>
      <c r="H1313" s="7" t="n">
        <f t="shared" si="227"/>
        <v>-2.133725989973867E-2</v>
      </c>
      <c r="I1313" s="7" t="n">
        <f t="shared" si="228"/>
        <v>-0.15623787684623636</v>
      </c>
      <c r="J1313" s="7" t="n">
        <f t="shared" si="229"/>
        <v>0.64735441892780299</v>
      </c>
      <c r="K1313" s="7" t="n">
        <f t="shared" si="230"/>
        <v>2.891620094167324E-4</v>
      </c>
      <c r="L1313" s="7" t="n">
        <f>AM1313/SUM(AM1:AM$2180)</f>
        <v>3.2598759302345485E-4</v>
      </c>
      <c r="M1313" t="s">
        <v>2984</v>
      </c>
      <c r="N1313" t="s">
        <v>3379</v>
      </c>
      <c r="O1313" t="s">
        <v>3380</v>
      </c>
      <c r="P1313" s="6" t="n">
        <v>710175423.52768302</v>
      </c>
      <c r="Q1313" s="6" t="n">
        <v>292910299.69024301</v>
      </c>
      <c r="R1313" s="6" t="n">
        <v>775726844.81304097</v>
      </c>
      <c r="S1313" s="6" t="n">
        <v>267855145.97584999</v>
      </c>
      <c r="T1313" s="6" t="n">
        <v>126926065.21183801</v>
      </c>
      <c r="U1313" s="6" t="n">
        <v>1478799573.3359399</v>
      </c>
      <c r="V1313" s="6" t="n">
        <v>172269753.87228301</v>
      </c>
      <c r="W1313" s="6" t="n">
        <v>35531699.465929396</v>
      </c>
      <c r="X1313" s="6" t="n">
        <v>701502721.85131204</v>
      </c>
      <c r="Y1313" s="6" t="n">
        <v>88559708.712574393</v>
      </c>
      <c r="Z1313" s="6" t="n">
        <v>253291704.476639</v>
      </c>
      <c r="AA1313" s="6" t="n">
        <v>145620809.66165099</v>
      </c>
      <c r="AB1313" s="6" t="n">
        <v>99991867.468557999</v>
      </c>
      <c r="AC1313" s="6" t="n">
        <v>97029932.044830501</v>
      </c>
      <c r="AD1313" s="6" t="n">
        <v>30775163.728350502</v>
      </c>
      <c r="AE1313" s="6" t="n">
        <v>33638496.598913603</v>
      </c>
      <c r="AF1313" s="6" t="n">
        <v>38213220.584403098</v>
      </c>
      <c r="AG1313" s="6" t="n">
        <v>36899453.624499299</v>
      </c>
      <c r="AH1313" s="6" t="n">
        <v>33451391.478368301</v>
      </c>
      <c r="AI1313" s="6" t="n">
        <v>52087239.171393402</v>
      </c>
      <c r="AJ1313" s="6" t="n">
        <v>33140290.745490901</v>
      </c>
      <c r="AK1313" s="6" t="n">
        <v>29001706.253874801</v>
      </c>
      <c r="AL1313" s="6" t="n">
        <v>28382889.309999999</v>
      </c>
      <c r="AM1313" s="6" t="n">
        <v>18373788.816767201</v>
      </c>
    </row>
    <row r="1314">
      <c r="A1314" t="str">
        <f t="shared" si="220"/>
        <v>Other</v>
      </c>
      <c r="B1314" t="str">
        <f t="shared" si="221"/>
        <v>6840</v>
      </c>
      <c r="C1314" t="str">
        <f t="shared" si="222"/>
        <v>PEST CONT AGENTS &amp; DISINFECTANTS</v>
      </c>
      <c r="D1314" s="6" t="n">
        <f t="shared" si="223"/>
        <v>776494.816088369</v>
      </c>
      <c r="E1314" s="6" t="n">
        <f t="shared" si="224"/>
        <v>3363565.4250073498</v>
      </c>
      <c r="F1314" s="6" t="n">
        <f t="shared" si="225"/>
        <v>1498152.8026999999</v>
      </c>
      <c r="G1314" s="6" t="n">
        <f t="shared" si="226"/>
        <v>1309406.1103904699</v>
      </c>
      <c r="H1314" s="7" t="n">
        <f t="shared" si="227"/>
        <v>-0.55459382726389927</v>
      </c>
      <c r="I1314" s="7" t="n">
        <f t="shared" si="228"/>
        <v>0.92937901407638313</v>
      </c>
      <c r="J1314" s="7" t="n">
        <f t="shared" si="229"/>
        <v>0.8740137241212198</v>
      </c>
      <c r="K1314" s="7" t="n">
        <f t="shared" si="230"/>
        <v>1.5263029429826624E-5</v>
      </c>
      <c r="L1314" s="7" t="n">
        <f>AM1314/SUM(AM1:AM$2180)</f>
        <v>2.3231471226384551E-5</v>
      </c>
      <c r="M1314" t="s">
        <v>2984</v>
      </c>
      <c r="N1314" t="s">
        <v>3381</v>
      </c>
      <c r="O1314" t="s">
        <v>3382</v>
      </c>
      <c r="P1314" s="6" t="n">
        <v>801618.61251217802</v>
      </c>
      <c r="Q1314" s="6" t="n">
        <v>1097805.7785158199</v>
      </c>
      <c r="R1314" s="6" t="n">
        <v>9106344.7666441891</v>
      </c>
      <c r="S1314" s="6" t="n">
        <v>34632196.139108099</v>
      </c>
      <c r="T1314" s="6" t="n">
        <v>16974353.997024301</v>
      </c>
      <c r="U1314" s="6" t="n">
        <v>11144055.744601401</v>
      </c>
      <c r="V1314" s="6" t="n">
        <v>5804999.6950318497</v>
      </c>
      <c r="W1314" s="6" t="n">
        <v>12951923.6328691</v>
      </c>
      <c r="X1314" s="6" t="n">
        <v>4103498.4317755899</v>
      </c>
      <c r="Y1314" s="6" t="n">
        <v>103552.121618773</v>
      </c>
      <c r="Z1314" s="6" t="n">
        <v>67394.398422977494</v>
      </c>
      <c r="AA1314" s="6" t="n">
        <v>107530.305711707</v>
      </c>
      <c r="AB1314" s="6" t="n">
        <v>57949.699341873202</v>
      </c>
      <c r="AC1314" s="6" t="n">
        <v>105102.45419564001</v>
      </c>
      <c r="AD1314" s="6" t="n">
        <v>51026.641898815702</v>
      </c>
      <c r="AE1314" s="6" t="n">
        <v>776494.816088369</v>
      </c>
      <c r="AF1314" s="6" t="n">
        <v>250391.37630788499</v>
      </c>
      <c r="AG1314" s="6" t="n">
        <v>2188249.99855487</v>
      </c>
      <c r="AH1314" s="6" t="n">
        <v>3141402.8784019202</v>
      </c>
      <c r="AI1314" s="6" t="n">
        <v>2671814.44203297</v>
      </c>
      <c r="AJ1314" s="6" t="n">
        <v>6146672.8931466099</v>
      </c>
      <c r="AK1314" s="6" t="n">
        <v>3363565.4250073498</v>
      </c>
      <c r="AL1314" s="6" t="n">
        <v>1498152.8026999999</v>
      </c>
      <c r="AM1314" s="6" t="n">
        <v>1309406.1103904699</v>
      </c>
    </row>
    <row r="1315">
      <c r="A1315" t="str">
        <f t="shared" si="220"/>
        <v>Other</v>
      </c>
      <c r="B1315" t="str">
        <f t="shared" si="221"/>
        <v>6850</v>
      </c>
      <c r="C1315" t="str">
        <f t="shared" si="222"/>
        <v>MISCELLANEOUS CHEMICAL SPECIALTIES</v>
      </c>
      <c r="D1315" s="6" t="n">
        <f t="shared" si="223"/>
        <v>35498042.076006502</v>
      </c>
      <c r="E1315" s="6" t="n">
        <f t="shared" si="224"/>
        <v>69496892.910834506</v>
      </c>
      <c r="F1315" s="6" t="n">
        <f t="shared" si="225"/>
        <v>75474191.587500006</v>
      </c>
      <c r="G1315" s="6" t="n">
        <f t="shared" si="226"/>
        <v>52211114.394572601</v>
      </c>
      <c r="H1315" s="7" t="n">
        <f t="shared" si="227"/>
        <v>8.6008142613432481E-2</v>
      </c>
      <c r="I1315" s="7" t="n">
        <f t="shared" si="228"/>
        <v>1.126150828992166</v>
      </c>
      <c r="J1315" s="7" t="n">
        <f t="shared" si="229"/>
        <v>0.6917744105154453</v>
      </c>
      <c r="K1315" s="7" t="n">
        <f t="shared" si="230"/>
        <v>7.6892344046367792E-4</v>
      </c>
      <c r="L1315" s="7" t="n">
        <f>AM1315/SUM(AM1:AM$2180)</f>
        <v>9.2632911373331079E-4</v>
      </c>
      <c r="M1315" t="s">
        <v>2984</v>
      </c>
      <c r="N1315" t="s">
        <v>3383</v>
      </c>
      <c r="O1315" t="s">
        <v>3384</v>
      </c>
      <c r="P1315" s="6" t="n">
        <v>23360149.1202503</v>
      </c>
      <c r="Q1315" s="6" t="n">
        <v>630981826.44114399</v>
      </c>
      <c r="R1315" s="6" t="n">
        <v>44644194.537626803</v>
      </c>
      <c r="S1315" s="6" t="n">
        <v>65276930.980814599</v>
      </c>
      <c r="T1315" s="6" t="n">
        <v>45666974.946757503</v>
      </c>
      <c r="U1315" s="6" t="n">
        <v>36894117.627221301</v>
      </c>
      <c r="V1315" s="6" t="n">
        <v>66151065.597163498</v>
      </c>
      <c r="W1315" s="6" t="n">
        <v>92766466.573730901</v>
      </c>
      <c r="X1315" s="6" t="n">
        <v>98536884.289796099</v>
      </c>
      <c r="Y1315" s="6" t="n">
        <v>29591240.380057499</v>
      </c>
      <c r="Z1315" s="6" t="n">
        <v>22257974.287587501</v>
      </c>
      <c r="AA1315" s="6" t="n">
        <v>12589533.018231099</v>
      </c>
      <c r="AB1315" s="6" t="n">
        <v>27215095.7952784</v>
      </c>
      <c r="AC1315" s="6" t="n">
        <v>39733297.016240902</v>
      </c>
      <c r="AD1315" s="6" t="n">
        <v>20800286.840393901</v>
      </c>
      <c r="AE1315" s="6" t="n">
        <v>35498042.076006502</v>
      </c>
      <c r="AF1315" s="6" t="n">
        <v>8624528.8271828108</v>
      </c>
      <c r="AG1315" s="6" t="n">
        <v>35675315.455818899</v>
      </c>
      <c r="AH1315" s="6" t="n">
        <v>67374355.123438105</v>
      </c>
      <c r="AI1315" s="6" t="n">
        <v>78672513.194272593</v>
      </c>
      <c r="AJ1315" s="6" t="n">
        <v>69010596.421523005</v>
      </c>
      <c r="AK1315" s="6" t="n">
        <v>69496892.910834506</v>
      </c>
      <c r="AL1315" s="6" t="n">
        <v>75474191.587500006</v>
      </c>
      <c r="AM1315" s="6" t="n">
        <v>52211114.394572601</v>
      </c>
    </row>
    <row r="1316">
      <c r="A1316" t="str">
        <f t="shared" si="220"/>
        <v>Other</v>
      </c>
      <c r="B1316" t="str">
        <f t="shared" si="221"/>
        <v>6910</v>
      </c>
      <c r="C1316" t="str">
        <f t="shared" si="222"/>
        <v>TRAINING AIDS</v>
      </c>
      <c r="D1316" s="6" t="n">
        <f t="shared" si="223"/>
        <v>6439033.3640542198</v>
      </c>
      <c r="E1316" s="6" t="n">
        <f t="shared" si="224"/>
        <v>4670342.4752589501</v>
      </c>
      <c r="F1316" s="6" t="n">
        <f t="shared" si="225"/>
        <v>5397781.0670999996</v>
      </c>
      <c r="G1316" s="6" t="n">
        <f t="shared" si="226"/>
        <v>2096427.01375659</v>
      </c>
      <c r="H1316" s="7" t="n">
        <f t="shared" si="227"/>
        <v>0.15575701261623554</v>
      </c>
      <c r="I1316" s="7" t="n">
        <f t="shared" si="228"/>
        <v>-0.16170941165905295</v>
      </c>
      <c r="J1316" s="7" t="n">
        <f t="shared" si="229"/>
        <v>0.38838681815654147</v>
      </c>
      <c r="K1316" s="7" t="n">
        <f t="shared" si="230"/>
        <v>5.4992048297363075E-5</v>
      </c>
      <c r="L1316" s="7" t="n">
        <f>AM1316/SUM(AM1:AM$2180)</f>
        <v>3.719478889080338E-5</v>
      </c>
      <c r="M1316" t="s">
        <v>2984</v>
      </c>
      <c r="N1316" t="s">
        <v>3385</v>
      </c>
      <c r="O1316" t="s">
        <v>3386</v>
      </c>
      <c r="P1316" s="6" t="n">
        <v>14168251.3181489</v>
      </c>
      <c r="Q1316" s="6" t="n">
        <v>-11690260.3191898</v>
      </c>
      <c r="R1316" s="6" t="n">
        <v>6530651.5304966802</v>
      </c>
      <c r="S1316" s="6" t="n">
        <v>926251.41779442597</v>
      </c>
      <c r="T1316" s="6" t="n">
        <v>1202451.0236646801</v>
      </c>
      <c r="U1316" s="6" t="n">
        <v>6316381.6524866596</v>
      </c>
      <c r="V1316" s="6" t="n">
        <v>7872615.4787851404</v>
      </c>
      <c r="W1316" s="6" t="n">
        <v>3552046.3796461299</v>
      </c>
      <c r="X1316" s="6" t="n">
        <v>5007540.5360331796</v>
      </c>
      <c r="Y1316" s="6" t="n">
        <v>5153959.7768759001</v>
      </c>
      <c r="Z1316" s="6" t="n">
        <v>6655202.6319992701</v>
      </c>
      <c r="AA1316" s="6" t="n">
        <v>3762738.5405139499</v>
      </c>
      <c r="AB1316" s="6" t="n">
        <v>2233121.0723157101</v>
      </c>
      <c r="AC1316" s="6" t="n">
        <v>4093871.0935035902</v>
      </c>
      <c r="AD1316" s="6" t="n">
        <v>1284651.0803016699</v>
      </c>
      <c r="AE1316" s="6" t="n">
        <v>6439033.3640542198</v>
      </c>
      <c r="AF1316" s="6" t="n">
        <v>4247128.8908087499</v>
      </c>
      <c r="AG1316" s="6" t="n">
        <v>1641213.29215589</v>
      </c>
      <c r="AH1316" s="6" t="n">
        <v>12017482.489863399</v>
      </c>
      <c r="AI1316" s="6" t="n">
        <v>8389742.3327610791</v>
      </c>
      <c r="AJ1316" s="6" t="n">
        <v>1208803.5327695301</v>
      </c>
      <c r="AK1316" s="6" t="n">
        <v>4670342.4752589501</v>
      </c>
      <c r="AL1316" s="6" t="n">
        <v>5397781.0670999996</v>
      </c>
      <c r="AM1316" s="6" t="n">
        <v>2096427.01375659</v>
      </c>
    </row>
    <row r="1317">
      <c r="A1317" t="str">
        <f t="shared" si="220"/>
        <v>Other</v>
      </c>
      <c r="B1317" t="str">
        <f t="shared" si="221"/>
        <v>6920</v>
      </c>
      <c r="C1317" t="str">
        <f t="shared" si="222"/>
        <v>ARMAMENT TRAINING DEVICES</v>
      </c>
      <c r="D1317" s="6" t="n">
        <f t="shared" si="223"/>
        <v>46210279.511776499</v>
      </c>
      <c r="E1317" s="6" t="n">
        <f t="shared" si="224"/>
        <v>4755598.4498135699</v>
      </c>
      <c r="F1317" s="6" t="n">
        <f t="shared" si="225"/>
        <v>3897240.8549000002</v>
      </c>
      <c r="G1317" s="6" t="n">
        <f t="shared" si="226"/>
        <v>2274369.6175064999</v>
      </c>
      <c r="H1317" s="7" t="n">
        <f t="shared" si="227"/>
        <v>-0.18049412791511432</v>
      </c>
      <c r="I1317" s="7" t="n">
        <f t="shared" si="228"/>
        <v>-0.91566290236554826</v>
      </c>
      <c r="J1317" s="7" t="n">
        <f t="shared" si="229"/>
        <v>0.58358456718089036</v>
      </c>
      <c r="K1317" s="7" t="n">
        <f t="shared" si="230"/>
        <v>3.9704696180695786E-5</v>
      </c>
      <c r="L1317" s="7" t="n">
        <f>AM1317/SUM(AM1:AM$2180)</f>
        <v>4.0351844937938552E-5</v>
      </c>
      <c r="M1317" t="s">
        <v>2984</v>
      </c>
      <c r="N1317" t="s">
        <v>3387</v>
      </c>
      <c r="O1317" t="s">
        <v>3388</v>
      </c>
      <c r="P1317" s="6" t="n">
        <v>2284726.3083362002</v>
      </c>
      <c r="Q1317" s="6" t="n">
        <v>2326136.74801018</v>
      </c>
      <c r="R1317" s="6" t="n">
        <v>3166065.6241092398</v>
      </c>
      <c r="S1317" s="6" t="n">
        <v>5629691.2048891</v>
      </c>
      <c r="T1317" s="6" t="n">
        <v>7932972.6939700898</v>
      </c>
      <c r="U1317" s="6" t="n">
        <v>9279851.4296829402</v>
      </c>
      <c r="V1317" s="6" t="n">
        <v>8256153.6717903102</v>
      </c>
      <c r="W1317" s="6" t="n">
        <v>6907663.3012720104</v>
      </c>
      <c r="X1317" s="6" t="n">
        <v>8084870.2660595896</v>
      </c>
      <c r="Y1317" s="6" t="n">
        <v>7019764.3601216702</v>
      </c>
      <c r="Z1317" s="6" t="n">
        <v>9197326.9765397403</v>
      </c>
      <c r="AA1317" s="6" t="n">
        <v>5323368.5733562503</v>
      </c>
      <c r="AB1317" s="6" t="n">
        <v>7225826.98419879</v>
      </c>
      <c r="AC1317" s="6" t="n">
        <v>6075557.0549039897</v>
      </c>
      <c r="AD1317" s="6" t="n">
        <v>1786719.9293142001</v>
      </c>
      <c r="AE1317" s="6" t="n">
        <v>46210279.511776499</v>
      </c>
      <c r="AF1317" s="6" t="n">
        <v>3442893.9423487401</v>
      </c>
      <c r="AG1317" s="6" t="n">
        <v>2922574.3143083402</v>
      </c>
      <c r="AH1317" s="6" t="n">
        <v>18386074.717240199</v>
      </c>
      <c r="AI1317" s="6" t="n">
        <v>5097412.8655873798</v>
      </c>
      <c r="AJ1317" s="6" t="n">
        <v>5143481.1284389896</v>
      </c>
      <c r="AK1317" s="6" t="n">
        <v>4755598.4498135699</v>
      </c>
      <c r="AL1317" s="6" t="n">
        <v>3897240.8549000002</v>
      </c>
      <c r="AM1317" s="6" t="n">
        <v>2274369.6175064999</v>
      </c>
    </row>
    <row r="1318">
      <c r="A1318" t="str">
        <f t="shared" si="220"/>
        <v>Other</v>
      </c>
      <c r="B1318" t="str">
        <f t="shared" si="221"/>
        <v>6930</v>
      </c>
      <c r="C1318" t="str">
        <f t="shared" si="222"/>
        <v>OPERATION TRAINING DEVICES</v>
      </c>
      <c r="D1318" s="6" t="n">
        <f t="shared" si="223"/>
        <v>2034794.1150170199</v>
      </c>
      <c r="E1318" s="6" t="n">
        <f t="shared" si="224"/>
        <v>2088204.5217315301</v>
      </c>
      <c r="F1318" s="6" t="n">
        <f t="shared" si="225"/>
        <v>1877792.7831999999</v>
      </c>
      <c r="G1318" s="6" t="n">
        <f t="shared" si="226"/>
        <v>1840356.01491664</v>
      </c>
      <c r="H1318" s="7" t="n">
        <f t="shared" si="227"/>
        <v>-0.10076203568272024</v>
      </c>
      <c r="I1318" s="7" t="n">
        <f t="shared" si="228"/>
        <v>-7.7158337867370252E-2</v>
      </c>
      <c r="J1318" s="7" t="n">
        <f t="shared" si="229"/>
        <v>0.98006341880835068</v>
      </c>
      <c r="K1318" s="7" t="n">
        <f t="shared" si="230"/>
        <v>1.9130763204824356E-5</v>
      </c>
      <c r="L1318" s="7" t="n">
        <f>AM1318/SUM(AM1:AM$2180)</f>
        <v>3.2651579573040334E-5</v>
      </c>
      <c r="M1318" t="s">
        <v>2984</v>
      </c>
      <c r="N1318" t="s">
        <v>3389</v>
      </c>
      <c r="O1318" t="s">
        <v>3390</v>
      </c>
      <c r="P1318" s="6" t="n">
        <v>2552165.1776340902</v>
      </c>
      <c r="Q1318" s="6" t="n">
        <v>2527430.7184344502</v>
      </c>
      <c r="R1318" s="6" t="n">
        <v>566945.89825902402</v>
      </c>
      <c r="S1318" s="6"/>
      <c r="T1318" s="6" t="n">
        <v>673706.16258967202</v>
      </c>
      <c r="U1318" s="6" t="n">
        <v>836814.45040845603</v>
      </c>
      <c r="V1318" s="6" t="n">
        <v>1934015.1271891999</v>
      </c>
      <c r="W1318" s="6" t="n">
        <v>420013.42810614099</v>
      </c>
      <c r="X1318" s="6" t="n">
        <v>12751372.603340801</v>
      </c>
      <c r="Y1318" s="6" t="n">
        <v>3835399.7801058702</v>
      </c>
      <c r="Z1318" s="6" t="n">
        <v>4014736.1768398001</v>
      </c>
      <c r="AA1318" s="6" t="n">
        <v>-736778.30031589197</v>
      </c>
      <c r="AB1318" s="6" t="n">
        <v>-953924.543847161</v>
      </c>
      <c r="AC1318" s="6" t="n">
        <v>-3655594.2170287701</v>
      </c>
      <c r="AD1318" s="6" t="n">
        <v>830231.80158333306</v>
      </c>
      <c r="AE1318" s="6" t="n">
        <v>2034794.1150170199</v>
      </c>
      <c r="AF1318" s="6" t="n">
        <v>-3466300.1379600898</v>
      </c>
      <c r="AG1318" s="6" t="n">
        <v>-68511.9767120264</v>
      </c>
      <c r="AH1318" s="6" t="n">
        <v>-4430255.0803388497</v>
      </c>
      <c r="AI1318" s="6" t="n">
        <v>1031402.76808229</v>
      </c>
      <c r="AJ1318" s="6" t="n">
        <v>744196.10247998196</v>
      </c>
      <c r="AK1318" s="6" t="n">
        <v>2088204.5217315301</v>
      </c>
      <c r="AL1318" s="6" t="n">
        <v>1877792.7831999999</v>
      </c>
      <c r="AM1318" s="6" t="n">
        <v>1840356.01491664</v>
      </c>
    </row>
    <row r="1319">
      <c r="A1319" t="str">
        <f t="shared" si="220"/>
        <v>Other</v>
      </c>
      <c r="B1319" t="str">
        <f t="shared" si="221"/>
        <v>6940</v>
      </c>
      <c r="C1319" t="str">
        <f t="shared" si="222"/>
        <v>COMMUNICATION TRAINING DEVICES</v>
      </c>
      <c r="D1319" s="6" t="n">
        <f t="shared" si="223"/>
        <v>190241.743547497</v>
      </c>
      <c r="E1319" s="6" t="n">
        <f t="shared" si="224"/>
        <v>-67275.587564551402</v>
      </c>
      <c r="F1319" s="6" t="n">
        <f t="shared" si="225"/>
        <v>345149.70309999998</v>
      </c>
      <c r="G1319" s="6" t="n">
        <f t="shared" si="226"/>
        <v>58674.576458127704</v>
      </c>
      <c r="H1319" s="7" t="n">
        <f t="shared" si="227"/>
        <v>-6.1303855617585858</v>
      </c>
      <c r="I1319" s="7" t="n">
        <f t="shared" si="228"/>
        <v>0.81426902773222132</v>
      </c>
      <c r="J1319" s="7" t="n">
        <f t="shared" si="229"/>
        <v>0.16999747046320929</v>
      </c>
      <c r="K1319" s="7" t="n">
        <f t="shared" si="230"/>
        <v>3.5163503126096855E-6</v>
      </c>
      <c r="L1319" s="7" t="n">
        <f>AM1319/SUM(AM1:AM$2180)</f>
        <v>1.041003798508939E-6</v>
      </c>
      <c r="M1319" t="s">
        <v>2984</v>
      </c>
      <c r="N1319" t="s">
        <v>3391</v>
      </c>
      <c r="O1319" t="s">
        <v>3392</v>
      </c>
      <c r="P1319" s="6" t="n">
        <v>159842.558093614</v>
      </c>
      <c r="Q1319" s="6"/>
      <c r="R1319" s="6"/>
      <c r="S1319" s="6" t="n">
        <v>1013629.8318003101</v>
      </c>
      <c r="T1319" s="6" t="n">
        <v>817067.93280907103</v>
      </c>
      <c r="U1319" s="6" t="n">
        <v>200611.70161857901</v>
      </c>
      <c r="V1319" s="6" t="n">
        <v>211051.241814576</v>
      </c>
      <c r="W1319" s="6" t="n">
        <v>62793.5370601131</v>
      </c>
      <c r="X1319" s="6" t="n">
        <v>217671.917121195</v>
      </c>
      <c r="Y1319" s="6" t="n">
        <v>616189.081133181</v>
      </c>
      <c r="Z1319" s="6" t="n">
        <v>2354278.5823589698</v>
      </c>
      <c r="AA1319" s="6" t="n">
        <v>929394.32308406604</v>
      </c>
      <c r="AB1319" s="6" t="n">
        <v>601176.82592417498</v>
      </c>
      <c r="AC1319" s="6" t="n">
        <v>5475255.06479658</v>
      </c>
      <c r="AD1319" s="6" t="n">
        <v>-96864.0093697743</v>
      </c>
      <c r="AE1319" s="6" t="n">
        <v>190241.743547497</v>
      </c>
      <c r="AF1319" s="6" t="n">
        <v>-472060.57717404398</v>
      </c>
      <c r="AG1319" s="6" t="n">
        <v>-154773.80224318799</v>
      </c>
      <c r="AH1319" s="6" t="n">
        <v>-510205.394947397</v>
      </c>
      <c r="AI1319" s="6" t="n">
        <v>324575.52431396203</v>
      </c>
      <c r="AJ1319" s="6" t="n">
        <v>362684.60419010598</v>
      </c>
      <c r="AK1319" s="6" t="n">
        <v>-67275.587564551402</v>
      </c>
      <c r="AL1319" s="6" t="n">
        <v>345149.70309999998</v>
      </c>
      <c r="AM1319" s="6" t="n">
        <v>58674.576458127704</v>
      </c>
    </row>
    <row r="1320">
      <c r="A1320" t="str">
        <f t="shared" si="220"/>
        <v>Other</v>
      </c>
      <c r="B1320" t="str">
        <f t="shared" si="221"/>
        <v>7105</v>
      </c>
      <c r="C1320" t="str">
        <f t="shared" si="222"/>
        <v>HOUSEHOLD FURNITURE</v>
      </c>
      <c r="D1320" s="6" t="n">
        <f t="shared" si="223"/>
        <v>5411022.2814369798</v>
      </c>
      <c r="E1320" s="6" t="n">
        <f t="shared" si="224"/>
        <v>6373351.23840441</v>
      </c>
      <c r="F1320" s="6" t="n">
        <f t="shared" si="225"/>
        <v>5623960.2175000003</v>
      </c>
      <c r="G1320" s="6" t="n">
        <f t="shared" si="226"/>
        <v>1676200.86070213</v>
      </c>
      <c r="H1320" s="7" t="n">
        <f t="shared" si="227"/>
        <v>-0.11758194282291312</v>
      </c>
      <c r="I1320" s="7" t="n">
        <f t="shared" si="228"/>
        <v>3.9352625989644174E-2</v>
      </c>
      <c r="J1320" s="7" t="n">
        <f t="shared" si="229"/>
        <v>0.29804635806034308</v>
      </c>
      <c r="K1320" s="7" t="n">
        <f t="shared" si="230"/>
        <v>5.7296338635936554E-5</v>
      </c>
      <c r="L1320" s="7" t="n">
        <f>AM1320/SUM(AM1:AM$2180)</f>
        <v>2.9739140329374448E-5</v>
      </c>
      <c r="M1320" t="s">
        <v>2984</v>
      </c>
      <c r="N1320" t="s">
        <v>3393</v>
      </c>
      <c r="O1320" t="s">
        <v>3394</v>
      </c>
      <c r="P1320" s="6" t="n">
        <v>968817.58952239098</v>
      </c>
      <c r="Q1320" s="6" t="n">
        <v>7228893.1066280799</v>
      </c>
      <c r="R1320" s="6" t="n">
        <v>5906453.9935647901</v>
      </c>
      <c r="S1320" s="6" t="n">
        <v>36225305.1178452</v>
      </c>
      <c r="T1320" s="6" t="n">
        <v>19746231.743478201</v>
      </c>
      <c r="U1320" s="6" t="n">
        <v>24841507.032562502</v>
      </c>
      <c r="V1320" s="6" t="n">
        <v>9907655.6442963406</v>
      </c>
      <c r="W1320" s="6" t="n">
        <v>7092168.3057960803</v>
      </c>
      <c r="X1320" s="6" t="n">
        <v>9513477.2080183607</v>
      </c>
      <c r="Y1320" s="6" t="n">
        <v>5671444.8057116596</v>
      </c>
      <c r="Z1320" s="6" t="n">
        <v>7876647.7106171297</v>
      </c>
      <c r="AA1320" s="6" t="n">
        <v>6760147.8395629404</v>
      </c>
      <c r="AB1320" s="6" t="n">
        <v>9758655.5230135098</v>
      </c>
      <c r="AC1320" s="6" t="n">
        <v>1329240.86350118</v>
      </c>
      <c r="AD1320" s="6" t="n">
        <v>8366320.7312141201</v>
      </c>
      <c r="AE1320" s="6" t="n">
        <v>5411022.2814369798</v>
      </c>
      <c r="AF1320" s="6" t="n">
        <v>6082129.5406342</v>
      </c>
      <c r="AG1320" s="6" t="n">
        <v>8406487.4624758102</v>
      </c>
      <c r="AH1320" s="6" t="n">
        <v>15769059.0146474</v>
      </c>
      <c r="AI1320" s="6" t="n">
        <v>8322753.7437001597</v>
      </c>
      <c r="AJ1320" s="6" t="n">
        <v>5119019.7698097304</v>
      </c>
      <c r="AK1320" s="6" t="n">
        <v>6373351.23840441</v>
      </c>
      <c r="AL1320" s="6" t="n">
        <v>5623960.2175000003</v>
      </c>
      <c r="AM1320" s="6" t="n">
        <v>1676200.86070213</v>
      </c>
    </row>
    <row r="1321">
      <c r="A1321" t="str">
        <f t="shared" si="220"/>
        <v>Other</v>
      </c>
      <c r="B1321" t="str">
        <f t="shared" si="221"/>
        <v>7110</v>
      </c>
      <c r="C1321" t="str">
        <f t="shared" si="222"/>
        <v>OFFICE FURNITURE</v>
      </c>
      <c r="D1321" s="6" t="n">
        <f t="shared" si="223"/>
        <v>19542348.276215799</v>
      </c>
      <c r="E1321" s="6" t="n">
        <f t="shared" si="224"/>
        <v>23794650.730124101</v>
      </c>
      <c r="F1321" s="6" t="n">
        <f t="shared" si="225"/>
        <v>19131984.248199999</v>
      </c>
      <c r="G1321" s="6" t="n">
        <f t="shared" si="226"/>
        <v>6186466.7274316996</v>
      </c>
      <c r="H1321" s="7" t="n">
        <f t="shared" si="227"/>
        <v>-0.19595439894484989</v>
      </c>
      <c r="I1321" s="7" t="n">
        <f t="shared" si="228"/>
        <v>-2.0998706103054987E-2</v>
      </c>
      <c r="J1321" s="7" t="n">
        <f t="shared" si="229"/>
        <v>0.3233572977676763</v>
      </c>
      <c r="K1321" s="7" t="n">
        <f t="shared" si="230"/>
        <v>1.9491472305427474E-4</v>
      </c>
      <c r="L1321" s="7" t="n">
        <f>AM1321/SUM(AM1:AM$2180)</f>
        <v>1.0976023605728925E-4</v>
      </c>
      <c r="M1321" t="s">
        <v>2984</v>
      </c>
      <c r="N1321" t="s">
        <v>3395</v>
      </c>
      <c r="O1321" t="s">
        <v>3396</v>
      </c>
      <c r="P1321" s="6" t="n">
        <v>21289300.230062202</v>
      </c>
      <c r="Q1321" s="6" t="n">
        <v>17278892.695852999</v>
      </c>
      <c r="R1321" s="6" t="n">
        <v>17284217.846277501</v>
      </c>
      <c r="S1321" s="6" t="n">
        <v>29297300.603285201</v>
      </c>
      <c r="T1321" s="6" t="n">
        <v>21860757.746959701</v>
      </c>
      <c r="U1321" s="6" t="n">
        <v>17813815.879480802</v>
      </c>
      <c r="V1321" s="6" t="n">
        <v>34218527.243827201</v>
      </c>
      <c r="W1321" s="6" t="n">
        <v>31012510.979479302</v>
      </c>
      <c r="X1321" s="6" t="n">
        <v>28561329.730607599</v>
      </c>
      <c r="Y1321" s="6" t="n">
        <v>31399498.347558402</v>
      </c>
      <c r="Z1321" s="6" t="n">
        <v>90525097.109579802</v>
      </c>
      <c r="AA1321" s="6" t="n">
        <v>39474609.315928698</v>
      </c>
      <c r="AB1321" s="6" t="n">
        <v>31297259.449131101</v>
      </c>
      <c r="AC1321" s="6" t="n">
        <v>21739291.421508498</v>
      </c>
      <c r="AD1321" s="6" t="n">
        <v>28500996.646658801</v>
      </c>
      <c r="AE1321" s="6" t="n">
        <v>19542348.276215799</v>
      </c>
      <c r="AF1321" s="6" t="n">
        <v>15649054.548583999</v>
      </c>
      <c r="AG1321" s="6" t="n">
        <v>20968867.996892199</v>
      </c>
      <c r="AH1321" s="6" t="n">
        <v>24685822.9955258</v>
      </c>
      <c r="AI1321" s="6" t="n">
        <v>33939914.208899498</v>
      </c>
      <c r="AJ1321" s="6" t="n">
        <v>22167353.878377799</v>
      </c>
      <c r="AK1321" s="6" t="n">
        <v>23794650.730124101</v>
      </c>
      <c r="AL1321" s="6" t="n">
        <v>19131984.248199999</v>
      </c>
      <c r="AM1321" s="6" t="n">
        <v>6186466.7274316996</v>
      </c>
    </row>
    <row r="1322">
      <c r="A1322" t="str">
        <f t="shared" si="220"/>
        <v>Other</v>
      </c>
      <c r="B1322" t="str">
        <f t="shared" si="221"/>
        <v>7125</v>
      </c>
      <c r="C1322" t="str">
        <f t="shared" si="222"/>
        <v>CABINETS LOCKERS BINS &amp; SHELVING</v>
      </c>
      <c r="D1322" s="6" t="n">
        <f t="shared" si="223"/>
        <v>3628864.8220480899</v>
      </c>
      <c r="E1322" s="6" t="n">
        <f t="shared" si="224"/>
        <v>17697889.273229301</v>
      </c>
      <c r="F1322" s="6" t="n">
        <f t="shared" si="225"/>
        <v>13524998.331599999</v>
      </c>
      <c r="G1322" s="6" t="n">
        <f t="shared" si="226"/>
        <v>547361.76673767797</v>
      </c>
      <c r="H1322" s="7" t="n">
        <f t="shared" si="227"/>
        <v>-0.23578466771975015</v>
      </c>
      <c r="I1322" s="7" t="n">
        <f t="shared" si="228"/>
        <v>2.7270603879828856</v>
      </c>
      <c r="J1322" s="7" t="n">
        <f t="shared" si="229"/>
        <v>4.0470375915597274E-2</v>
      </c>
      <c r="K1322" s="7" t="n">
        <f t="shared" si="230"/>
        <v>1.3779131688138234E-4</v>
      </c>
      <c r="L1322" s="7" t="n">
        <f>AM1322/SUM(AM1:AM$2180)</f>
        <v>9.7112874558049926E-6</v>
      </c>
      <c r="M1322" t="s">
        <v>2984</v>
      </c>
      <c r="N1322" t="s">
        <v>3397</v>
      </c>
      <c r="O1322" t="s">
        <v>3398</v>
      </c>
      <c r="P1322" s="6" t="n">
        <v>2583817.32930907</v>
      </c>
      <c r="Q1322" s="6" t="n">
        <v>1203987.3422729501</v>
      </c>
      <c r="R1322" s="6" t="n">
        <v>898502.55222248705</v>
      </c>
      <c r="S1322" s="6" t="n">
        <v>2182191.3548652702</v>
      </c>
      <c r="T1322" s="6" t="n">
        <v>2649940.5564585798</v>
      </c>
      <c r="U1322" s="6" t="n">
        <v>1763431.4418117499</v>
      </c>
      <c r="V1322" s="6" t="n">
        <v>2003014.2529005599</v>
      </c>
      <c r="W1322" s="6" t="n">
        <v>1639312.1574667301</v>
      </c>
      <c r="X1322" s="6" t="n">
        <v>2456629.37396417</v>
      </c>
      <c r="Y1322" s="6" t="n">
        <v>3099698.23896719</v>
      </c>
      <c r="Z1322" s="6" t="n">
        <v>3116679.0276524802</v>
      </c>
      <c r="AA1322" s="6" t="n">
        <v>5864431.7919589803</v>
      </c>
      <c r="AB1322" s="6" t="n">
        <v>3775440.85121044</v>
      </c>
      <c r="AC1322" s="6" t="n">
        <v>1781668.75661453</v>
      </c>
      <c r="AD1322" s="6" t="n">
        <v>3444730.4089224902</v>
      </c>
      <c r="AE1322" s="6" t="n">
        <v>3628864.8220480899</v>
      </c>
      <c r="AF1322" s="6" t="n">
        <v>19958868.9967601</v>
      </c>
      <c r="AG1322" s="6" t="n">
        <v>8718367.3099641707</v>
      </c>
      <c r="AH1322" s="6" t="n">
        <v>25389884.931622401</v>
      </c>
      <c r="AI1322" s="6" t="n">
        <v>11199927.1134766</v>
      </c>
      <c r="AJ1322" s="6" t="n">
        <v>14289337.421680899</v>
      </c>
      <c r="AK1322" s="6" t="n">
        <v>17697889.273229301</v>
      </c>
      <c r="AL1322" s="6" t="n">
        <v>13524998.331599999</v>
      </c>
      <c r="AM1322" s="6" t="n">
        <v>547361.76673767797</v>
      </c>
    </row>
    <row r="1323">
      <c r="A1323" t="str">
        <f t="shared" si="220"/>
        <v>Other</v>
      </c>
      <c r="B1323" t="str">
        <f t="shared" si="221"/>
        <v>7195</v>
      </c>
      <c r="C1323" t="str">
        <f t="shared" si="222"/>
        <v>MISC FURNITURE &amp; FIXTURES</v>
      </c>
      <c r="D1323" s="6" t="n">
        <f t="shared" si="223"/>
        <v>2479835.7725746902</v>
      </c>
      <c r="E1323" s="6" t="n">
        <f t="shared" si="224"/>
        <v>2215848.3167043701</v>
      </c>
      <c r="F1323" s="6" t="n">
        <f t="shared" si="225"/>
        <v>2132551.1756000002</v>
      </c>
      <c r="G1323" s="6" t="n">
        <f t="shared" si="226"/>
        <v>370141.08325241599</v>
      </c>
      <c r="H1323" s="7" t="n">
        <f t="shared" si="227"/>
        <v>-3.7591535700538192E-2</v>
      </c>
      <c r="I1323" s="7" t="n">
        <f t="shared" si="228"/>
        <v>-0.14004338545940143</v>
      </c>
      <c r="J1323" s="7" t="n">
        <f t="shared" si="229"/>
        <v>0.17356726885969131</v>
      </c>
      <c r="K1323" s="7" t="n">
        <f t="shared" si="230"/>
        <v>2.172621597418727E-5</v>
      </c>
      <c r="L1323" s="7" t="n">
        <f>AM1323/SUM(AM1:AM$2180)</f>
        <v>6.5670397113979248E-6</v>
      </c>
      <c r="M1323" t="s">
        <v>2984</v>
      </c>
      <c r="N1323" t="s">
        <v>3399</v>
      </c>
      <c r="O1323" t="s">
        <v>3400</v>
      </c>
      <c r="P1323" s="6" t="n">
        <v>2045805.0744167301</v>
      </c>
      <c r="Q1323" s="6" t="n">
        <v>2167008.7415327802</v>
      </c>
      <c r="R1323" s="6" t="n">
        <v>4036557.33146811</v>
      </c>
      <c r="S1323" s="6" t="n">
        <v>966281.12703424599</v>
      </c>
      <c r="T1323" s="6" t="n">
        <v>3634626.6466303202</v>
      </c>
      <c r="U1323" s="6" t="n">
        <v>1047301.29866139</v>
      </c>
      <c r="V1323" s="6" t="n">
        <v>3233144.42994462</v>
      </c>
      <c r="W1323" s="6" t="n">
        <v>5612282.85825055</v>
      </c>
      <c r="X1323" s="6" t="n">
        <v>3441344.3055621102</v>
      </c>
      <c r="Y1323" s="6" t="n">
        <v>4432859.5806614403</v>
      </c>
      <c r="Z1323" s="6" t="n">
        <v>13502658.3095615</v>
      </c>
      <c r="AA1323" s="6" t="n">
        <v>13304185.979112601</v>
      </c>
      <c r="AB1323" s="6" t="n">
        <v>6427750.8115193602</v>
      </c>
      <c r="AC1323" s="6" t="n">
        <v>1739166.0771950099</v>
      </c>
      <c r="AD1323" s="6" t="n">
        <v>6171768.6543366499</v>
      </c>
      <c r="AE1323" s="6" t="n">
        <v>2479835.7725746902</v>
      </c>
      <c r="AF1323" s="6" t="n">
        <v>3204798.3438870301</v>
      </c>
      <c r="AG1323" s="6" t="n">
        <v>4017017.3801001101</v>
      </c>
      <c r="AH1323" s="6" t="n">
        <v>2280730.5788525599</v>
      </c>
      <c r="AI1323" s="6" t="n">
        <v>1159064.2034628701</v>
      </c>
      <c r="AJ1323" s="6" t="n">
        <v>3458965.5365089802</v>
      </c>
      <c r="AK1323" s="6" t="n">
        <v>2215848.3167043701</v>
      </c>
      <c r="AL1323" s="6" t="n">
        <v>2132551.1756000002</v>
      </c>
      <c r="AM1323" s="6" t="n">
        <v>370141.08325241599</v>
      </c>
    </row>
    <row r="1324">
      <c r="A1324" t="str">
        <f t="shared" si="220"/>
        <v>Other</v>
      </c>
      <c r="B1324" t="str">
        <f t="shared" si="221"/>
        <v>7210</v>
      </c>
      <c r="C1324" t="str">
        <f t="shared" si="222"/>
        <v>HOUSEHOLD FURNISHINGS</v>
      </c>
      <c r="D1324" s="6" t="n">
        <f t="shared" si="223"/>
        <v>9176815.0422009304</v>
      </c>
      <c r="E1324" s="6" t="n">
        <f t="shared" si="224"/>
        <v>20492771.990109</v>
      </c>
      <c r="F1324" s="6" t="n">
        <f t="shared" si="225"/>
        <v>11001567.875800001</v>
      </c>
      <c r="G1324" s="6" t="n">
        <f t="shared" si="226"/>
        <v>2757983.9460262102</v>
      </c>
      <c r="H1324" s="7" t="n">
        <f t="shared" si="227"/>
        <v>-0.46314886628758689</v>
      </c>
      <c r="I1324" s="7" t="n">
        <f t="shared" si="228"/>
        <v>0.19884380639771826</v>
      </c>
      <c r="J1324" s="7" t="n">
        <f t="shared" si="229"/>
        <v>0.25069008137402943</v>
      </c>
      <c r="K1324" s="7" t="n">
        <f t="shared" si="230"/>
        <v>1.120828622821029E-4</v>
      </c>
      <c r="L1324" s="7" t="n">
        <f>AM1324/SUM(AM1:AM$2180)</f>
        <v>4.8932125928320213E-5</v>
      </c>
      <c r="M1324" t="s">
        <v>2984</v>
      </c>
      <c r="N1324" t="s">
        <v>3401</v>
      </c>
      <c r="O1324" t="s">
        <v>3402</v>
      </c>
      <c r="P1324" s="6" t="n">
        <v>14277616.708342001</v>
      </c>
      <c r="Q1324" s="6" t="n">
        <v>32555129.260937698</v>
      </c>
      <c r="R1324" s="6" t="n">
        <v>37180955.960642204</v>
      </c>
      <c r="S1324" s="6" t="n">
        <v>56585255.786443897</v>
      </c>
      <c r="T1324" s="6" t="n">
        <v>49506362.8787634</v>
      </c>
      <c r="U1324" s="6" t="n">
        <v>24429702.506666601</v>
      </c>
      <c r="V1324" s="6" t="n">
        <v>4935113.9955563797</v>
      </c>
      <c r="W1324" s="6" t="n">
        <v>13400912.936162099</v>
      </c>
      <c r="X1324" s="6" t="n">
        <v>17136166.2849783</v>
      </c>
      <c r="Y1324" s="6" t="n">
        <v>15083033.225832799</v>
      </c>
      <c r="Z1324" s="6" t="n">
        <v>14002964.786891101</v>
      </c>
      <c r="AA1324" s="6" t="n">
        <v>31834226.073288199</v>
      </c>
      <c r="AB1324" s="6" t="n">
        <v>10382059.171620701</v>
      </c>
      <c r="AC1324" s="6" t="n">
        <v>19058804.646495201</v>
      </c>
      <c r="AD1324" s="6" t="n">
        <v>22567238.582331501</v>
      </c>
      <c r="AE1324" s="6" t="n">
        <v>9176815.0422009304</v>
      </c>
      <c r="AF1324" s="6" t="n">
        <v>17744082.213832401</v>
      </c>
      <c r="AG1324" s="6" t="n">
        <v>16254296.815984</v>
      </c>
      <c r="AH1324" s="6" t="n">
        <v>23216426.198547099</v>
      </c>
      <c r="AI1324" s="6" t="n">
        <v>13366761.8378946</v>
      </c>
      <c r="AJ1324" s="6" t="n">
        <v>18621025.505241498</v>
      </c>
      <c r="AK1324" s="6" t="n">
        <v>20492771.990109</v>
      </c>
      <c r="AL1324" s="6" t="n">
        <v>11001567.875800001</v>
      </c>
      <c r="AM1324" s="6" t="n">
        <v>2757983.9460262102</v>
      </c>
    </row>
    <row r="1325">
      <c r="A1325" t="str">
        <f t="shared" si="220"/>
        <v>Other</v>
      </c>
      <c r="B1325" t="str">
        <f t="shared" si="221"/>
        <v>7220</v>
      </c>
      <c r="C1325" t="str">
        <f t="shared" si="222"/>
        <v>FLOOR COVERINGS</v>
      </c>
      <c r="D1325" s="6" t="n">
        <f t="shared" si="223"/>
        <v>3947312.2729739598</v>
      </c>
      <c r="E1325" s="6" t="n">
        <f t="shared" si="224"/>
        <v>484544.00459342002</v>
      </c>
      <c r="F1325" s="6" t="n">
        <f t="shared" si="225"/>
        <v>338542.66940000001</v>
      </c>
      <c r="G1325" s="6" t="n">
        <f t="shared" si="226"/>
        <v>176344.59716410801</v>
      </c>
      <c r="H1325" s="7" t="n">
        <f t="shared" si="227"/>
        <v>-0.30131697804398483</v>
      </c>
      <c r="I1325" s="7" t="n">
        <f t="shared" si="228"/>
        <v>-0.91423463714338027</v>
      </c>
      <c r="J1325" s="7" t="n">
        <f t="shared" si="229"/>
        <v>0.52089326724056373</v>
      </c>
      <c r="K1325" s="7" t="n">
        <f t="shared" si="230"/>
        <v>3.4490385206314477E-6</v>
      </c>
      <c r="L1325" s="7" t="n">
        <f>AM1325/SUM(AM1:AM$2180)</f>
        <v>3.1287042289154168E-6</v>
      </c>
      <c r="M1325" t="s">
        <v>2984</v>
      </c>
      <c r="N1325" t="s">
        <v>3403</v>
      </c>
      <c r="O1325" t="s">
        <v>3404</v>
      </c>
      <c r="P1325" s="6" t="n">
        <v>1190995.0129360999</v>
      </c>
      <c r="Q1325" s="6" t="n">
        <v>1439711.32875051</v>
      </c>
      <c r="R1325" s="6" t="n">
        <v>2348466.3803091901</v>
      </c>
      <c r="S1325" s="6" t="n">
        <v>2466047.3885196098</v>
      </c>
      <c r="T1325" s="6" t="n">
        <v>4093884.1310127201</v>
      </c>
      <c r="U1325" s="6" t="n">
        <v>423924.05046350998</v>
      </c>
      <c r="V1325" s="6" t="n">
        <v>620443.282128394</v>
      </c>
      <c r="W1325" s="6" t="n">
        <v>410243.60588315799</v>
      </c>
      <c r="X1325" s="6" t="n">
        <v>897875.35854908405</v>
      </c>
      <c r="Y1325" s="6" t="n">
        <v>5610206.2269295799</v>
      </c>
      <c r="Z1325" s="6" t="n">
        <v>742957.43834057497</v>
      </c>
      <c r="AA1325" s="6" t="n">
        <v>1901701.7537718399</v>
      </c>
      <c r="AB1325" s="6" t="n">
        <v>1574612.5633842801</v>
      </c>
      <c r="AC1325" s="6" t="n">
        <v>13291825.817665501</v>
      </c>
      <c r="AD1325" s="6" t="n">
        <v>4394154.0080225198</v>
      </c>
      <c r="AE1325" s="6" t="n">
        <v>3947312.2729739598</v>
      </c>
      <c r="AF1325" s="6" t="n">
        <v>5199877.88216013</v>
      </c>
      <c r="AG1325" s="6" t="n">
        <v>3770642.0803840798</v>
      </c>
      <c r="AH1325" s="6" t="n">
        <v>971607.53878049296</v>
      </c>
      <c r="AI1325" s="6" t="n">
        <v>371093.91557344398</v>
      </c>
      <c r="AJ1325" s="6" t="n">
        <v>339542.89050137601</v>
      </c>
      <c r="AK1325" s="6" t="n">
        <v>484544.00459342002</v>
      </c>
      <c r="AL1325" s="6" t="n">
        <v>338542.66940000001</v>
      </c>
      <c r="AM1325" s="6" t="n">
        <v>176344.59716410801</v>
      </c>
    </row>
    <row r="1326">
      <c r="A1326" t="str">
        <f t="shared" si="220"/>
        <v>Other</v>
      </c>
      <c r="B1326" t="str">
        <f t="shared" si="221"/>
        <v>7230</v>
      </c>
      <c r="C1326" t="str">
        <f t="shared" si="222"/>
        <v>DRAPERIES, AWNINGS, AND SHADES</v>
      </c>
      <c r="D1326" s="6" t="n">
        <f t="shared" si="223"/>
        <v>88719.154610547397</v>
      </c>
      <c r="E1326" s="6" t="n">
        <f t="shared" si="224"/>
        <v>259085.496745935</v>
      </c>
      <c r="F1326" s="6" t="n">
        <f t="shared" si="225"/>
        <v>17072.7598</v>
      </c>
      <c r="G1326" s="6" t="n">
        <f t="shared" si="226"/>
        <v>31964.034849812699</v>
      </c>
      <c r="H1326" s="7" t="n">
        <f t="shared" si="227"/>
        <v>-0.93410376105791082</v>
      </c>
      <c r="I1326" s="7" t="n">
        <f t="shared" si="228"/>
        <v>-0.80756399365002174</v>
      </c>
      <c r="J1326" s="7" t="n">
        <f t="shared" si="229"/>
        <v>1.8722242463583831</v>
      </c>
      <c r="K1326" s="7" t="n">
        <f t="shared" si="230"/>
        <v>1.7393555237231804E-7</v>
      </c>
      <c r="L1326" s="7" t="n">
        <f>AM1326/SUM(AM1:AM$2180)</f>
        <v>5.6710561375885065E-7</v>
      </c>
      <c r="M1326" t="s">
        <v>2984</v>
      </c>
      <c r="N1326" t="s">
        <v>3405</v>
      </c>
      <c r="O1326" t="s">
        <v>3406</v>
      </c>
      <c r="P1326" s="6" t="n">
        <v>47198.706213857004</v>
      </c>
      <c r="Q1326" s="6" t="n">
        <v>63001.282009361603</v>
      </c>
      <c r="R1326" s="6"/>
      <c r="S1326" s="6" t="n">
        <v>45940.678143900099</v>
      </c>
      <c r="T1326" s="6" t="n">
        <v>58392.488526886002</v>
      </c>
      <c r="U1326" s="6" t="n">
        <v>180140.67788565101</v>
      </c>
      <c r="V1326" s="6" t="n">
        <v>167946.74644423701</v>
      </c>
      <c r="W1326" s="6" t="n">
        <v>83743.558722685804</v>
      </c>
      <c r="X1326" s="6" t="n">
        <v>157757.84406432399</v>
      </c>
      <c r="Y1326" s="6" t="n">
        <v>207076.21427837599</v>
      </c>
      <c r="Z1326" s="6" t="n">
        <v>198719.67089407201</v>
      </c>
      <c r="AA1326" s="6" t="n">
        <v>172867.22582895201</v>
      </c>
      <c r="AB1326" s="6" t="n">
        <v>264173.68746145599</v>
      </c>
      <c r="AC1326" s="6" t="n">
        <v>53344.074116518801</v>
      </c>
      <c r="AD1326" s="6" t="n">
        <v>44447.854880111998</v>
      </c>
      <c r="AE1326" s="6" t="n">
        <v>88719.154610547397</v>
      </c>
      <c r="AF1326" s="6" t="n">
        <v>110734.009949617</v>
      </c>
      <c r="AG1326" s="6" t="n">
        <v>77324.923459512196</v>
      </c>
      <c r="AH1326" s="6" t="n">
        <v>82319.1442368157</v>
      </c>
      <c r="AI1326" s="6" t="n">
        <v>75899.558370859406</v>
      </c>
      <c r="AJ1326" s="6" t="n">
        <v>117622.677587588</v>
      </c>
      <c r="AK1326" s="6" t="n">
        <v>259085.496745935</v>
      </c>
      <c r="AL1326" s="6" t="n">
        <v>17072.7598</v>
      </c>
      <c r="AM1326" s="6" t="n">
        <v>31964.034849812699</v>
      </c>
    </row>
    <row r="1327">
      <c r="A1327" t="str">
        <f t="shared" si="220"/>
        <v>Other</v>
      </c>
      <c r="B1327" t="str">
        <f t="shared" si="221"/>
        <v>7240</v>
      </c>
      <c r="C1327" t="str">
        <f t="shared" si="222"/>
        <v>HOUSEHOLD &amp; COMM UTIL CONTAINERS</v>
      </c>
      <c r="D1327" s="6" t="n">
        <f t="shared" si="223"/>
        <v>3694347.2276731799</v>
      </c>
      <c r="E1327" s="6" t="n">
        <f t="shared" si="224"/>
        <v>2964114.04888468</v>
      </c>
      <c r="F1327" s="6" t="n">
        <f t="shared" si="225"/>
        <v>3612849.9053000002</v>
      </c>
      <c r="G1327" s="6" t="n">
        <f t="shared" si="226"/>
        <v>1360036.2583210999</v>
      </c>
      <c r="H1327" s="7" t="n">
        <f t="shared" si="227"/>
        <v>0.2188633249990577</v>
      </c>
      <c r="I1327" s="7" t="n">
        <f t="shared" si="228"/>
        <v>-2.2060006098698404E-2</v>
      </c>
      <c r="J1327" s="7" t="n">
        <f t="shared" si="229"/>
        <v>0.37644416291026811</v>
      </c>
      <c r="K1327" s="7" t="n">
        <f t="shared" si="230"/>
        <v>3.6807349911678159E-5</v>
      </c>
      <c r="L1327" s="7" t="n">
        <f>AM1327/SUM(AM1:AM$2180)</f>
        <v>2.4129750847584176E-5</v>
      </c>
      <c r="M1327" t="s">
        <v>2984</v>
      </c>
      <c r="N1327" t="s">
        <v>3407</v>
      </c>
      <c r="O1327" t="s">
        <v>3408</v>
      </c>
      <c r="P1327" s="6"/>
      <c r="Q1327" s="6" t="n">
        <v>1996048.0790297401</v>
      </c>
      <c r="R1327" s="6" t="n">
        <v>5718369.6417342098</v>
      </c>
      <c r="S1327" s="6" t="n">
        <v>8964344.7308029309</v>
      </c>
      <c r="T1327" s="6" t="n">
        <v>4045012.6119653601</v>
      </c>
      <c r="U1327" s="6" t="n">
        <v>1187008.9907480299</v>
      </c>
      <c r="V1327" s="6" t="n">
        <v>1465159.9667173999</v>
      </c>
      <c r="W1327" s="6" t="n">
        <v>1236339.91539442</v>
      </c>
      <c r="X1327" s="6" t="n">
        <v>4942396.7155152597</v>
      </c>
      <c r="Y1327" s="6" t="n">
        <v>1038886.21147431</v>
      </c>
      <c r="Z1327" s="6" t="n">
        <v>4273866.5363640497</v>
      </c>
      <c r="AA1327" s="6" t="n">
        <v>1289363.17072073</v>
      </c>
      <c r="AB1327" s="6" t="n">
        <v>3088666.5993377701</v>
      </c>
      <c r="AC1327" s="6" t="n">
        <v>587380.65475212899</v>
      </c>
      <c r="AD1327" s="6" t="n">
        <v>1614091.3000992599</v>
      </c>
      <c r="AE1327" s="6" t="n">
        <v>3694347.2276731799</v>
      </c>
      <c r="AF1327" s="6" t="n">
        <v>2475744.2537948298</v>
      </c>
      <c r="AG1327" s="6" t="n">
        <v>2545865.6091728699</v>
      </c>
      <c r="AH1327" s="6" t="n">
        <v>4437912.9323976804</v>
      </c>
      <c r="AI1327" s="6" t="n">
        <v>4503054.5686755003</v>
      </c>
      <c r="AJ1327" s="6" t="n">
        <v>3677693.97996266</v>
      </c>
      <c r="AK1327" s="6" t="n">
        <v>2964114.04888468</v>
      </c>
      <c r="AL1327" s="6" t="n">
        <v>3612849.9053000002</v>
      </c>
      <c r="AM1327" s="6" t="n">
        <v>1360036.2583210999</v>
      </c>
    </row>
    <row r="1328">
      <c r="A1328" t="str">
        <f t="shared" si="220"/>
        <v>Other</v>
      </c>
      <c r="B1328" t="str">
        <f t="shared" si="221"/>
        <v>7290</v>
      </c>
      <c r="C1328" t="str">
        <f t="shared" si="222"/>
        <v>MISCELLANEOUS HOUSEHOLD AND COMMERCIAL FURNISHINGS AND APPLIANCES</v>
      </c>
      <c r="D1328" s="6" t="n">
        <f t="shared" si="223"/>
        <v>349146.80907653301</v>
      </c>
      <c r="E1328" s="6" t="n">
        <f t="shared" si="224"/>
        <v>741174.01539698802</v>
      </c>
      <c r="F1328" s="6" t="n">
        <f t="shared" si="225"/>
        <v>367224.37119999999</v>
      </c>
      <c r="G1328" s="6" t="n">
        <f t="shared" si="226"/>
        <v>47983.042006571101</v>
      </c>
      <c r="H1328" s="7" t="n">
        <f t="shared" si="227"/>
        <v>-0.50453690554261121</v>
      </c>
      <c r="I1328" s="7" t="n">
        <f t="shared" si="228"/>
        <v>5.1776392203843447E-2</v>
      </c>
      <c r="J1328" s="7" t="n">
        <f t="shared" si="229"/>
        <v>0.13066410012433047</v>
      </c>
      <c r="K1328" s="7" t="n">
        <f t="shared" si="230"/>
        <v>3.7412448015141148E-6</v>
      </c>
      <c r="L1328" s="7" t="n">
        <f>AM1328/SUM(AM1:AM$2180)</f>
        <v>8.5131469212225157E-7</v>
      </c>
      <c r="M1328" t="s">
        <v>2984</v>
      </c>
      <c r="N1328" t="s">
        <v>3409</v>
      </c>
      <c r="O1328" t="s">
        <v>3410</v>
      </c>
      <c r="P1328" s="6"/>
      <c r="Q1328" s="6" t="n">
        <v>269423.63061512599</v>
      </c>
      <c r="R1328" s="6" t="n">
        <v>74581.184486088096</v>
      </c>
      <c r="S1328" s="6"/>
      <c r="T1328" s="6"/>
      <c r="U1328" s="6" t="n">
        <v>206005.195600682</v>
      </c>
      <c r="V1328" s="6" t="n">
        <v>12116.2360324151</v>
      </c>
      <c r="W1328" s="6" t="n">
        <v>106968.94878099499</v>
      </c>
      <c r="X1328" s="6" t="n">
        <v>85903.215182186905</v>
      </c>
      <c r="Y1328" s="6" t="n">
        <v>113629.0947247</v>
      </c>
      <c r="Z1328" s="6" t="n">
        <v>93009.365496252998</v>
      </c>
      <c r="AA1328" s="6" t="n">
        <v>619922.85310198402</v>
      </c>
      <c r="AB1328" s="6" t="n">
        <v>85998.769014101403</v>
      </c>
      <c r="AC1328" s="6" t="n">
        <v>12645.434758200399</v>
      </c>
      <c r="AD1328" s="6" t="n">
        <v>246890.350941312</v>
      </c>
      <c r="AE1328" s="6" t="n">
        <v>349146.80907653301</v>
      </c>
      <c r="AF1328" s="6" t="n">
        <v>171690.93669822201</v>
      </c>
      <c r="AG1328" s="6" t="n">
        <v>316388.62323859602</v>
      </c>
      <c r="AH1328" s="6" t="n">
        <v>273612.889300454</v>
      </c>
      <c r="AI1328" s="6" t="n">
        <v>1230125.58375972</v>
      </c>
      <c r="AJ1328" s="6" t="n">
        <v>234910.57976392601</v>
      </c>
      <c r="AK1328" s="6" t="n">
        <v>741174.01539698802</v>
      </c>
      <c r="AL1328" s="6" t="n">
        <v>367224.37119999999</v>
      </c>
      <c r="AM1328" s="6" t="n">
        <v>47983.042006571101</v>
      </c>
    </row>
    <row r="1329">
      <c r="A1329" t="str">
        <f t="shared" si="220"/>
        <v>Other</v>
      </c>
      <c r="B1329" t="str">
        <f t="shared" si="221"/>
        <v>7310</v>
      </c>
      <c r="C1329" t="str">
        <f t="shared" si="222"/>
        <v>FOOD COOKING BAKING SERVING EQ</v>
      </c>
      <c r="D1329" s="6" t="n">
        <f t="shared" si="223"/>
        <v>15144546.733945999</v>
      </c>
      <c r="E1329" s="6" t="n">
        <f t="shared" si="224"/>
        <v>32599160.809087802</v>
      </c>
      <c r="F1329" s="6" t="n">
        <f t="shared" si="225"/>
        <v>26560319.484700002</v>
      </c>
      <c r="G1329" s="6" t="n">
        <f t="shared" si="226"/>
        <v>25358917.7133044</v>
      </c>
      <c r="H1329" s="7" t="n">
        <f t="shared" si="227"/>
        <v>-0.18524530001718109</v>
      </c>
      <c r="I1329" s="7" t="n">
        <f t="shared" si="228"/>
        <v>0.75378768023251075</v>
      </c>
      <c r="J1329" s="7" t="n">
        <f t="shared" si="229"/>
        <v>0.95476704366874554</v>
      </c>
      <c r="K1329" s="7" t="n">
        <f t="shared" si="230"/>
        <v>2.7059385212908205E-4</v>
      </c>
      <c r="L1329" s="7" t="n">
        <f>AM1329/SUM(AM1:AM$2180)</f>
        <v>4.499176859753659E-4</v>
      </c>
      <c r="M1329" t="s">
        <v>2984</v>
      </c>
      <c r="N1329" t="s">
        <v>3411</v>
      </c>
      <c r="O1329" t="s">
        <v>3412</v>
      </c>
      <c r="P1329" s="6" t="n">
        <v>286677.36700049398</v>
      </c>
      <c r="Q1329" s="6" t="n">
        <v>40299436.2058843</v>
      </c>
      <c r="R1329" s="6" t="n">
        <v>10741622.455502201</v>
      </c>
      <c r="S1329" s="6" t="n">
        <v>26372574.828051001</v>
      </c>
      <c r="T1329" s="6" t="n">
        <v>77712080.972127199</v>
      </c>
      <c r="U1329" s="6" t="n">
        <v>66117570.866804302</v>
      </c>
      <c r="V1329" s="6" t="n">
        <v>74915126.402744293</v>
      </c>
      <c r="W1329" s="6" t="n">
        <v>10288417.721202699</v>
      </c>
      <c r="X1329" s="6" t="n">
        <v>10455314.1850123</v>
      </c>
      <c r="Y1329" s="6" t="n">
        <v>11829310.4606185</v>
      </c>
      <c r="Z1329" s="6" t="n">
        <v>10098874.998209899</v>
      </c>
      <c r="AA1329" s="6" t="n">
        <v>15638547.131689601</v>
      </c>
      <c r="AB1329" s="6" t="n">
        <v>50009617.765477002</v>
      </c>
      <c r="AC1329" s="6" t="n">
        <v>14809064.330343099</v>
      </c>
      <c r="AD1329" s="6" t="n">
        <v>12687554.2640923</v>
      </c>
      <c r="AE1329" s="6" t="n">
        <v>15144546.733945999</v>
      </c>
      <c r="AF1329" s="6" t="n">
        <v>17922160.714958999</v>
      </c>
      <c r="AG1329" s="6" t="n">
        <v>22150925.437539998</v>
      </c>
      <c r="AH1329" s="6" t="n">
        <v>22029537.652058799</v>
      </c>
      <c r="AI1329" s="6" t="n">
        <v>40670209.926508397</v>
      </c>
      <c r="AJ1329" s="6" t="n">
        <v>43802853.7303022</v>
      </c>
      <c r="AK1329" s="6" t="n">
        <v>32599160.809087802</v>
      </c>
      <c r="AL1329" s="6" t="n">
        <v>26560319.484700002</v>
      </c>
      <c r="AM1329" s="6" t="n">
        <v>25358917.7133044</v>
      </c>
    </row>
    <row r="1330">
      <c r="A1330" t="str">
        <f t="shared" si="220"/>
        <v>Other</v>
      </c>
      <c r="B1330" t="str">
        <f t="shared" si="221"/>
        <v>7320</v>
      </c>
      <c r="C1330" t="str">
        <f t="shared" si="222"/>
        <v>KITCHEN EQUIPMENT AND APPLIANCES</v>
      </c>
      <c r="D1330" s="6" t="n">
        <f t="shared" si="223"/>
        <v>4599702.0563847302</v>
      </c>
      <c r="E1330" s="6" t="n">
        <f t="shared" si="224"/>
        <v>5334086.7579706497</v>
      </c>
      <c r="F1330" s="6" t="n">
        <f t="shared" si="225"/>
        <v>6580689.3274999997</v>
      </c>
      <c r="G1330" s="6" t="n">
        <f t="shared" si="226"/>
        <v>3791415.4501387202</v>
      </c>
      <c r="H1330" s="7" t="n">
        <f t="shared" si="227"/>
        <v>0.23370496695925858</v>
      </c>
      <c r="I1330" s="7" t="n">
        <f t="shared" si="228"/>
        <v>0.43067730188426245</v>
      </c>
      <c r="J1330" s="7" t="n">
        <f t="shared" si="229"/>
        <v>0.57614259866284812</v>
      </c>
      <c r="K1330" s="7" t="n">
        <f t="shared" si="230"/>
        <v>6.7043398172176628E-5</v>
      </c>
      <c r="L1330" s="7" t="n">
        <f>AM1330/SUM(AM1:AM$2180)</f>
        <v>6.7267258215941635E-5</v>
      </c>
      <c r="M1330" t="s">
        <v>2984</v>
      </c>
      <c r="N1330" t="s">
        <v>3413</v>
      </c>
      <c r="O1330" t="s">
        <v>3414</v>
      </c>
      <c r="P1330" s="6"/>
      <c r="Q1330" s="6" t="n">
        <v>3483312.45615954</v>
      </c>
      <c r="R1330" s="6" t="n">
        <v>849576.36342010903</v>
      </c>
      <c r="S1330" s="6" t="n">
        <v>452357.505298173</v>
      </c>
      <c r="T1330" s="6" t="n">
        <v>221176.276340935</v>
      </c>
      <c r="U1330" s="6" t="n">
        <v>504801.61460883199</v>
      </c>
      <c r="V1330" s="6" t="n">
        <v>1117480.1976053801</v>
      </c>
      <c r="W1330" s="6" t="n">
        <v>3346552.8714614701</v>
      </c>
      <c r="X1330" s="6" t="n">
        <v>3011111.1766066202</v>
      </c>
      <c r="Y1330" s="6" t="n">
        <v>2395345.9766287999</v>
      </c>
      <c r="Z1330" s="6" t="n">
        <v>4363405.3257455798</v>
      </c>
      <c r="AA1330" s="6" t="n">
        <v>4113500.3630893999</v>
      </c>
      <c r="AB1330" s="6" t="n">
        <v>3771955.6620215899</v>
      </c>
      <c r="AC1330" s="6" t="n">
        <v>4064119.33633334</v>
      </c>
      <c r="AD1330" s="6" t="n">
        <v>5057875.79019407</v>
      </c>
      <c r="AE1330" s="6" t="n">
        <v>4599702.0563847302</v>
      </c>
      <c r="AF1330" s="6" t="n">
        <v>3512735.73498839</v>
      </c>
      <c r="AG1330" s="6" t="n">
        <v>5560285.8017055904</v>
      </c>
      <c r="AH1330" s="6" t="n">
        <v>3957035.4907086999</v>
      </c>
      <c r="AI1330" s="6" t="n">
        <v>5203035.9849287001</v>
      </c>
      <c r="AJ1330" s="6" t="n">
        <v>5774759.4745287905</v>
      </c>
      <c r="AK1330" s="6" t="n">
        <v>5334086.7579706497</v>
      </c>
      <c r="AL1330" s="6" t="n">
        <v>6580689.3274999997</v>
      </c>
      <c r="AM1330" s="6" t="n">
        <v>3791415.4501387202</v>
      </c>
    </row>
    <row r="1331">
      <c r="A1331" t="str">
        <f t="shared" si="220"/>
        <v>Other</v>
      </c>
      <c r="B1331" t="str">
        <f t="shared" si="221"/>
        <v>7330</v>
      </c>
      <c r="C1331" t="str">
        <f t="shared" si="222"/>
        <v>KITCHEN HAND TOOLS AND UTENSILS</v>
      </c>
      <c r="D1331" s="6" t="n">
        <f t="shared" si="223"/>
        <v>319545.18617887498</v>
      </c>
      <c r="E1331" s="6" t="n">
        <f t="shared" si="224"/>
        <v>101817.597615821</v>
      </c>
      <c r="F1331" s="6" t="n">
        <f t="shared" si="225"/>
        <v>71738.919500000004</v>
      </c>
      <c r="G1331" s="6" t="n">
        <f t="shared" si="226"/>
        <v>447966.89820595999</v>
      </c>
      <c r="H1331" s="7" t="n">
        <f t="shared" si="227"/>
        <v>-0.29541728365379538</v>
      </c>
      <c r="I1331" s="7" t="n">
        <f t="shared" si="228"/>
        <v>-0.77549679168115526</v>
      </c>
      <c r="J1331" s="7" t="n">
        <f t="shared" si="229"/>
        <v>6.244405426345458</v>
      </c>
      <c r="K1331" s="7" t="n">
        <f t="shared" si="230"/>
        <v>7.308688657252566E-7</v>
      </c>
      <c r="L1331" s="7" t="n">
        <f>AM1331/SUM(AM1:AM$2180)</f>
        <v>7.9478246080134067E-6</v>
      </c>
      <c r="M1331" t="s">
        <v>2984</v>
      </c>
      <c r="N1331" t="s">
        <v>3415</v>
      </c>
      <c r="O1331" t="s">
        <v>3416</v>
      </c>
      <c r="P1331" s="6" t="n">
        <v>781491.46328220295</v>
      </c>
      <c r="Q1331" s="6"/>
      <c r="R1331" s="6"/>
      <c r="S1331" s="6"/>
      <c r="T1331" s="6" t="n">
        <v>0</v>
      </c>
      <c r="U1331" s="6" t="n">
        <v>274521.04795362899</v>
      </c>
      <c r="V1331" s="6" t="n">
        <v>1159859.0610231699</v>
      </c>
      <c r="W1331" s="6"/>
      <c r="X1331" s="6" t="n">
        <v>4308.7068787110302</v>
      </c>
      <c r="Y1331" s="6" t="n">
        <v>4783.0965407923704</v>
      </c>
      <c r="Z1331" s="6" t="n">
        <v>55118.956577144701</v>
      </c>
      <c r="AA1331" s="6" t="n">
        <v>275258.54111857101</v>
      </c>
      <c r="AB1331" s="6" t="n">
        <v>354899.582057975</v>
      </c>
      <c r="AC1331" s="6" t="n">
        <v>247302.87477957999</v>
      </c>
      <c r="AD1331" s="6" t="n">
        <v>10480.8214857932</v>
      </c>
      <c r="AE1331" s="6" t="n">
        <v>319545.18617887498</v>
      </c>
      <c r="AF1331" s="6" t="n">
        <v>521607.734630597</v>
      </c>
      <c r="AG1331" s="6" t="n">
        <v>281997.26422304899</v>
      </c>
      <c r="AH1331" s="6" t="n">
        <v>588628.38180216099</v>
      </c>
      <c r="AI1331" s="6" t="n">
        <v>506441.393755475</v>
      </c>
      <c r="AJ1331" s="6" t="n">
        <v>134389.414579281</v>
      </c>
      <c r="AK1331" s="6" t="n">
        <v>101817.597615821</v>
      </c>
      <c r="AL1331" s="6" t="n">
        <v>71738.919500000004</v>
      </c>
      <c r="AM1331" s="6" t="n">
        <v>447966.89820595999</v>
      </c>
    </row>
    <row r="1332">
      <c r="A1332" t="str">
        <f t="shared" si="220"/>
        <v>Other</v>
      </c>
      <c r="B1332" t="str">
        <f t="shared" si="221"/>
        <v>7340</v>
      </c>
      <c r="C1332" t="str">
        <f t="shared" si="222"/>
        <v>CUTLERY AND FLATWARE</v>
      </c>
      <c r="D1332" s="6" t="n">
        <f t="shared" si="223"/>
        <v>10649.8949480641</v>
      </c>
      <c r="E1332" s="6" t="n">
        <f t="shared" si="224"/>
        <v>855983.64612732898</v>
      </c>
      <c r="F1332" s="6" t="n">
        <f t="shared" si="225"/>
        <v>-526.10229999998899</v>
      </c>
      <c r="G1332" s="6" t="n">
        <f t="shared" si="226"/>
        <v>50775.943166412697</v>
      </c>
      <c r="H1332" s="7" t="n">
        <f t="shared" si="227"/>
        <v>-1.0006146172329111</v>
      </c>
      <c r="I1332" s="7" t="n">
        <f t="shared" si="228"/>
        <v>-1.049399764276137</v>
      </c>
      <c r="J1332" s="7" t="n">
        <f t="shared" si="229"/>
        <v>-96.513440763162905</v>
      </c>
      <c r="K1332" s="7" t="n">
        <f t="shared" si="230"/>
        <v>-5.3598770923283922E-9</v>
      </c>
      <c r="L1332" s="7" t="n">
        <f>AM1332/SUM(AM1:AM$2180)</f>
        <v>9.0086631893850925E-7</v>
      </c>
      <c r="M1332" t="s">
        <v>2984</v>
      </c>
      <c r="N1332" t="s">
        <v>3417</v>
      </c>
      <c r="O1332" t="s">
        <v>3418</v>
      </c>
      <c r="P1332" s="6" t="n">
        <v>2388087.7910800301</v>
      </c>
      <c r="Q1332" s="6" t="n">
        <v>1296306.03692551</v>
      </c>
      <c r="R1332" s="6"/>
      <c r="S1332" s="6" t="n">
        <v>4169751.9821449099</v>
      </c>
      <c r="T1332" s="6" t="n">
        <v>3734346.6042520301</v>
      </c>
      <c r="U1332" s="6" t="n">
        <v>9634070.8793432005</v>
      </c>
      <c r="V1332" s="6" t="n">
        <v>943556.42496236798</v>
      </c>
      <c r="W1332" s="6" t="n">
        <v>482596.03853994701</v>
      </c>
      <c r="X1332" s="6" t="n">
        <v>173181.410005724</v>
      </c>
      <c r="Y1332" s="6" t="n">
        <v>622240.41272693803</v>
      </c>
      <c r="Z1332" s="6" t="n">
        <v>119679.287923072</v>
      </c>
      <c r="AA1332" s="6"/>
      <c r="AB1332" s="6" t="n">
        <v>38992.9786670701</v>
      </c>
      <c r="AC1332" s="6"/>
      <c r="AD1332" s="6"/>
      <c r="AE1332" s="6" t="n">
        <v>10649.8949480641</v>
      </c>
      <c r="AF1332" s="6"/>
      <c r="AG1332" s="6" t="n">
        <v>13509.980309550099</v>
      </c>
      <c r="AH1332" s="6" t="n">
        <v>202488.06300246401</v>
      </c>
      <c r="AI1332" s="6" t="n">
        <v>15143.7211124473</v>
      </c>
      <c r="AJ1332" s="6" t="n">
        <v>432875.66590682103</v>
      </c>
      <c r="AK1332" s="6" t="n">
        <v>855983.64612732898</v>
      </c>
      <c r="AL1332" s="6" t="n">
        <v>-526.10229999998899</v>
      </c>
      <c r="AM1332" s="6" t="n">
        <v>50775.943166412697</v>
      </c>
    </row>
    <row r="1333">
      <c r="A1333" t="str">
        <f t="shared" si="220"/>
        <v>Other</v>
      </c>
      <c r="B1333" t="str">
        <f t="shared" si="221"/>
        <v>7350</v>
      </c>
      <c r="C1333" t="str">
        <f t="shared" si="222"/>
        <v>TABLEWARE</v>
      </c>
      <c r="D1333" s="6" t="n">
        <f t="shared" si="223"/>
        <v>1574692.9032804</v>
      </c>
      <c r="E1333" s="6" t="n">
        <f t="shared" si="224"/>
        <v>4829384.7826234996</v>
      </c>
      <c r="F1333" s="6" t="n">
        <f t="shared" si="225"/>
        <v>4921943.7566</v>
      </c>
      <c r="G1333" s="6" t="n">
        <f t="shared" si="226"/>
        <v>116718.158346496</v>
      </c>
      <c r="H1333" s="7" t="n">
        <f t="shared" si="227"/>
        <v>1.9165789876494088E-2</v>
      </c>
      <c r="I1333" s="7" t="n">
        <f t="shared" si="228"/>
        <v>2.1256531012152324</v>
      </c>
      <c r="J1333" s="7" t="n">
        <f t="shared" si="229"/>
        <v>2.3713834232661577E-2</v>
      </c>
      <c r="K1333" s="7" t="n">
        <f t="shared" si="230"/>
        <v>5.0144265840939383E-5</v>
      </c>
      <c r="L1333" s="7" t="n">
        <f>AM1333/SUM(AM1:AM$2180)</f>
        <v>2.0708124971362991E-6</v>
      </c>
      <c r="M1333" t="s">
        <v>2984</v>
      </c>
      <c r="N1333" t="s">
        <v>3419</v>
      </c>
      <c r="O1333" t="s">
        <v>3420</v>
      </c>
      <c r="P1333" s="6"/>
      <c r="Q1333" s="6"/>
      <c r="R1333" s="6"/>
      <c r="S1333" s="6"/>
      <c r="T1333" s="6"/>
      <c r="U1333" s="6"/>
      <c r="V1333" s="6" t="n">
        <v>3414401.7320093699</v>
      </c>
      <c r="W1333" s="6" t="n">
        <v>2639839.2637862801</v>
      </c>
      <c r="X1333" s="6" t="n">
        <v>1131055.88415216</v>
      </c>
      <c r="Y1333" s="6" t="n">
        <v>143381.78935783199</v>
      </c>
      <c r="Z1333" s="6" t="n">
        <v>524270.65137234901</v>
      </c>
      <c r="AA1333" s="6" t="n">
        <v>1931826.4711120501</v>
      </c>
      <c r="AB1333" s="6" t="n">
        <v>3360580.4463028698</v>
      </c>
      <c r="AC1333" s="6" t="n">
        <v>0</v>
      </c>
      <c r="AD1333" s="6" t="n">
        <v>1343408.6230142899</v>
      </c>
      <c r="AE1333" s="6" t="n">
        <v>1574692.9032804</v>
      </c>
      <c r="AF1333" s="6" t="n">
        <v>3531745.95970975</v>
      </c>
      <c r="AG1333" s="6" t="n">
        <v>2367488.6760763698</v>
      </c>
      <c r="AH1333" s="6" t="n">
        <v>4639060.8004485099</v>
      </c>
      <c r="AI1333" s="6" t="n">
        <v>4458367.2649108898</v>
      </c>
      <c r="AJ1333" s="6" t="n">
        <v>4085522.2991625201</v>
      </c>
      <c r="AK1333" s="6" t="n">
        <v>4829384.7826234996</v>
      </c>
      <c r="AL1333" s="6" t="n">
        <v>4921943.7566</v>
      </c>
      <c r="AM1333" s="6" t="n">
        <v>116718.158346496</v>
      </c>
    </row>
    <row r="1334">
      <c r="A1334" t="str">
        <f t="shared" si="220"/>
        <v>Other</v>
      </c>
      <c r="B1334" t="str">
        <f t="shared" si="221"/>
        <v>7360</v>
      </c>
      <c r="C1334" t="str">
        <f t="shared" si="222"/>
        <v>SET KIT &amp; OUTFIT FOOD PREP &amp; SERV</v>
      </c>
      <c r="D1334" s="6" t="n">
        <f t="shared" si="223"/>
        <v>9604284.3014872707</v>
      </c>
      <c r="E1334" s="6" t="n">
        <f t="shared" si="224"/>
        <v>7240230.8175536897</v>
      </c>
      <c r="F1334" s="6" t="n">
        <f t="shared" si="225"/>
        <v>4634254.7437000005</v>
      </c>
      <c r="G1334" s="6" t="n">
        <f t="shared" si="226"/>
        <v>5864749.6847860897</v>
      </c>
      <c r="H1334" s="7" t="n">
        <f t="shared" si="227"/>
        <v>-0.35992997178150599</v>
      </c>
      <c r="I1334" s="7" t="n">
        <f t="shared" si="228"/>
        <v>-0.51748047035817513</v>
      </c>
      <c r="J1334" s="7" t="n">
        <f t="shared" si="229"/>
        <v>1.2655216446093895</v>
      </c>
      <c r="K1334" s="7" t="n">
        <f t="shared" si="230"/>
        <v>4.7213319236149197E-5</v>
      </c>
      <c r="L1334" s="7" t="n">
        <f>AM1334/SUM(AM1:AM$2180)</f>
        <v>1.0405233523114277E-4</v>
      </c>
      <c r="M1334" t="s">
        <v>2984</v>
      </c>
      <c r="N1334" t="s">
        <v>3421</v>
      </c>
      <c r="O1334" t="s">
        <v>3422</v>
      </c>
      <c r="P1334" s="6" t="n">
        <v>2628456.7191240899</v>
      </c>
      <c r="Q1334" s="6" t="n">
        <v>6964137.2308696201</v>
      </c>
      <c r="R1334" s="6" t="n">
        <v>14385034.0607417</v>
      </c>
      <c r="S1334" s="6" t="n">
        <v>15205297.7787959</v>
      </c>
      <c r="T1334" s="6" t="n">
        <v>11143028.9467196</v>
      </c>
      <c r="U1334" s="6" t="n">
        <v>8845679.4950877707</v>
      </c>
      <c r="V1334" s="6" t="n">
        <v>2726793.4530241601</v>
      </c>
      <c r="W1334" s="6" t="n">
        <v>7865633.5228305403</v>
      </c>
      <c r="X1334" s="6" t="n">
        <v>5513153.4536790401</v>
      </c>
      <c r="Y1334" s="6" t="n">
        <v>11743590.742633</v>
      </c>
      <c r="Z1334" s="6" t="n">
        <v>32591590.8505207</v>
      </c>
      <c r="AA1334" s="6" t="n">
        <v>29151797.477691598</v>
      </c>
      <c r="AB1334" s="6" t="n">
        <v>12951470.072063001</v>
      </c>
      <c r="AC1334" s="6" t="n">
        <v>2895413.4012366198</v>
      </c>
      <c r="AD1334" s="6" t="n">
        <v>3336615.06347242</v>
      </c>
      <c r="AE1334" s="6" t="n">
        <v>9604284.3014872707</v>
      </c>
      <c r="AF1334" s="6" t="n">
        <v>9425758.3678046409</v>
      </c>
      <c r="AG1334" s="6" t="n">
        <v>10565046.233279901</v>
      </c>
      <c r="AH1334" s="6" t="n">
        <v>12785810.1478795</v>
      </c>
      <c r="AI1334" s="6" t="n">
        <v>10614053.0562107</v>
      </c>
      <c r="AJ1334" s="6" t="n">
        <v>19202547.264825899</v>
      </c>
      <c r="AK1334" s="6" t="n">
        <v>7240230.8175536897</v>
      </c>
      <c r="AL1334" s="6" t="n">
        <v>4634254.7437000005</v>
      </c>
      <c r="AM1334" s="6" t="n">
        <v>5864749.6847860897</v>
      </c>
    </row>
    <row r="1335">
      <c r="A1335" t="str">
        <f t="shared" si="220"/>
        <v>Other</v>
      </c>
      <c r="B1335" t="str">
        <f t="shared" si="221"/>
        <v>7420</v>
      </c>
      <c r="C1335" t="str">
        <f t="shared" si="222"/>
        <v>ACCOUNTING AND CALCULATING MACHINES</v>
      </c>
      <c r="D1335" s="6" t="n">
        <f t="shared" si="223"/>
        <v>209.18365569798101</v>
      </c>
      <c r="E1335" s="6" t="n">
        <f t="shared" si="224"/>
        <v>2120.7822442690499</v>
      </c>
      <c r="F1335" s="6" t="n">
        <f t="shared" si="225"/>
        <v>0</v>
      </c>
      <c r="G1335" s="6" t="n">
        <f t="shared" si="226"/>
        <v>0</v>
      </c>
      <c r="H1335" s="7" t="n">
        <f t="shared" si="227"/>
        <v>-1</v>
      </c>
      <c r="I1335" s="7" t="n">
        <f t="shared" si="228"/>
        <v>-1</v>
      </c>
      <c r="J1335" s="7" t="e">
        <f t="shared" si="229"/>
        <v>#DIV/0!</v>
      </c>
      <c r="K1335" s="7" t="n">
        <f t="shared" si="230"/>
        <v>0</v>
      </c>
      <c r="L1335" s="7" t="n">
        <f>AM1335/SUM(AM1:AM$2180)</f>
        <v>0</v>
      </c>
      <c r="M1335" t="s">
        <v>2984</v>
      </c>
      <c r="N1335" t="s">
        <v>3423</v>
      </c>
      <c r="O1335" t="s">
        <v>3424</v>
      </c>
      <c r="P1335" s="6" t="n">
        <v>48904.917146413303</v>
      </c>
      <c r="Q1335" s="6"/>
      <c r="R1335" s="6"/>
      <c r="S1335" s="6"/>
      <c r="T1335" s="6" t="n">
        <v>40951.569681155102</v>
      </c>
      <c r="U1335" s="6" t="n">
        <v>135959.06925923799</v>
      </c>
      <c r="V1335" s="6" t="n">
        <v>465684.84622876701</v>
      </c>
      <c r="W1335" s="6" t="n">
        <v>63347.660631022598</v>
      </c>
      <c r="X1335" s="6"/>
      <c r="Y1335" s="6" t="n">
        <v>77295.921141549203</v>
      </c>
      <c r="Z1335" s="6" t="n">
        <v>160406.24824366299</v>
      </c>
      <c r="AA1335" s="6" t="n">
        <v>182604.769101696</v>
      </c>
      <c r="AB1335" s="6" t="n">
        <v>2560.2828295115</v>
      </c>
      <c r="AC1335" s="6" t="n">
        <v>44816.388352854403</v>
      </c>
      <c r="AD1335" s="6" t="n">
        <v>53436.781957118401</v>
      </c>
      <c r="AE1335" s="6" t="n">
        <v>209.18365569798101</v>
      </c>
      <c r="AF1335" s="6" t="n">
        <v>77019.008473288006</v>
      </c>
      <c r="AG1335" s="6" t="n">
        <v>3880.1633430025099</v>
      </c>
      <c r="AH1335" s="6"/>
      <c r="AI1335" s="6" t="n">
        <v>245.27454646762399</v>
      </c>
      <c r="AJ1335" s="6"/>
      <c r="AK1335" s="6" t="n">
        <v>2120.7822442690499</v>
      </c>
      <c r="AL1335" s="6"/>
      <c r="AM1335" s="6"/>
    </row>
    <row r="1336">
      <c r="A1336" t="str">
        <f t="shared" si="220"/>
        <v>Other</v>
      </c>
      <c r="B1336" t="str">
        <f t="shared" si="221"/>
        <v>7430</v>
      </c>
      <c r="C1336" t="str">
        <f t="shared" si="222"/>
        <v>TYPEWRITER &amp; OFFICE COMPOSING MACH</v>
      </c>
      <c r="D1336" s="6" t="n">
        <f t="shared" si="223"/>
        <v>12020.863517231501</v>
      </c>
      <c r="E1336" s="6" t="n">
        <f t="shared" si="224"/>
        <v>6267.1694439829398</v>
      </c>
      <c r="F1336" s="6" t="n">
        <f t="shared" si="225"/>
        <v>0</v>
      </c>
      <c r="G1336" s="6" t="n">
        <f t="shared" si="226"/>
        <v>0</v>
      </c>
      <c r="H1336" s="7" t="n">
        <f t="shared" si="227"/>
        <v>-1</v>
      </c>
      <c r="I1336" s="7" t="n">
        <f t="shared" si="228"/>
        <v>-1</v>
      </c>
      <c r="J1336" s="7" t="e">
        <f t="shared" si="229"/>
        <v>#DIV/0!</v>
      </c>
      <c r="K1336" s="7" t="n">
        <f t="shared" si="230"/>
        <v>0</v>
      </c>
      <c r="L1336" s="7" t="n">
        <f>AM1336/SUM(AM1:AM$2180)</f>
        <v>0</v>
      </c>
      <c r="M1336" t="s">
        <v>2984</v>
      </c>
      <c r="N1336" t="s">
        <v>3425</v>
      </c>
      <c r="O1336" t="s">
        <v>3426</v>
      </c>
      <c r="P1336" s="6" t="n">
        <v>205650.12073462</v>
      </c>
      <c r="Q1336" s="6" t="n">
        <v>314206.629136929</v>
      </c>
      <c r="R1336" s="6" t="n">
        <v>455267.46577702399</v>
      </c>
      <c r="S1336" s="6"/>
      <c r="T1336" s="6" t="n">
        <v>67784.433008207503</v>
      </c>
      <c r="U1336" s="6" t="n">
        <v>78228.761215791295</v>
      </c>
      <c r="V1336" s="6"/>
      <c r="W1336" s="6" t="n">
        <v>38117.843416063297</v>
      </c>
      <c r="X1336" s="6" t="n">
        <v>100559.77637892601</v>
      </c>
      <c r="Y1336" s="6" t="n">
        <v>13743.7228272754</v>
      </c>
      <c r="Z1336" s="6" t="n">
        <v>773508.39058075706</v>
      </c>
      <c r="AA1336" s="6" t="n">
        <v>471016.33067035902</v>
      </c>
      <c r="AB1336" s="6"/>
      <c r="AC1336" s="6"/>
      <c r="AD1336" s="6"/>
      <c r="AE1336" s="6" t="n">
        <v>12020.863517231501</v>
      </c>
      <c r="AF1336" s="6" t="n">
        <v>93249.107060418595</v>
      </c>
      <c r="AG1336" s="6" t="n">
        <v>84515.567952796904</v>
      </c>
      <c r="AH1336" s="6" t="n">
        <v>3562.7638734085199</v>
      </c>
      <c r="AI1336" s="6" t="n">
        <v>8600.9832742974904</v>
      </c>
      <c r="AJ1336" s="6"/>
      <c r="AK1336" s="6" t="n">
        <v>6267.1694439829398</v>
      </c>
      <c r="AL1336" s="6"/>
      <c r="AM1336" s="6"/>
    </row>
    <row r="1337">
      <c r="A1337" t="str">
        <f t="shared" si="220"/>
        <v>Other</v>
      </c>
      <c r="B1337" t="str">
        <f t="shared" si="221"/>
        <v>7450</v>
      </c>
      <c r="C1337" t="str">
        <f t="shared" si="222"/>
        <v>OFFICE SOUND RECORDING REPRO MACH</v>
      </c>
      <c r="D1337" s="6" t="n">
        <f t="shared" si="223"/>
        <v>2510173.0899514798</v>
      </c>
      <c r="E1337" s="6" t="n">
        <f t="shared" si="224"/>
        <v>369165.12642204302</v>
      </c>
      <c r="F1337" s="6" t="n">
        <f t="shared" si="225"/>
        <v>164245.56</v>
      </c>
      <c r="G1337" s="6" t="n">
        <f t="shared" si="226"/>
        <v>0</v>
      </c>
      <c r="H1337" s="7" t="n">
        <f t="shared" si="227"/>
        <v>-0.55508917759412491</v>
      </c>
      <c r="I1337" s="7" t="n">
        <f t="shared" si="228"/>
        <v>-0.93456803410988099</v>
      </c>
      <c r="J1337" s="7" t="n">
        <f t="shared" si="229"/>
        <v>0</v>
      </c>
      <c r="K1337" s="7" t="n">
        <f t="shared" si="230"/>
        <v>1.6733171753110886E-6</v>
      </c>
      <c r="L1337" s="7" t="n">
        <f>AM1337/SUM(AM1:AM$2180)</f>
        <v>0</v>
      </c>
      <c r="M1337" t="s">
        <v>2984</v>
      </c>
      <c r="N1337" t="s">
        <v>3427</v>
      </c>
      <c r="O1337" t="s">
        <v>3428</v>
      </c>
      <c r="P1337" s="6" t="n">
        <v>983116.80046284897</v>
      </c>
      <c r="Q1337" s="6" t="n">
        <v>625718.92731907801</v>
      </c>
      <c r="R1337" s="6" t="n">
        <v>62739.819952898601</v>
      </c>
      <c r="S1337" s="6"/>
      <c r="T1337" s="6" t="n">
        <v>2256448.12992239</v>
      </c>
      <c r="U1337" s="6" t="n">
        <v>1375095.5441362199</v>
      </c>
      <c r="V1337" s="6" t="n">
        <v>1058291.83819596</v>
      </c>
      <c r="W1337" s="6" t="n">
        <v>989967.11036085</v>
      </c>
      <c r="X1337" s="6" t="n">
        <v>72513.391946330099</v>
      </c>
      <c r="Y1337" s="6" t="n">
        <v>19212.934913088</v>
      </c>
      <c r="Z1337" s="6" t="n">
        <v>334131.45663671801</v>
      </c>
      <c r="AA1337" s="6" t="n">
        <v>300598.49886746501</v>
      </c>
      <c r="AB1337" s="6" t="n">
        <v>437962.99908621702</v>
      </c>
      <c r="AC1337" s="6" t="n">
        <v>1608720.7268199299</v>
      </c>
      <c r="AD1337" s="6" t="n">
        <v>3182157.36894621</v>
      </c>
      <c r="AE1337" s="6" t="n">
        <v>2510173.0899514798</v>
      </c>
      <c r="AF1337" s="6" t="n">
        <v>3492556.0915250801</v>
      </c>
      <c r="AG1337" s="6"/>
      <c r="AH1337" s="6" t="n">
        <v>3471.4109535775301</v>
      </c>
      <c r="AI1337" s="6" t="n">
        <v>-622786.65271244897</v>
      </c>
      <c r="AJ1337" s="6" t="n">
        <v>0</v>
      </c>
      <c r="AK1337" s="6" t="n">
        <v>369165.12642204302</v>
      </c>
      <c r="AL1337" s="6" t="n">
        <v>164245.56</v>
      </c>
      <c r="AM1337" s="6" t="n">
        <v>0</v>
      </c>
    </row>
    <row r="1338">
      <c r="A1338" t="str">
        <f t="shared" si="220"/>
        <v>Other</v>
      </c>
      <c r="B1338" t="str">
        <f t="shared" si="221"/>
        <v>7460</v>
      </c>
      <c r="C1338" t="str">
        <f t="shared" si="222"/>
        <v>VISIBLE RECORD EQUIPMENT</v>
      </c>
      <c r="D1338" s="6" t="n">
        <f t="shared" si="223"/>
        <v>0</v>
      </c>
      <c r="E1338" s="6" t="n">
        <f t="shared" si="224"/>
        <v>55389.097417078498</v>
      </c>
      <c r="F1338" s="6" t="n">
        <f t="shared" si="225"/>
        <v>40740.381300000001</v>
      </c>
      <c r="G1338" s="6" t="n">
        <f t="shared" si="226"/>
        <v>433.97826264307002</v>
      </c>
      <c r="H1338" s="7" t="n">
        <f t="shared" si="227"/>
        <v>-0.26446930533592261</v>
      </c>
      <c r="I1338" s="7" t="e">
        <f t="shared" si="228"/>
        <v>#DIV/0!</v>
      </c>
      <c r="J1338" s="7" t="n">
        <f t="shared" si="229"/>
        <v>1.0652287700681634E-2</v>
      </c>
      <c r="K1338" s="7" t="n">
        <f t="shared" si="230"/>
        <v>4.1505888961633236E-7</v>
      </c>
      <c r="L1338" s="7" t="n">
        <f>AM1338/SUM(AM1:AM$2180)</f>
        <v>7.699638363885718E-9</v>
      </c>
      <c r="M1338" t="s">
        <v>2984</v>
      </c>
      <c r="N1338" t="s">
        <v>3429</v>
      </c>
      <c r="O1338" t="s">
        <v>3430</v>
      </c>
      <c r="P1338" s="6" t="n">
        <v>68345.381105235894</v>
      </c>
      <c r="Q1338" s="6" t="n">
        <v>59448.803490530401</v>
      </c>
      <c r="R1338" s="6"/>
      <c r="S1338" s="6"/>
      <c r="T1338" s="6" t="n">
        <v>99549.554072290804</v>
      </c>
      <c r="U1338" s="6" t="n">
        <v>18654.906112616402</v>
      </c>
      <c r="V1338" s="6" t="n">
        <v>3844.8706541820202</v>
      </c>
      <c r="W1338" s="6" t="n">
        <v>276605.09528837597</v>
      </c>
      <c r="X1338" s="6" t="n">
        <v>218006.238009931</v>
      </c>
      <c r="Y1338" s="6" t="n">
        <v>145090.94594534501</v>
      </c>
      <c r="Z1338" s="6" t="n">
        <v>169372.47287444401</v>
      </c>
      <c r="AA1338" s="6" t="n">
        <v>28937.611137472799</v>
      </c>
      <c r="AB1338" s="6" t="n">
        <v>42165.141891954903</v>
      </c>
      <c r="AC1338" s="6" t="n">
        <v>6486.93464996893</v>
      </c>
      <c r="AD1338" s="6" t="n">
        <v>8613.1509863697793</v>
      </c>
      <c r="AE1338" s="6"/>
      <c r="AF1338" s="6" t="n">
        <v>117778.92921632899</v>
      </c>
      <c r="AG1338" s="6" t="n">
        <v>173915.46588720399</v>
      </c>
      <c r="AH1338" s="6" t="n">
        <v>107622.87485288701</v>
      </c>
      <c r="AI1338" s="6" t="n">
        <v>105555.413038724</v>
      </c>
      <c r="AJ1338" s="6" t="n">
        <v>104165.794685598</v>
      </c>
      <c r="AK1338" s="6" t="n">
        <v>55389.097417078498</v>
      </c>
      <c r="AL1338" s="6" t="n">
        <v>40740.381300000001</v>
      </c>
      <c r="AM1338" s="6" t="n">
        <v>433.97826264307002</v>
      </c>
    </row>
    <row r="1339">
      <c r="A1339" t="str">
        <f t="shared" si="220"/>
        <v>Other</v>
      </c>
      <c r="B1339" t="str">
        <f t="shared" si="221"/>
        <v>7490</v>
      </c>
      <c r="C1339" t="str">
        <f t="shared" si="222"/>
        <v>MISCELLANEOUS OFFICE MACHINES</v>
      </c>
      <c r="D1339" s="6" t="n">
        <f t="shared" si="223"/>
        <v>1772358.38249717</v>
      </c>
      <c r="E1339" s="6" t="n">
        <f t="shared" si="224"/>
        <v>3821895.2821936398</v>
      </c>
      <c r="F1339" s="6" t="n">
        <f t="shared" si="225"/>
        <v>1863151.0072999999</v>
      </c>
      <c r="G1339" s="6" t="n">
        <f t="shared" si="226"/>
        <v>196111.90662294001</v>
      </c>
      <c r="H1339" s="7" t="n">
        <f t="shared" si="227"/>
        <v>-0.51250600298221305</v>
      </c>
      <c r="I1339" s="7" t="n">
        <f t="shared" si="228"/>
        <v>5.1227012380479886E-2</v>
      </c>
      <c r="J1339" s="7" t="n">
        <f t="shared" si="229"/>
        <v>0.10525819209208229</v>
      </c>
      <c r="K1339" s="7" t="n">
        <f t="shared" si="230"/>
        <v>1.8981594270878587E-5</v>
      </c>
      <c r="L1339" s="7" t="n">
        <f>AM1339/SUM(AM1:AM$2180)</f>
        <v>3.4794156524163748E-6</v>
      </c>
      <c r="M1339" t="s">
        <v>2984</v>
      </c>
      <c r="N1339" t="s">
        <v>3431</v>
      </c>
      <c r="O1339" t="s">
        <v>3432</v>
      </c>
      <c r="P1339" s="6" t="n">
        <v>1967406.6209418301</v>
      </c>
      <c r="Q1339" s="6" t="n">
        <v>2100778.3638182501</v>
      </c>
      <c r="R1339" s="6" t="n">
        <v>701247.93710423703</v>
      </c>
      <c r="S1339" s="6" t="n">
        <v>1064721.0835187901</v>
      </c>
      <c r="T1339" s="6" t="n">
        <v>1789747.8605027001</v>
      </c>
      <c r="U1339" s="6" t="n">
        <v>7532156.8223108798</v>
      </c>
      <c r="V1339" s="6" t="n">
        <v>5601097.1430688603</v>
      </c>
      <c r="W1339" s="6" t="n">
        <v>3346425.3548849998</v>
      </c>
      <c r="X1339" s="6" t="n">
        <v>3518578.0364581998</v>
      </c>
      <c r="Y1339" s="6" t="n">
        <v>5952544.4225135203</v>
      </c>
      <c r="Z1339" s="6" t="n">
        <v>5608725.5141324103</v>
      </c>
      <c r="AA1339" s="6" t="n">
        <v>5788700.6492721299</v>
      </c>
      <c r="AB1339" s="6" t="n">
        <v>7601100.4855211005</v>
      </c>
      <c r="AC1339" s="6" t="n">
        <v>2026341.1617030001</v>
      </c>
      <c r="AD1339" s="6" t="n">
        <v>-482607.78707202402</v>
      </c>
      <c r="AE1339" s="6" t="n">
        <v>1772358.38249717</v>
      </c>
      <c r="AF1339" s="6" t="n">
        <v>2049784.09369295</v>
      </c>
      <c r="AG1339" s="6" t="n">
        <v>738026.22637932701</v>
      </c>
      <c r="AH1339" s="6" t="n">
        <v>1975897.1272668701</v>
      </c>
      <c r="AI1339" s="6" t="n">
        <v>1344441.6498825799</v>
      </c>
      <c r="AJ1339" s="6" t="n">
        <v>1886984.25693962</v>
      </c>
      <c r="AK1339" s="6" t="n">
        <v>3821895.2821936398</v>
      </c>
      <c r="AL1339" s="6" t="n">
        <v>1863151.0072999999</v>
      </c>
      <c r="AM1339" s="6" t="n">
        <v>196111.90662294001</v>
      </c>
    </row>
    <row r="1340">
      <c r="A1340" t="str">
        <f t="shared" si="220"/>
        <v>Other</v>
      </c>
      <c r="B1340" t="str">
        <f t="shared" si="221"/>
        <v>7510</v>
      </c>
      <c r="C1340" t="str">
        <f t="shared" si="222"/>
        <v>OFFICE SUPPLIES</v>
      </c>
      <c r="D1340" s="6" t="n">
        <f t="shared" si="223"/>
        <v>8774497.9980884306</v>
      </c>
      <c r="E1340" s="6" t="n">
        <f t="shared" si="224"/>
        <v>11366561.979134001</v>
      </c>
      <c r="F1340" s="6" t="n">
        <f t="shared" si="225"/>
        <v>13458215.3783</v>
      </c>
      <c r="G1340" s="6" t="n">
        <f t="shared" si="226"/>
        <v>3172718.2919698302</v>
      </c>
      <c r="H1340" s="7" t="n">
        <f t="shared" si="227"/>
        <v>0.18401812289465558</v>
      </c>
      <c r="I1340" s="7" t="n">
        <f t="shared" si="228"/>
        <v>0.53378750342548842</v>
      </c>
      <c r="J1340" s="7" t="n">
        <f t="shared" si="229"/>
        <v>0.23574584020148132</v>
      </c>
      <c r="K1340" s="7" t="n">
        <f t="shared" si="230"/>
        <v>1.3711093889871487E-4</v>
      </c>
      <c r="L1340" s="7" t="n">
        <f>AM1340/SUM(AM1:AM$2180)</f>
        <v>5.6290338898251643E-5</v>
      </c>
      <c r="M1340" t="s">
        <v>2984</v>
      </c>
      <c r="N1340" t="s">
        <v>3433</v>
      </c>
      <c r="O1340" t="s">
        <v>3434</v>
      </c>
      <c r="P1340" s="6" t="n">
        <v>3976680.0389332799</v>
      </c>
      <c r="Q1340" s="6" t="n">
        <v>8504240.7822741903</v>
      </c>
      <c r="R1340" s="6" t="n">
        <v>10213508.468082801</v>
      </c>
      <c r="S1340" s="6" t="n">
        <v>9661479.4356370792</v>
      </c>
      <c r="T1340" s="6" t="n">
        <v>16638711.2916415</v>
      </c>
      <c r="U1340" s="6" t="n">
        <v>37557524.3598722</v>
      </c>
      <c r="V1340" s="6" t="n">
        <v>16310023.791150801</v>
      </c>
      <c r="W1340" s="6" t="n">
        <v>5552174.3990444597</v>
      </c>
      <c r="X1340" s="6" t="n">
        <v>3592443.4068587399</v>
      </c>
      <c r="Y1340" s="6" t="n">
        <v>5475035.4255157197</v>
      </c>
      <c r="Z1340" s="6" t="n">
        <v>4492778.8514555302</v>
      </c>
      <c r="AA1340" s="6" t="n">
        <v>5332121.2184841596</v>
      </c>
      <c r="AB1340" s="6" t="n">
        <v>8032290.2366738003</v>
      </c>
      <c r="AC1340" s="6" t="n">
        <v>6323627.2459189799</v>
      </c>
      <c r="AD1340" s="6" t="n">
        <v>5209883.2241889397</v>
      </c>
      <c r="AE1340" s="6" t="n">
        <v>8774497.9980884306</v>
      </c>
      <c r="AF1340" s="6" t="n">
        <v>11301839.135205001</v>
      </c>
      <c r="AG1340" s="6" t="n">
        <v>13091876.700746</v>
      </c>
      <c r="AH1340" s="6" t="n">
        <v>12416128.965835599</v>
      </c>
      <c r="AI1340" s="6" t="n">
        <v>13489840.6659027</v>
      </c>
      <c r="AJ1340" s="6" t="n">
        <v>8835935.8116597608</v>
      </c>
      <c r="AK1340" s="6" t="n">
        <v>11366561.979134001</v>
      </c>
      <c r="AL1340" s="6" t="n">
        <v>13458215.3783</v>
      </c>
      <c r="AM1340" s="6" t="n">
        <v>3172718.2919698302</v>
      </c>
    </row>
    <row r="1341">
      <c r="A1341" t="str">
        <f t="shared" si="220"/>
        <v>Other</v>
      </c>
      <c r="B1341" t="str">
        <f t="shared" si="221"/>
        <v>7520</v>
      </c>
      <c r="C1341" t="str">
        <f t="shared" si="222"/>
        <v>OFFICE DEVICES AND ACCESSORIES</v>
      </c>
      <c r="D1341" s="6" t="n">
        <f t="shared" si="223"/>
        <v>610506.10913190001</v>
      </c>
      <c r="E1341" s="6" t="n">
        <f t="shared" si="224"/>
        <v>6951080.0533962902</v>
      </c>
      <c r="F1341" s="6" t="n">
        <f t="shared" si="225"/>
        <v>2986018.3141000001</v>
      </c>
      <c r="G1341" s="6" t="n">
        <f t="shared" si="226"/>
        <v>464266.24749923998</v>
      </c>
      <c r="H1341" s="7" t="n">
        <f t="shared" si="227"/>
        <v>-0.57042383469011626</v>
      </c>
      <c r="I1341" s="7" t="n">
        <f t="shared" si="228"/>
        <v>3.8910539459562887</v>
      </c>
      <c r="J1341" s="7" t="n">
        <f t="shared" si="229"/>
        <v>0.15548004019498857</v>
      </c>
      <c r="K1341" s="7" t="n">
        <f t="shared" si="230"/>
        <v>3.0421252974978387E-5</v>
      </c>
      <c r="L1341" s="7" t="n">
        <f>AM1341/SUM(AM1:AM$2180)</f>
        <v>8.2370075139971802E-6</v>
      </c>
      <c r="M1341" t="s">
        <v>2984</v>
      </c>
      <c r="N1341" t="s">
        <v>3435</v>
      </c>
      <c r="O1341" t="s">
        <v>3436</v>
      </c>
      <c r="P1341" s="6" t="n">
        <v>459255.755476836</v>
      </c>
      <c r="Q1341" s="6" t="n">
        <v>40383.414778898703</v>
      </c>
      <c r="R1341" s="6" t="n">
        <v>199863.59773015199</v>
      </c>
      <c r="S1341" s="6" t="n">
        <v>3154732.40978246</v>
      </c>
      <c r="T1341" s="6" t="n">
        <v>19435421.450716302</v>
      </c>
      <c r="U1341" s="6" t="n">
        <v>11955298.7751472</v>
      </c>
      <c r="V1341" s="6" t="n">
        <v>824482.87800452602</v>
      </c>
      <c r="W1341" s="6" t="n">
        <v>1072860.9741672601</v>
      </c>
      <c r="X1341" s="6" t="n">
        <v>5885869.0261269799</v>
      </c>
      <c r="Y1341" s="6" t="n">
        <v>2556064.1862056502</v>
      </c>
      <c r="Z1341" s="6" t="n">
        <v>1372716.9695896099</v>
      </c>
      <c r="AA1341" s="6" t="n">
        <v>1898811.48715147</v>
      </c>
      <c r="AB1341" s="6" t="n">
        <v>2629083.5348796798</v>
      </c>
      <c r="AC1341" s="6" t="n">
        <v>3594631.92897532</v>
      </c>
      <c r="AD1341" s="6" t="n">
        <v>956323.88492351596</v>
      </c>
      <c r="AE1341" s="6" t="n">
        <v>610506.10913190001</v>
      </c>
      <c r="AF1341" s="6" t="n">
        <v>846568.80220408796</v>
      </c>
      <c r="AG1341" s="6" t="n">
        <v>1327062.1783156099</v>
      </c>
      <c r="AH1341" s="6" t="n">
        <v>447318.23803298001</v>
      </c>
      <c r="AI1341" s="6" t="n">
        <v>545709.49372483301</v>
      </c>
      <c r="AJ1341" s="6" t="n">
        <v>1002809.25437709</v>
      </c>
      <c r="AK1341" s="6" t="n">
        <v>6951080.0533962902</v>
      </c>
      <c r="AL1341" s="6" t="n">
        <v>2986018.3141000001</v>
      </c>
      <c r="AM1341" s="6" t="n">
        <v>464266.24749923998</v>
      </c>
    </row>
    <row r="1342">
      <c r="A1342" t="str">
        <f t="shared" si="220"/>
        <v>Other</v>
      </c>
      <c r="B1342" t="str">
        <f t="shared" si="221"/>
        <v>7530</v>
      </c>
      <c r="C1342" t="str">
        <f t="shared" si="222"/>
        <v>STATIONERY AND RECORD FORMS</v>
      </c>
      <c r="D1342" s="6" t="n">
        <f t="shared" si="223"/>
        <v>1675438.33559455</v>
      </c>
      <c r="E1342" s="6" t="n">
        <f t="shared" si="224"/>
        <v>3205278.65872106</v>
      </c>
      <c r="F1342" s="6" t="n">
        <f t="shared" si="225"/>
        <v>2512879.1360999998</v>
      </c>
      <c r="G1342" s="6" t="n">
        <f t="shared" si="226"/>
        <v>2241869.76963019</v>
      </c>
      <c r="H1342" s="7" t="n">
        <f t="shared" si="227"/>
        <v>-0.21601851082031509</v>
      </c>
      <c r="I1342" s="7" t="n">
        <f t="shared" si="228"/>
        <v>0.49983385405125857</v>
      </c>
      <c r="J1342" s="7" t="n">
        <f t="shared" si="229"/>
        <v>0.89215184981382845</v>
      </c>
      <c r="K1342" s="7" t="n">
        <f t="shared" si="230"/>
        <v>2.560095881993413E-5</v>
      </c>
      <c r="L1342" s="7" t="n">
        <f>AM1342/SUM(AM1:AM$2180)</f>
        <v>3.9775232934367546E-5</v>
      </c>
      <c r="M1342" t="s">
        <v>2984</v>
      </c>
      <c r="N1342" t="s">
        <v>3437</v>
      </c>
      <c r="O1342" t="s">
        <v>3438</v>
      </c>
      <c r="P1342" s="6" t="n">
        <v>1262901.4630710301</v>
      </c>
      <c r="Q1342" s="6" t="n">
        <v>1408728.10024769</v>
      </c>
      <c r="R1342" s="6" t="n">
        <v>2391213.3180325399</v>
      </c>
      <c r="S1342" s="6" t="n">
        <v>2149892.0775023201</v>
      </c>
      <c r="T1342" s="6" t="n">
        <v>1286474.7595210799</v>
      </c>
      <c r="U1342" s="6" t="n">
        <v>1988139.1841303499</v>
      </c>
      <c r="V1342" s="6" t="n">
        <v>3314801.4063138701</v>
      </c>
      <c r="W1342" s="6" t="n">
        <v>3304425.1973459502</v>
      </c>
      <c r="X1342" s="6" t="n">
        <v>2011450.6029457599</v>
      </c>
      <c r="Y1342" s="6" t="n">
        <v>3146263.9546667901</v>
      </c>
      <c r="Z1342" s="6" t="n">
        <v>2317346.0547646601</v>
      </c>
      <c r="AA1342" s="6" t="n">
        <v>2081749.8479007301</v>
      </c>
      <c r="AB1342" s="6" t="n">
        <v>1477565.3945800699</v>
      </c>
      <c r="AC1342" s="6" t="n">
        <v>1163158.72057786</v>
      </c>
      <c r="AD1342" s="6" t="n">
        <v>1654146.6243753801</v>
      </c>
      <c r="AE1342" s="6" t="n">
        <v>1675438.33559455</v>
      </c>
      <c r="AF1342" s="6" t="n">
        <v>2693958.8049304402</v>
      </c>
      <c r="AG1342" s="6" t="n">
        <v>1196764.75638566</v>
      </c>
      <c r="AH1342" s="6" t="n">
        <v>918324.115292734</v>
      </c>
      <c r="AI1342" s="6" t="n">
        <v>1214244.6789101099</v>
      </c>
      <c r="AJ1342" s="6" t="n">
        <v>1128385.8373273001</v>
      </c>
      <c r="AK1342" s="6" t="n">
        <v>3205278.65872106</v>
      </c>
      <c r="AL1342" s="6" t="n">
        <v>2512879.1360999998</v>
      </c>
      <c r="AM1342" s="6" t="n">
        <v>2241869.76963019</v>
      </c>
    </row>
    <row r="1343">
      <c r="A1343" t="str">
        <f t="shared" si="220"/>
        <v>Other</v>
      </c>
      <c r="B1343" t="str">
        <f t="shared" si="221"/>
        <v>7540</v>
      </c>
      <c r="C1343" t="str">
        <f t="shared" si="222"/>
        <v>STANDARD FORMS</v>
      </c>
      <c r="D1343" s="6" t="n">
        <f t="shared" si="223"/>
        <v>1041.72021200514</v>
      </c>
      <c r="E1343" s="6" t="n">
        <f t="shared" si="224"/>
        <v>359808.48571579799</v>
      </c>
      <c r="F1343" s="6" t="n">
        <f t="shared" si="225"/>
        <v>411692.99839999998</v>
      </c>
      <c r="G1343" s="6" t="n">
        <f t="shared" si="226"/>
        <v>477271.17108563898</v>
      </c>
      <c r="H1343" s="7" t="n">
        <f t="shared" si="227"/>
        <v>0.14420035864630498</v>
      </c>
      <c r="I1343" s="7" t="n">
        <f t="shared" si="228"/>
        <v>394.20496353580268</v>
      </c>
      <c r="J1343" s="7" t="n">
        <f t="shared" si="229"/>
        <v>1.1592890161856078</v>
      </c>
      <c r="K1343" s="7" t="n">
        <f t="shared" si="230"/>
        <v>4.1942866837803129E-6</v>
      </c>
      <c r="L1343" s="7" t="n">
        <f>AM1343/SUM(AM1:AM$2180)</f>
        <v>8.4677407492412601E-6</v>
      </c>
      <c r="M1343" t="s">
        <v>2984</v>
      </c>
      <c r="N1343" t="s">
        <v>3439</v>
      </c>
      <c r="O1343" t="s">
        <v>3440</v>
      </c>
      <c r="P1343" s="6"/>
      <c r="Q1343" s="6"/>
      <c r="R1343" s="6"/>
      <c r="S1343" s="6"/>
      <c r="T1343" s="6"/>
      <c r="U1343" s="6" t="n">
        <v>14381.6881824705</v>
      </c>
      <c r="V1343" s="6" t="n">
        <v>0</v>
      </c>
      <c r="W1343" s="6"/>
      <c r="X1343" s="6" t="n">
        <v>0</v>
      </c>
      <c r="Y1343" s="6" t="n">
        <v>4889.1402104897998</v>
      </c>
      <c r="Z1343" s="6" t="n">
        <v>55141.798233067602</v>
      </c>
      <c r="AA1343" s="6" t="n">
        <v>5777.5068171121802</v>
      </c>
      <c r="AB1343" s="6" t="n">
        <v>11263.179197850999</v>
      </c>
      <c r="AC1343" s="6" t="n">
        <v>450.14750053640199</v>
      </c>
      <c r="AD1343" s="6" t="n">
        <v>-44160.423901247101</v>
      </c>
      <c r="AE1343" s="6" t="n">
        <v>1041.72021200514</v>
      </c>
      <c r="AF1343" s="6" t="n">
        <v>4163.5650882469299</v>
      </c>
      <c r="AG1343" s="6" t="n">
        <v>11330.193833957201</v>
      </c>
      <c r="AH1343" s="6" t="n">
        <v>4076.6240474578199</v>
      </c>
      <c r="AI1343" s="6" t="n">
        <v>14477.750095913299</v>
      </c>
      <c r="AJ1343" s="6" t="n">
        <v>643207.42476737394</v>
      </c>
      <c r="AK1343" s="6" t="n">
        <v>359808.48571579799</v>
      </c>
      <c r="AL1343" s="6" t="n">
        <v>411692.99839999998</v>
      </c>
      <c r="AM1343" s="6" t="n">
        <v>477271.17108563898</v>
      </c>
    </row>
    <row r="1344">
      <c r="A1344" t="str">
        <f t="shared" si="220"/>
        <v>Other</v>
      </c>
      <c r="B1344" t="str">
        <f t="shared" si="221"/>
        <v>7610</v>
      </c>
      <c r="C1344" t="str">
        <f t="shared" si="222"/>
        <v>BOOKS AND PAMPHLETS</v>
      </c>
      <c r="D1344" s="6" t="n">
        <f t="shared" si="223"/>
        <v>13281279.521223299</v>
      </c>
      <c r="E1344" s="6" t="n">
        <f t="shared" si="224"/>
        <v>18713046.9161181</v>
      </c>
      <c r="F1344" s="6" t="n">
        <f t="shared" si="225"/>
        <v>21131672.8816</v>
      </c>
      <c r="G1344" s="6" t="n">
        <f t="shared" si="226"/>
        <v>10011849.149339</v>
      </c>
      <c r="H1344" s="7" t="n">
        <f t="shared" si="227"/>
        <v>0.12924811102774858</v>
      </c>
      <c r="I1344" s="7" t="n">
        <f t="shared" si="228"/>
        <v>0.59108712739852232</v>
      </c>
      <c r="J1344" s="7" t="n">
        <f t="shared" si="229"/>
        <v>0.47378403051358164</v>
      </c>
      <c r="K1344" s="7" t="n">
        <f t="shared" si="230"/>
        <v>2.1528734886858947E-4</v>
      </c>
      <c r="L1344" s="7" t="n">
        <f>AM1344/SUM(AM1:AM$2180)</f>
        <v>1.7763013597547089E-4</v>
      </c>
      <c r="M1344" t="s">
        <v>2984</v>
      </c>
      <c r="N1344" t="s">
        <v>3441</v>
      </c>
      <c r="O1344" t="s">
        <v>3442</v>
      </c>
      <c r="P1344" s="6" t="n">
        <v>6731608.0277030496</v>
      </c>
      <c r="Q1344" s="6" t="n">
        <v>9225786.7134047505</v>
      </c>
      <c r="R1344" s="6" t="n">
        <v>10738516.5238213</v>
      </c>
      <c r="S1344" s="6" t="n">
        <v>17107460.589060601</v>
      </c>
      <c r="T1344" s="6" t="n">
        <v>31268764.581629701</v>
      </c>
      <c r="U1344" s="6" t="n">
        <v>35013970.014740303</v>
      </c>
      <c r="V1344" s="6" t="n">
        <v>16671608.386641599</v>
      </c>
      <c r="W1344" s="6" t="n">
        <v>10214889.529370399</v>
      </c>
      <c r="X1344" s="6" t="n">
        <v>10857231.731665701</v>
      </c>
      <c r="Y1344" s="6" t="n">
        <v>44075348.435529798</v>
      </c>
      <c r="Z1344" s="6" t="n">
        <v>40670954.6855992</v>
      </c>
      <c r="AA1344" s="6" t="n">
        <v>16841794.925505999</v>
      </c>
      <c r="AB1344" s="6" t="n">
        <v>13844746.2248314</v>
      </c>
      <c r="AC1344" s="6" t="n">
        <v>10914168.112968501</v>
      </c>
      <c r="AD1344" s="6" t="n">
        <v>14562405.879305299</v>
      </c>
      <c r="AE1344" s="6" t="n">
        <v>13281279.521223299</v>
      </c>
      <c r="AF1344" s="6" t="n">
        <v>25318575.499990899</v>
      </c>
      <c r="AG1344" s="6" t="n">
        <v>24791759.646736499</v>
      </c>
      <c r="AH1344" s="6" t="n">
        <v>25529403.643377598</v>
      </c>
      <c r="AI1344" s="6" t="n">
        <v>22542645.944193002</v>
      </c>
      <c r="AJ1344" s="6" t="n">
        <v>13081894.905625699</v>
      </c>
      <c r="AK1344" s="6" t="n">
        <v>18713046.9161181</v>
      </c>
      <c r="AL1344" s="6" t="n">
        <v>21131672.8816</v>
      </c>
      <c r="AM1344" s="6" t="n">
        <v>10011849.149339</v>
      </c>
    </row>
    <row r="1345">
      <c r="A1345" t="str">
        <f t="shared" ref="A1345:A1408" si="231">M1345</f>
        <v>Other</v>
      </c>
      <c r="B1345" t="str">
        <f t="shared" ref="B1345:B1408" si="232">N1345</f>
        <v>7630</v>
      </c>
      <c r="C1345" t="str">
        <f t="shared" ref="C1345:C1408" si="233">O1345</f>
        <v>NEWSPAPERS AND PERIODICALS</v>
      </c>
      <c r="D1345" s="6" t="n">
        <f t="shared" ref="D1345:D1408" si="234">AE1345</f>
        <v>2087679.7922725701</v>
      </c>
      <c r="E1345" s="6" t="n">
        <f t="shared" ref="E1345:E1408" si="235">AK1345</f>
        <v>10635833.907391099</v>
      </c>
      <c r="F1345" s="6" t="n">
        <f t="shared" ref="F1345:F1408" si="236">AL1345</f>
        <v>11057521.330800001</v>
      </c>
      <c r="G1345" s="6" t="n">
        <f t="shared" ref="G1345:G1408" si="237">AM1345</f>
        <v>3732639.4800484902</v>
      </c>
      <c r="H1345" s="7" t="n">
        <f t="shared" si="227"/>
        <v>3.9647800734821548E-2</v>
      </c>
      <c r="I1345" s="7" t="n">
        <f t="shared" si="228"/>
        <v>4.296560024065375</v>
      </c>
      <c r="J1345" s="7" t="n">
        <f t="shared" si="229"/>
        <v>0.33756565946216788</v>
      </c>
      <c r="K1345" s="7" t="n">
        <f t="shared" si="230"/>
        <v>1.1265291042994627E-4</v>
      </c>
      <c r="L1345" s="7" t="n">
        <f>AM1345/SUM(AM1:AM$2180)</f>
        <v>6.6224455492539921E-5</v>
      </c>
      <c r="M1345" t="s">
        <v>2984</v>
      </c>
      <c r="N1345" t="s">
        <v>3443</v>
      </c>
      <c r="O1345" t="s">
        <v>3444</v>
      </c>
      <c r="P1345" s="6" t="n">
        <v>795558.00909549405</v>
      </c>
      <c r="Q1345" s="6" t="n">
        <v>156548.83135382499</v>
      </c>
      <c r="R1345" s="6" t="n">
        <v>989262.53483405302</v>
      </c>
      <c r="S1345" s="6" t="n">
        <v>759011.68429253902</v>
      </c>
      <c r="T1345" s="6" t="n">
        <v>2073883.8652001601</v>
      </c>
      <c r="U1345" s="6" t="n">
        <v>3634291.5195883899</v>
      </c>
      <c r="V1345" s="6" t="n">
        <v>2402613.4793824898</v>
      </c>
      <c r="W1345" s="6" t="n">
        <v>1604799.9506829099</v>
      </c>
      <c r="X1345" s="6" t="n">
        <v>2713083.1616245699</v>
      </c>
      <c r="Y1345" s="6" t="n">
        <v>4228628.27868695</v>
      </c>
      <c r="Z1345" s="6" t="n">
        <v>3644573.1771478499</v>
      </c>
      <c r="AA1345" s="6" t="n">
        <v>3930417.6553982999</v>
      </c>
      <c r="AB1345" s="6" t="n">
        <v>3387479.00110954</v>
      </c>
      <c r="AC1345" s="6" t="n">
        <v>1728017.3086759599</v>
      </c>
      <c r="AD1345" s="6" t="n">
        <v>3933404.7452680599</v>
      </c>
      <c r="AE1345" s="6" t="n">
        <v>2087679.7922725701</v>
      </c>
      <c r="AF1345" s="6" t="n">
        <v>9067703.4726883192</v>
      </c>
      <c r="AG1345" s="6" t="n">
        <v>10417745.1667943</v>
      </c>
      <c r="AH1345" s="6" t="n">
        <v>11773732.2306995</v>
      </c>
      <c r="AI1345" s="6" t="n">
        <v>9913536.4384654108</v>
      </c>
      <c r="AJ1345" s="6" t="n">
        <v>14787489.2898436</v>
      </c>
      <c r="AK1345" s="6" t="n">
        <v>10635833.907391099</v>
      </c>
      <c r="AL1345" s="6" t="n">
        <v>11057521.330800001</v>
      </c>
      <c r="AM1345" s="6" t="n">
        <v>3732639.4800484902</v>
      </c>
    </row>
    <row r="1346">
      <c r="A1346" t="str">
        <f t="shared" si="231"/>
        <v>Other</v>
      </c>
      <c r="B1346" t="str">
        <f t="shared" si="232"/>
        <v>7640</v>
      </c>
      <c r="C1346" t="str">
        <f t="shared" si="233"/>
        <v>MAPS, ATLASES, CHARTS, AND GLOBES</v>
      </c>
      <c r="D1346" s="6" t="n">
        <f t="shared" si="234"/>
        <v>23192.949958097499</v>
      </c>
      <c r="E1346" s="6" t="n">
        <f t="shared" si="235"/>
        <v>16280.8660984866</v>
      </c>
      <c r="F1346" s="6" t="n">
        <f t="shared" si="236"/>
        <v>19096.88</v>
      </c>
      <c r="G1346" s="6" t="n">
        <f t="shared" si="237"/>
        <v>0</v>
      </c>
      <c r="H1346" s="7" t="n">
        <f t="shared" ref="H1346:H1409" si="238">AL1346/AK1346-1</f>
        <v>0.17296462512981203</v>
      </c>
      <c r="I1346" s="7" t="n">
        <f t="shared" ref="I1346:I1409" si="239">AL1346/AE1346-1</f>
        <v>-0.17660840753323026</v>
      </c>
      <c r="J1346" s="7" t="n">
        <f t="shared" ref="J1346:J1409" si="240">AM1346/AL1346</f>
        <v>0</v>
      </c>
      <c r="K1346" s="7" t="n">
        <f t="shared" ref="K1346:K1409" si="241">AL1346/SUM(AL$1:AL$2180)</f>
        <v>1.9455708451939171E-7</v>
      </c>
      <c r="L1346" s="7" t="n">
        <f>AM1346/SUM(AM1:AM$2180)</f>
        <v>0</v>
      </c>
      <c r="M1346" t="s">
        <v>2984</v>
      </c>
      <c r="N1346" t="s">
        <v>3445</v>
      </c>
      <c r="O1346" t="s">
        <v>3446</v>
      </c>
      <c r="P1346" s="6" t="n">
        <v>63381016.596989103</v>
      </c>
      <c r="Q1346" s="6" t="n">
        <v>75565459.931569502</v>
      </c>
      <c r="R1346" s="6" t="n">
        <v>133216886.881597</v>
      </c>
      <c r="S1346" s="6" t="n">
        <v>295364332.00858098</v>
      </c>
      <c r="T1346" s="6" t="n">
        <v>192393664.37929499</v>
      </c>
      <c r="U1346" s="6" t="n">
        <v>186685303.15174499</v>
      </c>
      <c r="V1346" s="6" t="n">
        <v>201898597.129035</v>
      </c>
      <c r="W1346" s="6" t="n">
        <v>-67.727859298756698</v>
      </c>
      <c r="X1346" s="6" t="n">
        <v>13330.1577165208</v>
      </c>
      <c r="Y1346" s="6" t="n">
        <v>53144.7550914401</v>
      </c>
      <c r="Z1346" s="6" t="n">
        <v>10743.4279116953</v>
      </c>
      <c r="AA1346" s="6"/>
      <c r="AB1346" s="6" t="n">
        <v>5399.55123282977</v>
      </c>
      <c r="AC1346" s="6" t="n">
        <v>52001.014528585998</v>
      </c>
      <c r="AD1346" s="6" t="n">
        <v>29369.957530168202</v>
      </c>
      <c r="AE1346" s="6" t="n">
        <v>23192.949958097499</v>
      </c>
      <c r="AF1346" s="6" t="n">
        <v>55008.485440817101</v>
      </c>
      <c r="AG1346" s="6" t="n">
        <v>408196.27706227801</v>
      </c>
      <c r="AH1346" s="6" t="n">
        <v>25886.905274806501</v>
      </c>
      <c r="AI1346" s="6" t="n">
        <v>550208.72779906297</v>
      </c>
      <c r="AJ1346" s="6" t="n">
        <v>5807.9879792973597</v>
      </c>
      <c r="AK1346" s="6" t="n">
        <v>16280.8660984866</v>
      </c>
      <c r="AL1346" s="6" t="n">
        <v>19096.88</v>
      </c>
      <c r="AM1346" s="6"/>
    </row>
    <row r="1347">
      <c r="A1347" t="str">
        <f t="shared" si="231"/>
        <v>Other</v>
      </c>
      <c r="B1347" t="str">
        <f t="shared" si="232"/>
        <v>7641</v>
      </c>
      <c r="C1347" t="str">
        <f t="shared" si="233"/>
        <v>AERO MAPS, CHARTS, GEODETIC PRODS</v>
      </c>
      <c r="D1347" s="6" t="n">
        <f t="shared" si="234"/>
        <v>0</v>
      </c>
      <c r="E1347" s="6" t="n">
        <f t="shared" si="235"/>
        <v>0</v>
      </c>
      <c r="F1347" s="6" t="n">
        <f t="shared" si="236"/>
        <v>0</v>
      </c>
      <c r="G1347" s="6" t="n">
        <f t="shared" si="237"/>
        <v>0</v>
      </c>
      <c r="H1347" s="7" t="e">
        <f t="shared" si="238"/>
        <v>#DIV/0!</v>
      </c>
      <c r="I1347" s="7" t="e">
        <f t="shared" si="239"/>
        <v>#DIV/0!</v>
      </c>
      <c r="J1347" s="7" t="e">
        <f t="shared" si="240"/>
        <v>#DIV/0!</v>
      </c>
      <c r="K1347" s="7" t="n">
        <f t="shared" si="241"/>
        <v>0</v>
      </c>
      <c r="L1347" s="7" t="n">
        <f>AM1347/SUM(AM1:AM$2180)</f>
        <v>0</v>
      </c>
      <c r="M1347" t="s">
        <v>2984</v>
      </c>
      <c r="N1347" t="s">
        <v>3447</v>
      </c>
      <c r="O1347" t="s">
        <v>3448</v>
      </c>
      <c r="P1347" s="6"/>
      <c r="Q1347" s="6"/>
      <c r="R1347" s="6"/>
      <c r="S1347" s="6" t="n">
        <v>103258.333301942</v>
      </c>
      <c r="T1347" s="6"/>
      <c r="U1347" s="6"/>
      <c r="V1347" s="6"/>
      <c r="W1347" s="6" t="n">
        <v>58468.860812344399</v>
      </c>
      <c r="X1347" s="6" t="n">
        <v>32518.919749452602</v>
      </c>
      <c r="Y1347" s="6" t="n">
        <v>22565.2625099529</v>
      </c>
      <c r="Z1347" s="6" t="n">
        <v>22370.6939450879</v>
      </c>
      <c r="AA1347" s="6" t="n">
        <v>21928.747444142002</v>
      </c>
      <c r="AB1347" s="6" t="n">
        <v>21534.029995891298</v>
      </c>
      <c r="AC1347" s="6"/>
      <c r="AD1347" s="6"/>
      <c r="AE1347" s="6"/>
      <c r="AF1347" s="6"/>
      <c r="AG1347" s="6"/>
      <c r="AH1347" s="6"/>
      <c r="AI1347" s="6"/>
      <c r="AJ1347" s="6" t="n">
        <v>0</v>
      </c>
      <c r="AK1347" s="6"/>
      <c r="AL1347" s="6"/>
      <c r="AM1347" s="6"/>
    </row>
    <row r="1348">
      <c r="A1348" t="str">
        <f t="shared" si="231"/>
        <v>Other</v>
      </c>
      <c r="B1348" t="str">
        <f t="shared" si="232"/>
        <v>7642</v>
      </c>
      <c r="C1348" t="str">
        <f t="shared" si="233"/>
        <v>HYDRO MAPS, CHARTS, GEODESIC PROJ</v>
      </c>
      <c r="D1348" s="6" t="n">
        <f t="shared" si="234"/>
        <v>0</v>
      </c>
      <c r="E1348" s="6" t="n">
        <f t="shared" si="235"/>
        <v>0</v>
      </c>
      <c r="F1348" s="6" t="n">
        <f t="shared" si="236"/>
        <v>0</v>
      </c>
      <c r="G1348" s="6" t="n">
        <f t="shared" si="237"/>
        <v>0</v>
      </c>
      <c r="H1348" s="7" t="e">
        <f t="shared" si="238"/>
        <v>#DIV/0!</v>
      </c>
      <c r="I1348" s="7" t="e">
        <f t="shared" si="239"/>
        <v>#DIV/0!</v>
      </c>
      <c r="J1348" s="7" t="e">
        <f t="shared" si="240"/>
        <v>#DIV/0!</v>
      </c>
      <c r="K1348" s="7" t="n">
        <f t="shared" si="241"/>
        <v>0</v>
      </c>
      <c r="L1348" s="7" t="n">
        <f>AM1348/SUM(AM1:AM$2180)</f>
        <v>0</v>
      </c>
      <c r="M1348" t="s">
        <v>2984</v>
      </c>
      <c r="N1348" t="s">
        <v>3449</v>
      </c>
      <c r="O1348" t="s">
        <v>3450</v>
      </c>
      <c r="P1348" s="6"/>
      <c r="Q1348" s="6"/>
      <c r="R1348" s="6"/>
      <c r="S1348" s="6"/>
      <c r="T1348" s="6"/>
      <c r="U1348" s="6" t="n">
        <v>16446.114412236901</v>
      </c>
      <c r="V1348" s="6" t="n">
        <v>10491.603414175201</v>
      </c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 t="n">
        <v>19787.664325414298</v>
      </c>
      <c r="AH1348" s="6"/>
      <c r="AI1348" s="6"/>
      <c r="AJ1348" s="6"/>
      <c r="AK1348" s="6"/>
      <c r="AL1348" s="6"/>
      <c r="AM1348" s="6"/>
    </row>
    <row r="1349">
      <c r="A1349" t="str">
        <f t="shared" si="231"/>
        <v>Other</v>
      </c>
      <c r="B1349" t="str">
        <f t="shared" si="232"/>
        <v>7643</v>
      </c>
      <c r="C1349" t="str">
        <f t="shared" si="233"/>
        <v>TOPOGRAPHIC MAPS, CHARTS AND GEODETIC PRODUCTS</v>
      </c>
      <c r="D1349" s="6" t="n">
        <f t="shared" si="234"/>
        <v>3910.1990686663898</v>
      </c>
      <c r="E1349" s="6" t="n">
        <f t="shared" si="235"/>
        <v>0</v>
      </c>
      <c r="F1349" s="6" t="n">
        <f t="shared" si="236"/>
        <v>0</v>
      </c>
      <c r="G1349" s="6" t="n">
        <f t="shared" si="237"/>
        <v>0</v>
      </c>
      <c r="H1349" s="7" t="e">
        <f t="shared" si="238"/>
        <v>#DIV/0!</v>
      </c>
      <c r="I1349" s="7" t="n">
        <f t="shared" si="239"/>
        <v>-1</v>
      </c>
      <c r="J1349" s="7" t="e">
        <f t="shared" si="240"/>
        <v>#DIV/0!</v>
      </c>
      <c r="K1349" s="7" t="n">
        <f t="shared" si="241"/>
        <v>0</v>
      </c>
      <c r="L1349" s="7" t="n">
        <f>AM1349/SUM(AM1:AM$2180)</f>
        <v>0</v>
      </c>
      <c r="M1349" t="s">
        <v>2984</v>
      </c>
      <c r="N1349" t="s">
        <v>3451</v>
      </c>
      <c r="O1349" t="s">
        <v>3452</v>
      </c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 t="n">
        <v>1066165.9698262999</v>
      </c>
      <c r="AC1349" s="6" t="n">
        <v>623279.29958542797</v>
      </c>
      <c r="AD1349" s="6"/>
      <c r="AE1349" s="6" t="n">
        <v>3910.1990686663898</v>
      </c>
      <c r="AF1349" s="6"/>
      <c r="AG1349" s="6"/>
      <c r="AH1349" s="6"/>
      <c r="AI1349" s="6"/>
      <c r="AJ1349" s="6"/>
      <c r="AK1349" s="6"/>
      <c r="AL1349" s="6"/>
      <c r="AM1349" s="6"/>
    </row>
    <row r="1350">
      <c r="A1350" t="str">
        <f t="shared" si="231"/>
        <v>Other</v>
      </c>
      <c r="B1350" t="str">
        <f t="shared" si="232"/>
        <v>7644</v>
      </c>
      <c r="C1350" t="str">
        <f t="shared" si="233"/>
        <v>DIGITAL MAPS, CHARTS AND GEODETIC PRODUCTS</v>
      </c>
      <c r="D1350" s="6" t="n">
        <f t="shared" si="234"/>
        <v>468478.44357150502</v>
      </c>
      <c r="E1350" s="6" t="n">
        <f t="shared" si="235"/>
        <v>0</v>
      </c>
      <c r="F1350" s="6" t="n">
        <f t="shared" si="236"/>
        <v>-55010</v>
      </c>
      <c r="G1350" s="6" t="n">
        <f t="shared" si="237"/>
        <v>0</v>
      </c>
      <c r="H1350" s="7" t="e">
        <f t="shared" si="238"/>
        <v>#DIV/0!</v>
      </c>
      <c r="I1350" s="7" t="n">
        <f t="shared" si="239"/>
        <v>-1.1174226920253241</v>
      </c>
      <c r="J1350" s="7" t="n">
        <f t="shared" si="240"/>
        <v>0</v>
      </c>
      <c r="K1350" s="7" t="n">
        <f t="shared" si="241"/>
        <v>-5.6043632359902446E-7</v>
      </c>
      <c r="L1350" s="7" t="n">
        <f>AM1350/SUM(AM1:AM$2180)</f>
        <v>0</v>
      </c>
      <c r="M1350" t="s">
        <v>2984</v>
      </c>
      <c r="N1350" t="s">
        <v>3453</v>
      </c>
      <c r="O1350" t="s">
        <v>3454</v>
      </c>
      <c r="P1350" s="6" t="n">
        <v>3270399.1937377802</v>
      </c>
      <c r="Q1350" s="6" t="n">
        <v>34206878.756911702</v>
      </c>
      <c r="R1350" s="6" t="n">
        <v>19234194.744901199</v>
      </c>
      <c r="S1350" s="6" t="n">
        <v>6449222.12868293</v>
      </c>
      <c r="T1350" s="6" t="n">
        <v>64705.350797828098</v>
      </c>
      <c r="U1350" s="6" t="n">
        <v>-50893.159355213204</v>
      </c>
      <c r="V1350" s="6" t="n">
        <v>156921.055542827</v>
      </c>
      <c r="W1350" s="6"/>
      <c r="X1350" s="6"/>
      <c r="Y1350" s="6"/>
      <c r="Z1350" s="6"/>
      <c r="AA1350" s="6" t="n">
        <v>30036.037229067999</v>
      </c>
      <c r="AB1350" s="6" t="n">
        <v>284472.32325320301</v>
      </c>
      <c r="AC1350" s="6"/>
      <c r="AD1350" s="6" t="n">
        <v>9001.5079450243993</v>
      </c>
      <c r="AE1350" s="6" t="n">
        <v>468478.44357150502</v>
      </c>
      <c r="AF1350" s="6" t="n">
        <v>6066.9091285883796</v>
      </c>
      <c r="AG1350" s="6" t="n">
        <v>2317500.3213581699</v>
      </c>
      <c r="AH1350" s="6" t="n">
        <v>221231.98881122199</v>
      </c>
      <c r="AI1350" s="6" t="n">
        <v>551.02774822863501</v>
      </c>
      <c r="AJ1350" s="6"/>
      <c r="AK1350" s="6"/>
      <c r="AL1350" s="6" t="n">
        <v>-55010</v>
      </c>
      <c r="AM1350" s="6"/>
    </row>
    <row r="1351">
      <c r="A1351" t="str">
        <f t="shared" si="231"/>
        <v>Other</v>
      </c>
      <c r="B1351" t="str">
        <f t="shared" si="232"/>
        <v>7650</v>
      </c>
      <c r="C1351" t="str">
        <f t="shared" si="233"/>
        <v>DRAWINGS AND SPECIFICATIONS</v>
      </c>
      <c r="D1351" s="6" t="n">
        <f t="shared" si="234"/>
        <v>490398.54288998502</v>
      </c>
      <c r="E1351" s="6" t="n">
        <f t="shared" si="235"/>
        <v>0</v>
      </c>
      <c r="F1351" s="6" t="n">
        <f t="shared" si="236"/>
        <v>6200</v>
      </c>
      <c r="G1351" s="6" t="n">
        <f t="shared" si="237"/>
        <v>0</v>
      </c>
      <c r="H1351" s="7" t="e">
        <f t="shared" si="238"/>
        <v>#DIV/0!</v>
      </c>
      <c r="I1351" s="7" t="n">
        <f t="shared" si="239"/>
        <v>-0.98735722181501073</v>
      </c>
      <c r="J1351" s="7" t="n">
        <f t="shared" si="240"/>
        <v>0</v>
      </c>
      <c r="K1351" s="7" t="n">
        <f t="shared" si="241"/>
        <v>6.31649737559344E-8</v>
      </c>
      <c r="L1351" s="7" t="n">
        <f>AM1351/SUM(AM1:AM$2180)</f>
        <v>0</v>
      </c>
      <c r="M1351" t="s">
        <v>2984</v>
      </c>
      <c r="N1351" t="s">
        <v>3455</v>
      </c>
      <c r="O1351" t="s">
        <v>3456</v>
      </c>
      <c r="P1351" s="6"/>
      <c r="Q1351" s="6"/>
      <c r="R1351" s="6"/>
      <c r="S1351" s="6"/>
      <c r="T1351" s="6"/>
      <c r="U1351" s="6"/>
      <c r="V1351" s="6"/>
      <c r="W1351" s="6" t="n">
        <v>96487.364591501697</v>
      </c>
      <c r="X1351" s="6" t="n">
        <v>402792.98090041301</v>
      </c>
      <c r="Y1351" s="6" t="n">
        <v>20997.346387150301</v>
      </c>
      <c r="Z1351" s="6" t="n">
        <v>-113201.426616568</v>
      </c>
      <c r="AA1351" s="6" t="n">
        <v>-45313.963822037098</v>
      </c>
      <c r="AB1351" s="6" t="n">
        <v>630186.96539976005</v>
      </c>
      <c r="AC1351" s="6" t="n">
        <v>12730.2702486861</v>
      </c>
      <c r="AD1351" s="6" t="n">
        <v>350241.66003401001</v>
      </c>
      <c r="AE1351" s="6" t="n">
        <v>490398.54288998502</v>
      </c>
      <c r="AF1351" s="6" t="n">
        <v>34911.838840852797</v>
      </c>
      <c r="AG1351" s="6" t="n">
        <v>5272.3474846342096</v>
      </c>
      <c r="AH1351" s="6"/>
      <c r="AI1351" s="6" t="n">
        <v>884.78032744028803</v>
      </c>
      <c r="AJ1351" s="6" t="n">
        <v>110357.297760769</v>
      </c>
      <c r="AK1351" s="6" t="n">
        <v>0</v>
      </c>
      <c r="AL1351" s="6" t="n">
        <v>6200</v>
      </c>
      <c r="AM1351" s="6" t="n">
        <v>0</v>
      </c>
    </row>
    <row r="1352">
      <c r="A1352" t="str">
        <f t="shared" si="231"/>
        <v>Other</v>
      </c>
      <c r="B1352" t="str">
        <f t="shared" si="232"/>
        <v>7660</v>
      </c>
      <c r="C1352" t="str">
        <f t="shared" si="233"/>
        <v>SHEET AND BOOK MUSIC</v>
      </c>
      <c r="D1352" s="6" t="n">
        <f t="shared" si="234"/>
        <v>0</v>
      </c>
      <c r="E1352" s="6" t="n">
        <f t="shared" si="235"/>
        <v>24860.935619631</v>
      </c>
      <c r="F1352" s="6" t="n">
        <f t="shared" si="236"/>
        <v>184814.99950000001</v>
      </c>
      <c r="G1352" s="6" t="n">
        <f t="shared" si="237"/>
        <v>199038.64667898099</v>
      </c>
      <c r="H1352" s="7" t="n">
        <f t="shared" si="238"/>
        <v>6.4339518965675646</v>
      </c>
      <c r="I1352" s="7" t="e">
        <f t="shared" si="239"/>
        <v>#DIV/0!</v>
      </c>
      <c r="J1352" s="7" t="n">
        <f t="shared" si="240"/>
        <v>1.0769615410949422</v>
      </c>
      <c r="K1352" s="7" t="n">
        <f t="shared" si="241"/>
        <v>1.8828765472775049E-6</v>
      </c>
      <c r="L1352" s="7" t="n">
        <f>AM1352/SUM(AM1:AM$2180)</f>
        <v>3.53134184770406E-6</v>
      </c>
      <c r="M1352" t="s">
        <v>2984</v>
      </c>
      <c r="N1352" t="s">
        <v>3457</v>
      </c>
      <c r="O1352" t="s">
        <v>3458</v>
      </c>
      <c r="P1352" s="6"/>
      <c r="Q1352" s="6" t="n">
        <v>44317.642765561701</v>
      </c>
      <c r="R1352" s="6"/>
      <c r="S1352" s="6"/>
      <c r="T1352" s="6"/>
      <c r="U1352" s="6" t="n">
        <v>2587405.45341114</v>
      </c>
      <c r="V1352" s="6"/>
      <c r="W1352" s="6"/>
      <c r="X1352" s="6"/>
      <c r="Y1352" s="6" t="n">
        <v>2102.54142746977</v>
      </c>
      <c r="Z1352" s="6" t="n">
        <v>4685.2866115712604</v>
      </c>
      <c r="AA1352" s="6" t="n">
        <v>1342.7574780007101</v>
      </c>
      <c r="AB1352" s="6" t="n">
        <v>43573.491884106203</v>
      </c>
      <c r="AC1352" s="6" t="n">
        <v>-83.994555594594601</v>
      </c>
      <c r="AD1352" s="6"/>
      <c r="AE1352" s="6"/>
      <c r="AF1352" s="6" t="n">
        <v>179699.46920873699</v>
      </c>
      <c r="AG1352" s="6" t="n">
        <v>176547.432106614</v>
      </c>
      <c r="AH1352" s="6" t="n">
        <v>195963.432152447</v>
      </c>
      <c r="AI1352" s="6" t="n">
        <v>193234.90353786101</v>
      </c>
      <c r="AJ1352" s="6" t="n">
        <v>191658.07716269401</v>
      </c>
      <c r="AK1352" s="6" t="n">
        <v>24860.935619631</v>
      </c>
      <c r="AL1352" s="6" t="n">
        <v>184814.99950000001</v>
      </c>
      <c r="AM1352" s="6" t="n">
        <v>199038.64667898099</v>
      </c>
    </row>
    <row r="1353">
      <c r="A1353" t="str">
        <f t="shared" si="231"/>
        <v>Other</v>
      </c>
      <c r="B1353" t="str">
        <f t="shared" si="232"/>
        <v>7670</v>
      </c>
      <c r="C1353" t="str">
        <f t="shared" si="233"/>
        <v>MICROFILM, PROCESSED</v>
      </c>
      <c r="D1353" s="6" t="n">
        <f t="shared" si="234"/>
        <v>0</v>
      </c>
      <c r="E1353" s="6" t="n">
        <f t="shared" si="235"/>
        <v>74220.321251290297</v>
      </c>
      <c r="F1353" s="6" t="n">
        <f t="shared" si="236"/>
        <v>49341</v>
      </c>
      <c r="G1353" s="6" t="n">
        <f t="shared" si="237"/>
        <v>-19128.4264995753</v>
      </c>
      <c r="H1353" s="7" t="n">
        <f t="shared" si="238"/>
        <v>-0.33520902135488639</v>
      </c>
      <c r="I1353" s="7" t="e">
        <f t="shared" si="239"/>
        <v>#DIV/0!</v>
      </c>
      <c r="J1353" s="7" t="n">
        <f t="shared" si="240"/>
        <v>-0.38767812771478688</v>
      </c>
      <c r="K1353" s="7" t="n">
        <f t="shared" si="241"/>
        <v>5.02681124208316E-7</v>
      </c>
      <c r="L1353" s="7" t="n">
        <f>AM1353/SUM(AM1:AM$2180)</f>
        <v>-3.3937636788511631E-7</v>
      </c>
      <c r="M1353" t="s">
        <v>2984</v>
      </c>
      <c r="N1353" t="s">
        <v>3459</v>
      </c>
      <c r="O1353" t="s">
        <v>3460</v>
      </c>
      <c r="P1353" s="6" t="n">
        <v>577363.36025446595</v>
      </c>
      <c r="Q1353" s="6" t="n">
        <v>187935.89400443999</v>
      </c>
      <c r="R1353" s="6" t="n">
        <v>104502.177333427</v>
      </c>
      <c r="S1353" s="6" t="n">
        <v>117804.89405428599</v>
      </c>
      <c r="T1353" s="6" t="n">
        <v>324785.16150120902</v>
      </c>
      <c r="U1353" s="6" t="n">
        <v>357854.16798697901</v>
      </c>
      <c r="V1353" s="6" t="n">
        <v>105173.290941887</v>
      </c>
      <c r="W1353" s="6"/>
      <c r="X1353" s="6" t="n">
        <v>26733.6443640371</v>
      </c>
      <c r="Y1353" s="6"/>
      <c r="Z1353" s="6" t="n">
        <v>13898.074620699301</v>
      </c>
      <c r="AA1353" s="6"/>
      <c r="AB1353" s="6"/>
      <c r="AC1353" s="6" t="n">
        <v>-994910.30464166205</v>
      </c>
      <c r="AD1353" s="6"/>
      <c r="AE1353" s="6"/>
      <c r="AF1353" s="6"/>
      <c r="AG1353" s="6"/>
      <c r="AH1353" s="6" t="n">
        <v>79933.804852114205</v>
      </c>
      <c r="AI1353" s="6" t="n">
        <v>73694.361450089797</v>
      </c>
      <c r="AJ1353" s="6" t="n">
        <v>67308.557172066401</v>
      </c>
      <c r="AK1353" s="6" t="n">
        <v>74220.321251290297</v>
      </c>
      <c r="AL1353" s="6" t="n">
        <v>49341</v>
      </c>
      <c r="AM1353" s="6" t="n">
        <v>-19128.4264995753</v>
      </c>
    </row>
    <row r="1354">
      <c r="A1354" t="str">
        <f t="shared" si="231"/>
        <v>Other</v>
      </c>
      <c r="B1354" t="str">
        <f t="shared" si="232"/>
        <v>7690</v>
      </c>
      <c r="C1354" t="str">
        <f t="shared" si="233"/>
        <v>MISCELLANEOUS PRINTED MATTER</v>
      </c>
      <c r="D1354" s="6" t="n">
        <f t="shared" si="234"/>
        <v>4409119.7540493403</v>
      </c>
      <c r="E1354" s="6" t="n">
        <f t="shared" si="235"/>
        <v>10831860.0257928</v>
      </c>
      <c r="F1354" s="6" t="n">
        <f t="shared" si="236"/>
        <v>3712470.5636</v>
      </c>
      <c r="G1354" s="6" t="n">
        <f t="shared" si="237"/>
        <v>3185009.3894153899</v>
      </c>
      <c r="H1354" s="7" t="n">
        <f t="shared" si="238"/>
        <v>-0.6572637982064139</v>
      </c>
      <c r="I1354" s="7" t="n">
        <f t="shared" si="239"/>
        <v>-0.15800187550123512</v>
      </c>
      <c r="J1354" s="7" t="n">
        <f t="shared" si="240"/>
        <v>0.85792178950689679</v>
      </c>
      <c r="K1354" s="7" t="n">
        <f t="shared" si="241"/>
        <v>3.7822275116044032E-5</v>
      </c>
      <c r="L1354" s="7" t="n">
        <f>AM1354/SUM(AM1:AM$2180)</f>
        <v>5.6508407436638147E-5</v>
      </c>
      <c r="M1354" t="s">
        <v>2984</v>
      </c>
      <c r="N1354" t="s">
        <v>3461</v>
      </c>
      <c r="O1354" t="s">
        <v>3462</v>
      </c>
      <c r="P1354" s="6" t="n">
        <v>175007.80034074801</v>
      </c>
      <c r="Q1354" s="6" t="n">
        <v>1389039.6080658301</v>
      </c>
      <c r="R1354" s="6" t="n">
        <v>379948.62251673703</v>
      </c>
      <c r="S1354" s="6" t="n">
        <v>306335.69678221102</v>
      </c>
      <c r="T1354" s="6" t="n">
        <v>428016.97065166099</v>
      </c>
      <c r="U1354" s="6" t="n">
        <v>1573865.9516626</v>
      </c>
      <c r="V1354" s="6" t="n">
        <v>1734394.4475873299</v>
      </c>
      <c r="W1354" s="6" t="n">
        <v>11479108.9294718</v>
      </c>
      <c r="X1354" s="6" t="n">
        <v>5456756.5660634497</v>
      </c>
      <c r="Y1354" s="6" t="n">
        <v>9162142.2026079204</v>
      </c>
      <c r="Z1354" s="6" t="n">
        <v>5412730.1124638803</v>
      </c>
      <c r="AA1354" s="6" t="n">
        <v>2519798.6536777499</v>
      </c>
      <c r="AB1354" s="6" t="n">
        <v>3105495.7312777499</v>
      </c>
      <c r="AC1354" s="6" t="n">
        <v>1588563.51636697</v>
      </c>
      <c r="AD1354" s="6" t="n">
        <v>854964.53851234796</v>
      </c>
      <c r="AE1354" s="6" t="n">
        <v>4409119.7540493403</v>
      </c>
      <c r="AF1354" s="6" t="n">
        <v>5324518.5950431703</v>
      </c>
      <c r="AG1354" s="6" t="n">
        <v>4022143.5018760702</v>
      </c>
      <c r="AH1354" s="6" t="n">
        <v>4886294.05674267</v>
      </c>
      <c r="AI1354" s="6" t="n">
        <v>6563819.7169588897</v>
      </c>
      <c r="AJ1354" s="6" t="n">
        <v>7199874.0785102099</v>
      </c>
      <c r="AK1354" s="6" t="n">
        <v>10831860.0257928</v>
      </c>
      <c r="AL1354" s="6" t="n">
        <v>3712470.5636</v>
      </c>
      <c r="AM1354" s="6" t="n">
        <v>3185009.3894153899</v>
      </c>
    </row>
    <row r="1355">
      <c r="A1355" t="str">
        <f t="shared" si="231"/>
        <v>Other</v>
      </c>
      <c r="B1355" t="str">
        <f t="shared" si="232"/>
        <v>7710</v>
      </c>
      <c r="C1355" t="str">
        <f t="shared" si="233"/>
        <v>MUSICAL INSTRUMENTS</v>
      </c>
      <c r="D1355" s="6" t="n">
        <f t="shared" si="234"/>
        <v>82635.316061102902</v>
      </c>
      <c r="E1355" s="6" t="n">
        <f t="shared" si="235"/>
        <v>566652.512506773</v>
      </c>
      <c r="F1355" s="6" t="n">
        <f t="shared" si="236"/>
        <v>502861.41470000002</v>
      </c>
      <c r="G1355" s="6" t="n">
        <f t="shared" si="237"/>
        <v>23766.7480187693</v>
      </c>
      <c r="H1355" s="7" t="n">
        <f t="shared" si="238"/>
        <v>-0.11257533744017501</v>
      </c>
      <c r="I1355" s="7" t="n">
        <f t="shared" si="239"/>
        <v>5.0853087840575331</v>
      </c>
      <c r="J1355" s="7" t="n">
        <f t="shared" si="240"/>
        <v>4.7263017849457002E-2</v>
      </c>
      <c r="K1355" s="7" t="n">
        <f t="shared" si="241"/>
        <v>5.1231013003867012E-6</v>
      </c>
      <c r="L1355" s="7" t="n">
        <f>AM1355/SUM(AM1:AM$2180)</f>
        <v>4.2166942582704294E-7</v>
      </c>
      <c r="M1355" t="s">
        <v>2984</v>
      </c>
      <c r="N1355" t="s">
        <v>3463</v>
      </c>
      <c r="O1355" t="s">
        <v>3464</v>
      </c>
      <c r="P1355" s="6" t="n">
        <v>237829.000405823</v>
      </c>
      <c r="Q1355" s="6" t="n">
        <v>75548.535179336599</v>
      </c>
      <c r="R1355" s="6" t="n">
        <v>339618.09964107402</v>
      </c>
      <c r="S1355" s="6" t="n">
        <v>285186.34452139097</v>
      </c>
      <c r="T1355" s="6" t="n">
        <v>567816.49889759196</v>
      </c>
      <c r="U1355" s="6" t="n">
        <v>338656.82493183197</v>
      </c>
      <c r="V1355" s="6" t="n">
        <v>124355.07100864399</v>
      </c>
      <c r="W1355" s="6" t="n">
        <v>318028.36306121398</v>
      </c>
      <c r="X1355" s="6" t="n">
        <v>242919.552960737</v>
      </c>
      <c r="Y1355" s="6" t="n">
        <v>2874930.1945913602</v>
      </c>
      <c r="Z1355" s="6" t="n">
        <v>872609.14912428497</v>
      </c>
      <c r="AA1355" s="6" t="n">
        <v>1384237.46078411</v>
      </c>
      <c r="AB1355" s="6" t="n">
        <v>754138.30813317001</v>
      </c>
      <c r="AC1355" s="6" t="n">
        <v>188506.61166322601</v>
      </c>
      <c r="AD1355" s="6" t="n">
        <v>117363.21748481</v>
      </c>
      <c r="AE1355" s="6" t="n">
        <v>82635.316061102902</v>
      </c>
      <c r="AF1355" s="6" t="n">
        <v>362194.9932811</v>
      </c>
      <c r="AG1355" s="6" t="n">
        <v>180786.01934418999</v>
      </c>
      <c r="AH1355" s="6" t="n">
        <v>101163.857666583</v>
      </c>
      <c r="AI1355" s="6" t="n">
        <v>2056310.4690585099</v>
      </c>
      <c r="AJ1355" s="6" t="n">
        <v>260027.997441974</v>
      </c>
      <c r="AK1355" s="6" t="n">
        <v>566652.512506773</v>
      </c>
      <c r="AL1355" s="6" t="n">
        <v>502861.41470000002</v>
      </c>
      <c r="AM1355" s="6" t="n">
        <v>23766.7480187693</v>
      </c>
    </row>
    <row r="1356">
      <c r="A1356" t="str">
        <f t="shared" si="231"/>
        <v>Other</v>
      </c>
      <c r="B1356" t="str">
        <f t="shared" si="232"/>
        <v>7720</v>
      </c>
      <c r="C1356" t="str">
        <f t="shared" si="233"/>
        <v>MUSICAL INSTRUMENT PARTS &amp; ACC</v>
      </c>
      <c r="D1356" s="6" t="n">
        <f t="shared" si="234"/>
        <v>800.27141675282598</v>
      </c>
      <c r="E1356" s="6" t="n">
        <f t="shared" si="235"/>
        <v>0</v>
      </c>
      <c r="F1356" s="6" t="n">
        <f t="shared" si="236"/>
        <v>838.55</v>
      </c>
      <c r="G1356" s="6" t="n">
        <f t="shared" si="237"/>
        <v>0</v>
      </c>
      <c r="H1356" s="7" t="e">
        <f t="shared" si="238"/>
        <v>#DIV/0!</v>
      </c>
      <c r="I1356" s="7" t="n">
        <f t="shared" si="239"/>
        <v>4.7832001050959416E-2</v>
      </c>
      <c r="J1356" s="7" t="n">
        <f t="shared" si="240"/>
        <v>0</v>
      </c>
      <c r="K1356" s="7" t="n">
        <f t="shared" si="241"/>
        <v>8.5430627004901269E-9</v>
      </c>
      <c r="L1356" s="7" t="n">
        <f>AM1356/SUM(AM1:AM$2180)</f>
        <v>0</v>
      </c>
      <c r="M1356" t="s">
        <v>2984</v>
      </c>
      <c r="N1356" t="s">
        <v>3465</v>
      </c>
      <c r="O1356" t="s">
        <v>3466</v>
      </c>
      <c r="P1356" s="6"/>
      <c r="Q1356" s="6"/>
      <c r="R1356" s="6"/>
      <c r="S1356" s="6"/>
      <c r="T1356" s="6" t="n">
        <v>67222.820015373101</v>
      </c>
      <c r="U1356" s="6" t="n">
        <v>26835.404233632598</v>
      </c>
      <c r="V1356" s="6"/>
      <c r="W1356" s="6" t="n">
        <v>13927.9614209921</v>
      </c>
      <c r="X1356" s="6" t="n">
        <v>72592.269022268694</v>
      </c>
      <c r="Y1356" s="6" t="n">
        <v>97547.439416535795</v>
      </c>
      <c r="Z1356" s="6" t="n">
        <v>93142.540853763596</v>
      </c>
      <c r="AA1356" s="6" t="n">
        <v>27505.984653331499</v>
      </c>
      <c r="AB1356" s="6" t="n">
        <v>10634.271933111</v>
      </c>
      <c r="AC1356" s="6" t="n">
        <v>59117.4755113793</v>
      </c>
      <c r="AD1356" s="6" t="n">
        <v>11269.2912961685</v>
      </c>
      <c r="AE1356" s="6" t="n">
        <v>800.27141675282598</v>
      </c>
      <c r="AF1356" s="6" t="n">
        <v>33185.2791793633</v>
      </c>
      <c r="AG1356" s="6" t="n">
        <v>23543.709190396599</v>
      </c>
      <c r="AH1356" s="6"/>
      <c r="AI1356" s="6"/>
      <c r="AJ1356" s="6"/>
      <c r="AK1356" s="6"/>
      <c r="AL1356" s="6" t="n">
        <v>838.55</v>
      </c>
      <c r="AM1356" s="6"/>
    </row>
    <row r="1357">
      <c r="A1357" t="str">
        <f t="shared" si="231"/>
        <v>Other</v>
      </c>
      <c r="B1357" t="str">
        <f t="shared" si="232"/>
        <v>7730</v>
      </c>
      <c r="C1357" t="str">
        <f t="shared" si="233"/>
        <v>PHONOGRAPH,RADIO &amp; TV-HOME TYPE</v>
      </c>
      <c r="D1357" s="6" t="n">
        <f t="shared" si="234"/>
        <v>37419.070393975198</v>
      </c>
      <c r="E1357" s="6" t="n">
        <f t="shared" si="235"/>
        <v>326934.274963387</v>
      </c>
      <c r="F1357" s="6" t="n">
        <f t="shared" si="236"/>
        <v>132708.5117</v>
      </c>
      <c r="G1357" s="6" t="n">
        <f t="shared" si="237"/>
        <v>55892.661338780097</v>
      </c>
      <c r="H1357" s="7" t="n">
        <f t="shared" si="238"/>
        <v>-0.59408198569922999</v>
      </c>
      <c r="I1357" s="7" t="n">
        <f t="shared" si="239"/>
        <v>2.5465475305171466</v>
      </c>
      <c r="J1357" s="7" t="n">
        <f t="shared" si="240"/>
        <v>0.42116862455010184</v>
      </c>
      <c r="K1357" s="7" t="n">
        <f t="shared" si="241"/>
        <v>1.3520209126967119E-6</v>
      </c>
      <c r="L1357" s="7" t="n">
        <f>AM1357/SUM(AM1:AM$2180)</f>
        <v>9.9164708592257725E-7</v>
      </c>
      <c r="M1357" t="s">
        <v>2984</v>
      </c>
      <c r="N1357" t="s">
        <v>3467</v>
      </c>
      <c r="O1357" t="s">
        <v>3468</v>
      </c>
      <c r="P1357" s="6"/>
      <c r="Q1357" s="6" t="n">
        <v>111950.39765737799</v>
      </c>
      <c r="R1357" s="6" t="n">
        <v>101334.127018974</v>
      </c>
      <c r="S1357" s="6" t="n">
        <v>87907.185908362299</v>
      </c>
      <c r="T1357" s="6" t="n">
        <v>13060.068505860499</v>
      </c>
      <c r="U1357" s="6" t="n">
        <v>182358.13151426701</v>
      </c>
      <c r="V1357" s="6" t="n">
        <v>25255.375574829999</v>
      </c>
      <c r="W1357" s="6" t="n">
        <v>111490.371398188</v>
      </c>
      <c r="X1357" s="6" t="n">
        <v>489771.87009359797</v>
      </c>
      <c r="Y1357" s="6" t="n">
        <v>357839.37693282799</v>
      </c>
      <c r="Z1357" s="6" t="n">
        <v>2141207.1407249798</v>
      </c>
      <c r="AA1357" s="6" t="n">
        <v>433721.21696889901</v>
      </c>
      <c r="AB1357" s="6" t="n">
        <v>149697.815349738</v>
      </c>
      <c r="AC1357" s="6" t="n">
        <v>174415.23882651699</v>
      </c>
      <c r="AD1357" s="6" t="n">
        <v>465286.84348751098</v>
      </c>
      <c r="AE1357" s="6" t="n">
        <v>37419.070393975198</v>
      </c>
      <c r="AF1357" s="6" t="n">
        <v>311116.33692722098</v>
      </c>
      <c r="AG1357" s="6" t="n">
        <v>76595.394665450003</v>
      </c>
      <c r="AH1357" s="6" t="n">
        <v>562540.89611863403</v>
      </c>
      <c r="AI1357" s="6" t="n">
        <v>118563.094796725</v>
      </c>
      <c r="AJ1357" s="6" t="n">
        <v>718341.52734150796</v>
      </c>
      <c r="AK1357" s="6" t="n">
        <v>326934.274963387</v>
      </c>
      <c r="AL1357" s="6" t="n">
        <v>132708.5117</v>
      </c>
      <c r="AM1357" s="6" t="n">
        <v>55892.661338780097</v>
      </c>
    </row>
    <row r="1358">
      <c r="A1358" t="str">
        <f t="shared" si="231"/>
        <v>Other</v>
      </c>
      <c r="B1358" t="str">
        <f t="shared" si="232"/>
        <v>7735</v>
      </c>
      <c r="C1358" t="str">
        <f t="shared" si="233"/>
        <v>PARTS AND ACCESSORIES OF PHONOGRAPHS, RADIOS, AND TELEVISION SET: HOME TYPE</v>
      </c>
      <c r="D1358" s="6" t="n">
        <f t="shared" si="234"/>
        <v>0</v>
      </c>
      <c r="E1358" s="6" t="n">
        <f t="shared" si="235"/>
        <v>0</v>
      </c>
      <c r="F1358" s="6" t="n">
        <f t="shared" si="236"/>
        <v>0</v>
      </c>
      <c r="G1358" s="6" t="n">
        <f t="shared" si="237"/>
        <v>0</v>
      </c>
      <c r="H1358" s="7" t="e">
        <f t="shared" si="238"/>
        <v>#DIV/0!</v>
      </c>
      <c r="I1358" s="7" t="e">
        <f t="shared" si="239"/>
        <v>#DIV/0!</v>
      </c>
      <c r="J1358" s="7" t="e">
        <f t="shared" si="240"/>
        <v>#DIV/0!</v>
      </c>
      <c r="K1358" s="7" t="n">
        <f t="shared" si="241"/>
        <v>0</v>
      </c>
      <c r="L1358" s="7" t="n">
        <f>AM1358/SUM(AM1:AM$2180)</f>
        <v>0</v>
      </c>
      <c r="M1358" t="s">
        <v>2984</v>
      </c>
      <c r="N1358" t="s">
        <v>3469</v>
      </c>
      <c r="O1358" t="s">
        <v>3470</v>
      </c>
      <c r="P1358" s="6"/>
      <c r="Q1358" s="6"/>
      <c r="R1358" s="6"/>
      <c r="S1358" s="6"/>
      <c r="T1358" s="6"/>
      <c r="U1358" s="6"/>
      <c r="V1358" s="6"/>
      <c r="W1358" s="6"/>
      <c r="X1358" s="6"/>
      <c r="Y1358" s="6" t="n">
        <v>69784.591726962695</v>
      </c>
      <c r="Z1358" s="6" t="n">
        <v>18053.542482000801</v>
      </c>
      <c r="AA1358" s="6" t="n">
        <v>28370.156707997201</v>
      </c>
      <c r="AB1358" s="6"/>
      <c r="AC1358" s="6"/>
      <c r="AD1358" s="6" t="n">
        <v>10045.283239074901</v>
      </c>
      <c r="AE1358" s="6"/>
      <c r="AF1358" s="6" t="n">
        <v>1715814.6152373799</v>
      </c>
      <c r="AG1358" s="6"/>
      <c r="AH1358" s="6" t="n">
        <v>8403.3267129529795</v>
      </c>
      <c r="AI1358" s="6"/>
      <c r="AJ1358" s="6"/>
      <c r="AK1358" s="6"/>
      <c r="AL1358" s="6"/>
      <c r="AM1358" s="6"/>
    </row>
    <row r="1359">
      <c r="A1359" t="str">
        <f t="shared" si="231"/>
        <v>Other</v>
      </c>
      <c r="B1359" t="str">
        <f t="shared" si="232"/>
        <v>7740</v>
      </c>
      <c r="C1359" t="str">
        <f t="shared" si="233"/>
        <v>PHONOGRAPH RECORDS</v>
      </c>
      <c r="D1359" s="6" t="n">
        <f t="shared" si="234"/>
        <v>197381.091637957</v>
      </c>
      <c r="E1359" s="6" t="n">
        <f t="shared" si="235"/>
        <v>0</v>
      </c>
      <c r="F1359" s="6" t="n">
        <f t="shared" si="236"/>
        <v>5057</v>
      </c>
      <c r="G1359" s="6" t="n">
        <f t="shared" si="237"/>
        <v>0</v>
      </c>
      <c r="H1359" s="7" t="e">
        <f t="shared" si="238"/>
        <v>#DIV/0!</v>
      </c>
      <c r="I1359" s="7" t="n">
        <f t="shared" si="239"/>
        <v>-0.97437951144137092</v>
      </c>
      <c r="J1359" s="7" t="n">
        <f t="shared" si="240"/>
        <v>0</v>
      </c>
      <c r="K1359" s="7" t="n">
        <f t="shared" si="241"/>
        <v>5.1520205207058107E-8</v>
      </c>
      <c r="L1359" s="7" t="n">
        <f>AM1359/SUM(AM1:AM$2180)</f>
        <v>0</v>
      </c>
      <c r="M1359" t="s">
        <v>2984</v>
      </c>
      <c r="N1359" t="s">
        <v>3471</v>
      </c>
      <c r="O1359" t="s">
        <v>3472</v>
      </c>
      <c r="P1359" s="6"/>
      <c r="Q1359" s="6" t="n">
        <v>89127.458398741306</v>
      </c>
      <c r="R1359" s="6" t="n">
        <v>84614.896781030606</v>
      </c>
      <c r="S1359" s="6"/>
      <c r="T1359" s="6"/>
      <c r="U1359" s="6" t="n">
        <v>110133.082543948</v>
      </c>
      <c r="V1359" s="6" t="n">
        <v>44856.358253862498</v>
      </c>
      <c r="W1359" s="6" t="n">
        <v>9872.7269281189401</v>
      </c>
      <c r="X1359" s="6"/>
      <c r="Y1359" s="6" t="n">
        <v>7251.2349410638199</v>
      </c>
      <c r="Z1359" s="6" t="n">
        <v>268152.66787722002</v>
      </c>
      <c r="AA1359" s="6" t="n">
        <v>566444.68131509796</v>
      </c>
      <c r="AB1359" s="6" t="n">
        <v>440451.78629161202</v>
      </c>
      <c r="AC1359" s="6" t="n">
        <v>209954.235593591</v>
      </c>
      <c r="AD1359" s="6" t="n">
        <v>205030.539541504</v>
      </c>
      <c r="AE1359" s="6" t="n">
        <v>197381.091637957</v>
      </c>
      <c r="AF1359" s="6" t="n">
        <v>-8979.0255103107993</v>
      </c>
      <c r="AG1359" s="6"/>
      <c r="AH1359" s="6"/>
      <c r="AI1359" s="6" t="n">
        <v>10690.1623106551</v>
      </c>
      <c r="AJ1359" s="6"/>
      <c r="AK1359" s="6"/>
      <c r="AL1359" s="6" t="n">
        <v>5057</v>
      </c>
      <c r="AM1359" s="6"/>
    </row>
    <row r="1360">
      <c r="A1360" t="str">
        <f t="shared" si="231"/>
        <v>Other</v>
      </c>
      <c r="B1360" t="str">
        <f t="shared" si="232"/>
        <v>7810</v>
      </c>
      <c r="C1360" t="str">
        <f t="shared" si="233"/>
        <v>ATHLETIC AND SPORTING EQUIPMENT</v>
      </c>
      <c r="D1360" s="6" t="n">
        <f t="shared" si="234"/>
        <v>6808144.7577860998</v>
      </c>
      <c r="E1360" s="6" t="n">
        <f t="shared" si="235"/>
        <v>2201796.2951614298</v>
      </c>
      <c r="F1360" s="6" t="n">
        <f t="shared" si="236"/>
        <v>2103707.0819999999</v>
      </c>
      <c r="G1360" s="6" t="n">
        <f t="shared" si="237"/>
        <v>598576.94493112201</v>
      </c>
      <c r="H1360" s="7" t="n">
        <f t="shared" si="238"/>
        <v>-4.4549631306486592E-2</v>
      </c>
      <c r="I1360" s="7" t="n">
        <f t="shared" si="239"/>
        <v>-0.69100141714905428</v>
      </c>
      <c r="J1360" s="7" t="n">
        <f t="shared" si="240"/>
        <v>0.2845343584440726</v>
      </c>
      <c r="K1360" s="7" t="n">
        <f t="shared" si="241"/>
        <v>2.1432355262048926E-5</v>
      </c>
      <c r="L1360" s="7" t="n">
        <f>AM1360/SUM(AM1:AM$2180)</f>
        <v>1.0619946678573053E-5</v>
      </c>
      <c r="M1360" t="s">
        <v>2984</v>
      </c>
      <c r="N1360" t="s">
        <v>3473</v>
      </c>
      <c r="O1360" t="s">
        <v>3474</v>
      </c>
      <c r="P1360" s="6" t="n">
        <v>130063.037546319</v>
      </c>
      <c r="Q1360" s="6"/>
      <c r="R1360" s="6" t="n">
        <v>60708.540633631499</v>
      </c>
      <c r="S1360" s="6" t="n">
        <v>216081.79983691001</v>
      </c>
      <c r="T1360" s="6" t="n">
        <v>922656.45973226102</v>
      </c>
      <c r="U1360" s="6" t="n">
        <v>1347667.5483744501</v>
      </c>
      <c r="V1360" s="6" t="n">
        <v>1911942.0745768601</v>
      </c>
      <c r="W1360" s="6" t="n">
        <v>771826.81996991695</v>
      </c>
      <c r="X1360" s="6" t="n">
        <v>1269630.77959864</v>
      </c>
      <c r="Y1360" s="6" t="n">
        <v>1703314.21526437</v>
      </c>
      <c r="Z1360" s="6" t="n">
        <v>4721076.1758013498</v>
      </c>
      <c r="AA1360" s="6" t="n">
        <v>2539634.2394698299</v>
      </c>
      <c r="AB1360" s="6" t="n">
        <v>3776170.7724690801</v>
      </c>
      <c r="AC1360" s="6" t="n">
        <v>2396424.6258141799</v>
      </c>
      <c r="AD1360" s="6" t="n">
        <v>4635999.6018282697</v>
      </c>
      <c r="AE1360" s="6" t="n">
        <v>6808144.7577860998</v>
      </c>
      <c r="AF1360" s="6" t="n">
        <v>2130636.6189517998</v>
      </c>
      <c r="AG1360" s="6" t="n">
        <v>5634331.5517906202</v>
      </c>
      <c r="AH1360" s="6" t="n">
        <v>5049390.5101620797</v>
      </c>
      <c r="AI1360" s="6" t="n">
        <v>1982982.33532156</v>
      </c>
      <c r="AJ1360" s="6" t="n">
        <v>6090459.6699647699</v>
      </c>
      <c r="AK1360" s="6" t="n">
        <v>2201796.2951614298</v>
      </c>
      <c r="AL1360" s="6" t="n">
        <v>2103707.0819999999</v>
      </c>
      <c r="AM1360" s="6" t="n">
        <v>598576.94493112201</v>
      </c>
    </row>
    <row r="1361">
      <c r="A1361" t="str">
        <f t="shared" si="231"/>
        <v>Other</v>
      </c>
      <c r="B1361" t="str">
        <f t="shared" si="232"/>
        <v>7820</v>
      </c>
      <c r="C1361" t="str">
        <f t="shared" si="233"/>
        <v>GAMES, TOYS, AND WHEELED GOODS</v>
      </c>
      <c r="D1361" s="6" t="n">
        <f t="shared" si="234"/>
        <v>325281.08885811799</v>
      </c>
      <c r="E1361" s="6" t="n">
        <f t="shared" si="235"/>
        <v>-5034.39868252819</v>
      </c>
      <c r="F1361" s="6" t="n">
        <f t="shared" si="236"/>
        <v>45726.399799999999</v>
      </c>
      <c r="G1361" s="6" t="n">
        <f t="shared" si="237"/>
        <v>0</v>
      </c>
      <c r="H1361" s="7" t="n">
        <f t="shared" si="238"/>
        <v>-10.082792739218853</v>
      </c>
      <c r="I1361" s="7" t="n">
        <f t="shared" si="239"/>
        <v>-0.85942496700155524</v>
      </c>
      <c r="J1361" s="7" t="n">
        <f t="shared" si="240"/>
        <v>0</v>
      </c>
      <c r="K1361" s="7" t="n">
        <f t="shared" si="241"/>
        <v>4.6585594247102646E-7</v>
      </c>
      <c r="L1361" s="7" t="n">
        <f>AM1361/SUM(AM1:AM$2180)</f>
        <v>0</v>
      </c>
      <c r="M1361" t="s">
        <v>2984</v>
      </c>
      <c r="N1361" t="s">
        <v>3475</v>
      </c>
      <c r="O1361" t="s">
        <v>3476</v>
      </c>
      <c r="P1361" s="6" t="n">
        <v>9855269.8497808892</v>
      </c>
      <c r="Q1361" s="6" t="n">
        <v>722923.06867359998</v>
      </c>
      <c r="R1361" s="6" t="n">
        <v>615191.88802329905</v>
      </c>
      <c r="S1361" s="6" t="n">
        <v>798316.04648457898</v>
      </c>
      <c r="T1361" s="6" t="n">
        <v>1952398.56547494</v>
      </c>
      <c r="U1361" s="6" t="n">
        <v>0</v>
      </c>
      <c r="V1361" s="6" t="n">
        <v>4711482.1294781202</v>
      </c>
      <c r="W1361" s="6" t="n">
        <v>170307.601348175</v>
      </c>
      <c r="X1361" s="6" t="n">
        <v>10453.149767037299</v>
      </c>
      <c r="Y1361" s="6" t="n">
        <v>90707.381167174201</v>
      </c>
      <c r="Z1361" s="6" t="n">
        <v>63485.936905927701</v>
      </c>
      <c r="AA1361" s="6" t="n">
        <v>265125.145995926</v>
      </c>
      <c r="AB1361" s="6" t="n">
        <v>1364393.5902053099</v>
      </c>
      <c r="AC1361" s="6" t="n">
        <v>1817662.1307846501</v>
      </c>
      <c r="AD1361" s="6" t="n">
        <v>1035689.71454593</v>
      </c>
      <c r="AE1361" s="6" t="n">
        <v>325281.08885811799</v>
      </c>
      <c r="AF1361" s="6" t="n">
        <v>703185.15179806296</v>
      </c>
      <c r="AG1361" s="6" t="n">
        <v>396857.76343350502</v>
      </c>
      <c r="AH1361" s="6" t="n">
        <v>585416.63101761695</v>
      </c>
      <c r="AI1361" s="6" t="n">
        <v>171542.71412267699</v>
      </c>
      <c r="AJ1361" s="6" t="n">
        <v>-419.26931302501498</v>
      </c>
      <c r="AK1361" s="6" t="n">
        <v>-5034.39868252819</v>
      </c>
      <c r="AL1361" s="6" t="n">
        <v>45726.399799999999</v>
      </c>
      <c r="AM1361" s="6"/>
    </row>
    <row r="1362">
      <c r="A1362" t="str">
        <f t="shared" si="231"/>
        <v>Other</v>
      </c>
      <c r="B1362" t="str">
        <f t="shared" si="232"/>
        <v>7830</v>
      </c>
      <c r="C1362" t="str">
        <f t="shared" si="233"/>
        <v>RECREATIONAL &amp; GYMNASTIC EQ</v>
      </c>
      <c r="D1362" s="6" t="n">
        <f t="shared" si="234"/>
        <v>808921.22688555403</v>
      </c>
      <c r="E1362" s="6" t="n">
        <f t="shared" si="235"/>
        <v>377717.29929912399</v>
      </c>
      <c r="F1362" s="6" t="n">
        <f t="shared" si="236"/>
        <v>6483129.4543000003</v>
      </c>
      <c r="G1362" s="6" t="n">
        <f t="shared" si="237"/>
        <v>1549042.4621109499</v>
      </c>
      <c r="H1362" s="7" t="n">
        <f t="shared" si="238"/>
        <v>16.163972808049344</v>
      </c>
      <c r="I1362" s="7" t="n">
        <f t="shared" si="239"/>
        <v>7.0145374343319489</v>
      </c>
      <c r="J1362" s="7" t="n">
        <f t="shared" si="240"/>
        <v>0.23893437159172135</v>
      </c>
      <c r="K1362" s="7" t="n">
        <f t="shared" si="241"/>
        <v>6.6049468038255617E-5</v>
      </c>
      <c r="L1362" s="7" t="n">
        <f>AM1362/SUM(AM1:AM$2180)</f>
        <v>2.7483097185369857E-5</v>
      </c>
      <c r="M1362" t="s">
        <v>2984</v>
      </c>
      <c r="N1362" t="s">
        <v>3477</v>
      </c>
      <c r="O1362" t="s">
        <v>3478</v>
      </c>
      <c r="P1362" s="6" t="n">
        <v>1489021.26780617</v>
      </c>
      <c r="Q1362" s="6"/>
      <c r="R1362" s="6" t="n">
        <v>2537696.8209299999</v>
      </c>
      <c r="S1362" s="6" t="n">
        <v>5086762.8442717995</v>
      </c>
      <c r="T1362" s="6" t="n">
        <v>7584740.5447074901</v>
      </c>
      <c r="U1362" s="6" t="n">
        <v>462589.45460216497</v>
      </c>
      <c r="V1362" s="6" t="n">
        <v>760572.48809794104</v>
      </c>
      <c r="W1362" s="6" t="n">
        <v>1423677.6812478299</v>
      </c>
      <c r="X1362" s="6" t="n">
        <v>811338.99446735904</v>
      </c>
      <c r="Y1362" s="6" t="n">
        <v>5784034.6991029698</v>
      </c>
      <c r="Z1362" s="6" t="n">
        <v>2579129.3283268302</v>
      </c>
      <c r="AA1362" s="6" t="n">
        <v>1258571.2443094901</v>
      </c>
      <c r="AB1362" s="6" t="n">
        <v>865136.75640356203</v>
      </c>
      <c r="AC1362" s="6" t="n">
        <v>362912.35287214897</v>
      </c>
      <c r="AD1362" s="6" t="n">
        <v>1140355.1723412101</v>
      </c>
      <c r="AE1362" s="6" t="n">
        <v>808921.22688555403</v>
      </c>
      <c r="AF1362" s="6" t="n">
        <v>294263.34033376898</v>
      </c>
      <c r="AG1362" s="6" t="n">
        <v>313213.62488690601</v>
      </c>
      <c r="AH1362" s="6" t="n">
        <v>491286.84631951503</v>
      </c>
      <c r="AI1362" s="6" t="n">
        <v>442919.05437657703</v>
      </c>
      <c r="AJ1362" s="6" t="n">
        <v>629213.25501028204</v>
      </c>
      <c r="AK1362" s="6" t="n">
        <v>377717.29929912399</v>
      </c>
      <c r="AL1362" s="6" t="n">
        <v>6483129.4543000003</v>
      </c>
      <c r="AM1362" s="6" t="n">
        <v>1549042.4621109499</v>
      </c>
    </row>
    <row r="1363">
      <c r="A1363" t="str">
        <f t="shared" si="231"/>
        <v>Other</v>
      </c>
      <c r="B1363" t="str">
        <f t="shared" si="232"/>
        <v>7910</v>
      </c>
      <c r="C1363" t="str">
        <f t="shared" si="233"/>
        <v>FLOOR POLISHERS &amp; VACUUM CLEANERS</v>
      </c>
      <c r="D1363" s="6" t="n">
        <f t="shared" si="234"/>
        <v>873012.46764334303</v>
      </c>
      <c r="E1363" s="6" t="n">
        <f t="shared" si="235"/>
        <v>977141.75033243303</v>
      </c>
      <c r="F1363" s="6" t="n">
        <f t="shared" si="236"/>
        <v>186618.03959999999</v>
      </c>
      <c r="G1363" s="6" t="n">
        <f t="shared" si="237"/>
        <v>654875.04259294004</v>
      </c>
      <c r="H1363" s="7" t="n">
        <f t="shared" si="238"/>
        <v>-0.80901640981309952</v>
      </c>
      <c r="I1363" s="7" t="n">
        <f t="shared" si="239"/>
        <v>-0.78623668444991768</v>
      </c>
      <c r="J1363" s="7" t="n">
        <f t="shared" si="240"/>
        <v>3.5091733039132196</v>
      </c>
      <c r="K1363" s="7" t="n">
        <f t="shared" si="241"/>
        <v>1.9012457376964397E-6</v>
      </c>
      <c r="L1363" s="7" t="n">
        <f>AM1363/SUM(AM1:AM$2180)</f>
        <v>1.1618787012028268E-5</v>
      </c>
      <c r="M1363" t="s">
        <v>2984</v>
      </c>
      <c r="N1363" t="s">
        <v>3479</v>
      </c>
      <c r="O1363" t="s">
        <v>3480</v>
      </c>
      <c r="P1363" s="6"/>
      <c r="Q1363" s="6" t="n">
        <v>238180.11838423301</v>
      </c>
      <c r="R1363" s="6" t="n">
        <v>576366.18904700095</v>
      </c>
      <c r="S1363" s="6" t="n">
        <v>447821.03857287101</v>
      </c>
      <c r="T1363" s="6" t="n">
        <v>140056.27878040099</v>
      </c>
      <c r="U1363" s="6" t="n">
        <v>148250.34542723201</v>
      </c>
      <c r="V1363" s="6" t="n">
        <v>210083.732544506</v>
      </c>
      <c r="W1363" s="6" t="n">
        <v>10532.382941682799</v>
      </c>
      <c r="X1363" s="6" t="n">
        <v>60546.163408583503</v>
      </c>
      <c r="Y1363" s="6" t="n">
        <v>290901.99547163199</v>
      </c>
      <c r="Z1363" s="6" t="n">
        <v>493975.94274149998</v>
      </c>
      <c r="AA1363" s="6" t="n">
        <v>796469.16735203296</v>
      </c>
      <c r="AB1363" s="6" t="n">
        <v>197017.032495919</v>
      </c>
      <c r="AC1363" s="6" t="n">
        <v>681801.82602803502</v>
      </c>
      <c r="AD1363" s="6" t="n">
        <v>504814.426434041</v>
      </c>
      <c r="AE1363" s="6" t="n">
        <v>873012.46764334303</v>
      </c>
      <c r="AF1363" s="6" t="n">
        <v>1034886.2105512701</v>
      </c>
      <c r="AG1363" s="6" t="n">
        <v>1013278.53709782</v>
      </c>
      <c r="AH1363" s="6" t="n">
        <v>905467.20630069706</v>
      </c>
      <c r="AI1363" s="6" t="n">
        <v>611517.02077395294</v>
      </c>
      <c r="AJ1363" s="6" t="n">
        <v>208405.92774902299</v>
      </c>
      <c r="AK1363" s="6" t="n">
        <v>977141.75033243303</v>
      </c>
      <c r="AL1363" s="6" t="n">
        <v>186618.03959999999</v>
      </c>
      <c r="AM1363" s="6" t="n">
        <v>654875.04259294004</v>
      </c>
    </row>
    <row r="1364">
      <c r="A1364" t="str">
        <f t="shared" si="231"/>
        <v>Other</v>
      </c>
      <c r="B1364" t="str">
        <f t="shared" si="232"/>
        <v>7920</v>
      </c>
      <c r="C1364" t="str">
        <f t="shared" si="233"/>
        <v>BROOMS, BRUSHES, MOPS, AND SPONGES</v>
      </c>
      <c r="D1364" s="6" t="n">
        <f t="shared" si="234"/>
        <v>1732178.12814942</v>
      </c>
      <c r="E1364" s="6" t="n">
        <f t="shared" si="235"/>
        <v>309177.34363161703</v>
      </c>
      <c r="F1364" s="6" t="n">
        <f t="shared" si="236"/>
        <v>467434.08039999998</v>
      </c>
      <c r="G1364" s="6" t="n">
        <f t="shared" si="237"/>
        <v>92094.460444979195</v>
      </c>
      <c r="H1364" s="7" t="n">
        <f t="shared" si="238"/>
        <v>0.51186395131509022</v>
      </c>
      <c r="I1364" s="7" t="n">
        <f t="shared" si="239"/>
        <v>-0.73014664438732679</v>
      </c>
      <c r="J1364" s="7" t="n">
        <f t="shared" si="240"/>
        <v>0.19702127916340778</v>
      </c>
      <c r="K1364" s="7" t="n">
        <f t="shared" si="241"/>
        <v>4.7621711969508597E-6</v>
      </c>
      <c r="L1364" s="7" t="n">
        <f>AM1364/SUM(AM1:AM$2180)</f>
        <v>1.6339390743326686E-6</v>
      </c>
      <c r="M1364" t="s">
        <v>2984</v>
      </c>
      <c r="N1364" t="s">
        <v>3481</v>
      </c>
      <c r="O1364" t="s">
        <v>3482</v>
      </c>
      <c r="P1364" s="6"/>
      <c r="Q1364" s="6"/>
      <c r="R1364" s="6"/>
      <c r="S1364" s="6"/>
      <c r="T1364" s="6"/>
      <c r="U1364" s="6"/>
      <c r="V1364" s="6"/>
      <c r="W1364" s="6" t="n">
        <v>55430.7007672732</v>
      </c>
      <c r="X1364" s="6" t="n">
        <v>11902.071126733001</v>
      </c>
      <c r="Y1364" s="6" t="n">
        <v>40321.458105294703</v>
      </c>
      <c r="Z1364" s="6" t="n">
        <v>-17758.668347263101</v>
      </c>
      <c r="AA1364" s="6" t="n">
        <v>161955.648708191</v>
      </c>
      <c r="AB1364" s="6" t="n">
        <v>185926.553700035</v>
      </c>
      <c r="AC1364" s="6" t="n">
        <v>641188.34369413101</v>
      </c>
      <c r="AD1364" s="6" t="n">
        <v>917642.52003400098</v>
      </c>
      <c r="AE1364" s="6" t="n">
        <v>1732178.12814942</v>
      </c>
      <c r="AF1364" s="6" t="n">
        <v>856599.11933413299</v>
      </c>
      <c r="AG1364" s="6" t="n">
        <v>148375.64628474001</v>
      </c>
      <c r="AH1364" s="6" t="n">
        <v>502109.68777285999</v>
      </c>
      <c r="AI1364" s="6" t="n">
        <v>280622.15871067398</v>
      </c>
      <c r="AJ1364" s="6" t="n">
        <v>406285.226870079</v>
      </c>
      <c r="AK1364" s="6" t="n">
        <v>309177.34363161703</v>
      </c>
      <c r="AL1364" s="6" t="n">
        <v>467434.08039999998</v>
      </c>
      <c r="AM1364" s="6" t="n">
        <v>92094.460444979195</v>
      </c>
    </row>
    <row r="1365">
      <c r="A1365" t="str">
        <f t="shared" si="231"/>
        <v>Other</v>
      </c>
      <c r="B1365" t="str">
        <f t="shared" si="232"/>
        <v>7930</v>
      </c>
      <c r="C1365" t="str">
        <f t="shared" si="233"/>
        <v>CLEANING AND POLISHING COMPOUNDS AND PREPARATIONS</v>
      </c>
      <c r="D1365" s="6" t="n">
        <f t="shared" si="234"/>
        <v>247458.42290128101</v>
      </c>
      <c r="E1365" s="6" t="n">
        <f t="shared" si="235"/>
        <v>665857.18291632202</v>
      </c>
      <c r="F1365" s="6" t="n">
        <f t="shared" si="236"/>
        <v>596440.74170000001</v>
      </c>
      <c r="G1365" s="6" t="n">
        <f t="shared" si="237"/>
        <v>234024.228094572</v>
      </c>
      <c r="H1365" s="7" t="n">
        <f t="shared" si="238"/>
        <v>-0.10425124635930461</v>
      </c>
      <c r="I1365" s="7" t="n">
        <f t="shared" si="239"/>
        <v>1.4102664791407769</v>
      </c>
      <c r="J1365" s="7" t="n">
        <f t="shared" si="240"/>
        <v>0.39236794493204219</v>
      </c>
      <c r="K1365" s="7" t="n">
        <f t="shared" si="241"/>
        <v>6.0764780316855722E-6</v>
      </c>
      <c r="L1365" s="7" t="n">
        <f>AM1365/SUM(AM1:AM$2180)</f>
        <v>4.1520557129786507E-6</v>
      </c>
      <c r="M1365" t="s">
        <v>2984</v>
      </c>
      <c r="N1365" t="s">
        <v>3483</v>
      </c>
      <c r="O1365" t="s">
        <v>3484</v>
      </c>
      <c r="P1365" s="6"/>
      <c r="Q1365" s="6"/>
      <c r="R1365" s="6"/>
      <c r="S1365" s="6" t="n">
        <v>100308.182284077</v>
      </c>
      <c r="T1365" s="6"/>
      <c r="U1365" s="6" t="n">
        <v>268399.95199963602</v>
      </c>
      <c r="V1365" s="6" t="n">
        <v>1969218.31507631</v>
      </c>
      <c r="W1365" s="6" t="n">
        <v>135424.419807803</v>
      </c>
      <c r="X1365" s="6"/>
      <c r="Y1365" s="6" t="n">
        <v>93470.213186426001</v>
      </c>
      <c r="Z1365" s="6" t="n">
        <v>158614.42133169301</v>
      </c>
      <c r="AA1365" s="6" t="n">
        <v>171049.26982907101</v>
      </c>
      <c r="AB1365" s="6" t="n">
        <v>19228.465525471202</v>
      </c>
      <c r="AC1365" s="6" t="n">
        <v>77130.164845412102</v>
      </c>
      <c r="AD1365" s="6" t="n">
        <v>105368.591226064</v>
      </c>
      <c r="AE1365" s="6" t="n">
        <v>247458.42290128101</v>
      </c>
      <c r="AF1365" s="6" t="n">
        <v>195216.661244674</v>
      </c>
      <c r="AG1365" s="6" t="n">
        <v>168148.19947763599</v>
      </c>
      <c r="AH1365" s="6" t="n">
        <v>342292.76877612597</v>
      </c>
      <c r="AI1365" s="6" t="n">
        <v>734130.20782330702</v>
      </c>
      <c r="AJ1365" s="6" t="n">
        <v>662687.44363861601</v>
      </c>
      <c r="AK1365" s="6" t="n">
        <v>665857.18291632202</v>
      </c>
      <c r="AL1365" s="6" t="n">
        <v>596440.74170000001</v>
      </c>
      <c r="AM1365" s="6" t="n">
        <v>234024.228094572</v>
      </c>
    </row>
    <row r="1366">
      <c r="A1366" t="str">
        <f t="shared" si="231"/>
        <v>Other</v>
      </c>
      <c r="B1366" t="str">
        <f t="shared" si="232"/>
        <v>8010</v>
      </c>
      <c r="C1366" t="str">
        <f t="shared" si="233"/>
        <v>PAINT,DOPE,VARNISH &amp; RELATED PROD</v>
      </c>
      <c r="D1366" s="6" t="n">
        <f t="shared" si="234"/>
        <v>57738092.933710903</v>
      </c>
      <c r="E1366" s="6" t="n">
        <f t="shared" si="235"/>
        <v>46690406.610252097</v>
      </c>
      <c r="F1366" s="6" t="n">
        <f t="shared" si="236"/>
        <v>43306818.756499998</v>
      </c>
      <c r="G1366" s="6" t="n">
        <f t="shared" si="237"/>
        <v>25984163.586669698</v>
      </c>
      <c r="H1366" s="7" t="n">
        <f t="shared" si="238"/>
        <v>-7.2468588290450775E-2</v>
      </c>
      <c r="I1366" s="7" t="n">
        <f t="shared" si="239"/>
        <v>-0.24994372768389572</v>
      </c>
      <c r="J1366" s="7" t="n">
        <f t="shared" si="240"/>
        <v>0.60000167023973994</v>
      </c>
      <c r="K1366" s="7" t="n">
        <f t="shared" si="241"/>
        <v>4.4120549519473067E-4</v>
      </c>
      <c r="L1366" s="7" t="n">
        <f>AM1366/SUM(AM1:AM$2180)</f>
        <v>4.6101079253813433E-4</v>
      </c>
      <c r="M1366" t="s">
        <v>2984</v>
      </c>
      <c r="N1366" t="s">
        <v>3485</v>
      </c>
      <c r="O1366" t="s">
        <v>3486</v>
      </c>
      <c r="P1366" s="6"/>
      <c r="Q1366" s="6"/>
      <c r="R1366" s="6" t="n">
        <v>151912.671475557</v>
      </c>
      <c r="S1366" s="6" t="n">
        <v>199324.14965950299</v>
      </c>
      <c r="T1366" s="6" t="n">
        <v>297763.61201630399</v>
      </c>
      <c r="U1366" s="6" t="n">
        <v>172776.59522968001</v>
      </c>
      <c r="V1366" s="6" t="n">
        <v>168372.89792619899</v>
      </c>
      <c r="W1366" s="6" t="n">
        <v>41438.236759221203</v>
      </c>
      <c r="X1366" s="6" t="n">
        <v>118605.546971089</v>
      </c>
      <c r="Y1366" s="6" t="n">
        <v>680552.79583054897</v>
      </c>
      <c r="Z1366" s="6" t="n">
        <v>1464444.0904729101</v>
      </c>
      <c r="AA1366" s="6" t="n">
        <v>7448074.8699399903</v>
      </c>
      <c r="AB1366" s="6" t="n">
        <v>8441221.2155691404</v>
      </c>
      <c r="AC1366" s="6" t="n">
        <v>6772526.8730297703</v>
      </c>
      <c r="AD1366" s="6" t="n">
        <v>16792195.166508202</v>
      </c>
      <c r="AE1366" s="6" t="n">
        <v>57738092.933710903</v>
      </c>
      <c r="AF1366" s="6" t="n">
        <v>37965908.253459297</v>
      </c>
      <c r="AG1366" s="6" t="n">
        <v>31965985.476137199</v>
      </c>
      <c r="AH1366" s="6" t="n">
        <v>41419541.095024802</v>
      </c>
      <c r="AI1366" s="6" t="n">
        <v>39229593.957452103</v>
      </c>
      <c r="AJ1366" s="6" t="n">
        <v>32489487.340937</v>
      </c>
      <c r="AK1366" s="6" t="n">
        <v>46690406.610252097</v>
      </c>
      <c r="AL1366" s="6" t="n">
        <v>43306818.756499998</v>
      </c>
      <c r="AM1366" s="6" t="n">
        <v>25984163.586669698</v>
      </c>
    </row>
    <row r="1367">
      <c r="A1367" t="str">
        <f t="shared" si="231"/>
        <v>Other</v>
      </c>
      <c r="B1367" t="str">
        <f t="shared" si="232"/>
        <v>8020</v>
      </c>
      <c r="C1367" t="str">
        <f t="shared" si="233"/>
        <v>PAINT AND ARTISTS' BRUSHES</v>
      </c>
      <c r="D1367" s="6" t="n">
        <f t="shared" si="234"/>
        <v>3339014.0268004402</v>
      </c>
      <c r="E1367" s="6" t="n">
        <f t="shared" si="235"/>
        <v>1818689.5501782501</v>
      </c>
      <c r="F1367" s="6" t="n">
        <f t="shared" si="236"/>
        <v>1358261.9198</v>
      </c>
      <c r="G1367" s="6" t="n">
        <f t="shared" si="237"/>
        <v>1372175.5843163701</v>
      </c>
      <c r="H1367" s="7" t="n">
        <f t="shared" si="238"/>
        <v>-0.25316449986371969</v>
      </c>
      <c r="I1367" s="7" t="n">
        <f t="shared" si="239"/>
        <v>-0.59321467088847957</v>
      </c>
      <c r="J1367" s="7" t="n">
        <f t="shared" si="240"/>
        <v>1.0102437271586167</v>
      </c>
      <c r="K1367" s="7" t="n">
        <f t="shared" si="241"/>
        <v>1.3837835244814852E-5</v>
      </c>
      <c r="L1367" s="7" t="n">
        <f>AM1367/SUM(AM1:AM$2180)</f>
        <v>2.434512665828871E-5</v>
      </c>
      <c r="M1367" t="s">
        <v>2984</v>
      </c>
      <c r="N1367" t="s">
        <v>3487</v>
      </c>
      <c r="O1367" t="s">
        <v>3488</v>
      </c>
      <c r="P1367" s="6" t="n">
        <v>42231.952040866599</v>
      </c>
      <c r="Q1367" s="6"/>
      <c r="R1367" s="6"/>
      <c r="S1367" s="6"/>
      <c r="T1367" s="6" t="n">
        <v>6199.81384196202</v>
      </c>
      <c r="U1367" s="6"/>
      <c r="V1367" s="6" t="n">
        <v>48937.5136864288</v>
      </c>
      <c r="W1367" s="6" t="n">
        <v>0</v>
      </c>
      <c r="X1367" s="6" t="n">
        <v>0</v>
      </c>
      <c r="Y1367" s="6"/>
      <c r="Z1367" s="6" t="n">
        <v>121374.290677788</v>
      </c>
      <c r="AA1367" s="6" t="n">
        <v>203447.13510731299</v>
      </c>
      <c r="AB1367" s="6" t="n">
        <v>273365.77327072201</v>
      </c>
      <c r="AC1367" s="6" t="n">
        <v>87691.0704088208</v>
      </c>
      <c r="AD1367" s="6" t="n">
        <v>1964031.1406206801</v>
      </c>
      <c r="AE1367" s="6" t="n">
        <v>3339014.0268004402</v>
      </c>
      <c r="AF1367" s="6" t="n">
        <v>2753184.2547282302</v>
      </c>
      <c r="AG1367" s="6" t="n">
        <v>1625555.8501700701</v>
      </c>
      <c r="AH1367" s="6" t="n">
        <v>2606080.5657911999</v>
      </c>
      <c r="AI1367" s="6" t="n">
        <v>1895673.5429161801</v>
      </c>
      <c r="AJ1367" s="6" t="n">
        <v>1922407.66667941</v>
      </c>
      <c r="AK1367" s="6" t="n">
        <v>1818689.5501782501</v>
      </c>
      <c r="AL1367" s="6" t="n">
        <v>1358261.9198</v>
      </c>
      <c r="AM1367" s="6" t="n">
        <v>1372175.5843163701</v>
      </c>
    </row>
    <row r="1368">
      <c r="A1368" t="str">
        <f t="shared" si="231"/>
        <v>Other</v>
      </c>
      <c r="B1368" t="str">
        <f t="shared" si="232"/>
        <v>8030</v>
      </c>
      <c r="C1368" t="str">
        <f t="shared" si="233"/>
        <v>PRESERVATIVE AND SEALING COMPOUNDS</v>
      </c>
      <c r="D1368" s="6" t="n">
        <f t="shared" si="234"/>
        <v>34316322.819673203</v>
      </c>
      <c r="E1368" s="6" t="n">
        <f t="shared" si="235"/>
        <v>16839661.809633099</v>
      </c>
      <c r="F1368" s="6" t="n">
        <f t="shared" si="236"/>
        <v>21052869.337900002</v>
      </c>
      <c r="G1368" s="6" t="n">
        <f t="shared" si="237"/>
        <v>13461561.193363899</v>
      </c>
      <c r="H1368" s="7" t="n">
        <f t="shared" si="238"/>
        <v>0.25019549536658414</v>
      </c>
      <c r="I1368" s="7" t="n">
        <f t="shared" si="239"/>
        <v>-0.38650567403362335</v>
      </c>
      <c r="J1368" s="7" t="n">
        <f t="shared" si="240"/>
        <v>0.63941693539749456</v>
      </c>
      <c r="K1368" s="7" t="n">
        <f t="shared" si="241"/>
        <v>2.1448450632509188E-4</v>
      </c>
      <c r="L1368" s="7" t="n">
        <f>AM1368/SUM(AM1:AM$2180)</f>
        <v>2.3883489548753555E-4</v>
      </c>
      <c r="M1368" t="s">
        <v>2984</v>
      </c>
      <c r="N1368" t="s">
        <v>3489</v>
      </c>
      <c r="O1368" t="s">
        <v>3490</v>
      </c>
      <c r="P1368" s="6"/>
      <c r="Q1368" s="6" t="n">
        <v>44596.856219306501</v>
      </c>
      <c r="R1368" s="6" t="n">
        <v>55877.2639040902</v>
      </c>
      <c r="S1368" s="6"/>
      <c r="T1368" s="6" t="n">
        <v>76706.334021664399</v>
      </c>
      <c r="U1368" s="6" t="n">
        <v>6868.9090917681997</v>
      </c>
      <c r="V1368" s="6" t="n">
        <v>28534.532793163999</v>
      </c>
      <c r="W1368" s="6"/>
      <c r="X1368" s="6" t="n">
        <v>182743.13213578399</v>
      </c>
      <c r="Y1368" s="6" t="n">
        <v>518855.75491516298</v>
      </c>
      <c r="Z1368" s="6" t="n">
        <v>830105.55263949395</v>
      </c>
      <c r="AA1368" s="6" t="n">
        <v>1512657.0673305399</v>
      </c>
      <c r="AB1368" s="6" t="n">
        <v>1808463.9439415201</v>
      </c>
      <c r="AC1368" s="6" t="n">
        <v>1379462.9792011401</v>
      </c>
      <c r="AD1368" s="6" t="n">
        <v>11814133.9317718</v>
      </c>
      <c r="AE1368" s="6" t="n">
        <v>34316322.819673203</v>
      </c>
      <c r="AF1368" s="6" t="n">
        <v>31738350.322161902</v>
      </c>
      <c r="AG1368" s="6" t="n">
        <v>26748905.351925898</v>
      </c>
      <c r="AH1368" s="6" t="n">
        <v>27566163.618339099</v>
      </c>
      <c r="AI1368" s="6" t="n">
        <v>17157669.2135516</v>
      </c>
      <c r="AJ1368" s="6" t="n">
        <v>15195330.0004494</v>
      </c>
      <c r="AK1368" s="6" t="n">
        <v>16839661.809633099</v>
      </c>
      <c r="AL1368" s="6" t="n">
        <v>21052869.337900002</v>
      </c>
      <c r="AM1368" s="6" t="n">
        <v>13461561.193363899</v>
      </c>
    </row>
    <row r="1369">
      <c r="A1369" t="str">
        <f t="shared" si="231"/>
        <v>Other</v>
      </c>
      <c r="B1369" t="str">
        <f t="shared" si="232"/>
        <v>8040</v>
      </c>
      <c r="C1369" t="str">
        <f t="shared" si="233"/>
        <v>ADHESIVES</v>
      </c>
      <c r="D1369" s="6" t="n">
        <f t="shared" si="234"/>
        <v>14958507.533341501</v>
      </c>
      <c r="E1369" s="6" t="n">
        <f t="shared" si="235"/>
        <v>13270971.958664199</v>
      </c>
      <c r="F1369" s="6" t="n">
        <f t="shared" si="236"/>
        <v>14573732.897</v>
      </c>
      <c r="G1369" s="6" t="n">
        <f t="shared" si="237"/>
        <v>11997615.559180999</v>
      </c>
      <c r="H1369" s="7" t="n">
        <f t="shared" si="238"/>
        <v>9.8166203831458576E-2</v>
      </c>
      <c r="I1369" s="7" t="n">
        <f t="shared" si="239"/>
        <v>-2.5722795906200191E-2</v>
      </c>
      <c r="J1369" s="7" t="n">
        <f t="shared" si="240"/>
        <v>0.82323558720159518</v>
      </c>
      <c r="K1369" s="7" t="n">
        <f t="shared" si="241"/>
        <v>1.4847571870403272E-4</v>
      </c>
      <c r="L1369" s="7" t="n">
        <f>AM1369/SUM(AM1:AM$2180)</f>
        <v>2.1286158544442789E-4</v>
      </c>
      <c r="M1369" t="s">
        <v>2984</v>
      </c>
      <c r="N1369" t="s">
        <v>3491</v>
      </c>
      <c r="O1369" t="s">
        <v>3492</v>
      </c>
      <c r="P1369" s="6"/>
      <c r="Q1369" s="6" t="n">
        <v>95088.744510048302</v>
      </c>
      <c r="R1369" s="6" t="n">
        <v>203.43852509479501</v>
      </c>
      <c r="S1369" s="6" t="n">
        <v>280043.390138491</v>
      </c>
      <c r="T1369" s="6" t="n">
        <v>188613.86635667601</v>
      </c>
      <c r="U1369" s="6" t="n">
        <v>218055.38143275201</v>
      </c>
      <c r="V1369" s="6" t="n">
        <v>102748.925227577</v>
      </c>
      <c r="W1369" s="6" t="n">
        <v>178600.41980440699</v>
      </c>
      <c r="X1369" s="6" t="n">
        <v>547774.03808645497</v>
      </c>
      <c r="Y1369" s="6" t="n">
        <v>407952.56435555802</v>
      </c>
      <c r="Z1369" s="6" t="n">
        <v>1103859.5077667399</v>
      </c>
      <c r="AA1369" s="6" t="n">
        <v>435693.22049600101</v>
      </c>
      <c r="AB1369" s="6" t="n">
        <v>406249.03194460802</v>
      </c>
      <c r="AC1369" s="6" t="n">
        <v>999932.50384496804</v>
      </c>
      <c r="AD1369" s="6" t="n">
        <v>5900394.9870882304</v>
      </c>
      <c r="AE1369" s="6" t="n">
        <v>14958507.533341501</v>
      </c>
      <c r="AF1369" s="6" t="n">
        <v>12238523.290336</v>
      </c>
      <c r="AG1369" s="6" t="n">
        <v>9629882.9011582099</v>
      </c>
      <c r="AH1369" s="6" t="n">
        <v>12351814.053680399</v>
      </c>
      <c r="AI1369" s="6" t="n">
        <v>11483672.5757505</v>
      </c>
      <c r="AJ1369" s="6" t="n">
        <v>7214533.3705404103</v>
      </c>
      <c r="AK1369" s="6" t="n">
        <v>13270971.958664199</v>
      </c>
      <c r="AL1369" s="6" t="n">
        <v>14573732.897</v>
      </c>
      <c r="AM1369" s="6" t="n">
        <v>11997615.559180999</v>
      </c>
    </row>
    <row r="1370">
      <c r="A1370" t="str">
        <f t="shared" si="231"/>
        <v>Other</v>
      </c>
      <c r="B1370" t="str">
        <f t="shared" si="232"/>
        <v>8105</v>
      </c>
      <c r="C1370" t="str">
        <f t="shared" si="233"/>
        <v>BAGS AND SACKS</v>
      </c>
      <c r="D1370" s="6" t="n">
        <f t="shared" si="234"/>
        <v>4246200.9872019598</v>
      </c>
      <c r="E1370" s="6" t="n">
        <f t="shared" si="235"/>
        <v>2912381.7432077299</v>
      </c>
      <c r="F1370" s="6" t="n">
        <f t="shared" si="236"/>
        <v>4144049.5876000002</v>
      </c>
      <c r="G1370" s="6" t="n">
        <f t="shared" si="237"/>
        <v>2633556.6779411901</v>
      </c>
      <c r="H1370" s="7" t="n">
        <f t="shared" si="238"/>
        <v>0.42290741839210177</v>
      </c>
      <c r="I1370" s="7" t="n">
        <f t="shared" si="239"/>
        <v>-2.4057127750156782E-2</v>
      </c>
      <c r="J1370" s="7" t="n">
        <f t="shared" si="240"/>
        <v>0.63550317684938651</v>
      </c>
      <c r="K1370" s="7" t="n">
        <f t="shared" si="241"/>
        <v>4.2219158620007222E-5</v>
      </c>
      <c r="L1370" s="7" t="n">
        <f>AM1370/SUM(AM1:AM$2180)</f>
        <v>4.6724538476759603E-5</v>
      </c>
      <c r="M1370" t="s">
        <v>2984</v>
      </c>
      <c r="N1370" t="s">
        <v>3493</v>
      </c>
      <c r="O1370" t="s">
        <v>3494</v>
      </c>
      <c r="P1370" s="6" t="n">
        <v>327214.41821915301</v>
      </c>
      <c r="Q1370" s="6" t="n">
        <v>1327895.0166500199</v>
      </c>
      <c r="R1370" s="6" t="n">
        <v>5762323.2339155702</v>
      </c>
      <c r="S1370" s="6" t="n">
        <v>12580560.913675901</v>
      </c>
      <c r="T1370" s="6" t="n">
        <v>30601242.8633531</v>
      </c>
      <c r="U1370" s="6" t="n">
        <v>35923786.771316402</v>
      </c>
      <c r="V1370" s="6" t="n">
        <v>2687895.9452168802</v>
      </c>
      <c r="W1370" s="6" t="n">
        <v>8650384.1920993607</v>
      </c>
      <c r="X1370" s="6" t="n">
        <v>11083283.896244001</v>
      </c>
      <c r="Y1370" s="6" t="n">
        <v>4428036.0697354898</v>
      </c>
      <c r="Z1370" s="6" t="n">
        <v>5204388.3454770399</v>
      </c>
      <c r="AA1370" s="6" t="n">
        <v>7412136.4741214002</v>
      </c>
      <c r="AB1370" s="6" t="n">
        <v>5102136.1777904704</v>
      </c>
      <c r="AC1370" s="6" t="n">
        <v>3167548.5268497001</v>
      </c>
      <c r="AD1370" s="6" t="n">
        <v>3496738.1278976901</v>
      </c>
      <c r="AE1370" s="6" t="n">
        <v>4246200.9872019598</v>
      </c>
      <c r="AF1370" s="6" t="n">
        <v>3896102.5716576199</v>
      </c>
      <c r="AG1370" s="6" t="n">
        <v>4315697.5874179797</v>
      </c>
      <c r="AH1370" s="6" t="n">
        <v>9142814.6477952898</v>
      </c>
      <c r="AI1370" s="6" t="n">
        <v>7807847.2962560803</v>
      </c>
      <c r="AJ1370" s="6" t="n">
        <v>3959695.7764401999</v>
      </c>
      <c r="AK1370" s="6" t="n">
        <v>2912381.7432077299</v>
      </c>
      <c r="AL1370" s="6" t="n">
        <v>4144049.5876000002</v>
      </c>
      <c r="AM1370" s="6" t="n">
        <v>2633556.6779411901</v>
      </c>
    </row>
    <row r="1371">
      <c r="A1371" t="str">
        <f t="shared" si="231"/>
        <v>Other</v>
      </c>
      <c r="B1371" t="str">
        <f t="shared" si="232"/>
        <v>8110</v>
      </c>
      <c r="C1371" t="str">
        <f t="shared" si="233"/>
        <v>DRUMS AND CANS</v>
      </c>
      <c r="D1371" s="6" t="n">
        <f t="shared" si="234"/>
        <v>3245147.37854545</v>
      </c>
      <c r="E1371" s="6" t="n">
        <f t="shared" si="235"/>
        <v>4119682.2590312101</v>
      </c>
      <c r="F1371" s="6" t="n">
        <f t="shared" si="236"/>
        <v>3494325.4920000001</v>
      </c>
      <c r="G1371" s="6" t="n">
        <f t="shared" si="237"/>
        <v>4822663.0085281301</v>
      </c>
      <c r="H1371" s="7" t="n">
        <f t="shared" si="238"/>
        <v>-0.15179732991793149</v>
      </c>
      <c r="I1371" s="7" t="n">
        <f t="shared" si="239"/>
        <v>7.678483729334884E-2</v>
      </c>
      <c r="J1371" s="7" t="n">
        <f t="shared" si="240"/>
        <v>1.3801413232880739</v>
      </c>
      <c r="K1371" s="7" t="n">
        <f t="shared" si="241"/>
        <v>3.5599835160785901E-5</v>
      </c>
      <c r="L1371" s="7" t="n">
        <f>AM1371/SUM(AM1:AM$2180)</f>
        <v>8.5563642958532085E-5</v>
      </c>
      <c r="M1371" t="s">
        <v>2984</v>
      </c>
      <c r="N1371" t="s">
        <v>3495</v>
      </c>
      <c r="O1371" t="s">
        <v>3496</v>
      </c>
      <c r="P1371" s="6" t="n">
        <v>142402.36793640599</v>
      </c>
      <c r="Q1371" s="6" t="n">
        <v>6419322.3736194996</v>
      </c>
      <c r="R1371" s="6" t="n">
        <v>4729117.9776610397</v>
      </c>
      <c r="S1371" s="6" t="n">
        <v>8136831.9418068295</v>
      </c>
      <c r="T1371" s="6" t="n">
        <v>7594810.6308660097</v>
      </c>
      <c r="U1371" s="6" t="n">
        <v>6617362.3648079298</v>
      </c>
      <c r="V1371" s="6" t="n">
        <v>3862192.1460128101</v>
      </c>
      <c r="W1371" s="6" t="n">
        <v>4907870.3374587595</v>
      </c>
      <c r="X1371" s="6" t="n">
        <v>5220151.9469753103</v>
      </c>
      <c r="Y1371" s="6" t="n">
        <v>24130860.2169834</v>
      </c>
      <c r="Z1371" s="6" t="n">
        <v>41350388.676089697</v>
      </c>
      <c r="AA1371" s="6" t="n">
        <v>9744635.1109708305</v>
      </c>
      <c r="AB1371" s="6" t="n">
        <v>8143211.8848966099</v>
      </c>
      <c r="AC1371" s="6" t="n">
        <v>2300190.1382232201</v>
      </c>
      <c r="AD1371" s="6" t="n">
        <v>3421730.4104389902</v>
      </c>
      <c r="AE1371" s="6" t="n">
        <v>3245147.37854545</v>
      </c>
      <c r="AF1371" s="6" t="n">
        <v>2807731.1199976802</v>
      </c>
      <c r="AG1371" s="6" t="n">
        <v>4543319.8080578595</v>
      </c>
      <c r="AH1371" s="6" t="n">
        <v>3440461.3859606599</v>
      </c>
      <c r="AI1371" s="6" t="n">
        <v>5776406.4890035596</v>
      </c>
      <c r="AJ1371" s="6" t="n">
        <v>4426094.7799269604</v>
      </c>
      <c r="AK1371" s="6" t="n">
        <v>4119682.2590312101</v>
      </c>
      <c r="AL1371" s="6" t="n">
        <v>3494325.4920000001</v>
      </c>
      <c r="AM1371" s="6" t="n">
        <v>4822663.0085281301</v>
      </c>
    </row>
    <row r="1372">
      <c r="A1372" t="str">
        <f t="shared" si="231"/>
        <v>Other</v>
      </c>
      <c r="B1372" t="str">
        <f t="shared" si="232"/>
        <v>8115</v>
      </c>
      <c r="C1372" t="str">
        <f t="shared" si="233"/>
        <v>BOXES, CARTONS, AND CRATES</v>
      </c>
      <c r="D1372" s="6" t="n">
        <f t="shared" si="234"/>
        <v>9078793.3482869603</v>
      </c>
      <c r="E1372" s="6" t="n">
        <f t="shared" si="235"/>
        <v>10672893.531988</v>
      </c>
      <c r="F1372" s="6" t="n">
        <f t="shared" si="236"/>
        <v>13606426.869899999</v>
      </c>
      <c r="G1372" s="6" t="n">
        <f t="shared" si="237"/>
        <v>6521407.6988386698</v>
      </c>
      <c r="H1372" s="7" t="n">
        <f t="shared" si="238"/>
        <v>0.27485829677957829</v>
      </c>
      <c r="I1372" s="7" t="n">
        <f t="shared" si="239"/>
        <v>0.49870432643643547</v>
      </c>
      <c r="J1372" s="7" t="n">
        <f t="shared" si="240"/>
        <v>0.47928877736926379</v>
      </c>
      <c r="K1372" s="7" t="n">
        <f t="shared" si="241"/>
        <v>1.3862090260472162E-4</v>
      </c>
      <c r="L1372" s="7" t="n">
        <f>AM1372/SUM(AM1:AM$2180)</f>
        <v>1.1570275570648957E-4</v>
      </c>
      <c r="M1372" t="s">
        <v>2984</v>
      </c>
      <c r="N1372" t="s">
        <v>3497</v>
      </c>
      <c r="O1372" t="s">
        <v>3498</v>
      </c>
      <c r="P1372" s="6" t="n">
        <v>2817616.69897077</v>
      </c>
      <c r="Q1372" s="6" t="n">
        <v>4058821.8635959001</v>
      </c>
      <c r="R1372" s="6" t="n">
        <v>6257559.3815274397</v>
      </c>
      <c r="S1372" s="6" t="n">
        <v>9414725.8177797291</v>
      </c>
      <c r="T1372" s="6" t="n">
        <v>3325924.9425368099</v>
      </c>
      <c r="U1372" s="6" t="n">
        <v>7791314.1049296102</v>
      </c>
      <c r="V1372" s="6" t="n">
        <v>5275166.2424550997</v>
      </c>
      <c r="W1372" s="6" t="n">
        <v>6454531.7591105402</v>
      </c>
      <c r="X1372" s="6" t="n">
        <v>8051072.0942637902</v>
      </c>
      <c r="Y1372" s="6" t="n">
        <v>6333898.1694337204</v>
      </c>
      <c r="Z1372" s="6" t="n">
        <v>11310619.692332899</v>
      </c>
      <c r="AA1372" s="6" t="n">
        <v>12205535.346889701</v>
      </c>
      <c r="AB1372" s="6" t="n">
        <v>12365934.0213742</v>
      </c>
      <c r="AC1372" s="6" t="n">
        <v>9680867.8058278207</v>
      </c>
      <c r="AD1372" s="6" t="n">
        <v>9136751.3175486904</v>
      </c>
      <c r="AE1372" s="6" t="n">
        <v>9078793.3482869603</v>
      </c>
      <c r="AF1372" s="6" t="n">
        <v>9116286.45945918</v>
      </c>
      <c r="AG1372" s="6" t="n">
        <v>10808746.9191065</v>
      </c>
      <c r="AH1372" s="6" t="n">
        <v>14682829.491891099</v>
      </c>
      <c r="AI1372" s="6" t="n">
        <v>13893986.069380101</v>
      </c>
      <c r="AJ1372" s="6" t="n">
        <v>13614786.2325428</v>
      </c>
      <c r="AK1372" s="6" t="n">
        <v>10672893.531988</v>
      </c>
      <c r="AL1372" s="6" t="n">
        <v>13606426.869899999</v>
      </c>
      <c r="AM1372" s="6" t="n">
        <v>6521407.6988386698</v>
      </c>
    </row>
    <row r="1373">
      <c r="A1373" t="str">
        <f t="shared" si="231"/>
        <v>Other</v>
      </c>
      <c r="B1373" t="str">
        <f t="shared" si="232"/>
        <v>8120</v>
      </c>
      <c r="C1373" t="str">
        <f t="shared" si="233"/>
        <v>COMMERCIAL AND INDUSTRIAL GAS CYLINDERS</v>
      </c>
      <c r="D1373" s="6" t="n">
        <f t="shared" si="234"/>
        <v>6742805.9543417497</v>
      </c>
      <c r="E1373" s="6" t="n">
        <f t="shared" si="235"/>
        <v>7330543.2528671296</v>
      </c>
      <c r="F1373" s="6" t="n">
        <f t="shared" si="236"/>
        <v>8460102.0464999992</v>
      </c>
      <c r="G1373" s="6" t="n">
        <f t="shared" si="237"/>
        <v>11114592.9343652</v>
      </c>
      <c r="H1373" s="7" t="n">
        <f t="shared" si="238"/>
        <v>0.15408937027839986</v>
      </c>
      <c r="I1373" s="7" t="n">
        <f t="shared" si="239"/>
        <v>0.25468567593176372</v>
      </c>
      <c r="J1373" s="7" t="n">
        <f t="shared" si="240"/>
        <v>1.3137658237779037</v>
      </c>
      <c r="K1373" s="7" t="n">
        <f t="shared" si="241"/>
        <v>8.6190665119306351E-5</v>
      </c>
      <c r="L1373" s="7" t="n">
        <f>AM1373/SUM(AM1:AM$2180)</f>
        <v>1.9719500611669168E-4</v>
      </c>
      <c r="M1373" t="s">
        <v>2984</v>
      </c>
      <c r="N1373" t="s">
        <v>3499</v>
      </c>
      <c r="O1373" t="s">
        <v>3500</v>
      </c>
      <c r="P1373" s="6" t="n">
        <v>1253207.08277241</v>
      </c>
      <c r="Q1373" s="6" t="n">
        <v>2910552.5913778599</v>
      </c>
      <c r="R1373" s="6" t="n">
        <v>2563427.9119398901</v>
      </c>
      <c r="S1373" s="6" t="n">
        <v>3385837.7317707799</v>
      </c>
      <c r="T1373" s="6" t="n">
        <v>4018504.2428488499</v>
      </c>
      <c r="U1373" s="6" t="n">
        <v>4180936.6340205702</v>
      </c>
      <c r="V1373" s="6" t="n">
        <v>4214076.1064183302</v>
      </c>
      <c r="W1373" s="6" t="n">
        <v>2782779.4755753302</v>
      </c>
      <c r="X1373" s="6" t="n">
        <v>3131464.6641026698</v>
      </c>
      <c r="Y1373" s="6" t="n">
        <v>2082973.7407657499</v>
      </c>
      <c r="Z1373" s="6" t="n">
        <v>1147170.1870832499</v>
      </c>
      <c r="AA1373" s="6" t="n">
        <v>2456575.2239308902</v>
      </c>
      <c r="AB1373" s="6" t="n">
        <v>1693808.0922960499</v>
      </c>
      <c r="AC1373" s="6" t="n">
        <v>598170.05963881803</v>
      </c>
      <c r="AD1373" s="6" t="n">
        <v>3900483.7052585301</v>
      </c>
      <c r="AE1373" s="6" t="n">
        <v>6742805.9543417497</v>
      </c>
      <c r="AF1373" s="6" t="n">
        <v>10972241.7192591</v>
      </c>
      <c r="AG1373" s="6" t="n">
        <v>4086654.83500457</v>
      </c>
      <c r="AH1373" s="6" t="n">
        <v>5705164.1364802597</v>
      </c>
      <c r="AI1373" s="6" t="n">
        <v>12192337.2567125</v>
      </c>
      <c r="AJ1373" s="6" t="n">
        <v>5479707.20764367</v>
      </c>
      <c r="AK1373" s="6" t="n">
        <v>7330543.2528671296</v>
      </c>
      <c r="AL1373" s="6" t="n">
        <v>8460102.0464999992</v>
      </c>
      <c r="AM1373" s="6" t="n">
        <v>11114592.9343652</v>
      </c>
    </row>
    <row r="1374">
      <c r="A1374" t="str">
        <f t="shared" si="231"/>
        <v>Other</v>
      </c>
      <c r="B1374" t="str">
        <f t="shared" si="232"/>
        <v>8125</v>
      </c>
      <c r="C1374" t="str">
        <f t="shared" si="233"/>
        <v>BOTTLES AND JARS</v>
      </c>
      <c r="D1374" s="6" t="n">
        <f t="shared" si="234"/>
        <v>380503.5696855</v>
      </c>
      <c r="E1374" s="6" t="n">
        <f t="shared" si="235"/>
        <v>713519.36287790397</v>
      </c>
      <c r="F1374" s="6" t="n">
        <f t="shared" si="236"/>
        <v>509879.93969999999</v>
      </c>
      <c r="G1374" s="6" t="n">
        <f t="shared" si="237"/>
        <v>146216.87180076801</v>
      </c>
      <c r="H1374" s="7" t="n">
        <f t="shared" si="238"/>
        <v>-0.28540139731674019</v>
      </c>
      <c r="I1374" s="7" t="n">
        <f t="shared" si="239"/>
        <v>0.3400135513089515</v>
      </c>
      <c r="J1374" s="7" t="n">
        <f t="shared" si="240"/>
        <v>0.28676725718371698</v>
      </c>
      <c r="K1374" s="7" t="n">
        <f t="shared" si="241"/>
        <v>5.1946053241657928E-6</v>
      </c>
      <c r="L1374" s="7" t="n">
        <f>AM1374/SUM(AM1:AM$2180)</f>
        <v>2.5941784012589892E-6</v>
      </c>
      <c r="M1374" t="s">
        <v>2984</v>
      </c>
      <c r="N1374" t="s">
        <v>3501</v>
      </c>
      <c r="O1374" t="s">
        <v>3502</v>
      </c>
      <c r="P1374" s="6"/>
      <c r="Q1374" s="6" t="n">
        <v>54975.078322055502</v>
      </c>
      <c r="R1374" s="6" t="n">
        <v>1103455.21901169</v>
      </c>
      <c r="S1374" s="6" t="n">
        <v>647239.66620918596</v>
      </c>
      <c r="T1374" s="6" t="n">
        <v>1380090.75855124</v>
      </c>
      <c r="U1374" s="6" t="n">
        <v>1144663.7109078099</v>
      </c>
      <c r="V1374" s="6" t="n">
        <v>235139.70599672201</v>
      </c>
      <c r="W1374" s="6" t="n">
        <v>279201.53401737002</v>
      </c>
      <c r="X1374" s="6" t="n">
        <v>530953.51200674195</v>
      </c>
      <c r="Y1374" s="6" t="n">
        <v>237506.645750225</v>
      </c>
      <c r="Z1374" s="6" t="n">
        <v>208797.06817063599</v>
      </c>
      <c r="AA1374" s="6" t="n">
        <v>298723.25933677598</v>
      </c>
      <c r="AB1374" s="6" t="n">
        <v>173745.98553419899</v>
      </c>
      <c r="AC1374" s="6" t="n">
        <v>279260.98527995503</v>
      </c>
      <c r="AD1374" s="6" t="n">
        <v>1938096.2574708001</v>
      </c>
      <c r="AE1374" s="6" t="n">
        <v>380503.5696855</v>
      </c>
      <c r="AF1374" s="6" t="n">
        <v>976443.56012013799</v>
      </c>
      <c r="AG1374" s="6" t="n">
        <v>606805.93471263803</v>
      </c>
      <c r="AH1374" s="6" t="n">
        <v>452392.41415448202</v>
      </c>
      <c r="AI1374" s="6" t="n">
        <v>397727.98525288497</v>
      </c>
      <c r="AJ1374" s="6" t="n">
        <v>317061.52327284397</v>
      </c>
      <c r="AK1374" s="6" t="n">
        <v>713519.36287790397</v>
      </c>
      <c r="AL1374" s="6" t="n">
        <v>509879.93969999999</v>
      </c>
      <c r="AM1374" s="6" t="n">
        <v>146216.87180076801</v>
      </c>
    </row>
    <row r="1375">
      <c r="A1375" t="str">
        <f t="shared" si="231"/>
        <v>Other</v>
      </c>
      <c r="B1375" t="str">
        <f t="shared" si="232"/>
        <v>8130</v>
      </c>
      <c r="C1375" t="str">
        <f t="shared" si="233"/>
        <v>REELS AND SPOOLS</v>
      </c>
      <c r="D1375" s="6" t="n">
        <f t="shared" si="234"/>
        <v>622586.72013106698</v>
      </c>
      <c r="E1375" s="6" t="n">
        <f t="shared" si="235"/>
        <v>474875.101113974</v>
      </c>
      <c r="F1375" s="6" t="n">
        <f t="shared" si="236"/>
        <v>352856.65820000001</v>
      </c>
      <c r="G1375" s="6" t="n">
        <f t="shared" si="237"/>
        <v>313159.65829749597</v>
      </c>
      <c r="H1375" s="7" t="n">
        <f t="shared" si="238"/>
        <v>-0.25694849577865853</v>
      </c>
      <c r="I1375" s="7" t="n">
        <f t="shared" si="239"/>
        <v>-0.43324094974959215</v>
      </c>
      <c r="J1375" s="7" t="n">
        <f t="shared" si="240"/>
        <v>0.88749822631941477</v>
      </c>
      <c r="K1375" s="7" t="n">
        <f t="shared" si="241"/>
        <v>3.5948679927112443E-6</v>
      </c>
      <c r="L1375" s="7" t="n">
        <f>AM1375/SUM(AM1:AM$2180)</f>
        <v>5.5560757913625555E-6</v>
      </c>
      <c r="M1375" t="s">
        <v>2984</v>
      </c>
      <c r="N1375" t="s">
        <v>3503</v>
      </c>
      <c r="O1375" t="s">
        <v>3504</v>
      </c>
      <c r="P1375" s="6"/>
      <c r="Q1375" s="6" t="n">
        <v>260567.673952285</v>
      </c>
      <c r="R1375" s="6" t="n">
        <v>369186.56924263801</v>
      </c>
      <c r="S1375" s="6" t="n">
        <v>401051.39237436402</v>
      </c>
      <c r="T1375" s="6" t="n">
        <v>1155076.7855423</v>
      </c>
      <c r="U1375" s="6" t="n">
        <v>517808.62634012703</v>
      </c>
      <c r="V1375" s="6" t="n">
        <v>466689.00186983001</v>
      </c>
      <c r="W1375" s="6" t="n">
        <v>866777.94592999597</v>
      </c>
      <c r="X1375" s="6" t="n">
        <v>600000.52987376903</v>
      </c>
      <c r="Y1375" s="6" t="n">
        <v>540068.54769876797</v>
      </c>
      <c r="Z1375" s="6" t="n">
        <v>1334628.00022256</v>
      </c>
      <c r="AA1375" s="6" t="n">
        <v>901138.600967534</v>
      </c>
      <c r="AB1375" s="6" t="n">
        <v>474542.661152457</v>
      </c>
      <c r="AC1375" s="6" t="n">
        <v>419651.911845255</v>
      </c>
      <c r="AD1375" s="6" t="n">
        <v>1372952.33482773</v>
      </c>
      <c r="AE1375" s="6" t="n">
        <v>622586.72013106698</v>
      </c>
      <c r="AF1375" s="6" t="n">
        <v>1172706.18564354</v>
      </c>
      <c r="AG1375" s="6" t="n">
        <v>265470.86550018901</v>
      </c>
      <c r="AH1375" s="6" t="n">
        <v>1121139.2024498901</v>
      </c>
      <c r="AI1375" s="6" t="n">
        <v>483696.05311647698</v>
      </c>
      <c r="AJ1375" s="6" t="n">
        <v>364083.33558008302</v>
      </c>
      <c r="AK1375" s="6" t="n">
        <v>474875.101113974</v>
      </c>
      <c r="AL1375" s="6" t="n">
        <v>352856.65820000001</v>
      </c>
      <c r="AM1375" s="6" t="n">
        <v>313159.65829749597</v>
      </c>
    </row>
    <row r="1376">
      <c r="A1376" t="str">
        <f t="shared" si="231"/>
        <v>Other</v>
      </c>
      <c r="B1376" t="str">
        <f t="shared" si="232"/>
        <v>8135</v>
      </c>
      <c r="C1376" t="str">
        <f t="shared" si="233"/>
        <v>PACKAGING &amp; PACKING BULK MATERIALS</v>
      </c>
      <c r="D1376" s="6" t="n">
        <f t="shared" si="234"/>
        <v>4888702.6936320299</v>
      </c>
      <c r="E1376" s="6" t="n">
        <f t="shared" si="235"/>
        <v>3072651.7772902902</v>
      </c>
      <c r="F1376" s="6" t="n">
        <f t="shared" si="236"/>
        <v>3879877.8695</v>
      </c>
      <c r="G1376" s="6" t="n">
        <f t="shared" si="237"/>
        <v>1301816.5109212301</v>
      </c>
      <c r="H1376" s="7" t="n">
        <f t="shared" si="238"/>
        <v>0.26271317113636172</v>
      </c>
      <c r="I1376" s="7" t="n">
        <f t="shared" si="239"/>
        <v>-0.20635839144935408</v>
      </c>
      <c r="J1376" s="7" t="n">
        <f t="shared" si="240"/>
        <v>0.33553028077375929</v>
      </c>
      <c r="K1376" s="7" t="n">
        <f t="shared" si="241"/>
        <v>3.9527803839225512E-5</v>
      </c>
      <c r="L1376" s="7" t="n">
        <f>AM1376/SUM(AM1:AM$2180)</f>
        <v>2.3096816622064086E-5</v>
      </c>
      <c r="M1376" t="s">
        <v>2984</v>
      </c>
      <c r="N1376" t="s">
        <v>3505</v>
      </c>
      <c r="O1376" t="s">
        <v>3506</v>
      </c>
      <c r="P1376" s="6" t="n">
        <v>512108.87073443801</v>
      </c>
      <c r="Q1376" s="6" t="n">
        <v>485140.47452859703</v>
      </c>
      <c r="R1376" s="6" t="n">
        <v>857470.08878695499</v>
      </c>
      <c r="S1376" s="6" t="n">
        <v>4880310.1788780196</v>
      </c>
      <c r="T1376" s="6" t="n">
        <v>1168636.64710259</v>
      </c>
      <c r="U1376" s="6" t="n">
        <v>2483474.4376601502</v>
      </c>
      <c r="V1376" s="6" t="n">
        <v>2905332.4685869701</v>
      </c>
      <c r="W1376" s="6" t="n">
        <v>2810534.4675771599</v>
      </c>
      <c r="X1376" s="6" t="n">
        <v>3791584.4494864298</v>
      </c>
      <c r="Y1376" s="6" t="n">
        <v>4297595.5599048203</v>
      </c>
      <c r="Z1376" s="6" t="n">
        <v>2225668.11029203</v>
      </c>
      <c r="AA1376" s="6" t="n">
        <v>3104086.2326782602</v>
      </c>
      <c r="AB1376" s="6" t="n">
        <v>2949833.5609635599</v>
      </c>
      <c r="AC1376" s="6" t="n">
        <v>1964292.8310947299</v>
      </c>
      <c r="AD1376" s="6" t="n">
        <v>3053419.5788029698</v>
      </c>
      <c r="AE1376" s="6" t="n">
        <v>4888702.6936320299</v>
      </c>
      <c r="AF1376" s="6" t="n">
        <v>3184653.8662513299</v>
      </c>
      <c r="AG1376" s="6" t="n">
        <v>3735682.2429614202</v>
      </c>
      <c r="AH1376" s="6" t="n">
        <v>4112792.1507342299</v>
      </c>
      <c r="AI1376" s="6" t="n">
        <v>4140481.1522778701</v>
      </c>
      <c r="AJ1376" s="6" t="n">
        <v>3623977.3262161701</v>
      </c>
      <c r="AK1376" s="6" t="n">
        <v>3072651.7772902902</v>
      </c>
      <c r="AL1376" s="6" t="n">
        <v>3879877.8695</v>
      </c>
      <c r="AM1376" s="6" t="n">
        <v>1301816.5109212301</v>
      </c>
    </row>
    <row r="1377">
      <c r="A1377" t="str">
        <f t="shared" si="231"/>
        <v>Other</v>
      </c>
      <c r="B1377" t="str">
        <f t="shared" si="232"/>
        <v>8145</v>
      </c>
      <c r="C1377" t="str">
        <f t="shared" si="233"/>
        <v>SPECIAL SHIPPING &amp; STORAGE CONTAIN</v>
      </c>
      <c r="D1377" s="6" t="n">
        <f t="shared" si="234"/>
        <v>59182833.417660899</v>
      </c>
      <c r="E1377" s="6" t="n">
        <f t="shared" si="235"/>
        <v>151336220.928765</v>
      </c>
      <c r="F1377" s="6" t="n">
        <f t="shared" si="236"/>
        <v>133791209.3664</v>
      </c>
      <c r="G1377" s="6" t="n">
        <f t="shared" si="237"/>
        <v>77778265.018219098</v>
      </c>
      <c r="H1377" s="7" t="n">
        <f t="shared" si="238"/>
        <v>-0.11593398761175322</v>
      </c>
      <c r="I1377" s="7" t="n">
        <f t="shared" si="239"/>
        <v>1.2606421767984335</v>
      </c>
      <c r="J1377" s="7" t="n">
        <f t="shared" si="240"/>
        <v>0.58134062309890544</v>
      </c>
      <c r="K1377" s="7" t="n">
        <f t="shared" si="241"/>
        <v>1.3630513271618357E-3</v>
      </c>
      <c r="L1377" s="7" t="n">
        <f>AM1377/SUM(AM1:AM$2180)</f>
        <v>1.3799412660981424E-3</v>
      </c>
      <c r="M1377" t="s">
        <v>2984</v>
      </c>
      <c r="N1377" t="s">
        <v>3507</v>
      </c>
      <c r="O1377" t="s">
        <v>3508</v>
      </c>
      <c r="P1377" s="6" t="n">
        <v>409388.83282036299</v>
      </c>
      <c r="Q1377" s="6" t="n">
        <v>40173744.404862098</v>
      </c>
      <c r="R1377" s="6" t="n">
        <v>97002335.351583794</v>
      </c>
      <c r="S1377" s="6" t="n">
        <v>113732689.059361</v>
      </c>
      <c r="T1377" s="6" t="n">
        <v>227707696.92459899</v>
      </c>
      <c r="U1377" s="6" t="n">
        <v>197067858.46830201</v>
      </c>
      <c r="V1377" s="6" t="n">
        <v>199629104.202811</v>
      </c>
      <c r="W1377" s="6" t="n">
        <v>108763248.232133</v>
      </c>
      <c r="X1377" s="6" t="n">
        <v>197041726.64727801</v>
      </c>
      <c r="Y1377" s="6" t="n">
        <v>129074866.73249599</v>
      </c>
      <c r="Z1377" s="6" t="n">
        <v>157769308.56608099</v>
      </c>
      <c r="AA1377" s="6" t="n">
        <v>158744612.96780899</v>
      </c>
      <c r="AB1377" s="6" t="n">
        <v>78830952.155621603</v>
      </c>
      <c r="AC1377" s="6" t="n">
        <v>53496401.9768406</v>
      </c>
      <c r="AD1377" s="6" t="n">
        <v>67027498.2946373</v>
      </c>
      <c r="AE1377" s="6" t="n">
        <v>59182833.417660899</v>
      </c>
      <c r="AF1377" s="6" t="n">
        <v>58666367.089871101</v>
      </c>
      <c r="AG1377" s="6" t="n">
        <v>148960037.11210299</v>
      </c>
      <c r="AH1377" s="6" t="n">
        <v>181056595.735681</v>
      </c>
      <c r="AI1377" s="6" t="n">
        <v>156118020.61626601</v>
      </c>
      <c r="AJ1377" s="6" t="n">
        <v>194557369.81297699</v>
      </c>
      <c r="AK1377" s="6" t="n">
        <v>151336220.928765</v>
      </c>
      <c r="AL1377" s="6" t="n">
        <v>133791209.3664</v>
      </c>
      <c r="AM1377" s="6" t="n">
        <v>77778265.018219098</v>
      </c>
    </row>
    <row r="1378">
      <c r="A1378" t="str">
        <f t="shared" si="231"/>
        <v>Other</v>
      </c>
      <c r="B1378" t="str">
        <f t="shared" si="232"/>
        <v>8150</v>
      </c>
      <c r="C1378" t="str">
        <f t="shared" si="233"/>
        <v>FREIGHT CONTAINERS</v>
      </c>
      <c r="D1378" s="6" t="n">
        <f t="shared" si="234"/>
        <v>14207224.9158403</v>
      </c>
      <c r="E1378" s="6" t="n">
        <f t="shared" si="235"/>
        <v>30510375.964448199</v>
      </c>
      <c r="F1378" s="6" t="n">
        <f t="shared" si="236"/>
        <v>35068571.0348</v>
      </c>
      <c r="G1378" s="6" t="n">
        <f t="shared" si="237"/>
        <v>14213723.0096769</v>
      </c>
      <c r="H1378" s="7" t="n">
        <f t="shared" si="238"/>
        <v>0.14939819409840038</v>
      </c>
      <c r="I1378" s="7" t="n">
        <f t="shared" si="239"/>
        <v>1.4683617837076972</v>
      </c>
      <c r="J1378" s="7" t="n">
        <f t="shared" si="240"/>
        <v>0.40531229503397875</v>
      </c>
      <c r="K1378" s="7" t="n">
        <f t="shared" si="241"/>
        <v>3.5727505952762312E-4</v>
      </c>
      <c r="L1378" s="7" t="n">
        <f>AM1378/SUM(AM1:AM$2180)</f>
        <v>2.5217974354850104E-4</v>
      </c>
      <c r="M1378" t="s">
        <v>2984</v>
      </c>
      <c r="N1378" t="s">
        <v>3509</v>
      </c>
      <c r="O1378" t="s">
        <v>3510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 t="n">
        <v>30187914.652670301</v>
      </c>
      <c r="AC1378" s="6" t="n">
        <v>13458608.224385999</v>
      </c>
      <c r="AD1378" s="6" t="n">
        <v>19864679.3622628</v>
      </c>
      <c r="AE1378" s="6" t="n">
        <v>14207224.9158403</v>
      </c>
      <c r="AF1378" s="6" t="n">
        <v>17457589.972881</v>
      </c>
      <c r="AG1378" s="6" t="n">
        <v>31823160.841435499</v>
      </c>
      <c r="AH1378" s="6" t="n">
        <v>24336974.093073599</v>
      </c>
      <c r="AI1378" s="6" t="n">
        <v>66308922.386560097</v>
      </c>
      <c r="AJ1378" s="6" t="n">
        <v>45595304.370146602</v>
      </c>
      <c r="AK1378" s="6" t="n">
        <v>30510375.964448199</v>
      </c>
      <c r="AL1378" s="6" t="n">
        <v>35068571.0348</v>
      </c>
      <c r="AM1378" s="6" t="n">
        <v>14213723.0096769</v>
      </c>
    </row>
    <row r="1379">
      <c r="A1379" t="str">
        <f t="shared" si="231"/>
        <v>Other</v>
      </c>
      <c r="B1379" t="str">
        <f t="shared" si="232"/>
        <v>8720</v>
      </c>
      <c r="C1379" t="str">
        <f t="shared" si="233"/>
        <v>FERTILIZERS</v>
      </c>
      <c r="D1379" s="6" t="n">
        <f t="shared" si="234"/>
        <v>0</v>
      </c>
      <c r="E1379" s="6" t="n">
        <f t="shared" si="235"/>
        <v>0</v>
      </c>
      <c r="F1379" s="6" t="n">
        <f t="shared" si="236"/>
        <v>0</v>
      </c>
      <c r="G1379" s="6" t="n">
        <f t="shared" si="237"/>
        <v>74.396273595954895</v>
      </c>
      <c r="H1379" s="7" t="e">
        <f t="shared" si="238"/>
        <v>#DIV/0!</v>
      </c>
      <c r="I1379" s="7" t="e">
        <f t="shared" si="239"/>
        <v>#DIV/0!</v>
      </c>
      <c r="J1379" s="7" t="e">
        <f t="shared" si="240"/>
        <v>#DIV/0!</v>
      </c>
      <c r="K1379" s="7" t="n">
        <f t="shared" si="241"/>
        <v>0</v>
      </c>
      <c r="L1379" s="7" t="n">
        <f>AM1379/SUM(AM1:AM$2180)</f>
        <v>1.3199380052375522E-9</v>
      </c>
      <c r="M1379" t="s">
        <v>2984</v>
      </c>
      <c r="N1379" t="s">
        <v>3511</v>
      </c>
      <c r="O1379" t="s">
        <v>3512</v>
      </c>
      <c r="P1379" s="6"/>
      <c r="Q1379" s="6"/>
      <c r="R1379" s="6"/>
      <c r="S1379" s="6"/>
      <c r="T1379" s="6"/>
      <c r="U1379" s="6"/>
      <c r="V1379" s="6"/>
      <c r="W1379" s="6"/>
      <c r="X1379" s="6" t="n">
        <v>16689.357461084099</v>
      </c>
      <c r="Y1379" s="6" t="n">
        <v>2969.1134881517</v>
      </c>
      <c r="Z1379" s="6"/>
      <c r="AA1379" s="6"/>
      <c r="AB1379" s="6" t="n">
        <v>-2833.4249994593802</v>
      </c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 t="n">
        <v>74.396273595954895</v>
      </c>
    </row>
    <row r="1380">
      <c r="A1380" t="str">
        <f t="shared" si="231"/>
        <v>Other</v>
      </c>
      <c r="B1380" t="str">
        <f t="shared" si="232"/>
        <v>8730</v>
      </c>
      <c r="C1380" t="str">
        <f t="shared" si="233"/>
        <v>SEEDS AND NURSERY STOCK</v>
      </c>
      <c r="D1380" s="6" t="n">
        <f t="shared" si="234"/>
        <v>0</v>
      </c>
      <c r="E1380" s="6" t="n">
        <f t="shared" si="235"/>
        <v>0</v>
      </c>
      <c r="F1380" s="6" t="n">
        <f t="shared" si="236"/>
        <v>0</v>
      </c>
      <c r="G1380" s="6" t="n">
        <f t="shared" si="237"/>
        <v>0</v>
      </c>
      <c r="H1380" s="7" t="e">
        <f t="shared" si="238"/>
        <v>#DIV/0!</v>
      </c>
      <c r="I1380" s="7" t="e">
        <f t="shared" si="239"/>
        <v>#DIV/0!</v>
      </c>
      <c r="J1380" s="7" t="e">
        <f t="shared" si="240"/>
        <v>#DIV/0!</v>
      </c>
      <c r="K1380" s="7" t="n">
        <f t="shared" si="241"/>
        <v>0</v>
      </c>
      <c r="L1380" s="7" t="n">
        <f>AM1380/SUM(AM1:AM$2180)</f>
        <v>0</v>
      </c>
      <c r="M1380" t="s">
        <v>2984</v>
      </c>
      <c r="N1380" t="s">
        <v>3513</v>
      </c>
      <c r="O1380" t="s">
        <v>3514</v>
      </c>
      <c r="P1380" s="6"/>
      <c r="Q1380" s="6"/>
      <c r="R1380" s="6"/>
      <c r="S1380" s="6"/>
      <c r="T1380" s="6"/>
      <c r="U1380" s="6"/>
      <c r="V1380" s="6" t="n">
        <v>35804.833666526298</v>
      </c>
      <c r="W1380" s="6" t="n">
        <v>18040.350225509701</v>
      </c>
      <c r="X1380" s="6"/>
      <c r="Y1380" s="6" t="n">
        <v>11839.4122164528</v>
      </c>
      <c r="Z1380" s="6" t="n">
        <v>10138.7647996744</v>
      </c>
      <c r="AA1380" s="6" t="n">
        <v>11695.331970209099</v>
      </c>
      <c r="AB1380" s="6" t="n">
        <v>-9566.1088651047903</v>
      </c>
      <c r="AC1380" s="6"/>
      <c r="AD1380" s="6"/>
      <c r="AE1380" s="6"/>
      <c r="AF1380" s="6"/>
      <c r="AG1380" s="6" t="n">
        <v>6411.7129219263597</v>
      </c>
      <c r="AH1380" s="6"/>
      <c r="AI1380" s="6"/>
      <c r="AJ1380" s="6"/>
      <c r="AK1380" s="6"/>
      <c r="AL1380" s="6"/>
      <c r="AM1380" s="6"/>
    </row>
    <row r="1381">
      <c r="A1381" t="str">
        <f t="shared" si="231"/>
        <v>Other</v>
      </c>
      <c r="B1381" t="str">
        <f t="shared" si="232"/>
        <v>8820</v>
      </c>
      <c r="C1381" t="str">
        <f t="shared" si="233"/>
        <v>LIVE ANIMALS, NOT RAISED FOR FOOD</v>
      </c>
      <c r="D1381" s="6" t="n">
        <f t="shared" si="234"/>
        <v>325736.143672248</v>
      </c>
      <c r="E1381" s="6" t="n">
        <f t="shared" si="235"/>
        <v>85286.463151810603</v>
      </c>
      <c r="F1381" s="6" t="n">
        <f t="shared" si="236"/>
        <v>249973.25380000001</v>
      </c>
      <c r="G1381" s="6" t="n">
        <f t="shared" si="237"/>
        <v>93074.744851613097</v>
      </c>
      <c r="H1381" s="7" t="n">
        <f t="shared" si="238"/>
        <v>1.9309839400309703</v>
      </c>
      <c r="I1381" s="7" t="n">
        <f t="shared" si="239"/>
        <v>-0.23258975506408575</v>
      </c>
      <c r="J1381" s="7" t="n">
        <f t="shared" si="240"/>
        <v>0.37233881400000041</v>
      </c>
      <c r="K1381" s="7" t="n">
        <f t="shared" si="241"/>
        <v>2.5467022606391175E-6</v>
      </c>
      <c r="L1381" s="7" t="n">
        <f>AM1381/SUM(AM1:AM$2180)</f>
        <v>1.6513312713032463E-6</v>
      </c>
      <c r="M1381" t="s">
        <v>2984</v>
      </c>
      <c r="N1381" t="s">
        <v>3515</v>
      </c>
      <c r="O1381" t="s">
        <v>3516</v>
      </c>
      <c r="P1381" s="6" t="n">
        <v>121420.497510103</v>
      </c>
      <c r="Q1381" s="6" t="n">
        <v>193398.69733957</v>
      </c>
      <c r="R1381" s="6" t="n">
        <v>140155.16709775</v>
      </c>
      <c r="S1381" s="6" t="n">
        <v>164079.29279369899</v>
      </c>
      <c r="T1381" s="6" t="n">
        <v>523536.19948287797</v>
      </c>
      <c r="U1381" s="6" t="n">
        <v>817925.67223344697</v>
      </c>
      <c r="V1381" s="6" t="n">
        <v>469863.046336459</v>
      </c>
      <c r="W1381" s="6" t="n">
        <v>866304.23139932298</v>
      </c>
      <c r="X1381" s="6" t="n">
        <v>561160.49065863097</v>
      </c>
      <c r="Y1381" s="6" t="n">
        <v>1475584.5978929501</v>
      </c>
      <c r="Z1381" s="6" t="n">
        <v>1264429.67236443</v>
      </c>
      <c r="AA1381" s="6" t="n">
        <v>1206560.3982381599</v>
      </c>
      <c r="AB1381" s="6" t="n">
        <v>800399.41961079405</v>
      </c>
      <c r="AC1381" s="6" t="n">
        <v>747020.76647532498</v>
      </c>
      <c r="AD1381" s="6" t="n">
        <v>386023.63832273101</v>
      </c>
      <c r="AE1381" s="6" t="n">
        <v>325736.143672248</v>
      </c>
      <c r="AF1381" s="6" t="n">
        <v>-5983679.54396124</v>
      </c>
      <c r="AG1381" s="6" t="n">
        <v>403563.68342980498</v>
      </c>
      <c r="AH1381" s="6" t="n">
        <v>130981.475136323</v>
      </c>
      <c r="AI1381" s="6" t="n">
        <v>212804.40773367701</v>
      </c>
      <c r="AJ1381" s="6" t="n">
        <v>128708.494324663</v>
      </c>
      <c r="AK1381" s="6" t="n">
        <v>85286.463151810603</v>
      </c>
      <c r="AL1381" s="6" t="n">
        <v>249973.25380000001</v>
      </c>
      <c r="AM1381" s="6" t="n">
        <v>93074.744851613097</v>
      </c>
    </row>
    <row r="1382">
      <c r="A1382" t="str">
        <f t="shared" si="231"/>
        <v>Other</v>
      </c>
      <c r="B1382" t="str">
        <f t="shared" si="232"/>
        <v>9310</v>
      </c>
      <c r="C1382" t="str">
        <f t="shared" si="233"/>
        <v>PAPER AND PAPERBOARD</v>
      </c>
      <c r="D1382" s="6" t="n">
        <f t="shared" si="234"/>
        <v>1501143.3263749699</v>
      </c>
      <c r="E1382" s="6" t="n">
        <f t="shared" si="235"/>
        <v>346249.42681907798</v>
      </c>
      <c r="F1382" s="6" t="n">
        <f t="shared" si="236"/>
        <v>845825.1102</v>
      </c>
      <c r="G1382" s="6" t="n">
        <f t="shared" si="237"/>
        <v>1727586.5528655399</v>
      </c>
      <c r="H1382" s="7" t="n">
        <f t="shared" si="238"/>
        <v>1.4428202465789495</v>
      </c>
      <c r="I1382" s="7" t="n">
        <f t="shared" si="239"/>
        <v>-0.43654606769459015</v>
      </c>
      <c r="J1382" s="7" t="n">
        <f t="shared" si="240"/>
        <v>2.0424867174456933</v>
      </c>
      <c r="K1382" s="7" t="n">
        <f t="shared" si="241"/>
        <v>8.6171807883698913E-6</v>
      </c>
      <c r="L1382" s="7" t="n">
        <f>AM1382/SUM(AM1:AM$2180)</f>
        <v>3.0650824809437038E-5</v>
      </c>
      <c r="M1382" t="s">
        <v>2984</v>
      </c>
      <c r="N1382" t="s">
        <v>3517</v>
      </c>
      <c r="O1382" t="s">
        <v>3518</v>
      </c>
      <c r="P1382" s="6" t="n">
        <v>1378956.1210858501</v>
      </c>
      <c r="Q1382" s="6" t="n">
        <v>2621932.6414484899</v>
      </c>
      <c r="R1382" s="6" t="n">
        <v>6967002.3193715699</v>
      </c>
      <c r="S1382" s="6" t="n">
        <v>180702.84519756699</v>
      </c>
      <c r="T1382" s="6" t="n">
        <v>777452.26771801698</v>
      </c>
      <c r="U1382" s="6" t="n">
        <v>2292223.2916671899</v>
      </c>
      <c r="V1382" s="6" t="n">
        <v>2516180.3167439401</v>
      </c>
      <c r="W1382" s="6" t="n">
        <v>1504976.7993230601</v>
      </c>
      <c r="X1382" s="6" t="n">
        <v>2865203.39219295</v>
      </c>
      <c r="Y1382" s="6" t="n">
        <v>2220403.17716099</v>
      </c>
      <c r="Z1382" s="6" t="n">
        <v>1891747.46801062</v>
      </c>
      <c r="AA1382" s="6" t="n">
        <v>2355580.8542342498</v>
      </c>
      <c r="AB1382" s="6" t="n">
        <v>2682687.6995842499</v>
      </c>
      <c r="AC1382" s="6" t="n">
        <v>2283137.7841681498</v>
      </c>
      <c r="AD1382" s="6" t="n">
        <v>1004211.80042958</v>
      </c>
      <c r="AE1382" s="6" t="n">
        <v>1501143.3263749699</v>
      </c>
      <c r="AF1382" s="6" t="n">
        <v>733559.18326479394</v>
      </c>
      <c r="AG1382" s="6" t="n">
        <v>705722.23863331298</v>
      </c>
      <c r="AH1382" s="6" t="n">
        <v>221936.413574053</v>
      </c>
      <c r="AI1382" s="6" t="n">
        <v>308624.00133850501</v>
      </c>
      <c r="AJ1382" s="6" t="n">
        <v>684119.14596506499</v>
      </c>
      <c r="AK1382" s="6" t="n">
        <v>346249.42681907798</v>
      </c>
      <c r="AL1382" s="6" t="n">
        <v>845825.1102</v>
      </c>
      <c r="AM1382" s="6" t="n">
        <v>1727586.5528655399</v>
      </c>
    </row>
    <row r="1383">
      <c r="A1383" t="str">
        <f t="shared" si="231"/>
        <v>Other</v>
      </c>
      <c r="B1383" t="str">
        <f t="shared" si="232"/>
        <v>9320</v>
      </c>
      <c r="C1383" t="str">
        <f t="shared" si="233"/>
        <v>RUBBER FABRICATED MATERIALS</v>
      </c>
      <c r="D1383" s="6" t="n">
        <f t="shared" si="234"/>
        <v>6422629.4263417497</v>
      </c>
      <c r="E1383" s="6" t="n">
        <f t="shared" si="235"/>
        <v>4207757.93021747</v>
      </c>
      <c r="F1383" s="6" t="n">
        <f t="shared" si="236"/>
        <v>6690201.7841999996</v>
      </c>
      <c r="G1383" s="6" t="n">
        <f t="shared" si="237"/>
        <v>3617512.72552313</v>
      </c>
      <c r="H1383" s="7" t="n">
        <f t="shared" si="238"/>
        <v>0.58996831451618914</v>
      </c>
      <c r="I1383" s="7" t="n">
        <f t="shared" si="239"/>
        <v>4.1660874401507453E-2</v>
      </c>
      <c r="J1383" s="7" t="n">
        <f t="shared" si="240"/>
        <v>0.54071802947206693</v>
      </c>
      <c r="K1383" s="7" t="n">
        <f t="shared" si="241"/>
        <v>6.8159100019499758E-5</v>
      </c>
      <c r="L1383" s="7" t="n">
        <f>AM1383/SUM(AM1:AM$2180)</f>
        <v>6.4181877667433102E-5</v>
      </c>
      <c r="M1383" t="s">
        <v>2984</v>
      </c>
      <c r="N1383" t="s">
        <v>3519</v>
      </c>
      <c r="O1383" t="s">
        <v>3520</v>
      </c>
      <c r="P1383" s="6" t="n">
        <v>10899.714915742799</v>
      </c>
      <c r="Q1383" s="6" t="n">
        <v>355489.20588551398</v>
      </c>
      <c r="R1383" s="6" t="n">
        <v>829221.64014974597</v>
      </c>
      <c r="S1383" s="6" t="n">
        <v>1938573.79630273</v>
      </c>
      <c r="T1383" s="6" t="n">
        <v>1263552.7030660301</v>
      </c>
      <c r="U1383" s="6" t="n">
        <v>2705764.05834598</v>
      </c>
      <c r="V1383" s="6" t="n">
        <v>1524513.5845397101</v>
      </c>
      <c r="W1383" s="6" t="n">
        <v>2022865.2736684</v>
      </c>
      <c r="X1383" s="6" t="n">
        <v>3834448.1170939598</v>
      </c>
      <c r="Y1383" s="6" t="n">
        <v>3343466.6673391401</v>
      </c>
      <c r="Z1383" s="6" t="n">
        <v>2477577.4586357102</v>
      </c>
      <c r="AA1383" s="6" t="n">
        <v>7356868.3020251896</v>
      </c>
      <c r="AB1383" s="6" t="n">
        <v>5908197.72175101</v>
      </c>
      <c r="AC1383" s="6" t="n">
        <v>4611953.4450183297</v>
      </c>
      <c r="AD1383" s="6" t="n">
        <v>5601772.2767046103</v>
      </c>
      <c r="AE1383" s="6" t="n">
        <v>6422629.4263417497</v>
      </c>
      <c r="AF1383" s="6" t="n">
        <v>5775452.7240602802</v>
      </c>
      <c r="AG1383" s="6" t="n">
        <v>6873251.4458207404</v>
      </c>
      <c r="AH1383" s="6" t="n">
        <v>7147706.0143915601</v>
      </c>
      <c r="AI1383" s="6" t="n">
        <v>5569974.1646944303</v>
      </c>
      <c r="AJ1383" s="6" t="n">
        <v>5049815.3855588799</v>
      </c>
      <c r="AK1383" s="6" t="n">
        <v>4207757.93021747</v>
      </c>
      <c r="AL1383" s="6" t="n">
        <v>6690201.7841999996</v>
      </c>
      <c r="AM1383" s="6" t="n">
        <v>3617512.72552313</v>
      </c>
    </row>
    <row r="1384">
      <c r="A1384" t="str">
        <f t="shared" si="231"/>
        <v>Other</v>
      </c>
      <c r="B1384" t="str">
        <f t="shared" si="232"/>
        <v>9330</v>
      </c>
      <c r="C1384" t="str">
        <f t="shared" si="233"/>
        <v>PLASTICS FABRICATED MATERIALS</v>
      </c>
      <c r="D1384" s="6" t="n">
        <f t="shared" si="234"/>
        <v>7571310.7132651201</v>
      </c>
      <c r="E1384" s="6" t="n">
        <f t="shared" si="235"/>
        <v>7563423.07834177</v>
      </c>
      <c r="F1384" s="6" t="n">
        <f t="shared" si="236"/>
        <v>6272354.2769999998</v>
      </c>
      <c r="G1384" s="6" t="n">
        <f t="shared" si="237"/>
        <v>3701933.0591696501</v>
      </c>
      <c r="H1384" s="7" t="n">
        <f t="shared" si="238"/>
        <v>-0.1706990059882818</v>
      </c>
      <c r="I1384" s="7" t="n">
        <f t="shared" si="239"/>
        <v>-0.17156295461356741</v>
      </c>
      <c r="J1384" s="7" t="n">
        <f t="shared" si="240"/>
        <v>0.59019833633189567</v>
      </c>
      <c r="K1384" s="7" t="n">
        <f t="shared" si="241"/>
        <v>6.3902111821714173E-5</v>
      </c>
      <c r="L1384" s="7" t="n">
        <f>AM1384/SUM(AM1:AM$2180)</f>
        <v>6.5679662454343923E-5</v>
      </c>
      <c r="M1384" t="s">
        <v>2984</v>
      </c>
      <c r="N1384" t="s">
        <v>3521</v>
      </c>
      <c r="O1384" t="s">
        <v>3522</v>
      </c>
      <c r="P1384" s="6" t="n">
        <v>-58051.564958156501</v>
      </c>
      <c r="Q1384" s="6" t="n">
        <v>2337257.96184577</v>
      </c>
      <c r="R1384" s="6" t="n">
        <v>1260694.56331988</v>
      </c>
      <c r="S1384" s="6" t="n">
        <v>2738771.7831318602</v>
      </c>
      <c r="T1384" s="6" t="n">
        <v>2685456.5055466201</v>
      </c>
      <c r="U1384" s="6" t="n">
        <v>7382710.1326441104</v>
      </c>
      <c r="V1384" s="6" t="n">
        <v>5461785.5684178099</v>
      </c>
      <c r="W1384" s="6" t="n">
        <v>5934004.4936026204</v>
      </c>
      <c r="X1384" s="6" t="n">
        <v>8811886.6577319708</v>
      </c>
      <c r="Y1384" s="6" t="n">
        <v>5580769.7951393398</v>
      </c>
      <c r="Z1384" s="6" t="n">
        <v>5060165.2322741197</v>
      </c>
      <c r="AA1384" s="6" t="n">
        <v>10076156.6309183</v>
      </c>
      <c r="AB1384" s="6" t="n">
        <v>9089811.1714407001</v>
      </c>
      <c r="AC1384" s="6" t="n">
        <v>7914850.4308441496</v>
      </c>
      <c r="AD1384" s="6" t="n">
        <v>8711946.5775337908</v>
      </c>
      <c r="AE1384" s="6" t="n">
        <v>7571310.7132651201</v>
      </c>
      <c r="AF1384" s="6" t="n">
        <v>9683115.5430329107</v>
      </c>
      <c r="AG1384" s="6" t="n">
        <v>6969829.4241159</v>
      </c>
      <c r="AH1384" s="6" t="n">
        <v>8132938.2023795601</v>
      </c>
      <c r="AI1384" s="6" t="n">
        <v>6300623.7143560899</v>
      </c>
      <c r="AJ1384" s="6" t="n">
        <v>5956198.8441288304</v>
      </c>
      <c r="AK1384" s="6" t="n">
        <v>7563423.07834177</v>
      </c>
      <c r="AL1384" s="6" t="n">
        <v>6272354.2769999998</v>
      </c>
      <c r="AM1384" s="6" t="n">
        <v>3701933.0591696501</v>
      </c>
    </row>
    <row r="1385">
      <c r="A1385" t="str">
        <f t="shared" si="231"/>
        <v>Other</v>
      </c>
      <c r="B1385" t="str">
        <f t="shared" si="232"/>
        <v>9340</v>
      </c>
      <c r="C1385" t="str">
        <f t="shared" si="233"/>
        <v>GLASS FABRICATED MATERIALS</v>
      </c>
      <c r="D1385" s="6" t="n">
        <f t="shared" si="234"/>
        <v>1903562.53331406</v>
      </c>
      <c r="E1385" s="6" t="n">
        <f t="shared" si="235"/>
        <v>2411736.6196535998</v>
      </c>
      <c r="F1385" s="6" t="n">
        <f t="shared" si="236"/>
        <v>1461756.7217999999</v>
      </c>
      <c r="G1385" s="6" t="n">
        <f t="shared" si="237"/>
        <v>1104183.8091219999</v>
      </c>
      <c r="H1385" s="7" t="n">
        <f t="shared" si="238"/>
        <v>-0.39389869113902098</v>
      </c>
      <c r="I1385" s="7" t="n">
        <f t="shared" si="239"/>
        <v>-0.23209419379823892</v>
      </c>
      <c r="J1385" s="7" t="n">
        <f t="shared" si="240"/>
        <v>0.75538137957889018</v>
      </c>
      <c r="K1385" s="7" t="n">
        <f t="shared" si="241"/>
        <v>1.4892229833880274E-5</v>
      </c>
      <c r="L1385" s="7" t="n">
        <f>AM1385/SUM(AM1:AM$2180)</f>
        <v>1.9590419035548845E-5</v>
      </c>
      <c r="M1385" t="s">
        <v>2984</v>
      </c>
      <c r="N1385" t="s">
        <v>3523</v>
      </c>
      <c r="O1385" t="s">
        <v>3524</v>
      </c>
      <c r="P1385" s="6" t="n">
        <v>162366.32843135399</v>
      </c>
      <c r="Q1385" s="6" t="n">
        <v>917933.94765004597</v>
      </c>
      <c r="R1385" s="6" t="n">
        <v>2446208.4973392701</v>
      </c>
      <c r="S1385" s="6" t="n">
        <v>734017.68791081395</v>
      </c>
      <c r="T1385" s="6" t="n">
        <v>3558145.7528932402</v>
      </c>
      <c r="U1385" s="6" t="n">
        <v>1737447.1007561099</v>
      </c>
      <c r="V1385" s="6" t="n">
        <v>1953289.3654897299</v>
      </c>
      <c r="W1385" s="6" t="n">
        <v>2053988.51799273</v>
      </c>
      <c r="X1385" s="6" t="n">
        <v>679288.787724011</v>
      </c>
      <c r="Y1385" s="6" t="n">
        <v>3109373.0897259898</v>
      </c>
      <c r="Z1385" s="6" t="n">
        <v>1871366.4163897501</v>
      </c>
      <c r="AA1385" s="6" t="n">
        <v>4343265.9994984996</v>
      </c>
      <c r="AB1385" s="6" t="n">
        <v>4192640.67132799</v>
      </c>
      <c r="AC1385" s="6" t="n">
        <v>2025258.9288305701</v>
      </c>
      <c r="AD1385" s="6" t="n">
        <v>1972013.4162764801</v>
      </c>
      <c r="AE1385" s="6" t="n">
        <v>1903562.53331406</v>
      </c>
      <c r="AF1385" s="6" t="n">
        <v>3145022.7037062999</v>
      </c>
      <c r="AG1385" s="6" t="n">
        <v>2306078.9858765798</v>
      </c>
      <c r="AH1385" s="6" t="n">
        <v>27628008.700963698</v>
      </c>
      <c r="AI1385" s="6" t="n">
        <v>6846810.4685573196</v>
      </c>
      <c r="AJ1385" s="6" t="n">
        <v>1347532.2463637199</v>
      </c>
      <c r="AK1385" s="6" t="n">
        <v>2411736.6196535998</v>
      </c>
      <c r="AL1385" s="6" t="n">
        <v>1461756.7217999999</v>
      </c>
      <c r="AM1385" s="6" t="n">
        <v>1104183.8091219999</v>
      </c>
    </row>
    <row r="1386">
      <c r="A1386" t="str">
        <f t="shared" si="231"/>
        <v>Other</v>
      </c>
      <c r="B1386" t="str">
        <f t="shared" si="232"/>
        <v>9350</v>
      </c>
      <c r="C1386" t="str">
        <f t="shared" si="233"/>
        <v>REFRACTORIES &amp; FIRE SURFACING MAT</v>
      </c>
      <c r="D1386" s="6" t="n">
        <f t="shared" si="234"/>
        <v>262529.62611501699</v>
      </c>
      <c r="E1386" s="6" t="n">
        <f t="shared" si="235"/>
        <v>123731.865117633</v>
      </c>
      <c r="F1386" s="6" t="n">
        <f t="shared" si="236"/>
        <v>6710.2601999999997</v>
      </c>
      <c r="G1386" s="6" t="n">
        <f t="shared" si="237"/>
        <v>57506.459392073601</v>
      </c>
      <c r="H1386" s="7" t="n">
        <f t="shared" si="238"/>
        <v>-0.94576772771007289</v>
      </c>
      <c r="I1386" s="7" t="n">
        <f t="shared" si="239"/>
        <v>-0.9744399887384132</v>
      </c>
      <c r="J1386" s="7" t="n">
        <f t="shared" si="240"/>
        <v>8.5699298802263435</v>
      </c>
      <c r="K1386" s="7" t="n">
        <f t="shared" si="241"/>
        <v>6.8363453133627604E-8</v>
      </c>
      <c r="L1386" s="7" t="n">
        <f>AM1386/SUM(AM1:AM$2180)</f>
        <v>1.0202790762140413E-6</v>
      </c>
      <c r="M1386" t="s">
        <v>2984</v>
      </c>
      <c r="N1386" t="s">
        <v>3525</v>
      </c>
      <c r="O1386" t="s">
        <v>3526</v>
      </c>
      <c r="P1386" s="6"/>
      <c r="Q1386" s="6" t="n">
        <v>58366.654172627103</v>
      </c>
      <c r="R1386" s="6" t="n">
        <v>39243.446787369998</v>
      </c>
      <c r="S1386" s="6"/>
      <c r="T1386" s="6"/>
      <c r="U1386" s="6" t="n">
        <v>143048.857521044</v>
      </c>
      <c r="V1386" s="6" t="n">
        <v>90260.785342793795</v>
      </c>
      <c r="W1386" s="6" t="n">
        <v>178669.821468546</v>
      </c>
      <c r="X1386" s="6" t="n">
        <v>365816.85218293802</v>
      </c>
      <c r="Y1386" s="6" t="n">
        <v>84078.695954482406</v>
      </c>
      <c r="Z1386" s="6" t="n">
        <v>12607.3904999305</v>
      </c>
      <c r="AA1386" s="6" t="n">
        <v>282578.04590933601</v>
      </c>
      <c r="AB1386" s="6" t="n">
        <v>185915.82396031701</v>
      </c>
      <c r="AC1386" s="6" t="n">
        <v>149070.52474370599</v>
      </c>
      <c r="AD1386" s="6" t="n">
        <v>611800.05348991998</v>
      </c>
      <c r="AE1386" s="6" t="n">
        <v>262529.62611501699</v>
      </c>
      <c r="AF1386" s="6" t="n">
        <v>162983.06610034101</v>
      </c>
      <c r="AG1386" s="6" t="n">
        <v>50123.5652041266</v>
      </c>
      <c r="AH1386" s="6" t="n">
        <v>56765.277678750303</v>
      </c>
      <c r="AI1386" s="6" t="n">
        <v>55476.734956084299</v>
      </c>
      <c r="AJ1386" s="6" t="n">
        <v>32287.660340781498</v>
      </c>
      <c r="AK1386" s="6" t="n">
        <v>123731.865117633</v>
      </c>
      <c r="AL1386" s="6" t="n">
        <v>6710.2601999999997</v>
      </c>
      <c r="AM1386" s="6" t="n">
        <v>57506.459392073601</v>
      </c>
    </row>
    <row r="1387">
      <c r="A1387" t="str">
        <f t="shared" si="231"/>
        <v>Other</v>
      </c>
      <c r="B1387" t="str">
        <f t="shared" si="232"/>
        <v>9390</v>
      </c>
      <c r="C1387" t="str">
        <f t="shared" si="233"/>
        <v>MISC FABRICATED NONMETAL MATERIALS</v>
      </c>
      <c r="D1387" s="6" t="n">
        <f t="shared" si="234"/>
        <v>5378514.3071257304</v>
      </c>
      <c r="E1387" s="6" t="n">
        <f t="shared" si="235"/>
        <v>5676558.39182379</v>
      </c>
      <c r="F1387" s="6" t="n">
        <f t="shared" si="236"/>
        <v>4339825.9880999997</v>
      </c>
      <c r="G1387" s="6" t="n">
        <f t="shared" si="237"/>
        <v>2528405.8591876398</v>
      </c>
      <c r="H1387" s="7" t="n">
        <f t="shared" si="238"/>
        <v>-0.23548289499657893</v>
      </c>
      <c r="I1387" s="7" t="n">
        <f t="shared" si="239"/>
        <v>-0.19311807308007412</v>
      </c>
      <c r="J1387" s="7" t="n">
        <f t="shared" si="240"/>
        <v>0.58260535471252617</v>
      </c>
      <c r="K1387" s="7" t="n">
        <f t="shared" si="241"/>
        <v>4.4213708813493317E-5</v>
      </c>
      <c r="L1387" s="7" t="n">
        <f>AM1387/SUM(AM1:AM$2180)</f>
        <v>4.485895361281283E-5</v>
      </c>
      <c r="M1387" t="s">
        <v>2984</v>
      </c>
      <c r="N1387" t="s">
        <v>3527</v>
      </c>
      <c r="O1387" t="s">
        <v>3528</v>
      </c>
      <c r="P1387" s="6"/>
      <c r="Q1387" s="6" t="n">
        <v>343121.78510947601</v>
      </c>
      <c r="R1387" s="6" t="n">
        <v>842442.03834922705</v>
      </c>
      <c r="S1387" s="6" t="n">
        <v>2609314.0973246801</v>
      </c>
      <c r="T1387" s="6" t="n">
        <v>3259157.94538943</v>
      </c>
      <c r="U1387" s="6" t="n">
        <v>4554766.6892088996</v>
      </c>
      <c r="V1387" s="6" t="n">
        <v>3418891.1427986701</v>
      </c>
      <c r="W1387" s="6" t="n">
        <v>3864494.70085363</v>
      </c>
      <c r="X1387" s="6" t="n">
        <v>4017581.5662453002</v>
      </c>
      <c r="Y1387" s="6" t="n">
        <v>6262073.4892721996</v>
      </c>
      <c r="Z1387" s="6" t="n">
        <v>7760577.9908083603</v>
      </c>
      <c r="AA1387" s="6" t="n">
        <v>10566940.4409231</v>
      </c>
      <c r="AB1387" s="6" t="n">
        <v>10223394.988527</v>
      </c>
      <c r="AC1387" s="6" t="n">
        <v>3830806.7849332802</v>
      </c>
      <c r="AD1387" s="6" t="n">
        <v>4170993.6988291801</v>
      </c>
      <c r="AE1387" s="6" t="n">
        <v>5378514.3071257304</v>
      </c>
      <c r="AF1387" s="6" t="n">
        <v>5371394.7281871503</v>
      </c>
      <c r="AG1387" s="6" t="n">
        <v>5540125.4594951998</v>
      </c>
      <c r="AH1387" s="6" t="n">
        <v>6869451.1418029601</v>
      </c>
      <c r="AI1387" s="6" t="n">
        <v>6648012.8774064798</v>
      </c>
      <c r="AJ1387" s="6" t="n">
        <v>6654329.6050353497</v>
      </c>
      <c r="AK1387" s="6" t="n">
        <v>5676558.39182379</v>
      </c>
      <c r="AL1387" s="6" t="n">
        <v>4339825.9880999997</v>
      </c>
      <c r="AM1387" s="6" t="n">
        <v>2528405.8591876398</v>
      </c>
    </row>
    <row r="1388">
      <c r="A1388" t="str">
        <f t="shared" si="231"/>
        <v>Other</v>
      </c>
      <c r="B1388" t="str">
        <f t="shared" si="232"/>
        <v>9410</v>
      </c>
      <c r="C1388" t="str">
        <f t="shared" si="233"/>
        <v>CRUDE GRADES OF PLANT MATERIALS</v>
      </c>
      <c r="D1388" s="6" t="n">
        <f t="shared" si="234"/>
        <v>0</v>
      </c>
      <c r="E1388" s="6" t="n">
        <f t="shared" si="235"/>
        <v>0</v>
      </c>
      <c r="F1388" s="6" t="n">
        <f t="shared" si="236"/>
        <v>0</v>
      </c>
      <c r="G1388" s="6" t="n">
        <f t="shared" si="237"/>
        <v>0</v>
      </c>
      <c r="H1388" s="7" t="e">
        <f t="shared" si="238"/>
        <v>#DIV/0!</v>
      </c>
      <c r="I1388" s="7" t="e">
        <f t="shared" si="239"/>
        <v>#DIV/0!</v>
      </c>
      <c r="J1388" s="7" t="e">
        <f t="shared" si="240"/>
        <v>#DIV/0!</v>
      </c>
      <c r="K1388" s="7" t="n">
        <f t="shared" si="241"/>
        <v>0</v>
      </c>
      <c r="L1388" s="7" t="n">
        <f>AM1388/SUM(AM1:AM$2180)</f>
        <v>0</v>
      </c>
      <c r="M1388" t="s">
        <v>2984</v>
      </c>
      <c r="N1388" t="s">
        <v>3529</v>
      </c>
      <c r="O1388" t="s">
        <v>3530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 t="n">
        <v>1979027.94635326</v>
      </c>
      <c r="AG1388" s="6"/>
      <c r="AH1388" s="6"/>
      <c r="AI1388" s="6"/>
      <c r="AJ1388" s="6"/>
      <c r="AK1388" s="6" t="n">
        <v>0</v>
      </c>
      <c r="AL1388" s="6"/>
      <c r="AM1388" s="6"/>
    </row>
    <row r="1389">
      <c r="A1389" t="str">
        <f t="shared" si="231"/>
        <v>Other</v>
      </c>
      <c r="B1389" t="str">
        <f t="shared" si="232"/>
        <v>9420</v>
      </c>
      <c r="C1389" t="str">
        <f t="shared" si="233"/>
        <v>FIBERS VEGETABLE ANIMAL &amp; SYNTHETIC</v>
      </c>
      <c r="D1389" s="6" t="n">
        <f t="shared" si="234"/>
        <v>32030.047831186301</v>
      </c>
      <c r="E1389" s="6" t="n">
        <f t="shared" si="235"/>
        <v>4670648.2146293204</v>
      </c>
      <c r="F1389" s="6" t="n">
        <f t="shared" si="236"/>
        <v>-7762831</v>
      </c>
      <c r="G1389" s="6" t="n">
        <f t="shared" si="237"/>
        <v>192757.13294803599</v>
      </c>
      <c r="H1389" s="7" t="n">
        <f t="shared" si="238"/>
        <v>-2.6620457468163412</v>
      </c>
      <c r="I1389" s="7" t="n">
        <f t="shared" si="239"/>
        <v>-243.36089314988973</v>
      </c>
      <c r="J1389" s="7" t="n">
        <f t="shared" si="240"/>
        <v>-2.4830777965929696E-2</v>
      </c>
      <c r="K1389" s="7" t="n">
        <f t="shared" si="241"/>
        <v>-7.9086938126895809E-5</v>
      </c>
      <c r="L1389" s="7" t="n">
        <f>AM1389/SUM(AM1:AM$2180)</f>
        <v>3.4198952885803424E-6</v>
      </c>
      <c r="M1389" t="s">
        <v>2984</v>
      </c>
      <c r="N1389" t="s">
        <v>3531</v>
      </c>
      <c r="O1389" t="s">
        <v>3532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 t="n">
        <v>6232.3808525456097</v>
      </c>
      <c r="AB1389" s="6" t="n">
        <v>4884.0689931381203</v>
      </c>
      <c r="AC1389" s="6" t="n">
        <v>15043.1379997937</v>
      </c>
      <c r="AD1389" s="6"/>
      <c r="AE1389" s="6" t="n">
        <v>32030.047831186301</v>
      </c>
      <c r="AF1389" s="6" t="n">
        <v>13607.3636593266</v>
      </c>
      <c r="AG1389" s="6" t="n">
        <v>4754017.0331831202</v>
      </c>
      <c r="AH1389" s="6" t="n">
        <v>4227155.1030490696</v>
      </c>
      <c r="AI1389" s="6" t="n">
        <v>-68.172884216823206</v>
      </c>
      <c r="AJ1389" s="6" t="n">
        <v>1596.0197340024599</v>
      </c>
      <c r="AK1389" s="6" t="n">
        <v>4670648.2146293204</v>
      </c>
      <c r="AL1389" s="6" t="n">
        <v>-7762831</v>
      </c>
      <c r="AM1389" s="6" t="n">
        <v>192757.13294803599</v>
      </c>
    </row>
    <row r="1390">
      <c r="A1390" t="str">
        <f t="shared" si="231"/>
        <v>Other</v>
      </c>
      <c r="B1390" t="str">
        <f t="shared" si="232"/>
        <v>9430</v>
      </c>
      <c r="C1390" t="str">
        <f t="shared" si="233"/>
        <v>MISC CRUDE ANIMAL PRODS - INEDIBLE</v>
      </c>
      <c r="D1390" s="6" t="n">
        <f t="shared" si="234"/>
        <v>-2383.3023157791799</v>
      </c>
      <c r="E1390" s="6" t="n">
        <f t="shared" si="235"/>
        <v>0</v>
      </c>
      <c r="F1390" s="6" t="n">
        <f t="shared" si="236"/>
        <v>0</v>
      </c>
      <c r="G1390" s="6" t="n">
        <f t="shared" si="237"/>
        <v>0</v>
      </c>
      <c r="H1390" s="7" t="e">
        <f t="shared" si="238"/>
        <v>#DIV/0!</v>
      </c>
      <c r="I1390" s="7" t="n">
        <f t="shared" si="239"/>
        <v>-1</v>
      </c>
      <c r="J1390" s="7" t="e">
        <f t="shared" si="240"/>
        <v>#DIV/0!</v>
      </c>
      <c r="K1390" s="7" t="n">
        <f t="shared" si="241"/>
        <v>0</v>
      </c>
      <c r="L1390" s="7" t="n">
        <f>AM1390/SUM(AM1:AM$2180)</f>
        <v>0</v>
      </c>
      <c r="M1390" t="s">
        <v>2984</v>
      </c>
      <c r="N1390" t="s">
        <v>3533</v>
      </c>
      <c r="O1390" t="s">
        <v>3534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 t="n">
        <v>-2383.3023157791799</v>
      </c>
      <c r="AF1390" s="6"/>
      <c r="AG1390" s="6"/>
      <c r="AH1390" s="6"/>
      <c r="AI1390" s="6"/>
      <c r="AJ1390" s="6"/>
      <c r="AK1390" s="6"/>
      <c r="AL1390" s="6"/>
      <c r="AM1390" s="6"/>
    </row>
    <row r="1391">
      <c r="A1391" t="str">
        <f t="shared" si="231"/>
        <v>Other</v>
      </c>
      <c r="B1391" t="str">
        <f t="shared" si="232"/>
        <v>9450</v>
      </c>
      <c r="C1391" t="str">
        <f t="shared" si="233"/>
        <v>NONMETALLIC SCRAP, EXCEPT TEXTILE</v>
      </c>
      <c r="D1391" s="6" t="n">
        <f t="shared" si="234"/>
        <v>0</v>
      </c>
      <c r="E1391" s="6" t="n">
        <f t="shared" si="235"/>
        <v>0</v>
      </c>
      <c r="F1391" s="6" t="n">
        <f t="shared" si="236"/>
        <v>0</v>
      </c>
      <c r="G1391" s="6" t="n">
        <f t="shared" si="237"/>
        <v>0</v>
      </c>
      <c r="H1391" s="7" t="e">
        <f t="shared" si="238"/>
        <v>#DIV/0!</v>
      </c>
      <c r="I1391" s="7" t="e">
        <f t="shared" si="239"/>
        <v>#DIV/0!</v>
      </c>
      <c r="J1391" s="7" t="e">
        <f t="shared" si="240"/>
        <v>#DIV/0!</v>
      </c>
      <c r="K1391" s="7" t="n">
        <f t="shared" si="241"/>
        <v>0</v>
      </c>
      <c r="L1391" s="7" t="n">
        <f>AM1391/SUM(AM1:AM$2180)</f>
        <v>0</v>
      </c>
      <c r="M1391" t="s">
        <v>2984</v>
      </c>
      <c r="N1391" t="s">
        <v>3535</v>
      </c>
      <c r="O1391" t="s">
        <v>3536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6" t="n">
        <v>17584.145761630101</v>
      </c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</row>
    <row r="1392">
      <c r="A1392" t="str">
        <f t="shared" si="231"/>
        <v>Other</v>
      </c>
      <c r="B1392" t="str">
        <f t="shared" si="232"/>
        <v>9505</v>
      </c>
      <c r="C1392" t="str">
        <f t="shared" si="233"/>
        <v>WIRE, NONELECTRICAL</v>
      </c>
      <c r="D1392" s="6" t="n">
        <f t="shared" si="234"/>
        <v>809222.06632709003</v>
      </c>
      <c r="E1392" s="6" t="n">
        <f t="shared" si="235"/>
        <v>237217.154077037</v>
      </c>
      <c r="F1392" s="6" t="n">
        <f t="shared" si="236"/>
        <v>1050570.0952000001</v>
      </c>
      <c r="G1392" s="6" t="n">
        <f t="shared" si="237"/>
        <v>484550.28505127702</v>
      </c>
      <c r="H1392" s="7" t="n">
        <f t="shared" si="238"/>
        <v>3.428727337563557</v>
      </c>
      <c r="I1392" s="7" t="n">
        <f t="shared" si="239"/>
        <v>0.29824696942378792</v>
      </c>
      <c r="J1392" s="7" t="n">
        <f t="shared" si="240"/>
        <v>0.46122604028532888</v>
      </c>
      <c r="K1392" s="7" t="n">
        <f t="shared" si="241"/>
        <v>1.0703102014851211E-5</v>
      </c>
      <c r="L1392" s="7" t="n">
        <f>AM1392/SUM(AM1:AM$2180)</f>
        <v>8.5968867225984988E-6</v>
      </c>
      <c r="M1392" t="s">
        <v>2984</v>
      </c>
      <c r="N1392" t="s">
        <v>3537</v>
      </c>
      <c r="O1392" t="s">
        <v>3538</v>
      </c>
      <c r="P1392" s="6" t="n">
        <v>45898.043523792803</v>
      </c>
      <c r="Q1392" s="6" t="n">
        <v>198238.39720447801</v>
      </c>
      <c r="R1392" s="6" t="n">
        <v>423124.17881204601</v>
      </c>
      <c r="S1392" s="6" t="n">
        <v>446792.44769629103</v>
      </c>
      <c r="T1392" s="6" t="n">
        <v>770673.45254736405</v>
      </c>
      <c r="U1392" s="6" t="n">
        <v>907214.27215290302</v>
      </c>
      <c r="V1392" s="6" t="n">
        <v>492402.09867021698</v>
      </c>
      <c r="W1392" s="6" t="n">
        <v>870888.82368337899</v>
      </c>
      <c r="X1392" s="6" t="n">
        <v>705255.98827642505</v>
      </c>
      <c r="Y1392" s="6" t="n">
        <v>177552.986591472</v>
      </c>
      <c r="Z1392" s="6" t="n">
        <v>472085.03921812202</v>
      </c>
      <c r="AA1392" s="6" t="n">
        <v>325420.62668587401</v>
      </c>
      <c r="AB1392" s="6" t="n">
        <v>799447.35342464503</v>
      </c>
      <c r="AC1392" s="6" t="n">
        <v>708235.67446173204</v>
      </c>
      <c r="AD1392" s="6" t="n">
        <v>368608.36855804501</v>
      </c>
      <c r="AE1392" s="6" t="n">
        <v>809222.06632709003</v>
      </c>
      <c r="AF1392" s="6" t="n">
        <v>256849.39099366899</v>
      </c>
      <c r="AG1392" s="6" t="n">
        <v>345348.15327751299</v>
      </c>
      <c r="AH1392" s="6" t="n">
        <v>482577.16542027699</v>
      </c>
      <c r="AI1392" s="6" t="n">
        <v>782308.97370135505</v>
      </c>
      <c r="AJ1392" s="6" t="n">
        <v>324828.18087138701</v>
      </c>
      <c r="AK1392" s="6" t="n">
        <v>237217.154077037</v>
      </c>
      <c r="AL1392" s="6" t="n">
        <v>1050570.0952000001</v>
      </c>
      <c r="AM1392" s="6" t="n">
        <v>484550.28505127702</v>
      </c>
    </row>
    <row r="1393">
      <c r="A1393" t="str">
        <f t="shared" si="231"/>
        <v>Other</v>
      </c>
      <c r="B1393" t="str">
        <f t="shared" si="232"/>
        <v>9510</v>
      </c>
      <c r="C1393" t="str">
        <f t="shared" si="233"/>
        <v>BARS AND RODS</v>
      </c>
      <c r="D1393" s="6" t="n">
        <f t="shared" si="234"/>
        <v>2868263.58892771</v>
      </c>
      <c r="E1393" s="6" t="n">
        <f t="shared" si="235"/>
        <v>2804716.3054048601</v>
      </c>
      <c r="F1393" s="6" t="n">
        <f t="shared" si="236"/>
        <v>3220460.0901000001</v>
      </c>
      <c r="G1393" s="6" t="n">
        <f t="shared" si="237"/>
        <v>1856933.74886603</v>
      </c>
      <c r="H1393" s="7" t="n">
        <f t="shared" si="238"/>
        <v>0.14823024485363323</v>
      </c>
      <c r="I1393" s="7" t="n">
        <f t="shared" si="239"/>
        <v>0.12279084200345669</v>
      </c>
      <c r="J1393" s="7" t="n">
        <f t="shared" si="240"/>
        <v>0.57660511135487147</v>
      </c>
      <c r="K1393" s="7" t="n">
        <f t="shared" si="241"/>
        <v>3.2809722108580753E-5</v>
      </c>
      <c r="L1393" s="7" t="n">
        <f>AM1393/SUM(AM1:AM$2180)</f>
        <v>3.294570157704493E-5</v>
      </c>
      <c r="M1393" t="s">
        <v>2984</v>
      </c>
      <c r="N1393" t="s">
        <v>3539</v>
      </c>
      <c r="O1393" t="s">
        <v>3540</v>
      </c>
      <c r="P1393" s="6"/>
      <c r="Q1393" s="6" t="n">
        <v>173039.77737330101</v>
      </c>
      <c r="R1393" s="6" t="n">
        <v>976115.12602907105</v>
      </c>
      <c r="S1393" s="6" t="n">
        <v>352992.57894387702</v>
      </c>
      <c r="T1393" s="6" t="n">
        <v>431791.44944820099</v>
      </c>
      <c r="U1393" s="6" t="n">
        <v>8053755.48776644</v>
      </c>
      <c r="V1393" s="6" t="n">
        <v>4867171.9880899899</v>
      </c>
      <c r="W1393" s="6" t="n">
        <v>2324162.3924041502</v>
      </c>
      <c r="X1393" s="6" t="n">
        <v>4687194.0458035199</v>
      </c>
      <c r="Y1393" s="6" t="n">
        <v>2007311.5324895401</v>
      </c>
      <c r="Z1393" s="6" t="n">
        <v>1756060.70025895</v>
      </c>
      <c r="AA1393" s="6" t="n">
        <v>1845227.42016079</v>
      </c>
      <c r="AB1393" s="6" t="n">
        <v>2041381.6575671199</v>
      </c>
      <c r="AC1393" s="6" t="n">
        <v>1757434.8683034601</v>
      </c>
      <c r="AD1393" s="6" t="n">
        <v>1014481.40467029</v>
      </c>
      <c r="AE1393" s="6" t="n">
        <v>2868263.58892771</v>
      </c>
      <c r="AF1393" s="6" t="n">
        <v>2339301.0546438801</v>
      </c>
      <c r="AG1393" s="6" t="n">
        <v>2973825.75312141</v>
      </c>
      <c r="AH1393" s="6" t="n">
        <v>3867003.3260421902</v>
      </c>
      <c r="AI1393" s="6" t="n">
        <v>3788370.63105204</v>
      </c>
      <c r="AJ1393" s="6" t="n">
        <v>5213905.4203850804</v>
      </c>
      <c r="AK1393" s="6" t="n">
        <v>2804716.3054048601</v>
      </c>
      <c r="AL1393" s="6" t="n">
        <v>3220460.0901000001</v>
      </c>
      <c r="AM1393" s="6" t="n">
        <v>1856933.74886603</v>
      </c>
    </row>
    <row r="1394">
      <c r="A1394" t="str">
        <f t="shared" si="231"/>
        <v>Other</v>
      </c>
      <c r="B1394" t="str">
        <f t="shared" si="232"/>
        <v>9515</v>
      </c>
      <c r="C1394" t="str">
        <f t="shared" si="233"/>
        <v>PLATE, SHEET, STRIP, FOIL, AND LEAF</v>
      </c>
      <c r="D1394" s="6" t="n">
        <f t="shared" si="234"/>
        <v>9890835.1166159995</v>
      </c>
      <c r="E1394" s="6" t="n">
        <f t="shared" si="235"/>
        <v>11726165.2141336</v>
      </c>
      <c r="F1394" s="6" t="n">
        <f t="shared" si="236"/>
        <v>12485987.101</v>
      </c>
      <c r="G1394" s="6" t="n">
        <f t="shared" si="237"/>
        <v>6650338.7372500496</v>
      </c>
      <c r="H1394" s="7" t="n">
        <f t="shared" si="238"/>
        <v>6.4797132992001849E-2</v>
      </c>
      <c r="I1394" s="7" t="n">
        <f t="shared" si="239"/>
        <v>0.26237946076204466</v>
      </c>
      <c r="J1394" s="7" t="n">
        <f t="shared" si="240"/>
        <v>0.53262418769577502</v>
      </c>
      <c r="K1394" s="7" t="n">
        <f t="shared" si="241"/>
        <v>1.2720597541154846E-4</v>
      </c>
      <c r="L1394" s="7" t="n">
        <f>AM1394/SUM(AM1:AM$2180)</f>
        <v>1.1799024900996029E-4</v>
      </c>
      <c r="M1394" t="s">
        <v>2984</v>
      </c>
      <c r="N1394" t="s">
        <v>3541</v>
      </c>
      <c r="O1394" t="s">
        <v>3542</v>
      </c>
      <c r="P1394" s="6" t="n">
        <v>3446554.1624138602</v>
      </c>
      <c r="Q1394" s="6" t="n">
        <v>5864211.3230779096</v>
      </c>
      <c r="R1394" s="6" t="n">
        <v>8363961.8703589505</v>
      </c>
      <c r="S1394" s="6" t="n">
        <v>9421459.6593850702</v>
      </c>
      <c r="T1394" s="6" t="n">
        <v>25995739.115463</v>
      </c>
      <c r="U1394" s="6" t="n">
        <v>44702012.943914898</v>
      </c>
      <c r="V1394" s="6" t="n">
        <v>13022035.827553401</v>
      </c>
      <c r="W1394" s="6" t="n">
        <v>20784489.303962499</v>
      </c>
      <c r="X1394" s="6" t="n">
        <v>18167330.699808698</v>
      </c>
      <c r="Y1394" s="6" t="n">
        <v>8883199.5407908391</v>
      </c>
      <c r="Z1394" s="6" t="n">
        <v>12404739.6530232</v>
      </c>
      <c r="AA1394" s="6" t="n">
        <v>11384949.573518001</v>
      </c>
      <c r="AB1394" s="6" t="n">
        <v>12582921.4615543</v>
      </c>
      <c r="AC1394" s="6" t="n">
        <v>8713964.8405789807</v>
      </c>
      <c r="AD1394" s="6" t="n">
        <v>16065396.4687068</v>
      </c>
      <c r="AE1394" s="6" t="n">
        <v>9890835.1166159995</v>
      </c>
      <c r="AF1394" s="6" t="n">
        <v>9570087.5086452309</v>
      </c>
      <c r="AG1394" s="6" t="n">
        <v>9346374.4632603396</v>
      </c>
      <c r="AH1394" s="6" t="n">
        <v>15097035.5629232</v>
      </c>
      <c r="AI1394" s="6" t="n">
        <v>12807530.7137911</v>
      </c>
      <c r="AJ1394" s="6" t="n">
        <v>9731616.5708159301</v>
      </c>
      <c r="AK1394" s="6" t="n">
        <v>11726165.2141336</v>
      </c>
      <c r="AL1394" s="6" t="n">
        <v>12485987.101</v>
      </c>
      <c r="AM1394" s="6" t="n">
        <v>6650338.7372500496</v>
      </c>
    </row>
    <row r="1395">
      <c r="A1395" t="str">
        <f t="shared" si="231"/>
        <v>Other</v>
      </c>
      <c r="B1395" t="str">
        <f t="shared" si="232"/>
        <v>9520</v>
      </c>
      <c r="C1395" t="str">
        <f t="shared" si="233"/>
        <v>STRUCTURAL SHAPES</v>
      </c>
      <c r="D1395" s="6" t="n">
        <f t="shared" si="234"/>
        <v>1065739.53947623</v>
      </c>
      <c r="E1395" s="6" t="n">
        <f t="shared" si="235"/>
        <v>1040375.44051869</v>
      </c>
      <c r="F1395" s="6" t="n">
        <f t="shared" si="236"/>
        <v>812369.3077</v>
      </c>
      <c r="G1395" s="6" t="n">
        <f t="shared" si="237"/>
        <v>416355.20630163403</v>
      </c>
      <c r="H1395" s="7" t="n">
        <f t="shared" si="238"/>
        <v>-0.21915755018689709</v>
      </c>
      <c r="I1395" s="7" t="n">
        <f t="shared" si="239"/>
        <v>-0.2377412326287075</v>
      </c>
      <c r="J1395" s="7" t="n">
        <f t="shared" si="240"/>
        <v>0.5125196168235715</v>
      </c>
      <c r="K1395" s="7" t="n">
        <f t="shared" si="241"/>
        <v>8.2763364517737257E-6</v>
      </c>
      <c r="L1395" s="7" t="n">
        <f>AM1395/SUM(AM1:AM$2180)</f>
        <v>7.3869702595686111E-6</v>
      </c>
      <c r="M1395" t="s">
        <v>2984</v>
      </c>
      <c r="N1395" t="s">
        <v>3543</v>
      </c>
      <c r="O1395" t="s">
        <v>3544</v>
      </c>
      <c r="P1395" s="6"/>
      <c r="Q1395" s="6" t="n">
        <v>1883258.4635339801</v>
      </c>
      <c r="R1395" s="6"/>
      <c r="S1395" s="6" t="n">
        <v>149372.72901610899</v>
      </c>
      <c r="T1395" s="6" t="n">
        <v>58417.775675473698</v>
      </c>
      <c r="U1395" s="6" t="n">
        <v>1654994.2058701799</v>
      </c>
      <c r="V1395" s="6" t="n">
        <v>2712257.0456817802</v>
      </c>
      <c r="W1395" s="6" t="n">
        <v>4012156.4716964699</v>
      </c>
      <c r="X1395" s="6" t="n">
        <v>3722210.1181279798</v>
      </c>
      <c r="Y1395" s="6" t="n">
        <v>2070315.11952306</v>
      </c>
      <c r="Z1395" s="6" t="n">
        <v>1734815.74738349</v>
      </c>
      <c r="AA1395" s="6" t="n">
        <v>1955376.9100863901</v>
      </c>
      <c r="AB1395" s="6" t="n">
        <v>2569561.1511773099</v>
      </c>
      <c r="AC1395" s="6" t="n">
        <v>1023082.6496818101</v>
      </c>
      <c r="AD1395" s="6" t="n">
        <v>1106807.06207676</v>
      </c>
      <c r="AE1395" s="6" t="n">
        <v>1065739.53947623</v>
      </c>
      <c r="AF1395" s="6" t="n">
        <v>668840.960097934</v>
      </c>
      <c r="AG1395" s="6" t="n">
        <v>911684.32640811999</v>
      </c>
      <c r="AH1395" s="6" t="n">
        <v>2137954.9068947099</v>
      </c>
      <c r="AI1395" s="6" t="n">
        <v>2062381.9793901199</v>
      </c>
      <c r="AJ1395" s="6" t="n">
        <v>848639.24920414598</v>
      </c>
      <c r="AK1395" s="6" t="n">
        <v>1040375.44051869</v>
      </c>
      <c r="AL1395" s="6" t="n">
        <v>812369.3077</v>
      </c>
      <c r="AM1395" s="6" t="n">
        <v>416355.20630163403</v>
      </c>
    </row>
    <row r="1396">
      <c r="A1396" t="str">
        <f t="shared" si="231"/>
        <v>Other</v>
      </c>
      <c r="B1396" t="str">
        <f t="shared" si="232"/>
        <v>9525</v>
      </c>
      <c r="C1396" t="str">
        <f t="shared" si="233"/>
        <v>WIRE NONELECT NONFERROUS BASE METAL</v>
      </c>
      <c r="D1396" s="6" t="n">
        <f t="shared" si="234"/>
        <v>1263655.75085259</v>
      </c>
      <c r="E1396" s="6" t="n">
        <f t="shared" si="235"/>
        <v>454325.28297070903</v>
      </c>
      <c r="F1396" s="6" t="n">
        <f t="shared" si="236"/>
        <v>224935.7501</v>
      </c>
      <c r="G1396" s="6" t="n">
        <f t="shared" si="237"/>
        <v>109844.42853112399</v>
      </c>
      <c r="H1396" s="7" t="n">
        <f t="shared" si="238"/>
        <v>-0.50490153524099179</v>
      </c>
      <c r="I1396" s="7" t="n">
        <f t="shared" si="239"/>
        <v>-0.82199602229623414</v>
      </c>
      <c r="J1396" s="7" t="n">
        <f t="shared" si="240"/>
        <v>0.48833690723813489</v>
      </c>
      <c r="K1396" s="7" t="n">
        <f t="shared" si="241"/>
        <v>2.2916227019093418E-6</v>
      </c>
      <c r="L1396" s="7" t="n">
        <f>AM1396/SUM(AM1:AM$2180)</f>
        <v>1.948858845662856E-6</v>
      </c>
      <c r="M1396" t="s">
        <v>2984</v>
      </c>
      <c r="N1396" t="s">
        <v>3545</v>
      </c>
      <c r="O1396" t="s">
        <v>3546</v>
      </c>
      <c r="P1396" s="6" t="n">
        <v>239229.83835897301</v>
      </c>
      <c r="Q1396" s="6" t="n">
        <v>221602.41112206699</v>
      </c>
      <c r="R1396" s="6"/>
      <c r="S1396" s="6"/>
      <c r="T1396" s="6"/>
      <c r="U1396" s="6" t="n">
        <v>140292.92068704101</v>
      </c>
      <c r="V1396" s="6" t="n">
        <v>493513.61582297098</v>
      </c>
      <c r="W1396" s="6" t="n">
        <v>1451908.6693260199</v>
      </c>
      <c r="X1396" s="6" t="n">
        <v>1944343.46961059</v>
      </c>
      <c r="Y1396" s="6" t="n">
        <v>337421.53762963403</v>
      </c>
      <c r="Z1396" s="6" t="n">
        <v>722667.60682189802</v>
      </c>
      <c r="AA1396" s="6" t="n">
        <v>911529.06833532604</v>
      </c>
      <c r="AB1396" s="6" t="n">
        <v>752170.69646276603</v>
      </c>
      <c r="AC1396" s="6" t="n">
        <v>504699.13242317899</v>
      </c>
      <c r="AD1396" s="6" t="n">
        <v>736234.09489237994</v>
      </c>
      <c r="AE1396" s="6" t="n">
        <v>1263655.75085259</v>
      </c>
      <c r="AF1396" s="6" t="n">
        <v>550879.27511770301</v>
      </c>
      <c r="AG1396" s="6" t="n">
        <v>515749.92147168802</v>
      </c>
      <c r="AH1396" s="6" t="n">
        <v>742076.23460767698</v>
      </c>
      <c r="AI1396" s="6" t="n">
        <v>795867.02063031704</v>
      </c>
      <c r="AJ1396" s="6" t="n">
        <v>337165.25186032098</v>
      </c>
      <c r="AK1396" s="6" t="n">
        <v>454325.28297070903</v>
      </c>
      <c r="AL1396" s="6" t="n">
        <v>224935.7501</v>
      </c>
      <c r="AM1396" s="6" t="n">
        <v>109844.42853112399</v>
      </c>
    </row>
    <row r="1397">
      <c r="A1397" t="str">
        <f t="shared" si="231"/>
        <v>Other</v>
      </c>
      <c r="B1397" t="str">
        <f t="shared" si="232"/>
        <v>9530</v>
      </c>
      <c r="C1397" t="str">
        <f t="shared" si="233"/>
        <v>BARS &amp; RODS NONFERROUS BASE METAL</v>
      </c>
      <c r="D1397" s="6" t="n">
        <f t="shared" si="234"/>
        <v>3871786.3739887299</v>
      </c>
      <c r="E1397" s="6" t="n">
        <f t="shared" si="235"/>
        <v>2709224.6257112799</v>
      </c>
      <c r="F1397" s="6" t="n">
        <f t="shared" si="236"/>
        <v>2699469.1348999999</v>
      </c>
      <c r="G1397" s="6" t="n">
        <f t="shared" si="237"/>
        <v>2021508.3580460199</v>
      </c>
      <c r="H1397" s="7" t="n">
        <f t="shared" si="238"/>
        <v>-3.6008423660031097E-3</v>
      </c>
      <c r="I1397" s="7" t="n">
        <f t="shared" si="239"/>
        <v>-0.30278458722943535</v>
      </c>
      <c r="J1397" s="7" t="n">
        <f t="shared" si="240"/>
        <v>0.74885403648851323</v>
      </c>
      <c r="K1397" s="7" t="n">
        <f t="shared" si="241"/>
        <v>2.750191888079249E-5</v>
      </c>
      <c r="L1397" s="7" t="n">
        <f>AM1397/SUM(AM1:AM$2180)</f>
        <v>3.5865582786869358E-5</v>
      </c>
      <c r="M1397" t="s">
        <v>2984</v>
      </c>
      <c r="N1397" t="s">
        <v>3547</v>
      </c>
      <c r="O1397" t="s">
        <v>3548</v>
      </c>
      <c r="P1397" s="6" t="n">
        <v>54496.958848664399</v>
      </c>
      <c r="Q1397" s="6" t="n">
        <v>2441786.3295603902</v>
      </c>
      <c r="R1397" s="6"/>
      <c r="S1397" s="6" t="n">
        <v>53761.0164825791</v>
      </c>
      <c r="T1397" s="6" t="n">
        <v>185162.914314125</v>
      </c>
      <c r="U1397" s="6" t="n">
        <v>3154890.8120419602</v>
      </c>
      <c r="V1397" s="6" t="n">
        <v>1839938.3842001001</v>
      </c>
      <c r="W1397" s="6" t="n">
        <v>2162316.40524593</v>
      </c>
      <c r="X1397" s="6" t="n">
        <v>2940290.2072111801</v>
      </c>
      <c r="Y1397" s="6" t="n">
        <v>1458955.89939183</v>
      </c>
      <c r="Z1397" s="6" t="n">
        <v>2078398.13172942</v>
      </c>
      <c r="AA1397" s="6" t="n">
        <v>3658968.3993168902</v>
      </c>
      <c r="AB1397" s="6" t="n">
        <v>3304814.5445513101</v>
      </c>
      <c r="AC1397" s="6" t="n">
        <v>2622481.4147484</v>
      </c>
      <c r="AD1397" s="6" t="n">
        <v>2367183.21086196</v>
      </c>
      <c r="AE1397" s="6" t="n">
        <v>3871786.3739887299</v>
      </c>
      <c r="AF1397" s="6" t="n">
        <v>1504291.5409452401</v>
      </c>
      <c r="AG1397" s="6" t="n">
        <v>5018916.8362276601</v>
      </c>
      <c r="AH1397" s="6" t="n">
        <v>2875035.9934215299</v>
      </c>
      <c r="AI1397" s="6" t="n">
        <v>3045321.8332722299</v>
      </c>
      <c r="AJ1397" s="6" t="n">
        <v>2786410.9414385599</v>
      </c>
      <c r="AK1397" s="6" t="n">
        <v>2709224.6257112799</v>
      </c>
      <c r="AL1397" s="6" t="n">
        <v>2699469.1348999999</v>
      </c>
      <c r="AM1397" s="6" t="n">
        <v>2021508.3580460199</v>
      </c>
    </row>
    <row r="1398">
      <c r="A1398" t="str">
        <f t="shared" si="231"/>
        <v>Other</v>
      </c>
      <c r="B1398" t="str">
        <f t="shared" si="232"/>
        <v>9535</v>
      </c>
      <c r="C1398" t="str">
        <f t="shared" si="233"/>
        <v>PLATE SHEET STRIP-NONFERROUS METAL</v>
      </c>
      <c r="D1398" s="6" t="n">
        <f t="shared" si="234"/>
        <v>8899439.7261668891</v>
      </c>
      <c r="E1398" s="6" t="n">
        <f t="shared" si="235"/>
        <v>15625060.6998212</v>
      </c>
      <c r="F1398" s="6" t="n">
        <f t="shared" si="236"/>
        <v>14892835.3499</v>
      </c>
      <c r="G1398" s="6" t="n">
        <f t="shared" si="237"/>
        <v>9394869.2030005101</v>
      </c>
      <c r="H1398" s="7" t="n">
        <f t="shared" si="238"/>
        <v>-4.6862240345061812E-2</v>
      </c>
      <c r="I1398" s="7" t="n">
        <f t="shared" si="239"/>
        <v>0.67345763420486127</v>
      </c>
      <c r="J1398" s="7" t="n">
        <f t="shared" si="240"/>
        <v>0.6308314691106548</v>
      </c>
      <c r="K1398" s="7" t="n">
        <f t="shared" si="241"/>
        <v>1.5172670226256221E-4</v>
      </c>
      <c r="L1398" s="7" t="n">
        <f>AM1398/SUM(AM1:AM$2180)</f>
        <v>1.6668368341435933E-4</v>
      </c>
      <c r="M1398" t="s">
        <v>2984</v>
      </c>
      <c r="N1398" t="s">
        <v>3549</v>
      </c>
      <c r="O1398" t="s">
        <v>3550</v>
      </c>
      <c r="P1398" s="6" t="n">
        <v>831627.56672654103</v>
      </c>
      <c r="Q1398" s="6" t="n">
        <v>3234812.4823267302</v>
      </c>
      <c r="R1398" s="6" t="n">
        <v>2068149.83425033</v>
      </c>
      <c r="S1398" s="6" t="n">
        <v>3659127.4704055702</v>
      </c>
      <c r="T1398" s="6" t="n">
        <v>6175129.1225024797</v>
      </c>
      <c r="U1398" s="6" t="n">
        <v>11515951.302483501</v>
      </c>
      <c r="V1398" s="6" t="n">
        <v>8781059.6079035904</v>
      </c>
      <c r="W1398" s="6" t="n">
        <v>8185331.7571553104</v>
      </c>
      <c r="X1398" s="6" t="n">
        <v>12790028.1093169</v>
      </c>
      <c r="Y1398" s="6" t="n">
        <v>13514518.4517623</v>
      </c>
      <c r="Z1398" s="6" t="n">
        <v>12403642.318286899</v>
      </c>
      <c r="AA1398" s="6" t="n">
        <v>11438523.9719829</v>
      </c>
      <c r="AB1398" s="6" t="n">
        <v>20647159.7623135</v>
      </c>
      <c r="AC1398" s="6" t="n">
        <v>8100054.0968468804</v>
      </c>
      <c r="AD1398" s="6" t="n">
        <v>8962982.5004008096</v>
      </c>
      <c r="AE1398" s="6" t="n">
        <v>8899439.7261668891</v>
      </c>
      <c r="AF1398" s="6" t="n">
        <v>17713234.972375501</v>
      </c>
      <c r="AG1398" s="6" t="n">
        <v>13047978.381020101</v>
      </c>
      <c r="AH1398" s="6" t="n">
        <v>18382271.931677599</v>
      </c>
      <c r="AI1398" s="6" t="n">
        <v>15389967.851170801</v>
      </c>
      <c r="AJ1398" s="6" t="n">
        <v>16691019.941973699</v>
      </c>
      <c r="AK1398" s="6" t="n">
        <v>15625060.6998212</v>
      </c>
      <c r="AL1398" s="6" t="n">
        <v>14892835.3499</v>
      </c>
      <c r="AM1398" s="6" t="n">
        <v>9394869.2030005101</v>
      </c>
    </row>
    <row r="1399">
      <c r="A1399" t="str">
        <f t="shared" si="231"/>
        <v>Other</v>
      </c>
      <c r="B1399" t="str">
        <f t="shared" si="232"/>
        <v>9540</v>
      </c>
      <c r="C1399" t="str">
        <f t="shared" si="233"/>
        <v>STRUCTURAL SHAPES NONFERROUS METAL</v>
      </c>
      <c r="D1399" s="6" t="n">
        <f t="shared" si="234"/>
        <v>1302108.4471066101</v>
      </c>
      <c r="E1399" s="6" t="n">
        <f t="shared" si="235"/>
        <v>1353153.22240253</v>
      </c>
      <c r="F1399" s="6" t="n">
        <f t="shared" si="236"/>
        <v>1685785.5818</v>
      </c>
      <c r="G1399" s="6" t="n">
        <f t="shared" si="237"/>
        <v>934575.41186809505</v>
      </c>
      <c r="H1399" s="7" t="n">
        <f t="shared" si="238"/>
        <v>0.24582017312635118</v>
      </c>
      <c r="I1399" s="7" t="n">
        <f t="shared" si="239"/>
        <v>0.29465835625746184</v>
      </c>
      <c r="J1399" s="7" t="n">
        <f t="shared" si="240"/>
        <v>0.55438569528528103</v>
      </c>
      <c r="K1399" s="7" t="n">
        <f t="shared" si="241"/>
        <v>1.7174613231053162E-5</v>
      </c>
      <c r="L1399" s="7" t="n">
        <f>AM1399/SUM(AM1:AM$2180)</f>
        <v>1.658122840378809E-5</v>
      </c>
      <c r="M1399" t="s">
        <v>2984</v>
      </c>
      <c r="N1399" t="s">
        <v>3551</v>
      </c>
      <c r="O1399" t="s">
        <v>3552</v>
      </c>
      <c r="P1399" s="6" t="n">
        <v>105263.197012412</v>
      </c>
      <c r="Q1399" s="6" t="n">
        <v>40643.698506965797</v>
      </c>
      <c r="R1399" s="6"/>
      <c r="S1399" s="6"/>
      <c r="T1399" s="6" t="n">
        <v>37529.103462740299</v>
      </c>
      <c r="U1399" s="6" t="n">
        <v>418369.69018186902</v>
      </c>
      <c r="V1399" s="6" t="n">
        <v>757313.68674335803</v>
      </c>
      <c r="W1399" s="6" t="n">
        <v>765863.69358574098</v>
      </c>
      <c r="X1399" s="6" t="n">
        <v>778167.95193847897</v>
      </c>
      <c r="Y1399" s="6" t="n">
        <v>444620.12622973497</v>
      </c>
      <c r="Z1399" s="6" t="n">
        <v>444435.95884340198</v>
      </c>
      <c r="AA1399" s="6" t="n">
        <v>3290187.3349939501</v>
      </c>
      <c r="AB1399" s="6" t="n">
        <v>2005382.9056795</v>
      </c>
      <c r="AC1399" s="6" t="n">
        <v>564774.12360829499</v>
      </c>
      <c r="AD1399" s="6" t="n">
        <v>805533.74999825598</v>
      </c>
      <c r="AE1399" s="6" t="n">
        <v>1302108.4471066101</v>
      </c>
      <c r="AF1399" s="6" t="n">
        <v>385223.44373978599</v>
      </c>
      <c r="AG1399" s="6" t="n">
        <v>1476522.9751565701</v>
      </c>
      <c r="AH1399" s="6" t="n">
        <v>2193911.63529584</v>
      </c>
      <c r="AI1399" s="6" t="n">
        <v>2267776.6437469898</v>
      </c>
      <c r="AJ1399" s="6" t="n">
        <v>1963080.75428476</v>
      </c>
      <c r="AK1399" s="6" t="n">
        <v>1353153.22240253</v>
      </c>
      <c r="AL1399" s="6" t="n">
        <v>1685785.5818</v>
      </c>
      <c r="AM1399" s="6" t="n">
        <v>934575.41186809505</v>
      </c>
    </row>
    <row r="1400">
      <c r="A1400" t="str">
        <f t="shared" si="231"/>
        <v>Other</v>
      </c>
      <c r="B1400" t="str">
        <f t="shared" si="232"/>
        <v>9545</v>
      </c>
      <c r="C1400" t="str">
        <f t="shared" si="233"/>
        <v>PLATE, SHEET, STRIP, FOIL, AND WIRE: PRECIOUS METAL</v>
      </c>
      <c r="D1400" s="6" t="n">
        <f t="shared" si="234"/>
        <v>27011.6069485552</v>
      </c>
      <c r="E1400" s="6" t="n">
        <f t="shared" si="235"/>
        <v>81506.981673830596</v>
      </c>
      <c r="F1400" s="6" t="n">
        <f t="shared" si="236"/>
        <v>23681.299800000001</v>
      </c>
      <c r="G1400" s="6" t="n">
        <f t="shared" si="237"/>
        <v>4730.07692329564</v>
      </c>
      <c r="H1400" s="7" t="n">
        <f t="shared" si="238"/>
        <v>-0.70945679359387515</v>
      </c>
      <c r="I1400" s="7" t="n">
        <f t="shared" si="239"/>
        <v>-0.12329170770542885</v>
      </c>
      <c r="J1400" s="7" t="n">
        <f t="shared" si="240"/>
        <v>0.19973890636254857</v>
      </c>
      <c r="K1400" s="7" t="n">
        <f t="shared" si="241"/>
        <v>2.4126269038280881E-7</v>
      </c>
      <c r="L1400" s="7" t="n">
        <f>AM1400/SUM(AM1:AM$2180)</f>
        <v>8.3920981481718925E-8</v>
      </c>
      <c r="M1400" t="s">
        <v>2984</v>
      </c>
      <c r="N1400" t="s">
        <v>3553</v>
      </c>
      <c r="O1400" t="s">
        <v>3554</v>
      </c>
      <c r="P1400" s="6"/>
      <c r="Q1400" s="6"/>
      <c r="R1400" s="6"/>
      <c r="S1400" s="6"/>
      <c r="T1400" s="6"/>
      <c r="U1400" s="6" t="n">
        <v>32193.499946706801</v>
      </c>
      <c r="V1400" s="6" t="n">
        <v>8599.9270523176801</v>
      </c>
      <c r="W1400" s="6"/>
      <c r="X1400" s="6" t="n">
        <v>5998.5709724343797</v>
      </c>
      <c r="Y1400" s="6"/>
      <c r="Z1400" s="6" t="n">
        <v>18846.328477949501</v>
      </c>
      <c r="AA1400" s="6" t="n">
        <v>16977.467100175199</v>
      </c>
      <c r="AB1400" s="6" t="n">
        <v>135034.42691969499</v>
      </c>
      <c r="AC1400" s="6" t="n">
        <v>93348.064154710097</v>
      </c>
      <c r="AD1400" s="6" t="n">
        <v>83312.606848662996</v>
      </c>
      <c r="AE1400" s="6" t="n">
        <v>27011.6069485552</v>
      </c>
      <c r="AF1400" s="6" t="n">
        <v>43818.0966534853</v>
      </c>
      <c r="AG1400" s="6" t="n">
        <v>188157.49370769001</v>
      </c>
      <c r="AH1400" s="6" t="n">
        <v>17372.196514349602</v>
      </c>
      <c r="AI1400" s="6" t="n">
        <v>61132.978344906303</v>
      </c>
      <c r="AJ1400" s="6" t="n">
        <v>92841.433106212702</v>
      </c>
      <c r="AK1400" s="6" t="n">
        <v>81506.981673830596</v>
      </c>
      <c r="AL1400" s="6" t="n">
        <v>23681.299800000001</v>
      </c>
      <c r="AM1400" s="6" t="n">
        <v>4730.07692329564</v>
      </c>
    </row>
    <row r="1401">
      <c r="A1401" t="str">
        <f t="shared" si="231"/>
        <v>Other</v>
      </c>
      <c r="B1401" t="str">
        <f t="shared" si="232"/>
        <v>9610</v>
      </c>
      <c r="C1401" t="str">
        <f t="shared" si="233"/>
        <v>ORES</v>
      </c>
      <c r="D1401" s="6" t="n">
        <f t="shared" si="234"/>
        <v>0</v>
      </c>
      <c r="E1401" s="6" t="n">
        <f t="shared" si="235"/>
        <v>5346.43797462148</v>
      </c>
      <c r="F1401" s="6" t="n">
        <f t="shared" si="236"/>
        <v>-18648</v>
      </c>
      <c r="G1401" s="6" t="n">
        <f t="shared" si="237"/>
        <v>0</v>
      </c>
      <c r="H1401" s="7" t="n">
        <f t="shared" si="238"/>
        <v>-4.4879297372415978</v>
      </c>
      <c r="I1401" s="7" t="e">
        <f t="shared" si="239"/>
        <v>#DIV/0!</v>
      </c>
      <c r="J1401" s="7" t="n">
        <f t="shared" si="240"/>
        <v>0</v>
      </c>
      <c r="K1401" s="7" t="n">
        <f t="shared" si="241"/>
        <v>-1.8998394041946205E-7</v>
      </c>
      <c r="L1401" s="7" t="n">
        <f>AM1401/SUM(AM1:AM$2180)</f>
        <v>0</v>
      </c>
      <c r="M1401" t="s">
        <v>2984</v>
      </c>
      <c r="N1401" t="s">
        <v>3555</v>
      </c>
      <c r="O1401" t="s">
        <v>3556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 t="n">
        <v>11634.190446587099</v>
      </c>
      <c r="AG1401" s="6"/>
      <c r="AH1401" s="6"/>
      <c r="AI1401" s="6" t="n">
        <v>2131823.3201875701</v>
      </c>
      <c r="AJ1401" s="6" t="n">
        <v>3926826.53988213</v>
      </c>
      <c r="AK1401" s="6" t="n">
        <v>5346.43797462148</v>
      </c>
      <c r="AL1401" s="6" t="n">
        <v>-18648</v>
      </c>
      <c r="AM1401" s="6"/>
    </row>
    <row r="1402">
      <c r="A1402" t="str">
        <f t="shared" si="231"/>
        <v>Other</v>
      </c>
      <c r="B1402" t="str">
        <f t="shared" si="232"/>
        <v>9620</v>
      </c>
      <c r="C1402" t="str">
        <f t="shared" si="233"/>
        <v>MINERALS, NATURAL AND SYNTHETIC</v>
      </c>
      <c r="D1402" s="6" t="n">
        <f t="shared" si="234"/>
        <v>33027.448455587997</v>
      </c>
      <c r="E1402" s="6" t="n">
        <f t="shared" si="235"/>
        <v>2433270.8510097298</v>
      </c>
      <c r="F1402" s="6" t="n">
        <f t="shared" si="236"/>
        <v>97694.5</v>
      </c>
      <c r="G1402" s="6" t="n">
        <f t="shared" si="237"/>
        <v>2301534.8328947001</v>
      </c>
      <c r="H1402" s="7" t="n">
        <f t="shared" si="238"/>
        <v>-0.95985054439810513</v>
      </c>
      <c r="I1402" s="7" t="n">
        <f t="shared" si="239"/>
        <v>1.9579790316339385</v>
      </c>
      <c r="J1402" s="7" t="n">
        <f t="shared" si="240"/>
        <v>23.558489299752804</v>
      </c>
      <c r="K1402" s="7" t="n">
        <f t="shared" si="241"/>
        <v>9.953016981611506E-7</v>
      </c>
      <c r="L1402" s="7" t="n">
        <f>AM1402/SUM(AM1:AM$2180)</f>
        <v>4.0833809940730024E-5</v>
      </c>
      <c r="M1402" t="s">
        <v>2984</v>
      </c>
      <c r="N1402" t="s">
        <v>3557</v>
      </c>
      <c r="O1402" t="s">
        <v>3558</v>
      </c>
      <c r="P1402" s="6" t="n">
        <v>194566.21259320399</v>
      </c>
      <c r="Q1402" s="6"/>
      <c r="R1402" s="6" t="n">
        <v>305921.84683567798</v>
      </c>
      <c r="S1402" s="6" t="n">
        <v>131001.334041223</v>
      </c>
      <c r="T1402" s="6"/>
      <c r="U1402" s="6"/>
      <c r="V1402" s="6" t="n">
        <v>149392.099734547</v>
      </c>
      <c r="W1402" s="6" t="n">
        <v>95937.594546159205</v>
      </c>
      <c r="X1402" s="6" t="n">
        <v>321227.47462117602</v>
      </c>
      <c r="Y1402" s="6"/>
      <c r="Z1402" s="6" t="n">
        <v>17415.1273565503</v>
      </c>
      <c r="AA1402" s="6" t="n">
        <v>43882.629592956699</v>
      </c>
      <c r="AB1402" s="6"/>
      <c r="AC1402" s="6" t="n">
        <v>8178.0918160638103</v>
      </c>
      <c r="AD1402" s="6" t="n">
        <v>16045.7628164257</v>
      </c>
      <c r="AE1402" s="6" t="n">
        <v>33027.448455587997</v>
      </c>
      <c r="AF1402" s="6" t="n">
        <v>50760.401170868703</v>
      </c>
      <c r="AG1402" s="6" t="n">
        <v>926659.55772435002</v>
      </c>
      <c r="AH1402" s="6" t="n">
        <v>985604.16246107803</v>
      </c>
      <c r="AI1402" s="6" t="n">
        <v>71001.716983423903</v>
      </c>
      <c r="AJ1402" s="6" t="n">
        <v>440441.88746395201</v>
      </c>
      <c r="AK1402" s="6" t="n">
        <v>2433270.8510097298</v>
      </c>
      <c r="AL1402" s="6" t="n">
        <v>97694.5</v>
      </c>
      <c r="AM1402" s="6" t="n">
        <v>2301534.8328947001</v>
      </c>
    </row>
    <row r="1403">
      <c r="A1403" t="str">
        <f t="shared" si="231"/>
        <v>Other</v>
      </c>
      <c r="B1403" t="str">
        <f t="shared" si="232"/>
        <v>9630</v>
      </c>
      <c r="C1403" t="str">
        <f t="shared" si="233"/>
        <v>ADDITIVE METAL MATERIALS</v>
      </c>
      <c r="D1403" s="6" t="n">
        <f t="shared" si="234"/>
        <v>10645.756853957701</v>
      </c>
      <c r="E1403" s="6" t="n">
        <f t="shared" si="235"/>
        <v>-12622542.903282801</v>
      </c>
      <c r="F1403" s="6" t="n">
        <f t="shared" si="236"/>
        <v>15035736.125</v>
      </c>
      <c r="G1403" s="6" t="n">
        <f t="shared" si="237"/>
        <v>0</v>
      </c>
      <c r="H1403" s="7" t="n">
        <f t="shared" si="238"/>
        <v>-2.1911812255428806</v>
      </c>
      <c r="I1403" s="7" t="n">
        <f t="shared" si="239"/>
        <v>1411.3689213707964</v>
      </c>
      <c r="J1403" s="7" t="n">
        <f t="shared" si="240"/>
        <v>0</v>
      </c>
      <c r="K1403" s="7" t="n">
        <f t="shared" si="241"/>
        <v>1.5318256092528707E-4</v>
      </c>
      <c r="L1403" s="7" t="n">
        <f>AM1403/SUM(AM1:AM$2180)</f>
        <v>0</v>
      </c>
      <c r="M1403" t="s">
        <v>2984</v>
      </c>
      <c r="N1403" t="s">
        <v>3559</v>
      </c>
      <c r="O1403" t="s">
        <v>3560</v>
      </c>
      <c r="P1403" s="6"/>
      <c r="Q1403" s="6"/>
      <c r="R1403" s="6"/>
      <c r="S1403" s="6"/>
      <c r="T1403" s="6"/>
      <c r="U1403" s="6"/>
      <c r="V1403" s="6"/>
      <c r="W1403" s="6"/>
      <c r="X1403" s="6"/>
      <c r="Y1403" s="6" t="n">
        <v>13196.0599473409</v>
      </c>
      <c r="Z1403" s="6" t="n">
        <v>13082.2771608701</v>
      </c>
      <c r="AA1403" s="6"/>
      <c r="AB1403" s="6"/>
      <c r="AC1403" s="6"/>
      <c r="AD1403" s="6"/>
      <c r="AE1403" s="6" t="n">
        <v>10645.756853957701</v>
      </c>
      <c r="AF1403" s="6" t="n">
        <v>-962.66383200369796</v>
      </c>
      <c r="AG1403" s="6"/>
      <c r="AH1403" s="6" t="n">
        <v>12038.0310107284</v>
      </c>
      <c r="AI1403" s="6" t="n">
        <v>9385564.0426708497</v>
      </c>
      <c r="AJ1403" s="6" t="n">
        <v>6866212.54043655</v>
      </c>
      <c r="AK1403" s="6" t="n">
        <v>-12622542.903282801</v>
      </c>
      <c r="AL1403" s="6" t="n">
        <v>15035736.125</v>
      </c>
      <c r="AM1403" s="6" t="n">
        <v>0</v>
      </c>
    </row>
    <row r="1404">
      <c r="A1404" t="str">
        <f t="shared" si="231"/>
        <v>Other</v>
      </c>
      <c r="B1404" t="str">
        <f t="shared" si="232"/>
        <v>9640</v>
      </c>
      <c r="C1404" t="str">
        <f t="shared" si="233"/>
        <v>IRON &amp; STEEL PRIMARY &amp; SEMIFINISHED</v>
      </c>
      <c r="D1404" s="6" t="n">
        <f t="shared" si="234"/>
        <v>1987199.15012327</v>
      </c>
      <c r="E1404" s="6" t="n">
        <f t="shared" si="235"/>
        <v>47843.124915323097</v>
      </c>
      <c r="F1404" s="6" t="n">
        <f t="shared" si="236"/>
        <v>0</v>
      </c>
      <c r="G1404" s="6" t="n">
        <f t="shared" si="237"/>
        <v>4387.4725454024701</v>
      </c>
      <c r="H1404" s="7" t="n">
        <f t="shared" si="238"/>
        <v>-1</v>
      </c>
      <c r="I1404" s="7" t="n">
        <f t="shared" si="239"/>
        <v>-1</v>
      </c>
      <c r="J1404" s="7" t="e">
        <f t="shared" si="240"/>
        <v>#DIV/0!</v>
      </c>
      <c r="K1404" s="7" t="n">
        <f t="shared" si="241"/>
        <v>0</v>
      </c>
      <c r="L1404" s="7" t="n">
        <f>AM1404/SUM(AM1:AM$2180)</f>
        <v>7.7842497744778752E-8</v>
      </c>
      <c r="M1404" t="s">
        <v>2984</v>
      </c>
      <c r="N1404" t="s">
        <v>3561</v>
      </c>
      <c r="O1404" t="s">
        <v>3562</v>
      </c>
      <c r="P1404" s="6"/>
      <c r="Q1404" s="6"/>
      <c r="R1404" s="6"/>
      <c r="S1404" s="6"/>
      <c r="T1404" s="6" t="n">
        <v>53995.499631291103</v>
      </c>
      <c r="U1404" s="6" t="n">
        <v>8156.6490896364703</v>
      </c>
      <c r="V1404" s="6" t="n">
        <v>44276.132318776799</v>
      </c>
      <c r="W1404" s="6" t="n">
        <v>49548.705744967403</v>
      </c>
      <c r="X1404" s="6" t="n">
        <v>13282200.6080469</v>
      </c>
      <c r="Y1404" s="6" t="n">
        <v>885165.35810511396</v>
      </c>
      <c r="Z1404" s="6" t="n">
        <v>36862.848377230599</v>
      </c>
      <c r="AA1404" s="6" t="n">
        <v>721767.24619460304</v>
      </c>
      <c r="AB1404" s="6" t="n">
        <v>123609.992467925</v>
      </c>
      <c r="AC1404" s="6" t="n">
        <v>102427.66290742499</v>
      </c>
      <c r="AD1404" s="6" t="n">
        <v>44178.815989882904</v>
      </c>
      <c r="AE1404" s="6" t="n">
        <v>1987199.15012327</v>
      </c>
      <c r="AF1404" s="6" t="n">
        <v>3324641.6364807398</v>
      </c>
      <c r="AG1404" s="6" t="n">
        <v>4416767.8223691899</v>
      </c>
      <c r="AH1404" s="6" t="n">
        <v>4622560.8723301301</v>
      </c>
      <c r="AI1404" s="6" t="n">
        <v>4139779.11929515</v>
      </c>
      <c r="AJ1404" s="6" t="n">
        <v>421297.77631293901</v>
      </c>
      <c r="AK1404" s="6" t="n">
        <v>47843.124915323097</v>
      </c>
      <c r="AL1404" s="6" t="n">
        <v>0</v>
      </c>
      <c r="AM1404" s="6" t="n">
        <v>4387.4725454024701</v>
      </c>
    </row>
    <row r="1405">
      <c r="A1405" t="str">
        <f t="shared" si="231"/>
        <v>Other</v>
      </c>
      <c r="B1405" t="str">
        <f t="shared" si="232"/>
        <v>9650</v>
      </c>
      <c r="C1405" t="str">
        <f t="shared" si="233"/>
        <v>NONFERROUS BASE METAL REFINERY</v>
      </c>
      <c r="D1405" s="6" t="n">
        <f t="shared" si="234"/>
        <v>1857743.21176728</v>
      </c>
      <c r="E1405" s="6" t="n">
        <f t="shared" si="235"/>
        <v>-371380.67855656298</v>
      </c>
      <c r="F1405" s="6" t="n">
        <f t="shared" si="236"/>
        <v>-102015.3995</v>
      </c>
      <c r="G1405" s="6" t="n">
        <f t="shared" si="237"/>
        <v>4627.3909897656304</v>
      </c>
      <c r="H1405" s="7" t="n">
        <f t="shared" si="238"/>
        <v>-0.72530773572685314</v>
      </c>
      <c r="I1405" s="7" t="n">
        <f t="shared" si="239"/>
        <v>-1.0549136171532298</v>
      </c>
      <c r="J1405" s="7" t="n">
        <f t="shared" si="240"/>
        <v>-4.5359730123545029E-2</v>
      </c>
      <c r="K1405" s="7" t="n">
        <f t="shared" si="241"/>
        <v>-1.039322585825591E-6</v>
      </c>
      <c r="L1405" s="7" t="n">
        <f>AM1405/SUM(AM1:AM$2180)</f>
        <v>8.2099128588848676E-8</v>
      </c>
      <c r="M1405" t="s">
        <v>2984</v>
      </c>
      <c r="N1405" t="s">
        <v>3563</v>
      </c>
      <c r="O1405" t="s">
        <v>3564</v>
      </c>
      <c r="P1405" s="6"/>
      <c r="Q1405" s="6"/>
      <c r="R1405" s="6" t="n">
        <v>55906.770255058203</v>
      </c>
      <c r="S1405" s="6"/>
      <c r="T1405" s="6"/>
      <c r="U1405" s="6" t="n">
        <v>24646.0731430573</v>
      </c>
      <c r="V1405" s="6"/>
      <c r="W1405" s="6"/>
      <c r="X1405" s="6" t="n">
        <v>50626.605991574499</v>
      </c>
      <c r="Y1405" s="6" t="n">
        <v>28256.723165241001</v>
      </c>
      <c r="Z1405" s="6" t="n">
        <v>192712.40840134601</v>
      </c>
      <c r="AA1405" s="6" t="n">
        <v>160313.315173535</v>
      </c>
      <c r="AB1405" s="6" t="n">
        <v>955135.08324721002</v>
      </c>
      <c r="AC1405" s="6" t="n">
        <v>1409159.5437121401</v>
      </c>
      <c r="AD1405" s="6" t="n">
        <v>24786.251113033799</v>
      </c>
      <c r="AE1405" s="6" t="n">
        <v>1857743.21176728</v>
      </c>
      <c r="AF1405" s="6" t="n">
        <v>3235457.6571235699</v>
      </c>
      <c r="AG1405" s="6" t="n">
        <v>937643.75447120203</v>
      </c>
      <c r="AH1405" s="6" t="n">
        <v>587194.43854295101</v>
      </c>
      <c r="AI1405" s="6" t="n">
        <v>56715.8299335509</v>
      </c>
      <c r="AJ1405" s="6" t="n">
        <v>57168.119624843901</v>
      </c>
      <c r="AK1405" s="6" t="n">
        <v>-371380.67855656298</v>
      </c>
      <c r="AL1405" s="6" t="n">
        <v>-102015.3995</v>
      </c>
      <c r="AM1405" s="6" t="n">
        <v>4627.3909897656304</v>
      </c>
    </row>
    <row r="1406">
      <c r="A1406" t="str">
        <f t="shared" si="231"/>
        <v>Other</v>
      </c>
      <c r="B1406" t="str">
        <f t="shared" si="232"/>
        <v>9660</v>
      </c>
      <c r="C1406" t="str">
        <f t="shared" si="233"/>
        <v>PRECIOUS METALS PRIMARY FORMS</v>
      </c>
      <c r="D1406" s="6" t="n">
        <f t="shared" si="234"/>
        <v>2546039.4516008701</v>
      </c>
      <c r="E1406" s="6" t="n">
        <f t="shared" si="235"/>
        <v>616228.94780167402</v>
      </c>
      <c r="F1406" s="6" t="n">
        <f t="shared" si="236"/>
        <v>1176.7</v>
      </c>
      <c r="G1406" s="6" t="n">
        <f t="shared" si="237"/>
        <v>11287.726826047499</v>
      </c>
      <c r="H1406" s="7" t="n">
        <f t="shared" si="238"/>
        <v>-0.99809048243481946</v>
      </c>
      <c r="I1406" s="7" t="n">
        <f t="shared" si="239"/>
        <v>-0.99953783119925332</v>
      </c>
      <c r="J1406" s="7" t="n">
        <f t="shared" si="240"/>
        <v>9.5926972261812686</v>
      </c>
      <c r="K1406" s="7" t="n">
        <f t="shared" si="241"/>
        <v>1.1988100744936776E-8</v>
      </c>
      <c r="L1406" s="7" t="n">
        <f>AM1406/SUM(AM1:AM$2180)</f>
        <v>2.0026674603833442E-7</v>
      </c>
      <c r="M1406" t="s">
        <v>2984</v>
      </c>
      <c r="N1406" t="s">
        <v>3565</v>
      </c>
      <c r="O1406" t="s">
        <v>3566</v>
      </c>
      <c r="P1406" s="6"/>
      <c r="Q1406" s="6"/>
      <c r="R1406" s="6"/>
      <c r="S1406" s="6"/>
      <c r="T1406" s="6"/>
      <c r="U1406" s="6"/>
      <c r="V1406" s="6" t="n">
        <v>1903663.9694898999</v>
      </c>
      <c r="W1406" s="6" t="n">
        <v>3910178.6202060799</v>
      </c>
      <c r="X1406" s="6" t="n">
        <v>1513149.09978292</v>
      </c>
      <c r="Y1406" s="6" t="n">
        <v>723817.11069567502</v>
      </c>
      <c r="Z1406" s="6" t="n">
        <v>1111399.5199408701</v>
      </c>
      <c r="AA1406" s="6" t="n">
        <v>1013849.7475387499</v>
      </c>
      <c r="AB1406" s="6" t="n">
        <v>1037456.4340757499</v>
      </c>
      <c r="AC1406" s="6" t="n">
        <v>754515.17822491506</v>
      </c>
      <c r="AD1406" s="6" t="n">
        <v>789120.70348040597</v>
      </c>
      <c r="AE1406" s="6" t="n">
        <v>2546039.4516008701</v>
      </c>
      <c r="AF1406" s="6" t="n">
        <v>2129167.6144526899</v>
      </c>
      <c r="AG1406" s="6" t="n">
        <v>1790264.0661758999</v>
      </c>
      <c r="AH1406" s="6" t="n">
        <v>1685530.3570668499</v>
      </c>
      <c r="AI1406" s="6" t="n">
        <v>556709.36207736004</v>
      </c>
      <c r="AJ1406" s="6" t="n">
        <v>220642.41875415601</v>
      </c>
      <c r="AK1406" s="6" t="n">
        <v>616228.94780167402</v>
      </c>
      <c r="AL1406" s="6" t="n">
        <v>1176.7</v>
      </c>
      <c r="AM1406" s="6" t="n">
        <v>11287.726826047499</v>
      </c>
    </row>
    <row r="1407">
      <c r="A1407" t="str">
        <f t="shared" si="231"/>
        <v>Other</v>
      </c>
      <c r="B1407" t="str">
        <f t="shared" si="232"/>
        <v>9670</v>
      </c>
      <c r="C1407" t="str">
        <f t="shared" si="233"/>
        <v>IRON AND STEEL SCRAP</v>
      </c>
      <c r="D1407" s="6" t="n">
        <f t="shared" si="234"/>
        <v>0</v>
      </c>
      <c r="E1407" s="6" t="n">
        <f t="shared" si="235"/>
        <v>0</v>
      </c>
      <c r="F1407" s="6" t="n">
        <f t="shared" si="236"/>
        <v>0</v>
      </c>
      <c r="G1407" s="6" t="n">
        <f t="shared" si="237"/>
        <v>0</v>
      </c>
      <c r="H1407" s="7" t="e">
        <f t="shared" si="238"/>
        <v>#DIV/0!</v>
      </c>
      <c r="I1407" s="7" t="e">
        <f t="shared" si="239"/>
        <v>#DIV/0!</v>
      </c>
      <c r="J1407" s="7" t="e">
        <f t="shared" si="240"/>
        <v>#DIV/0!</v>
      </c>
      <c r="K1407" s="7" t="n">
        <f t="shared" si="241"/>
        <v>0</v>
      </c>
      <c r="L1407" s="7" t="n">
        <f>AM1407/SUM(AM1:AM$2180)</f>
        <v>0</v>
      </c>
      <c r="M1407" t="s">
        <v>2984</v>
      </c>
      <c r="N1407" t="s">
        <v>3567</v>
      </c>
      <c r="O1407" t="s">
        <v>3568</v>
      </c>
      <c r="P1407" s="6"/>
      <c r="Q1407" s="6"/>
      <c r="R1407" s="6"/>
      <c r="S1407" s="6"/>
      <c r="T1407" s="6"/>
      <c r="U1407" s="6"/>
      <c r="V1407" s="6"/>
      <c r="W1407" s="6"/>
      <c r="X1407" s="6" t="n">
        <v>32574.2392374683</v>
      </c>
      <c r="Y1407" s="6" t="n">
        <v>-13344.555605810099</v>
      </c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</row>
    <row r="1408">
      <c r="A1408" t="str">
        <f t="shared" si="231"/>
        <v>Other</v>
      </c>
      <c r="B1408" t="str">
        <f t="shared" si="232"/>
        <v>9680</v>
      </c>
      <c r="C1408" t="str">
        <f t="shared" si="233"/>
        <v>NONFERROUS SCRAP</v>
      </c>
      <c r="D1408" s="6" t="n">
        <f t="shared" si="234"/>
        <v>0</v>
      </c>
      <c r="E1408" s="6" t="n">
        <f t="shared" si="235"/>
        <v>0</v>
      </c>
      <c r="F1408" s="6" t="n">
        <f t="shared" si="236"/>
        <v>1363758</v>
      </c>
      <c r="G1408" s="6" t="n">
        <f t="shared" si="237"/>
        <v>1277246.6706759101</v>
      </c>
      <c r="H1408" s="7" t="e">
        <f t="shared" si="238"/>
        <v>#DIV/0!</v>
      </c>
      <c r="I1408" s="7" t="e">
        <f t="shared" si="239"/>
        <v>#DIV/0!</v>
      </c>
      <c r="J1408" s="7" t="n">
        <f t="shared" si="240"/>
        <v>0.9365640169853523</v>
      </c>
      <c r="K1408" s="7" t="n">
        <f t="shared" si="241"/>
        <v>1.3893828754749288E-5</v>
      </c>
      <c r="L1408" s="7" t="n">
        <f>AM1408/SUM(AM1:AM$2180)</f>
        <v>2.2660898741303774E-5</v>
      </c>
      <c r="M1408" t="s">
        <v>2984</v>
      </c>
      <c r="N1408" t="s">
        <v>3569</v>
      </c>
      <c r="O1408" t="s">
        <v>3570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 t="n">
        <v>37284.232677398199</v>
      </c>
      <c r="AH1408" s="6" t="n">
        <v>271639.07186716999</v>
      </c>
      <c r="AI1408" s="6" t="n">
        <v>84831.393824857194</v>
      </c>
      <c r="AJ1408" s="6"/>
      <c r="AK1408" s="6"/>
      <c r="AL1408" s="6" t="n">
        <v>1363758</v>
      </c>
      <c r="AM1408" s="6" t="n">
        <v>1277246.6706759101</v>
      </c>
    </row>
    <row r="1409">
      <c r="A1409" t="str">
        <f t="shared" ref="A1409:A1472" si="242">M1409</f>
        <v>Other</v>
      </c>
      <c r="B1409" t="str">
        <f t="shared" ref="B1409:B1472" si="243">N1409</f>
        <v>9905</v>
      </c>
      <c r="C1409" t="str">
        <f t="shared" ref="C1409:C1472" si="244">O1409</f>
        <v>SIGNS, ADVERTISING DISPLAYS, AND IDENTIFICATION PLATES</v>
      </c>
      <c r="D1409" s="6" t="n">
        <f t="shared" ref="D1409:D1472" si="245">AE1409</f>
        <v>1445481.20639342</v>
      </c>
      <c r="E1409" s="6" t="n">
        <f t="shared" ref="E1409:E1472" si="246">AK1409</f>
        <v>1428683.1093671999</v>
      </c>
      <c r="F1409" s="6" t="n">
        <f t="shared" ref="F1409:F1472" si="247">AL1409</f>
        <v>907195.69039999996</v>
      </c>
      <c r="G1409" s="6" t="n">
        <f t="shared" ref="G1409:G1472" si="248">AM1409</f>
        <v>641029.11062376702</v>
      </c>
      <c r="H1409" s="7" t="n">
        <f t="shared" si="238"/>
        <v>-0.36501265784417369</v>
      </c>
      <c r="I1409" s="7" t="n">
        <f t="shared" si="239"/>
        <v>-0.37239191600178689</v>
      </c>
      <c r="J1409" s="7" t="n">
        <f t="shared" si="240"/>
        <v>0.70660511001890347</v>
      </c>
      <c r="K1409" s="7" t="n">
        <f t="shared" si="241"/>
        <v>9.2424180605827075E-6</v>
      </c>
      <c r="L1409" s="7" t="n">
        <f>AM1409/SUM(AM1:AM$2180)</f>
        <v>1.137313261375423E-5</v>
      </c>
      <c r="M1409" t="s">
        <v>2984</v>
      </c>
      <c r="N1409" t="s">
        <v>3571</v>
      </c>
      <c r="O1409" t="s">
        <v>3572</v>
      </c>
      <c r="P1409" s="6" t="n">
        <v>869414.64540049201</v>
      </c>
      <c r="Q1409" s="6" t="n">
        <v>576544.23244007002</v>
      </c>
      <c r="R1409" s="6" t="n">
        <v>1117105.78874897</v>
      </c>
      <c r="S1409" s="6" t="n">
        <v>5704447.6659605904</v>
      </c>
      <c r="T1409" s="6" t="n">
        <v>1464903.6762679699</v>
      </c>
      <c r="U1409" s="6" t="n">
        <v>1106561.3322489101</v>
      </c>
      <c r="V1409" s="6" t="n">
        <v>963862.73937596695</v>
      </c>
      <c r="W1409" s="6" t="n">
        <v>1855109.20409007</v>
      </c>
      <c r="X1409" s="6" t="n">
        <v>1086214.47409826</v>
      </c>
      <c r="Y1409" s="6" t="n">
        <v>1214797.0643986999</v>
      </c>
      <c r="Z1409" s="6" t="n">
        <v>963978.69055607705</v>
      </c>
      <c r="AA1409" s="6" t="n">
        <v>4749897.7686282499</v>
      </c>
      <c r="AB1409" s="6" t="n">
        <v>565181.26573240303</v>
      </c>
      <c r="AC1409" s="6" t="n">
        <v>494693.73855548701</v>
      </c>
      <c r="AD1409" s="6" t="n">
        <v>1306958.47579569</v>
      </c>
      <c r="AE1409" s="6" t="n">
        <v>1445481.20639342</v>
      </c>
      <c r="AF1409" s="6" t="n">
        <v>3632042.1871353001</v>
      </c>
      <c r="AG1409" s="6" t="n">
        <v>956670.609925517</v>
      </c>
      <c r="AH1409" s="6" t="n">
        <v>3482938.6088429498</v>
      </c>
      <c r="AI1409" s="6" t="n">
        <v>957765.66479910305</v>
      </c>
      <c r="AJ1409" s="6" t="n">
        <v>1640782.51838811</v>
      </c>
      <c r="AK1409" s="6" t="n">
        <v>1428683.1093671999</v>
      </c>
      <c r="AL1409" s="6" t="n">
        <v>907195.69039999996</v>
      </c>
      <c r="AM1409" s="6" t="n">
        <v>641029.11062376702</v>
      </c>
    </row>
    <row r="1410">
      <c r="A1410" t="str">
        <f t="shared" si="242"/>
        <v>Other</v>
      </c>
      <c r="B1410" t="str">
        <f t="shared" si="243"/>
        <v>9915</v>
      </c>
      <c r="C1410" t="str">
        <f t="shared" si="244"/>
        <v>COLLECTORS AND/OR HISTORICAL ITEMS</v>
      </c>
      <c r="D1410" s="6" t="n">
        <f t="shared" si="245"/>
        <v>48775.115508479903</v>
      </c>
      <c r="E1410" s="6" t="n">
        <f t="shared" si="246"/>
        <v>0</v>
      </c>
      <c r="F1410" s="6" t="n">
        <f t="shared" si="247"/>
        <v>0</v>
      </c>
      <c r="G1410" s="6" t="n">
        <f t="shared" si="248"/>
        <v>33633.7922540277</v>
      </c>
      <c r="H1410" s="7" t="e">
        <f t="shared" ref="H1410:H1473" si="249">AL1410/AK1410-1</f>
        <v>#DIV/0!</v>
      </c>
      <c r="I1410" s="7" t="n">
        <f t="shared" ref="I1410:I1473" si="250">AL1410/AE1410-1</f>
        <v>-1</v>
      </c>
      <c r="J1410" s="7" t="e">
        <f t="shared" ref="J1410:J1473" si="251">AM1410/AL1410</f>
        <v>#DIV/0!</v>
      </c>
      <c r="K1410" s="7" t="n">
        <f t="shared" ref="K1410:K1473" si="252">AL1410/SUM(AL$1:AL$2180)</f>
        <v>0</v>
      </c>
      <c r="L1410" s="7" t="n">
        <f>AM1410/SUM(AM1:AM$2180)</f>
        <v>5.9673043434220333E-7</v>
      </c>
      <c r="M1410" t="s">
        <v>2984</v>
      </c>
      <c r="N1410" t="s">
        <v>3573</v>
      </c>
      <c r="O1410" t="s">
        <v>3574</v>
      </c>
      <c r="P1410" s="6"/>
      <c r="Q1410" s="6"/>
      <c r="R1410" s="6"/>
      <c r="S1410" s="6"/>
      <c r="T1410" s="6"/>
      <c r="U1410" s="6" t="n">
        <v>18818.039094409101</v>
      </c>
      <c r="V1410" s="6" t="n">
        <v>52869.068697177798</v>
      </c>
      <c r="W1410" s="6"/>
      <c r="X1410" s="6" t="n">
        <v>5531.88201747741</v>
      </c>
      <c r="Y1410" s="6" t="n">
        <v>-5476.2327855863996</v>
      </c>
      <c r="Z1410" s="6" t="n">
        <v>17255.523575187701</v>
      </c>
      <c r="AA1410" s="6" t="n">
        <v>20510.123168375601</v>
      </c>
      <c r="AB1410" s="6" t="n">
        <v>6502.5216046893202</v>
      </c>
      <c r="AC1410" s="6"/>
      <c r="AD1410" s="6" t="n">
        <v>53512.970820332601</v>
      </c>
      <c r="AE1410" s="6" t="n">
        <v>48775.115508479903</v>
      </c>
      <c r="AF1410" s="6" t="n">
        <v>40315.205954482401</v>
      </c>
      <c r="AG1410" s="6" t="n">
        <v>32995.413102303202</v>
      </c>
      <c r="AH1410" s="6" t="n">
        <v>561.54639820108105</v>
      </c>
      <c r="AI1410" s="6"/>
      <c r="AJ1410" s="6"/>
      <c r="AK1410" s="6"/>
      <c r="AL1410" s="6"/>
      <c r="AM1410" s="6" t="n">
        <v>33633.7922540277</v>
      </c>
    </row>
    <row r="1411">
      <c r="A1411" t="str">
        <f t="shared" si="242"/>
        <v>Other</v>
      </c>
      <c r="B1411" t="str">
        <f t="shared" si="243"/>
        <v>9920</v>
      </c>
      <c r="C1411" t="str">
        <f t="shared" si="244"/>
        <v>SMOKERS' ARTICLES AND MATCHES</v>
      </c>
      <c r="D1411" s="6" t="n">
        <f t="shared" si="245"/>
        <v>0</v>
      </c>
      <c r="E1411" s="6" t="n">
        <f t="shared" si="246"/>
        <v>0</v>
      </c>
      <c r="F1411" s="6" t="n">
        <f t="shared" si="247"/>
        <v>9617.1299999999992</v>
      </c>
      <c r="G1411" s="6" t="n">
        <f t="shared" si="248"/>
        <v>35278.617559363898</v>
      </c>
      <c r="H1411" s="7" t="e">
        <f t="shared" si="249"/>
        <v>#DIV/0!</v>
      </c>
      <c r="I1411" s="7" t="e">
        <f t="shared" si="250"/>
        <v>#DIV/0!</v>
      </c>
      <c r="J1411" s="7" t="n">
        <f t="shared" si="251"/>
        <v>3.6683103544783009</v>
      </c>
      <c r="K1411" s="7" t="n">
        <f t="shared" si="252"/>
        <v>9.7978349041517639E-8</v>
      </c>
      <c r="L1411" s="7" t="n">
        <f>AM1411/SUM(AM1:AM$2180)</f>
        <v>6.2591290985543598E-7</v>
      </c>
      <c r="M1411" t="s">
        <v>2984</v>
      </c>
      <c r="N1411" t="s">
        <v>3575</v>
      </c>
      <c r="O1411" t="s">
        <v>3576</v>
      </c>
      <c r="P1411" s="6" t="n">
        <v>563989.96263252595</v>
      </c>
      <c r="Q1411" s="6" t="n">
        <v>476423.33585405798</v>
      </c>
      <c r="R1411" s="6" t="n">
        <v>769606.38746776897</v>
      </c>
      <c r="S1411" s="6" t="n">
        <v>809714.35723542003</v>
      </c>
      <c r="T1411" s="6" t="n">
        <v>582028.34912478598</v>
      </c>
      <c r="U1411" s="6" t="n">
        <v>1299501.4527591099</v>
      </c>
      <c r="V1411" s="6" t="n">
        <v>93619.105092373895</v>
      </c>
      <c r="W1411" s="6"/>
      <c r="X1411" s="6"/>
      <c r="Y1411" s="6" t="n">
        <v>12299.374741780301</v>
      </c>
      <c r="Z1411" s="6"/>
      <c r="AA1411" s="6" t="n">
        <v>28887.6633497564</v>
      </c>
      <c r="AB1411" s="6" t="n">
        <v>-27637.291417166802</v>
      </c>
      <c r="AC1411" s="6"/>
      <c r="AD1411" s="6"/>
      <c r="AE1411" s="6"/>
      <c r="AF1411" s="6" t="n">
        <v>6707.3846360812904</v>
      </c>
      <c r="AG1411" s="6" t="n">
        <v>3206.0433983507501</v>
      </c>
      <c r="AH1411" s="6" t="n">
        <v>3249.6174833428699</v>
      </c>
      <c r="AI1411" s="6" t="n">
        <v>27029.568277767099</v>
      </c>
      <c r="AJ1411" s="6" t="n">
        <v>5552.8566064444103</v>
      </c>
      <c r="AK1411" s="6"/>
      <c r="AL1411" s="6" t="n">
        <v>9617.1299999999992</v>
      </c>
      <c r="AM1411" s="6" t="n">
        <v>35278.617559363898</v>
      </c>
    </row>
    <row r="1412">
      <c r="A1412" t="str">
        <f t="shared" si="242"/>
        <v>Other</v>
      </c>
      <c r="B1412" t="str">
        <f t="shared" si="243"/>
        <v>9925</v>
      </c>
      <c r="C1412" t="str">
        <f t="shared" si="244"/>
        <v>ECCLESIASTICAL EQ FURNISHING &amp; SUP</v>
      </c>
      <c r="D1412" s="6" t="n">
        <f t="shared" si="245"/>
        <v>1266339.3179545801</v>
      </c>
      <c r="E1412" s="6" t="n">
        <f t="shared" si="246"/>
        <v>1228357.15661185</v>
      </c>
      <c r="F1412" s="6" t="n">
        <f t="shared" si="247"/>
        <v>946277.02130000002</v>
      </c>
      <c r="G1412" s="6" t="n">
        <f t="shared" si="248"/>
        <v>751330.43738335103</v>
      </c>
      <c r="H1412" s="7" t="n">
        <f t="shared" si="249"/>
        <v>-0.22964016108303986</v>
      </c>
      <c r="I1412" s="7" t="n">
        <f t="shared" si="250"/>
        <v>-0.25274607849304709</v>
      </c>
      <c r="J1412" s="7" t="n">
        <f t="shared" si="251"/>
        <v>0.79398571504058035</v>
      </c>
      <c r="K1412" s="7" t="n">
        <f t="shared" si="252"/>
        <v>9.640574712299722E-6</v>
      </c>
      <c r="L1412" s="7" t="n">
        <f>AM1412/SUM(AM1:AM$2180)</f>
        <v>1.3330097743604724E-5</v>
      </c>
      <c r="M1412" t="s">
        <v>2984</v>
      </c>
      <c r="N1412" t="s">
        <v>3577</v>
      </c>
      <c r="O1412" t="s">
        <v>3578</v>
      </c>
      <c r="P1412" s="6" t="n">
        <v>2358878.6232403</v>
      </c>
      <c r="Q1412" s="6" t="n">
        <v>93194.194465147593</v>
      </c>
      <c r="R1412" s="6" t="n">
        <v>2133686.5456818198</v>
      </c>
      <c r="S1412" s="6" t="n">
        <v>3023904.7933115098</v>
      </c>
      <c r="T1412" s="6" t="n">
        <v>2395845.7677308498</v>
      </c>
      <c r="U1412" s="6" t="n">
        <v>4061846.67000246</v>
      </c>
      <c r="V1412" s="6" t="n">
        <v>1646404.3730859801</v>
      </c>
      <c r="W1412" s="6" t="n">
        <v>1371993.3334775399</v>
      </c>
      <c r="X1412" s="6" t="n">
        <v>2219651.2169298902</v>
      </c>
      <c r="Y1412" s="6" t="n">
        <v>1226177.89030692</v>
      </c>
      <c r="Z1412" s="6" t="n">
        <v>1862539.3518658199</v>
      </c>
      <c r="AA1412" s="6" t="n">
        <v>2096848.7834651</v>
      </c>
      <c r="AB1412" s="6" t="n">
        <v>1086037.0506007201</v>
      </c>
      <c r="AC1412" s="6" t="n">
        <v>255216.93777321299</v>
      </c>
      <c r="AD1412" s="6" t="n">
        <v>311521.83675334998</v>
      </c>
      <c r="AE1412" s="6" t="n">
        <v>1266339.3179545801</v>
      </c>
      <c r="AF1412" s="6" t="n">
        <v>1595488.38918262</v>
      </c>
      <c r="AG1412" s="6" t="n">
        <v>1099184.00001275</v>
      </c>
      <c r="AH1412" s="6" t="n">
        <v>905146.98679662205</v>
      </c>
      <c r="AI1412" s="6" t="n">
        <v>1250457.65951222</v>
      </c>
      <c r="AJ1412" s="6" t="n">
        <v>1295867.98890499</v>
      </c>
      <c r="AK1412" s="6" t="n">
        <v>1228357.15661185</v>
      </c>
      <c r="AL1412" s="6" t="n">
        <v>946277.02130000002</v>
      </c>
      <c r="AM1412" s="6" t="n">
        <v>751330.43738335103</v>
      </c>
    </row>
    <row r="1413">
      <c r="A1413" t="str">
        <f t="shared" si="242"/>
        <v>Other</v>
      </c>
      <c r="B1413" t="str">
        <f t="shared" si="243"/>
        <v>9930</v>
      </c>
      <c r="C1413" t="str">
        <f t="shared" si="244"/>
        <v>MEMORIALS-CEMETERY &amp; MORTUARY EQ</v>
      </c>
      <c r="D1413" s="6" t="n">
        <f t="shared" si="245"/>
        <v>304388.89463450899</v>
      </c>
      <c r="E1413" s="6" t="n">
        <f t="shared" si="246"/>
        <v>86444.106408418505</v>
      </c>
      <c r="F1413" s="6" t="n">
        <f t="shared" si="247"/>
        <v>1466389.72</v>
      </c>
      <c r="G1413" s="6" t="n">
        <f t="shared" si="248"/>
        <v>6815132.3344366299</v>
      </c>
      <c r="H1413" s="7" t="n">
        <f t="shared" si="249"/>
        <v>15.963443558220334</v>
      </c>
      <c r="I1413" s="7" t="n">
        <f t="shared" si="250"/>
        <v>3.8174875819985097</v>
      </c>
      <c r="J1413" s="7" t="n">
        <f t="shared" si="251"/>
        <v>4.6475587229543791</v>
      </c>
      <c r="K1413" s="7" t="n">
        <f t="shared" si="252"/>
        <v>1.4939430351576127E-5</v>
      </c>
      <c r="L1413" s="7" t="n">
        <f>AM1413/SUM(AM1:AM$2180)</f>
        <v>1.2091401550299338E-4</v>
      </c>
      <c r="M1413" t="s">
        <v>2984</v>
      </c>
      <c r="N1413" t="s">
        <v>3579</v>
      </c>
      <c r="O1413" t="s">
        <v>3580</v>
      </c>
      <c r="P1413" s="6" t="n">
        <v>926850.61720968701</v>
      </c>
      <c r="Q1413" s="6" t="n">
        <v>1019802.68890696</v>
      </c>
      <c r="R1413" s="6" t="n">
        <v>2295868.9802600602</v>
      </c>
      <c r="S1413" s="6" t="n">
        <v>4912437.2625090303</v>
      </c>
      <c r="T1413" s="6" t="n">
        <v>6444843.3368177498</v>
      </c>
      <c r="U1413" s="6" t="n">
        <v>8030277.3312806403</v>
      </c>
      <c r="V1413" s="6" t="n">
        <v>1483943.9075315599</v>
      </c>
      <c r="W1413" s="6" t="n">
        <v>703474.319157972</v>
      </c>
      <c r="X1413" s="6" t="n">
        <v>2659810.3586978698</v>
      </c>
      <c r="Y1413" s="6" t="n">
        <v>1003362.41809606</v>
      </c>
      <c r="Z1413" s="6" t="n">
        <v>2435138.9954075199</v>
      </c>
      <c r="AA1413" s="6" t="n">
        <v>426675.11544116598</v>
      </c>
      <c r="AB1413" s="6" t="n">
        <v>1215411.56110137</v>
      </c>
      <c r="AC1413" s="6" t="n">
        <v>422365.06460453197</v>
      </c>
      <c r="AD1413" s="6" t="n">
        <v>3078812.02878993</v>
      </c>
      <c r="AE1413" s="6" t="n">
        <v>304388.89463450899</v>
      </c>
      <c r="AF1413" s="6" t="n">
        <v>2114691.25623162</v>
      </c>
      <c r="AG1413" s="6" t="n">
        <v>292425.61354632903</v>
      </c>
      <c r="AH1413" s="6" t="n">
        <v>1203400.1771440499</v>
      </c>
      <c r="AI1413" s="6" t="n">
        <v>1507749.09952742</v>
      </c>
      <c r="AJ1413" s="6" t="n">
        <v>10780696.6806804</v>
      </c>
      <c r="AK1413" s="6" t="n">
        <v>86444.106408418505</v>
      </c>
      <c r="AL1413" s="6" t="n">
        <v>1466389.72</v>
      </c>
      <c r="AM1413" s="6" t="n">
        <v>6815132.3344366299</v>
      </c>
    </row>
    <row r="1414">
      <c r="A1414" t="str">
        <f t="shared" si="242"/>
        <v>Other</v>
      </c>
      <c r="B1414" t="str">
        <f t="shared" si="243"/>
        <v>9998</v>
      </c>
      <c r="C1414" t="str">
        <f t="shared" si="244"/>
        <v>NON-FOOD ITEMS FOR RESALE</v>
      </c>
      <c r="D1414" s="6" t="n">
        <f t="shared" si="245"/>
        <v>0</v>
      </c>
      <c r="E1414" s="6" t="n">
        <f t="shared" si="246"/>
        <v>0</v>
      </c>
      <c r="F1414" s="6" t="n">
        <f t="shared" si="247"/>
        <v>0</v>
      </c>
      <c r="G1414" s="6" t="n">
        <f t="shared" si="248"/>
        <v>0</v>
      </c>
      <c r="H1414" s="7" t="e">
        <f t="shared" si="249"/>
        <v>#DIV/0!</v>
      </c>
      <c r="I1414" s="7" t="e">
        <f t="shared" si="250"/>
        <v>#DIV/0!</v>
      </c>
      <c r="J1414" s="7" t="e">
        <f t="shared" si="251"/>
        <v>#DIV/0!</v>
      </c>
      <c r="K1414" s="7" t="n">
        <f t="shared" si="252"/>
        <v>0</v>
      </c>
      <c r="L1414" s="7" t="n">
        <f>AM1414/SUM(AM1:AM$2180)</f>
        <v>0</v>
      </c>
      <c r="M1414" t="s">
        <v>2984</v>
      </c>
      <c r="N1414" t="s">
        <v>3581</v>
      </c>
      <c r="O1414" t="s">
        <v>3582</v>
      </c>
      <c r="P1414" s="6"/>
      <c r="Q1414" s="6"/>
      <c r="R1414" s="6"/>
      <c r="S1414" s="6" t="n">
        <v>2503079.70775316</v>
      </c>
      <c r="T1414" s="6"/>
      <c r="U1414" s="6" t="n">
        <v>32498.0096007744</v>
      </c>
      <c r="V1414" s="6" t="n">
        <v>51449.961892088802</v>
      </c>
      <c r="W1414" s="6"/>
      <c r="X1414" s="6"/>
      <c r="Y1414" s="6" t="n">
        <v>1557232.7246298301</v>
      </c>
      <c r="Z1414" s="6" t="n">
        <v>82198.252106514497</v>
      </c>
      <c r="AA1414" s="6" t="n">
        <v>342543.06486364099</v>
      </c>
      <c r="AB1414" s="6"/>
      <c r="AC1414" s="6" t="n">
        <v>9100.6468583719306</v>
      </c>
      <c r="AD1414" s="6"/>
      <c r="AE1414" s="6"/>
      <c r="AF1414" s="6"/>
      <c r="AG1414" s="6" t="n">
        <v>0</v>
      </c>
      <c r="AH1414" s="6"/>
      <c r="AI1414" s="6"/>
      <c r="AJ1414" s="6"/>
      <c r="AK1414" s="6"/>
      <c r="AL1414" s="6"/>
      <c r="AM1414" s="6"/>
    </row>
    <row r="1415">
      <c r="A1415" t="str">
        <f t="shared" si="242"/>
        <v>Other</v>
      </c>
      <c r="B1415" t="str">
        <f t="shared" si="243"/>
        <v>9999</v>
      </c>
      <c r="C1415" t="str">
        <f t="shared" si="244"/>
        <v>MISCELLANEOUS ITEMS</v>
      </c>
      <c r="D1415" s="6" t="n">
        <f t="shared" si="245"/>
        <v>790054.60501841397</v>
      </c>
      <c r="E1415" s="6" t="n">
        <f t="shared" si="246"/>
        <v>5349.5815732217998</v>
      </c>
      <c r="F1415" s="6" t="n">
        <f t="shared" si="247"/>
        <v>-824184.5</v>
      </c>
      <c r="G1415" s="6" t="n">
        <f t="shared" si="248"/>
        <v>0</v>
      </c>
      <c r="H1415" s="7" t="n">
        <f t="shared" si="249"/>
        <v>-155.06522710590852</v>
      </c>
      <c r="I1415" s="7" t="n">
        <f t="shared" si="250"/>
        <v>-2.0431994127555155</v>
      </c>
      <c r="J1415" s="7" t="n">
        <f t="shared" si="251"/>
        <v>0</v>
      </c>
      <c r="K1415" s="7" t="n">
        <f t="shared" si="252"/>
        <v>-8.3967084375077289E-6</v>
      </c>
      <c r="L1415" s="7" t="n">
        <f>AM1415/SUM(AM1:AM$2180)</f>
        <v>0</v>
      </c>
      <c r="M1415" t="s">
        <v>2984</v>
      </c>
      <c r="N1415" t="s">
        <v>3583</v>
      </c>
      <c r="O1415" t="s">
        <v>3584</v>
      </c>
      <c r="P1415" s="6" t="n">
        <v>303033817.53693002</v>
      </c>
      <c r="Q1415" s="6" t="n">
        <v>307006378.28272802</v>
      </c>
      <c r="R1415" s="6" t="n">
        <v>407790461.21388102</v>
      </c>
      <c r="S1415" s="6" t="n">
        <v>869228514.11413801</v>
      </c>
      <c r="T1415" s="6" t="n">
        <v>1609324476.44469</v>
      </c>
      <c r="U1415" s="6" t="n">
        <v>2115647613.35026</v>
      </c>
      <c r="V1415" s="6" t="n">
        <v>757330871.72815895</v>
      </c>
      <c r="W1415" s="6" t="n">
        <v>30097099.759160399</v>
      </c>
      <c r="X1415" s="6" t="n">
        <v>34182391.351673096</v>
      </c>
      <c r="Y1415" s="6" t="n">
        <v>14231752.953268001</v>
      </c>
      <c r="Z1415" s="6" t="n">
        <v>10003723.712029099</v>
      </c>
      <c r="AA1415" s="6" t="n">
        <v>3772045.05027512</v>
      </c>
      <c r="AB1415" s="6" t="n">
        <v>219179.96434156</v>
      </c>
      <c r="AC1415" s="6" t="n">
        <v>756557.19074094703</v>
      </c>
      <c r="AD1415" s="6" t="n">
        <v>-58441.092147943004</v>
      </c>
      <c r="AE1415" s="6" t="n">
        <v>790054.60501841397</v>
      </c>
      <c r="AF1415" s="6" t="n">
        <v>487990.39920909202</v>
      </c>
      <c r="AG1415" s="6" t="n">
        <v>143634.390898421</v>
      </c>
      <c r="AH1415" s="6" t="n">
        <v>-164682.83878042799</v>
      </c>
      <c r="AI1415" s="6" t="n">
        <v>489295.78916970501</v>
      </c>
      <c r="AJ1415" s="6" t="n">
        <v>567020.86580966599</v>
      </c>
      <c r="AK1415" s="6" t="n">
        <v>5349.5815732217998</v>
      </c>
      <c r="AL1415" s="6" t="n">
        <v>-824184.5</v>
      </c>
      <c r="AM1415" s="6"/>
    </row>
    <row r="1416">
      <c r="A1416" t="str">
        <f t="shared" si="242"/>
        <v>PAMS</v>
      </c>
      <c r="B1416" t="str">
        <f t="shared" si="243"/>
        <v>B502</v>
      </c>
      <c r="C1416" t="str">
        <f t="shared" si="244"/>
        <v>AIR QUALITY ANALYSES</v>
      </c>
      <c r="D1416" s="6" t="n">
        <f t="shared" si="245"/>
        <v>3114071.7432578099</v>
      </c>
      <c r="E1416" s="6" t="n">
        <f t="shared" si="246"/>
        <v>4275772.06798732</v>
      </c>
      <c r="F1416" s="6" t="n">
        <f t="shared" si="247"/>
        <v>290268.65629999997</v>
      </c>
      <c r="G1416" s="6" t="n">
        <f t="shared" si="248"/>
        <v>16405.3321262875</v>
      </c>
      <c r="H1416" s="7" t="n">
        <f t="shared" si="249"/>
        <v>-0.93211315952193996</v>
      </c>
      <c r="I1416" s="7" t="n">
        <f t="shared" si="250"/>
        <v>-0.90678806391392475</v>
      </c>
      <c r="J1416" s="7" t="n">
        <f t="shared" si="251"/>
        <v>5.6517752675756268E-2</v>
      </c>
      <c r="K1416" s="7" t="n">
        <f t="shared" si="252"/>
        <v>2.9572277511870713E-6</v>
      </c>
      <c r="L1416" s="7" t="n">
        <f>AM1416/SUM(AM1:AM$2180)</f>
        <v>2.9106325243699886E-7</v>
      </c>
      <c r="M1416" t="s">
        <v>3585</v>
      </c>
      <c r="N1416" t="s">
        <v>3586</v>
      </c>
      <c r="O1416" t="s">
        <v>3587</v>
      </c>
      <c r="P1416" s="6"/>
      <c r="Q1416" s="6"/>
      <c r="R1416" s="6" t="n">
        <v>1381080.4752691099</v>
      </c>
      <c r="S1416" s="6" t="n">
        <v>68871.397419122601</v>
      </c>
      <c r="T1416" s="6" t="n">
        <v>1483229.6002436499</v>
      </c>
      <c r="U1416" s="6"/>
      <c r="V1416" s="6"/>
      <c r="W1416" s="6" t="n">
        <v>4167356.2833332801</v>
      </c>
      <c r="X1416" s="6" t="n">
        <v>4926075.0098025603</v>
      </c>
      <c r="Y1416" s="6" t="n">
        <v>3436304.6761638499</v>
      </c>
      <c r="Z1416" s="6" t="n">
        <v>3668067.5056542899</v>
      </c>
      <c r="AA1416" s="6" t="n">
        <v>4140396.3470548801</v>
      </c>
      <c r="AB1416" s="6" t="n">
        <v>3688626.46746166</v>
      </c>
      <c r="AC1416" s="6" t="n">
        <v>3702027.8349720999</v>
      </c>
      <c r="AD1416" s="6" t="n">
        <v>3318737.5165669802</v>
      </c>
      <c r="AE1416" s="6" t="n">
        <v>3114071.7432578099</v>
      </c>
      <c r="AF1416" s="6" t="n">
        <v>3613322.0421572099</v>
      </c>
      <c r="AG1416" s="6" t="n">
        <v>3275580.06437616</v>
      </c>
      <c r="AH1416" s="6" t="n">
        <v>4470810.75461704</v>
      </c>
      <c r="AI1416" s="6" t="n">
        <v>3816558.36053879</v>
      </c>
      <c r="AJ1416" s="6" t="n">
        <v>4442113.3883844502</v>
      </c>
      <c r="AK1416" s="6" t="n">
        <v>4275772.06798732</v>
      </c>
      <c r="AL1416" s="6" t="n">
        <v>290268.65629999997</v>
      </c>
      <c r="AM1416" s="6" t="n">
        <v>16405.3321262875</v>
      </c>
    </row>
    <row r="1417">
      <c r="A1417" t="str">
        <f t="shared" si="242"/>
        <v>PAMS</v>
      </c>
      <c r="B1417" t="str">
        <f t="shared" si="243"/>
        <v>B503</v>
      </c>
      <c r="C1417" t="str">
        <f t="shared" si="244"/>
        <v>SPECIAL STUDIES/ANALYSIS- ARCHEOLOGICAL/PALEONTOLOGICAL</v>
      </c>
      <c r="D1417" s="6" t="n">
        <f t="shared" si="245"/>
        <v>0</v>
      </c>
      <c r="E1417" s="6" t="n">
        <f t="shared" si="246"/>
        <v>0</v>
      </c>
      <c r="F1417" s="6" t="n">
        <f t="shared" si="247"/>
        <v>0</v>
      </c>
      <c r="G1417" s="6" t="n">
        <f t="shared" si="248"/>
        <v>14306.994290598201</v>
      </c>
      <c r="H1417" s="7" t="e">
        <f t="shared" si="249"/>
        <v>#DIV/0!</v>
      </c>
      <c r="I1417" s="7" t="e">
        <f t="shared" si="250"/>
        <v>#DIV/0!</v>
      </c>
      <c r="J1417" s="7" t="e">
        <f t="shared" si="251"/>
        <v>#DIV/0!</v>
      </c>
      <c r="K1417" s="7" t="n">
        <f t="shared" si="252"/>
        <v>0</v>
      </c>
      <c r="L1417" s="7" t="n">
        <f>AM1417/SUM(AM1:AM$2180)</f>
        <v>2.5383456176095393E-7</v>
      </c>
      <c r="M1417" t="s">
        <v>3585</v>
      </c>
      <c r="N1417" t="s">
        <v>3588</v>
      </c>
      <c r="O1417" t="s">
        <v>3589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 t="n">
        <v>14306.994290598201</v>
      </c>
    </row>
    <row r="1418">
      <c r="A1418" t="str">
        <f t="shared" si="242"/>
        <v>PAMS</v>
      </c>
      <c r="B1418" t="str">
        <f t="shared" si="243"/>
        <v>B504</v>
      </c>
      <c r="C1418" t="str">
        <f t="shared" si="244"/>
        <v>SPECIAL STUDIES/ANALYSIS- CHEMICAL/BIOLOGICAL</v>
      </c>
      <c r="D1418" s="6" t="n">
        <f t="shared" si="245"/>
        <v>-486.01675390280798</v>
      </c>
      <c r="E1418" s="6" t="n">
        <f t="shared" si="246"/>
        <v>0</v>
      </c>
      <c r="F1418" s="6" t="n">
        <f t="shared" si="247"/>
        <v>3864182.9098999999</v>
      </c>
      <c r="G1418" s="6" t="n">
        <f t="shared" si="248"/>
        <v>0</v>
      </c>
      <c r="H1418" s="7" t="e">
        <f t="shared" si="249"/>
        <v>#DIV/0!</v>
      </c>
      <c r="I1418" s="7" t="n">
        <f t="shared" si="250"/>
        <v>-7951.7195562084398</v>
      </c>
      <c r="J1418" s="7" t="n">
        <f t="shared" si="251"/>
        <v>0</v>
      </c>
      <c r="K1418" s="7" t="n">
        <f t="shared" si="252"/>
        <v>3.9367905176123181E-5</v>
      </c>
      <c r="L1418" s="7" t="n">
        <f>AM1418/SUM(AM1:AM$2180)</f>
        <v>0</v>
      </c>
      <c r="M1418" t="s">
        <v>3585</v>
      </c>
      <c r="N1418" t="s">
        <v>3590</v>
      </c>
      <c r="O1418" t="s">
        <v>3591</v>
      </c>
      <c r="P1418" s="6" t="n">
        <v>49772.5641831393</v>
      </c>
      <c r="Q1418" s="6" t="n">
        <v>48594.183291561501</v>
      </c>
      <c r="R1418" s="6" t="n">
        <v>4739161.0077510299</v>
      </c>
      <c r="S1418" s="6" t="n">
        <v>4724427.6124919103</v>
      </c>
      <c r="T1418" s="6"/>
      <c r="U1418" s="6" t="n">
        <v>-288.73094122607</v>
      </c>
      <c r="V1418" s="6" t="n">
        <v>1028256.82827182</v>
      </c>
      <c r="W1418" s="6" t="n">
        <v>1500359.1957972499</v>
      </c>
      <c r="X1418" s="6" t="n">
        <v>1452583.2873219601</v>
      </c>
      <c r="Y1418" s="6" t="n">
        <v>1451908.4700749</v>
      </c>
      <c r="Z1418" s="6" t="n">
        <v>1493092.3934764799</v>
      </c>
      <c r="AA1418" s="6" t="n">
        <v>461088.26261728402</v>
      </c>
      <c r="AB1418" s="6" t="n">
        <v>346345.73152633698</v>
      </c>
      <c r="AC1418" s="6"/>
      <c r="AD1418" s="6" t="n">
        <v>-0.363959537647641</v>
      </c>
      <c r="AE1418" s="6" t="n">
        <v>-486.01675390280798</v>
      </c>
      <c r="AF1418" s="6" t="n">
        <v>0</v>
      </c>
      <c r="AG1418" s="6" t="n">
        <v>15076.538290582001</v>
      </c>
      <c r="AH1418" s="6" t="n">
        <v>0</v>
      </c>
      <c r="AI1418" s="6" t="n">
        <v>-106.39763431244</v>
      </c>
      <c r="AJ1418" s="6"/>
      <c r="AK1418" s="6"/>
      <c r="AL1418" s="6" t="n">
        <v>3864182.9098999999</v>
      </c>
      <c r="AM1418" s="6"/>
    </row>
    <row r="1419">
      <c r="A1419" t="str">
        <f t="shared" si="242"/>
        <v>PAMS</v>
      </c>
      <c r="B1419" t="str">
        <f t="shared" si="243"/>
        <v>B505</v>
      </c>
      <c r="C1419" t="str">
        <f t="shared" si="244"/>
        <v>COST BENEFIT ANALYSES</v>
      </c>
      <c r="D1419" s="6" t="n">
        <f t="shared" si="245"/>
        <v>0</v>
      </c>
      <c r="E1419" s="6" t="n">
        <f t="shared" si="246"/>
        <v>2884559.3573177801</v>
      </c>
      <c r="F1419" s="6" t="n">
        <f t="shared" si="247"/>
        <v>194880</v>
      </c>
      <c r="G1419" s="6" t="n">
        <f t="shared" si="248"/>
        <v>0</v>
      </c>
      <c r="H1419" s="7" t="n">
        <f t="shared" si="249"/>
        <v>-0.93244028780145816</v>
      </c>
      <c r="I1419" s="7" t="e">
        <f t="shared" si="250"/>
        <v>#DIV/0!</v>
      </c>
      <c r="J1419" s="7" t="n">
        <f t="shared" si="251"/>
        <v>0</v>
      </c>
      <c r="K1419" s="7" t="n">
        <f t="shared" si="252"/>
        <v>1.9854177557349186E-6</v>
      </c>
      <c r="L1419" s="7" t="n">
        <f>AM1419/SUM(AM1:AM$2180)</f>
        <v>0</v>
      </c>
      <c r="M1419" t="s">
        <v>3585</v>
      </c>
      <c r="N1419" t="s">
        <v>3592</v>
      </c>
      <c r="O1419" t="s">
        <v>3593</v>
      </c>
      <c r="P1419" s="6"/>
      <c r="Q1419" s="6"/>
      <c r="R1419" s="6"/>
      <c r="S1419" s="6"/>
      <c r="T1419" s="6"/>
      <c r="U1419" s="6"/>
      <c r="V1419" s="6"/>
      <c r="W1419" s="6" t="n">
        <v>404468.81615577597</v>
      </c>
      <c r="X1419" s="6"/>
      <c r="Y1419" s="6"/>
      <c r="Z1419" s="6" t="n">
        <v>-242063.53013603299</v>
      </c>
      <c r="AA1419" s="6" t="n">
        <v>-111904.56825578499</v>
      </c>
      <c r="AB1419" s="6"/>
      <c r="AC1419" s="6"/>
      <c r="AD1419" s="6" t="n">
        <v>605898.00070353399</v>
      </c>
      <c r="AE1419" s="6"/>
      <c r="AF1419" s="6" t="n">
        <v>2350954.5787833999</v>
      </c>
      <c r="AG1419" s="6" t="n">
        <v>2623987.2186391</v>
      </c>
      <c r="AH1419" s="6" t="n">
        <v>2956743.9654993201</v>
      </c>
      <c r="AI1419" s="6" t="n">
        <v>3054905.8160021198</v>
      </c>
      <c r="AJ1419" s="6" t="n">
        <v>3248153.7340133898</v>
      </c>
      <c r="AK1419" s="6" t="n">
        <v>2884559.3573177801</v>
      </c>
      <c r="AL1419" s="6" t="n">
        <v>194880</v>
      </c>
      <c r="AM1419" s="6"/>
    </row>
    <row r="1420">
      <c r="A1420" t="str">
        <f t="shared" si="242"/>
        <v>PAMS</v>
      </c>
      <c r="B1420" t="str">
        <f t="shared" si="243"/>
        <v>B506</v>
      </c>
      <c r="C1420" t="str">
        <f t="shared" si="244"/>
        <v>SPECIAL STUDIES/ANALYSIS- DATA (OTHER THAN SCIENTIFIC)</v>
      </c>
      <c r="D1420" s="6" t="n">
        <f t="shared" si="245"/>
        <v>3026651.4271175899</v>
      </c>
      <c r="E1420" s="6" t="n">
        <f t="shared" si="246"/>
        <v>14488678.3075602</v>
      </c>
      <c r="F1420" s="6" t="n">
        <f t="shared" si="247"/>
        <v>15220621.4606</v>
      </c>
      <c r="G1420" s="6" t="n">
        <f t="shared" si="248"/>
        <v>10020530.3795423</v>
      </c>
      <c r="H1420" s="7" t="n">
        <f t="shared" si="249"/>
        <v>5.0518283138212272E-2</v>
      </c>
      <c r="I1420" s="7" t="n">
        <f t="shared" si="250"/>
        <v>4.028865010430108</v>
      </c>
      <c r="J1420" s="7" t="n">
        <f t="shared" si="251"/>
        <v>0.65835224964245898</v>
      </c>
      <c r="K1420" s="7" t="n">
        <f t="shared" si="252"/>
        <v>1.5506615404964694E-4</v>
      </c>
      <c r="L1420" s="7" t="n">
        <f>AM1420/SUM(AM1:AM$2180)</f>
        <v>1.7778415828228407E-4</v>
      </c>
      <c r="M1420" t="s">
        <v>3585</v>
      </c>
      <c r="N1420" t="s">
        <v>3594</v>
      </c>
      <c r="O1420" t="s">
        <v>3595</v>
      </c>
      <c r="P1420" s="6" t="n">
        <v>473106.76306306</v>
      </c>
      <c r="Q1420" s="6" t="n">
        <v>312230.05028075899</v>
      </c>
      <c r="R1420" s="6"/>
      <c r="S1420" s="6" t="n">
        <v>35657.817054771796</v>
      </c>
      <c r="T1420" s="6" t="n">
        <v>85122.492063368103</v>
      </c>
      <c r="U1420" s="6" t="n">
        <v>-14601.123697802301</v>
      </c>
      <c r="V1420" s="6" t="n">
        <v>3091870.2132452601</v>
      </c>
      <c r="W1420" s="6" t="n">
        <v>371492.139153831</v>
      </c>
      <c r="X1420" s="6" t="n">
        <v>653205.29500898102</v>
      </c>
      <c r="Y1420" s="6" t="n">
        <v>1252745.7826438199</v>
      </c>
      <c r="Z1420" s="6" t="n">
        <v>44946.779641601497</v>
      </c>
      <c r="AA1420" s="6" t="n">
        <v>92104.843147125604</v>
      </c>
      <c r="AB1420" s="6" t="n">
        <v>-383107.43460043299</v>
      </c>
      <c r="AC1420" s="6" t="n">
        <v>1936441.5992687501</v>
      </c>
      <c r="AD1420" s="6" t="n">
        <v>4226162.74608442</v>
      </c>
      <c r="AE1420" s="6" t="n">
        <v>3026651.4271175899</v>
      </c>
      <c r="AF1420" s="6" t="n">
        <v>5568948.1684491504</v>
      </c>
      <c r="AG1420" s="6" t="n">
        <v>6016601.2744218903</v>
      </c>
      <c r="AH1420" s="6" t="n">
        <v>6409131.3740847502</v>
      </c>
      <c r="AI1420" s="6" t="n">
        <v>7395351.5174842197</v>
      </c>
      <c r="AJ1420" s="6" t="n">
        <v>8356157.5593366297</v>
      </c>
      <c r="AK1420" s="6" t="n">
        <v>14488678.3075602</v>
      </c>
      <c r="AL1420" s="6" t="n">
        <v>15220621.4606</v>
      </c>
      <c r="AM1420" s="6" t="n">
        <v>10020530.3795423</v>
      </c>
    </row>
    <row r="1421">
      <c r="A1421" t="str">
        <f t="shared" si="242"/>
        <v>PAMS</v>
      </c>
      <c r="B1421" t="str">
        <f t="shared" si="243"/>
        <v>B507</v>
      </c>
      <c r="C1421" t="str">
        <f t="shared" si="244"/>
        <v>ECONOMIC STUDIES</v>
      </c>
      <c r="D1421" s="6" t="n">
        <f t="shared" si="245"/>
        <v>120513.294854352</v>
      </c>
      <c r="E1421" s="6" t="n">
        <f t="shared" si="246"/>
        <v>0</v>
      </c>
      <c r="F1421" s="6" t="n">
        <f t="shared" si="247"/>
        <v>0</v>
      </c>
      <c r="G1421" s="6" t="n">
        <f t="shared" si="248"/>
        <v>0</v>
      </c>
      <c r="H1421" s="7" t="e">
        <f t="shared" si="249"/>
        <v>#DIV/0!</v>
      </c>
      <c r="I1421" s="7" t="n">
        <f t="shared" si="250"/>
        <v>-1</v>
      </c>
      <c r="J1421" s="7" t="e">
        <f t="shared" si="251"/>
        <v>#DIV/0!</v>
      </c>
      <c r="K1421" s="7" t="n">
        <f t="shared" si="252"/>
        <v>0</v>
      </c>
      <c r="L1421" s="7" t="n">
        <f>AM1421/SUM(AM1:AM$2180)</f>
        <v>0</v>
      </c>
      <c r="M1421" t="s">
        <v>3585</v>
      </c>
      <c r="N1421" t="s">
        <v>3596</v>
      </c>
      <c r="O1421" t="s">
        <v>3597</v>
      </c>
      <c r="P1421" s="6" t="n">
        <v>60580.182486045298</v>
      </c>
      <c r="Q1421" s="6" t="n">
        <v>154911.41008271099</v>
      </c>
      <c r="R1421" s="6" t="n">
        <v>77648.292020914203</v>
      </c>
      <c r="S1421" s="6" t="n">
        <v>1523.8383356740101</v>
      </c>
      <c r="T1421" s="6"/>
      <c r="U1421" s="6" t="n">
        <v>517180.63654296001</v>
      </c>
      <c r="V1421" s="6" t="n">
        <v>17550.7859352534</v>
      </c>
      <c r="W1421" s="6" t="n">
        <v>124452.465776896</v>
      </c>
      <c r="X1421" s="6"/>
      <c r="Y1421" s="6"/>
      <c r="Z1421" s="6" t="n">
        <v>52329.108643480497</v>
      </c>
      <c r="AA1421" s="6" t="n">
        <v>52321.221971987899</v>
      </c>
      <c r="AB1421" s="6" t="n">
        <v>487319.03411951999</v>
      </c>
      <c r="AC1421" s="6" t="n">
        <v>0</v>
      </c>
      <c r="AD1421" s="6" t="n">
        <v>780199.56993327802</v>
      </c>
      <c r="AE1421" s="6" t="n">
        <v>120513.294854352</v>
      </c>
      <c r="AF1421" s="6" t="n">
        <v>4282.5240907682701</v>
      </c>
      <c r="AG1421" s="6"/>
      <c r="AH1421" s="6" t="n">
        <v>114304.199027025</v>
      </c>
      <c r="AI1421" s="6"/>
      <c r="AJ1421" s="6"/>
      <c r="AK1421" s="6"/>
      <c r="AL1421" s="6"/>
      <c r="AM1421" s="6"/>
    </row>
    <row r="1422">
      <c r="A1422" t="str">
        <f t="shared" si="242"/>
        <v>PAMS</v>
      </c>
      <c r="B1422" t="str">
        <f t="shared" si="243"/>
        <v>B509</v>
      </c>
      <c r="C1422" t="str">
        <f t="shared" si="244"/>
        <v>SPECIAL STUDIES/ANALYSIS- ENDANGERED SPECIES: PLANT/ANIMAL</v>
      </c>
      <c r="D1422" s="6" t="n">
        <f t="shared" si="245"/>
        <v>0</v>
      </c>
      <c r="E1422" s="6" t="n">
        <f t="shared" si="246"/>
        <v>0</v>
      </c>
      <c r="F1422" s="6" t="n">
        <f t="shared" si="247"/>
        <v>0</v>
      </c>
      <c r="G1422" s="6" t="n">
        <f t="shared" si="248"/>
        <v>0</v>
      </c>
      <c r="H1422" s="7" t="e">
        <f t="shared" si="249"/>
        <v>#DIV/0!</v>
      </c>
      <c r="I1422" s="7" t="e">
        <f t="shared" si="250"/>
        <v>#DIV/0!</v>
      </c>
      <c r="J1422" s="7" t="e">
        <f t="shared" si="251"/>
        <v>#DIV/0!</v>
      </c>
      <c r="K1422" s="7" t="n">
        <f t="shared" si="252"/>
        <v>0</v>
      </c>
      <c r="L1422" s="7" t="n">
        <f>AM1422/SUM(AM1:AM$2180)</f>
        <v>0</v>
      </c>
      <c r="M1422" t="s">
        <v>3585</v>
      </c>
      <c r="N1422" t="s">
        <v>3598</v>
      </c>
      <c r="O1422" t="s">
        <v>3599</v>
      </c>
      <c r="P1422" s="6"/>
      <c r="Q1422" s="6"/>
      <c r="R1422" s="6"/>
      <c r="S1422" s="6"/>
      <c r="T1422" s="6"/>
      <c r="U1422" s="6" t="n">
        <v>3620.68600297491</v>
      </c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</row>
    <row r="1423">
      <c r="A1423" t="str">
        <f t="shared" si="242"/>
        <v>PAMS</v>
      </c>
      <c r="B1423" t="str">
        <f t="shared" si="243"/>
        <v>B510</v>
      </c>
      <c r="C1423" t="str">
        <f t="shared" si="244"/>
        <v>SPECIAL STUDIES/ANALYSIS- ENVIRONMENTAL ASSESSMENTS</v>
      </c>
      <c r="D1423" s="6" t="n">
        <f t="shared" si="245"/>
        <v>2605609.94593149</v>
      </c>
      <c r="E1423" s="6" t="n">
        <f t="shared" si="246"/>
        <v>770408.58888323104</v>
      </c>
      <c r="F1423" s="6" t="n">
        <f t="shared" si="247"/>
        <v>228495.103</v>
      </c>
      <c r="G1423" s="6" t="n">
        <f t="shared" si="248"/>
        <v>351733.974884575</v>
      </c>
      <c r="H1423" s="7" t="n">
        <f t="shared" si="249"/>
        <v>-0.70341049373395226</v>
      </c>
      <c r="I1423" s="7" t="n">
        <f t="shared" si="250"/>
        <v>-0.91230648188276153</v>
      </c>
      <c r="J1423" s="7" t="n">
        <f t="shared" si="251"/>
        <v>1.5393501666623244</v>
      </c>
      <c r="K1423" s="7" t="n">
        <f t="shared" si="252"/>
        <v>2.3278850297346012E-6</v>
      </c>
      <c r="L1423" s="7" t="n">
        <f>AM1423/SUM(AM1:AM$2180)</f>
        <v>6.2404609632042719E-6</v>
      </c>
      <c r="M1423" t="s">
        <v>3585</v>
      </c>
      <c r="N1423" t="s">
        <v>3600</v>
      </c>
      <c r="O1423" t="s">
        <v>3601</v>
      </c>
      <c r="P1423" s="6"/>
      <c r="Q1423" s="6"/>
      <c r="R1423" s="6" t="n">
        <v>3782228.1157828001</v>
      </c>
      <c r="S1423" s="6" t="n">
        <v>2450258.8995237001</v>
      </c>
      <c r="T1423" s="6" t="n">
        <v>1442448.8669684001</v>
      </c>
      <c r="U1423" s="6" t="n">
        <v>799280.87170377304</v>
      </c>
      <c r="V1423" s="6" t="n">
        <v>250408.51757691399</v>
      </c>
      <c r="W1423" s="6" t="n">
        <v>265495.497073062</v>
      </c>
      <c r="X1423" s="6" t="n">
        <v>1885204.80809564</v>
      </c>
      <c r="Y1423" s="6" t="n">
        <v>2175473.5830035498</v>
      </c>
      <c r="Z1423" s="6" t="n">
        <v>5359506.4776090803</v>
      </c>
      <c r="AA1423" s="6" t="n">
        <v>5403064.0032133097</v>
      </c>
      <c r="AB1423" s="6" t="n">
        <v>2289197.7743444098</v>
      </c>
      <c r="AC1423" s="6" t="n">
        <v>6705969.3368748203</v>
      </c>
      <c r="AD1423" s="6" t="n">
        <v>3571282.1578724198</v>
      </c>
      <c r="AE1423" s="6" t="n">
        <v>2605609.94593149</v>
      </c>
      <c r="AF1423" s="6" t="n">
        <v>724389.07497936406</v>
      </c>
      <c r="AG1423" s="6" t="n">
        <v>-428006.615800047</v>
      </c>
      <c r="AH1423" s="6" t="n">
        <v>125594.698572642</v>
      </c>
      <c r="AI1423" s="6" t="n">
        <v>513327.704898478</v>
      </c>
      <c r="AJ1423" s="6" t="n">
        <v>433205.19125061203</v>
      </c>
      <c r="AK1423" s="6" t="n">
        <v>770408.58888323104</v>
      </c>
      <c r="AL1423" s="6" t="n">
        <v>228495.103</v>
      </c>
      <c r="AM1423" s="6" t="n">
        <v>351733.974884575</v>
      </c>
    </row>
    <row r="1424">
      <c r="A1424" t="str">
        <f t="shared" si="242"/>
        <v>PAMS</v>
      </c>
      <c r="B1424" t="str">
        <f t="shared" si="243"/>
        <v>B513</v>
      </c>
      <c r="C1424" t="str">
        <f t="shared" si="244"/>
        <v>SPECIAL STUDIES/ANALYSIS- FEASIBILITY (NON-CONSTRUCTION)</v>
      </c>
      <c r="D1424" s="6" t="n">
        <f t="shared" si="245"/>
        <v>509025.26936641702</v>
      </c>
      <c r="E1424" s="6" t="n">
        <f t="shared" si="246"/>
        <v>0</v>
      </c>
      <c r="F1424" s="6" t="n">
        <f t="shared" si="247"/>
        <v>0</v>
      </c>
      <c r="G1424" s="6" t="n">
        <f t="shared" si="248"/>
        <v>60785.343431259098</v>
      </c>
      <c r="H1424" s="7" t="e">
        <f t="shared" si="249"/>
        <v>#DIV/0!</v>
      </c>
      <c r="I1424" s="7" t="n">
        <f t="shared" si="250"/>
        <v>-1</v>
      </c>
      <c r="J1424" s="7" t="e">
        <f t="shared" si="251"/>
        <v>#DIV/0!</v>
      </c>
      <c r="K1424" s="7" t="n">
        <f t="shared" si="252"/>
        <v>0</v>
      </c>
      <c r="L1424" s="7" t="n">
        <f>AM1424/SUM(AM1:AM$2180)</f>
        <v>1.0784530068277256E-6</v>
      </c>
      <c r="M1424" t="s">
        <v>3585</v>
      </c>
      <c r="N1424" t="s">
        <v>3602</v>
      </c>
      <c r="O1424" t="s">
        <v>3603</v>
      </c>
      <c r="P1424" s="6"/>
      <c r="Q1424" s="6" t="n">
        <v>83541.611846706903</v>
      </c>
      <c r="R1424" s="6"/>
      <c r="S1424" s="6"/>
      <c r="T1424" s="6"/>
      <c r="U1424" s="6"/>
      <c r="V1424" s="6" t="n">
        <v>671106.09413746395</v>
      </c>
      <c r="W1424" s="6" t="n">
        <v>191622.140963065</v>
      </c>
      <c r="X1424" s="6" t="n">
        <v>93233.789100890106</v>
      </c>
      <c r="Y1424" s="6" t="n">
        <v>570061.87208915805</v>
      </c>
      <c r="Z1424" s="6" t="n">
        <v>4141.4427444256398</v>
      </c>
      <c r="AA1424" s="6" t="n">
        <v>-647624.67660211003</v>
      </c>
      <c r="AB1424" s="6" t="n">
        <v>1002924.38914971</v>
      </c>
      <c r="AC1424" s="6" t="n">
        <v>-173658.78079189299</v>
      </c>
      <c r="AD1424" s="6"/>
      <c r="AE1424" s="6" t="n">
        <v>509025.26936641702</v>
      </c>
      <c r="AF1424" s="6" t="n">
        <v>0</v>
      </c>
      <c r="AG1424" s="6" t="n">
        <v>0</v>
      </c>
      <c r="AH1424" s="6"/>
      <c r="AI1424" s="6" t="n">
        <v>293007.66316641401</v>
      </c>
      <c r="AJ1424" s="6"/>
      <c r="AK1424" s="6" t="n">
        <v>0</v>
      </c>
      <c r="AL1424" s="6" t="n">
        <v>0</v>
      </c>
      <c r="AM1424" s="6" t="n">
        <v>60785.343431259098</v>
      </c>
    </row>
    <row r="1425">
      <c r="A1425" t="str">
        <f t="shared" si="242"/>
        <v>PAMS</v>
      </c>
      <c r="B1425" t="str">
        <f t="shared" si="243"/>
        <v>B516</v>
      </c>
      <c r="C1425" t="str">
        <f t="shared" si="244"/>
        <v>ANIMAL AND FISHERIES STUDIES</v>
      </c>
      <c r="D1425" s="6" t="n">
        <f t="shared" si="245"/>
        <v>0</v>
      </c>
      <c r="E1425" s="6" t="n">
        <f t="shared" si="246"/>
        <v>0</v>
      </c>
      <c r="F1425" s="6" t="n">
        <f t="shared" si="247"/>
        <v>0</v>
      </c>
      <c r="G1425" s="6" t="n">
        <f t="shared" si="248"/>
        <v>0</v>
      </c>
      <c r="H1425" s="7" t="e">
        <f t="shared" si="249"/>
        <v>#DIV/0!</v>
      </c>
      <c r="I1425" s="7" t="e">
        <f t="shared" si="250"/>
        <v>#DIV/0!</v>
      </c>
      <c r="J1425" s="7" t="e">
        <f t="shared" si="251"/>
        <v>#DIV/0!</v>
      </c>
      <c r="K1425" s="7" t="n">
        <f t="shared" si="252"/>
        <v>0</v>
      </c>
      <c r="L1425" s="7" t="n">
        <f>AM1425/SUM(AM1:AM$2180)</f>
        <v>0</v>
      </c>
      <c r="M1425" t="s">
        <v>3585</v>
      </c>
      <c r="N1425" t="s">
        <v>3604</v>
      </c>
      <c r="O1425" t="s">
        <v>3605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 t="n">
        <v>18432.550811799701</v>
      </c>
      <c r="AD1425" s="6" t="n">
        <v>0</v>
      </c>
      <c r="AE1425" s="6"/>
      <c r="AF1425" s="6"/>
      <c r="AG1425" s="6"/>
      <c r="AH1425" s="6"/>
      <c r="AI1425" s="6"/>
      <c r="AJ1425" s="6"/>
      <c r="AK1425" s="6"/>
      <c r="AL1425" s="6"/>
      <c r="AM1425" s="6"/>
    </row>
    <row r="1426">
      <c r="A1426" t="str">
        <f t="shared" si="242"/>
        <v>PAMS</v>
      </c>
      <c r="B1426" t="str">
        <f t="shared" si="243"/>
        <v>B518</v>
      </c>
      <c r="C1426" t="str">
        <f t="shared" si="244"/>
        <v>GEOPHYSICAL STUDIES</v>
      </c>
      <c r="D1426" s="6" t="n">
        <f t="shared" si="245"/>
        <v>0</v>
      </c>
      <c r="E1426" s="6" t="n">
        <f t="shared" si="246"/>
        <v>0</v>
      </c>
      <c r="F1426" s="6" t="n">
        <f t="shared" si="247"/>
        <v>0</v>
      </c>
      <c r="G1426" s="6" t="n">
        <f t="shared" si="248"/>
        <v>0</v>
      </c>
      <c r="H1426" s="7" t="e">
        <f t="shared" si="249"/>
        <v>#DIV/0!</v>
      </c>
      <c r="I1426" s="7" t="e">
        <f t="shared" si="250"/>
        <v>#DIV/0!</v>
      </c>
      <c r="J1426" s="7" t="e">
        <f t="shared" si="251"/>
        <v>#DIV/0!</v>
      </c>
      <c r="K1426" s="7" t="n">
        <f t="shared" si="252"/>
        <v>0</v>
      </c>
      <c r="L1426" s="7" t="n">
        <f>AM1426/SUM(AM1:AM$2180)</f>
        <v>0</v>
      </c>
      <c r="M1426" t="s">
        <v>3585</v>
      </c>
      <c r="N1426" t="s">
        <v>3606</v>
      </c>
      <c r="O1426" t="s">
        <v>3607</v>
      </c>
      <c r="P1426" s="6"/>
      <c r="Q1426" s="6" t="n">
        <v>1577477.1398007299</v>
      </c>
      <c r="R1426" s="6"/>
      <c r="S1426" s="6" t="n">
        <v>602426.62843368505</v>
      </c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</row>
    <row r="1427">
      <c r="A1427" t="str">
        <f t="shared" si="242"/>
        <v>PAMS</v>
      </c>
      <c r="B1427" t="str">
        <f t="shared" si="243"/>
        <v>B521</v>
      </c>
      <c r="C1427" t="str">
        <f t="shared" si="244"/>
        <v>HISTORICAL STUDIES</v>
      </c>
      <c r="D1427" s="6" t="n">
        <f t="shared" si="245"/>
        <v>81962.2207504947</v>
      </c>
      <c r="E1427" s="6" t="n">
        <f t="shared" si="246"/>
        <v>0</v>
      </c>
      <c r="F1427" s="6" t="n">
        <f t="shared" si="247"/>
        <v>326899.92180000001</v>
      </c>
      <c r="G1427" s="6" t="n">
        <f t="shared" si="248"/>
        <v>0</v>
      </c>
      <c r="H1427" s="7" t="e">
        <f t="shared" si="249"/>
        <v>#DIV/0!</v>
      </c>
      <c r="I1427" s="7" t="n">
        <f t="shared" si="250"/>
        <v>2.9884219681544799</v>
      </c>
      <c r="J1427" s="7" t="n">
        <f t="shared" si="251"/>
        <v>0</v>
      </c>
      <c r="K1427" s="7" t="n">
        <f t="shared" si="252"/>
        <v>3.3304233840829047E-6</v>
      </c>
      <c r="L1427" s="7" t="n">
        <f>AM1427/SUM(AM1:AM$2180)</f>
        <v>0</v>
      </c>
      <c r="M1427" t="s">
        <v>3585</v>
      </c>
      <c r="N1427" t="s">
        <v>3608</v>
      </c>
      <c r="O1427" t="s">
        <v>3609</v>
      </c>
      <c r="P1427" s="6"/>
      <c r="Q1427" s="6" t="n">
        <v>83606.288409438799</v>
      </c>
      <c r="R1427" s="6" t="n">
        <v>297750.14058339701</v>
      </c>
      <c r="S1427" s="6" t="n">
        <v>197206.01437291599</v>
      </c>
      <c r="T1427" s="6" t="n">
        <v>468676.47436162003</v>
      </c>
      <c r="U1427" s="6" t="n">
        <v>732100.39995399804</v>
      </c>
      <c r="V1427" s="6" t="n">
        <v>280551.12375957001</v>
      </c>
      <c r="W1427" s="6"/>
      <c r="X1427" s="6"/>
      <c r="Y1427" s="6"/>
      <c r="Z1427" s="6"/>
      <c r="AA1427" s="6"/>
      <c r="AB1427" s="6"/>
      <c r="AC1427" s="6" t="n">
        <v>464863.71384358802</v>
      </c>
      <c r="AD1427" s="6" t="n">
        <v>316656.88121009798</v>
      </c>
      <c r="AE1427" s="6" t="n">
        <v>81962.2207504947</v>
      </c>
      <c r="AF1427" s="6" t="n">
        <v>145129.98307603601</v>
      </c>
      <c r="AG1427" s="6" t="n">
        <v>146090.44056288499</v>
      </c>
      <c r="AH1427" s="6" t="n">
        <v>142738.93723591801</v>
      </c>
      <c r="AI1427" s="6"/>
      <c r="AJ1427" s="6" t="n">
        <v>29769.3922402235</v>
      </c>
      <c r="AK1427" s="6"/>
      <c r="AL1427" s="6" t="n">
        <v>326899.92180000001</v>
      </c>
      <c r="AM1427" s="6"/>
    </row>
    <row r="1428">
      <c r="A1428" t="str">
        <f t="shared" si="242"/>
        <v>PAMS</v>
      </c>
      <c r="B1428" t="str">
        <f t="shared" si="243"/>
        <v>B522</v>
      </c>
      <c r="C1428" t="str">
        <f t="shared" si="244"/>
        <v>LEGAL STUDIES</v>
      </c>
      <c r="D1428" s="6" t="n">
        <f t="shared" si="245"/>
        <v>0</v>
      </c>
      <c r="E1428" s="6" t="n">
        <f t="shared" si="246"/>
        <v>0</v>
      </c>
      <c r="F1428" s="6" t="n">
        <f t="shared" si="247"/>
        <v>0</v>
      </c>
      <c r="G1428" s="6" t="n">
        <f t="shared" si="248"/>
        <v>0</v>
      </c>
      <c r="H1428" s="7" t="e">
        <f t="shared" si="249"/>
        <v>#DIV/0!</v>
      </c>
      <c r="I1428" s="7" t="e">
        <f t="shared" si="250"/>
        <v>#DIV/0!</v>
      </c>
      <c r="J1428" s="7" t="e">
        <f t="shared" si="251"/>
        <v>#DIV/0!</v>
      </c>
      <c r="K1428" s="7" t="n">
        <f t="shared" si="252"/>
        <v>0</v>
      </c>
      <c r="L1428" s="7" t="n">
        <f>AM1428/SUM(AM1:AM$2180)</f>
        <v>0</v>
      </c>
      <c r="M1428" t="s">
        <v>3585</v>
      </c>
      <c r="N1428" t="s">
        <v>3610</v>
      </c>
      <c r="O1428" t="s">
        <v>3611</v>
      </c>
      <c r="P1428" s="6"/>
      <c r="Q1428" s="6"/>
      <c r="R1428" s="6" t="n">
        <v>107941.99666995399</v>
      </c>
      <c r="S1428" s="6"/>
      <c r="T1428" s="6" t="n">
        <v>36145.747687062598</v>
      </c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 t="n">
        <v>-106397.63431244</v>
      </c>
      <c r="AJ1428" s="6"/>
      <c r="AK1428" s="6"/>
      <c r="AL1428" s="6"/>
      <c r="AM1428" s="6"/>
    </row>
    <row r="1429">
      <c r="A1429" t="str">
        <f t="shared" si="242"/>
        <v>PAMS</v>
      </c>
      <c r="B1429" t="str">
        <f t="shared" si="243"/>
        <v>B524</v>
      </c>
      <c r="C1429" t="str">
        <f t="shared" si="244"/>
        <v>MATHEMATICAL/STATISTICAL ANALYSES</v>
      </c>
      <c r="D1429" s="6" t="n">
        <f t="shared" si="245"/>
        <v>0</v>
      </c>
      <c r="E1429" s="6" t="n">
        <f t="shared" si="246"/>
        <v>52763.996371539397</v>
      </c>
      <c r="F1429" s="6" t="n">
        <f t="shared" si="247"/>
        <v>0</v>
      </c>
      <c r="G1429" s="6" t="n">
        <f t="shared" si="248"/>
        <v>229307.63110839299</v>
      </c>
      <c r="H1429" s="7" t="n">
        <f t="shared" si="249"/>
        <v>-1</v>
      </c>
      <c r="I1429" s="7" t="e">
        <f t="shared" si="250"/>
        <v>#DIV/0!</v>
      </c>
      <c r="J1429" s="7" t="e">
        <f t="shared" si="251"/>
        <v>#DIV/0!</v>
      </c>
      <c r="K1429" s="7" t="n">
        <f t="shared" si="252"/>
        <v>0</v>
      </c>
      <c r="L1429" s="7" t="n">
        <f>AM1429/SUM(AM1:AM$2180)</f>
        <v>4.0683738924178816E-6</v>
      </c>
      <c r="M1429" t="s">
        <v>3585</v>
      </c>
      <c r="N1429" t="s">
        <v>3612</v>
      </c>
      <c r="O1429" t="s">
        <v>3613</v>
      </c>
      <c r="P1429" s="6"/>
      <c r="Q1429" s="6"/>
      <c r="R1429" s="6" t="n">
        <v>348918.81205933902</v>
      </c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 t="n">
        <v>52763.996371539397</v>
      </c>
      <c r="AL1429" s="6" t="n">
        <v>0</v>
      </c>
      <c r="AM1429" s="6" t="n">
        <v>229307.63110839299</v>
      </c>
    </row>
    <row r="1430">
      <c r="A1430" t="str">
        <f t="shared" si="242"/>
        <v>PAMS</v>
      </c>
      <c r="B1430" t="str">
        <f t="shared" si="243"/>
        <v>B525</v>
      </c>
      <c r="C1430" t="str">
        <f t="shared" si="244"/>
        <v>NATURAL RESOURCE STUDIES</v>
      </c>
      <c r="D1430" s="6" t="n">
        <f t="shared" si="245"/>
        <v>0</v>
      </c>
      <c r="E1430" s="6" t="n">
        <f t="shared" si="246"/>
        <v>0</v>
      </c>
      <c r="F1430" s="6" t="n">
        <f t="shared" si="247"/>
        <v>0</v>
      </c>
      <c r="G1430" s="6" t="n">
        <f t="shared" si="248"/>
        <v>0</v>
      </c>
      <c r="H1430" s="7" t="e">
        <f t="shared" si="249"/>
        <v>#DIV/0!</v>
      </c>
      <c r="I1430" s="7" t="e">
        <f t="shared" si="250"/>
        <v>#DIV/0!</v>
      </c>
      <c r="J1430" s="7" t="e">
        <f t="shared" si="251"/>
        <v>#DIV/0!</v>
      </c>
      <c r="K1430" s="7" t="n">
        <f t="shared" si="252"/>
        <v>0</v>
      </c>
      <c r="L1430" s="7" t="n">
        <f>AM1430/SUM(AM1:AM$2180)</f>
        <v>0</v>
      </c>
      <c r="M1430" t="s">
        <v>3585</v>
      </c>
      <c r="N1430" t="s">
        <v>3614</v>
      </c>
      <c r="O1430" t="s">
        <v>3615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 t="n">
        <v>-2144.7607160389198</v>
      </c>
      <c r="AA1430" s="6"/>
      <c r="AB1430" s="6"/>
      <c r="AC1430" s="6"/>
      <c r="AD1430" s="6" t="n">
        <v>2212068.425121</v>
      </c>
      <c r="AE1430" s="6"/>
      <c r="AF1430" s="6"/>
      <c r="AG1430" s="6"/>
      <c r="AH1430" s="6"/>
      <c r="AI1430" s="6"/>
      <c r="AJ1430" s="6"/>
      <c r="AK1430" s="6"/>
      <c r="AL1430" s="6"/>
      <c r="AM1430" s="6"/>
    </row>
    <row r="1431">
      <c r="A1431" t="str">
        <f t="shared" si="242"/>
        <v>PAMS</v>
      </c>
      <c r="B1431" t="str">
        <f t="shared" si="243"/>
        <v>B526</v>
      </c>
      <c r="C1431" t="str">
        <f t="shared" si="244"/>
        <v>OCEANOLOGICAL STUDIES</v>
      </c>
      <c r="D1431" s="6" t="n">
        <f t="shared" si="245"/>
        <v>0</v>
      </c>
      <c r="E1431" s="6" t="n">
        <f t="shared" si="246"/>
        <v>0</v>
      </c>
      <c r="F1431" s="6" t="n">
        <f t="shared" si="247"/>
        <v>0</v>
      </c>
      <c r="G1431" s="6" t="n">
        <f t="shared" si="248"/>
        <v>0</v>
      </c>
      <c r="H1431" s="7" t="e">
        <f t="shared" si="249"/>
        <v>#DIV/0!</v>
      </c>
      <c r="I1431" s="7" t="e">
        <f t="shared" si="250"/>
        <v>#DIV/0!</v>
      </c>
      <c r="J1431" s="7" t="e">
        <f t="shared" si="251"/>
        <v>#DIV/0!</v>
      </c>
      <c r="K1431" s="7" t="n">
        <f t="shared" si="252"/>
        <v>0</v>
      </c>
      <c r="L1431" s="7" t="n">
        <f>AM1431/SUM(AM1:AM$2180)</f>
        <v>0</v>
      </c>
      <c r="M1431" t="s">
        <v>3585</v>
      </c>
      <c r="N1431" t="s">
        <v>3616</v>
      </c>
      <c r="O1431" t="s">
        <v>3617</v>
      </c>
      <c r="P1431" s="6"/>
      <c r="Q1431" s="6"/>
      <c r="R1431" s="6"/>
      <c r="S1431" s="6" t="n">
        <v>201631.240899714</v>
      </c>
      <c r="T1431" s="6"/>
      <c r="U1431" s="6"/>
      <c r="V1431" s="6"/>
      <c r="W1431" s="6"/>
      <c r="X1431" s="6"/>
      <c r="Y1431" s="6"/>
      <c r="Z1431" s="6" t="n">
        <v>-13511.4806407867</v>
      </c>
      <c r="AA1431" s="6" t="n">
        <v>-29028.351909681802</v>
      </c>
      <c r="AB1431" s="6"/>
      <c r="AC1431" s="6"/>
      <c r="AD1431" s="6"/>
      <c r="AE1431" s="6"/>
      <c r="AF1431" s="6" t="n">
        <v>0</v>
      </c>
      <c r="AG1431" s="6"/>
      <c r="AH1431" s="6"/>
      <c r="AI1431" s="6"/>
      <c r="AJ1431" s="6"/>
      <c r="AK1431" s="6"/>
      <c r="AL1431" s="6"/>
      <c r="AM1431" s="6"/>
    </row>
    <row r="1432">
      <c r="A1432" t="str">
        <f t="shared" si="242"/>
        <v>PAMS</v>
      </c>
      <c r="B1432" t="str">
        <f t="shared" si="243"/>
        <v>B528</v>
      </c>
      <c r="C1432" t="str">
        <f t="shared" si="244"/>
        <v>REGULATORY STUDIES</v>
      </c>
      <c r="D1432" s="6" t="n">
        <f t="shared" si="245"/>
        <v>0</v>
      </c>
      <c r="E1432" s="6" t="n">
        <f t="shared" si="246"/>
        <v>764320.70806650503</v>
      </c>
      <c r="F1432" s="6" t="n">
        <f t="shared" si="247"/>
        <v>2751646.1146999998</v>
      </c>
      <c r="G1432" s="6" t="n">
        <f t="shared" si="248"/>
        <v>1176334.45008467</v>
      </c>
      <c r="H1432" s="7" t="n">
        <f t="shared" si="249"/>
        <v>2.6001198000520138</v>
      </c>
      <c r="I1432" s="7" t="e">
        <f t="shared" si="250"/>
        <v>#DIV/0!</v>
      </c>
      <c r="J1432" s="7" t="n">
        <f t="shared" si="251"/>
        <v>0.42750208458870836</v>
      </c>
      <c r="K1432" s="7" t="n">
        <f t="shared" si="252"/>
        <v>2.8033492680749087E-5</v>
      </c>
      <c r="L1432" s="7" t="n">
        <f>AM1432/SUM(AM1:AM$2180)</f>
        <v>2.0870515047159509E-5</v>
      </c>
      <c r="M1432" t="s">
        <v>3585</v>
      </c>
      <c r="N1432" t="s">
        <v>3618</v>
      </c>
      <c r="O1432" t="s">
        <v>3619</v>
      </c>
      <c r="P1432" s="6"/>
      <c r="Q1432" s="6"/>
      <c r="R1432" s="6"/>
      <c r="S1432" s="6"/>
      <c r="T1432" s="6"/>
      <c r="U1432" s="6"/>
      <c r="V1432" s="6"/>
      <c r="W1432" s="6"/>
      <c r="X1432" s="6" t="n">
        <v>99976.182873906306</v>
      </c>
      <c r="Y1432" s="6" t="n">
        <v>0</v>
      </c>
      <c r="Z1432" s="6" t="n">
        <v>-282.878079049495</v>
      </c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 t="n">
        <v>764320.70806650503</v>
      </c>
      <c r="AL1432" s="6" t="n">
        <v>2751646.1146999998</v>
      </c>
      <c r="AM1432" s="6" t="n">
        <v>1176334.45008467</v>
      </c>
    </row>
    <row r="1433">
      <c r="A1433" t="str">
        <f t="shared" si="242"/>
        <v>PAMS</v>
      </c>
      <c r="B1433" t="str">
        <f t="shared" si="243"/>
        <v>B529</v>
      </c>
      <c r="C1433" t="str">
        <f t="shared" si="244"/>
        <v>SCIENTIFIC DATA STUDIES</v>
      </c>
      <c r="D1433" s="6" t="n">
        <f t="shared" si="245"/>
        <v>8760.4531735525907</v>
      </c>
      <c r="E1433" s="6" t="n">
        <f t="shared" si="246"/>
        <v>290891.862693173</v>
      </c>
      <c r="F1433" s="6" t="n">
        <f t="shared" si="247"/>
        <v>1019201.5233999999</v>
      </c>
      <c r="G1433" s="6" t="n">
        <f t="shared" si="248"/>
        <v>174524.11987231599</v>
      </c>
      <c r="H1433" s="7" t="n">
        <f t="shared" si="249"/>
        <v>2.503712733535739</v>
      </c>
      <c r="I1433" s="7" t="n">
        <f t="shared" si="250"/>
        <v>115.34118728890908</v>
      </c>
      <c r="J1433" s="7" t="n">
        <f t="shared" si="251"/>
        <v>0.1712361254034562</v>
      </c>
      <c r="K1433" s="7" t="n">
        <f t="shared" si="252"/>
        <v>1.038352217380151E-5</v>
      </c>
      <c r="L1433" s="7" t="n">
        <f>AM1433/SUM(AM1:AM$2180)</f>
        <v>3.0964053374661162E-6</v>
      </c>
      <c r="M1433" t="s">
        <v>3585</v>
      </c>
      <c r="N1433" t="s">
        <v>3620</v>
      </c>
      <c r="O1433" t="s">
        <v>3621</v>
      </c>
      <c r="P1433" s="6"/>
      <c r="Q1433" s="6"/>
      <c r="R1433" s="6" t="n">
        <v>247698.05154671599</v>
      </c>
      <c r="S1433" s="6" t="n">
        <v>182860.60028088099</v>
      </c>
      <c r="T1433" s="6" t="n">
        <v>448152.23458441498</v>
      </c>
      <c r="U1433" s="6"/>
      <c r="V1433" s="6" t="n">
        <v>9621.9635789384301</v>
      </c>
      <c r="W1433" s="6" t="n">
        <v>3128150.7334906701</v>
      </c>
      <c r="X1433" s="6" t="n">
        <v>666502.55376295501</v>
      </c>
      <c r="Y1433" s="6" t="n">
        <v>329848.71444373298</v>
      </c>
      <c r="Z1433" s="6"/>
      <c r="AA1433" s="6" t="n">
        <v>-21210.920540335999</v>
      </c>
      <c r="AB1433" s="6" t="n">
        <v>347944.03596754197</v>
      </c>
      <c r="AC1433" s="6"/>
      <c r="AD1433" s="6" t="n">
        <v>-4071.3241800340402</v>
      </c>
      <c r="AE1433" s="6" t="n">
        <v>8760.4531735525907</v>
      </c>
      <c r="AF1433" s="6" t="n">
        <v>0</v>
      </c>
      <c r="AG1433" s="6"/>
      <c r="AH1433" s="6" t="n">
        <v>0</v>
      </c>
      <c r="AI1433" s="6"/>
      <c r="AJ1433" s="6" t="n">
        <v>109187.43679613199</v>
      </c>
      <c r="AK1433" s="6" t="n">
        <v>290891.862693173</v>
      </c>
      <c r="AL1433" s="6" t="n">
        <v>1019201.5233999999</v>
      </c>
      <c r="AM1433" s="6" t="n">
        <v>174524.11987231599</v>
      </c>
    </row>
    <row r="1434">
      <c r="A1434" t="str">
        <f t="shared" si="242"/>
        <v>PAMS</v>
      </c>
      <c r="B1434" t="str">
        <f t="shared" si="243"/>
        <v>B533</v>
      </c>
      <c r="C1434" t="str">
        <f t="shared" si="244"/>
        <v>SPECIAL STUDIES/ANALYSIS- WATER QUALITY</v>
      </c>
      <c r="D1434" s="6" t="n">
        <f t="shared" si="245"/>
        <v>0</v>
      </c>
      <c r="E1434" s="6" t="n">
        <f t="shared" si="246"/>
        <v>32907.325733795202</v>
      </c>
      <c r="F1434" s="6" t="n">
        <f t="shared" si="247"/>
        <v>12637</v>
      </c>
      <c r="G1434" s="6" t="n">
        <f t="shared" si="248"/>
        <v>197290.333391058</v>
      </c>
      <c r="H1434" s="7" t="n">
        <f t="shared" si="249"/>
        <v>-0.61598216451171417</v>
      </c>
      <c r="I1434" s="7" t="e">
        <f t="shared" si="250"/>
        <v>#DIV/0!</v>
      </c>
      <c r="J1434" s="7" t="n">
        <f t="shared" si="251"/>
        <v>15.612117859544037</v>
      </c>
      <c r="K1434" s="7" t="n">
        <f t="shared" si="252"/>
        <v>1.2874447957318436E-7</v>
      </c>
      <c r="L1434" s="7" t="n">
        <f>AM1434/SUM(AM1:AM$2180)</f>
        <v>3.500323289350932E-6</v>
      </c>
      <c r="M1434" t="s">
        <v>3585</v>
      </c>
      <c r="N1434" t="s">
        <v>3622</v>
      </c>
      <c r="O1434" t="s">
        <v>3623</v>
      </c>
      <c r="P1434" s="6"/>
      <c r="Q1434" s="6"/>
      <c r="R1434" s="6"/>
      <c r="S1434" s="6"/>
      <c r="T1434" s="6"/>
      <c r="U1434" s="6"/>
      <c r="V1434" s="6"/>
      <c r="W1434" s="6" t="n">
        <v>5572.5453853407398</v>
      </c>
      <c r="X1434" s="6"/>
      <c r="Y1434" s="6" t="n">
        <v>-182.73903815077699</v>
      </c>
      <c r="Z1434" s="6"/>
      <c r="AA1434" s="6"/>
      <c r="AB1434" s="6"/>
      <c r="AC1434" s="6"/>
      <c r="AD1434" s="6"/>
      <c r="AE1434" s="6"/>
      <c r="AF1434" s="6"/>
      <c r="AG1434" s="6"/>
      <c r="AH1434" s="6" t="n">
        <v>9169.5493280353803</v>
      </c>
      <c r="AI1434" s="6" t="n">
        <v>0</v>
      </c>
      <c r="AJ1434" s="6" t="n">
        <v>42051.822385595799</v>
      </c>
      <c r="AK1434" s="6" t="n">
        <v>32907.325733795202</v>
      </c>
      <c r="AL1434" s="6" t="n">
        <v>12637</v>
      </c>
      <c r="AM1434" s="6" t="n">
        <v>197290.333391058</v>
      </c>
    </row>
    <row r="1435">
      <c r="A1435" t="str">
        <f t="shared" si="242"/>
        <v>PAMS</v>
      </c>
      <c r="B1435" t="str">
        <f t="shared" si="243"/>
        <v>B534</v>
      </c>
      <c r="C1435" t="str">
        <f t="shared" si="244"/>
        <v>SPECIAL STUDIES/ANALYSIS- WILDLIFE</v>
      </c>
      <c r="D1435" s="6" t="n">
        <f t="shared" si="245"/>
        <v>6878.83179717844</v>
      </c>
      <c r="E1435" s="6" t="n">
        <f t="shared" si="246"/>
        <v>0</v>
      </c>
      <c r="F1435" s="6" t="n">
        <f t="shared" si="247"/>
        <v>0</v>
      </c>
      <c r="G1435" s="6" t="n">
        <f t="shared" si="248"/>
        <v>0</v>
      </c>
      <c r="H1435" s="7" t="e">
        <f t="shared" si="249"/>
        <v>#DIV/0!</v>
      </c>
      <c r="I1435" s="7" t="n">
        <f t="shared" si="250"/>
        <v>-1</v>
      </c>
      <c r="J1435" s="7" t="e">
        <f t="shared" si="251"/>
        <v>#DIV/0!</v>
      </c>
      <c r="K1435" s="7" t="n">
        <f t="shared" si="252"/>
        <v>0</v>
      </c>
      <c r="L1435" s="7" t="n">
        <f>AM1435/SUM(AM1:AM$2180)</f>
        <v>0</v>
      </c>
      <c r="M1435" t="s">
        <v>3585</v>
      </c>
      <c r="N1435" t="s">
        <v>3624</v>
      </c>
      <c r="O1435" t="s">
        <v>3625</v>
      </c>
      <c r="P1435" s="6"/>
      <c r="Q1435" s="6"/>
      <c r="R1435" s="6"/>
      <c r="S1435" s="6"/>
      <c r="T1435" s="6"/>
      <c r="U1435" s="6"/>
      <c r="V1435" s="6" t="n">
        <v>4731.2881068188999</v>
      </c>
      <c r="W1435" s="6" t="n">
        <v>4743.1546743621102</v>
      </c>
      <c r="X1435" s="6" t="n">
        <v>4785.6467249520101</v>
      </c>
      <c r="Y1435" s="6" t="n">
        <v>4879.6258512677696</v>
      </c>
      <c r="Z1435" s="6" t="n">
        <v>4982.6730668149303</v>
      </c>
      <c r="AA1435" s="6" t="n">
        <v>6377.2901192817599</v>
      </c>
      <c r="AB1435" s="6" t="n">
        <v>9459.8615981950607</v>
      </c>
      <c r="AC1435" s="6"/>
      <c r="AD1435" s="6" t="n">
        <v>6901.8860322581004</v>
      </c>
      <c r="AE1435" s="6" t="n">
        <v>6878.83179717844</v>
      </c>
      <c r="AF1435" s="6"/>
      <c r="AG1435" s="6"/>
      <c r="AH1435" s="6"/>
      <c r="AI1435" s="6"/>
      <c r="AJ1435" s="6"/>
      <c r="AK1435" s="6"/>
      <c r="AL1435" s="6"/>
      <c r="AM1435" s="6"/>
    </row>
    <row r="1436">
      <c r="A1436" t="str">
        <f t="shared" si="242"/>
        <v>PAMS</v>
      </c>
      <c r="B1436" t="str">
        <f t="shared" si="243"/>
        <v>B537</v>
      </c>
      <c r="C1436" t="str">
        <f t="shared" si="244"/>
        <v>MEDICAL AND HEALTH STUDIES</v>
      </c>
      <c r="D1436" s="6" t="n">
        <f t="shared" si="245"/>
        <v>3185821.90964277</v>
      </c>
      <c r="E1436" s="6" t="n">
        <f t="shared" si="246"/>
        <v>10078042.933513699</v>
      </c>
      <c r="F1436" s="6" t="n">
        <f t="shared" si="247"/>
        <v>6849112.9687999999</v>
      </c>
      <c r="G1436" s="6" t="n">
        <f t="shared" si="248"/>
        <v>4597322.9392748</v>
      </c>
      <c r="H1436" s="7" t="n">
        <f t="shared" si="249"/>
        <v>-0.32039255895369922</v>
      </c>
      <c r="I1436" s="7" t="n">
        <f t="shared" si="250"/>
        <v>1.1498731451589519</v>
      </c>
      <c r="J1436" s="7" t="n">
        <f t="shared" si="251"/>
        <v>0.67122895478832711</v>
      </c>
      <c r="K1436" s="7" t="n">
        <f t="shared" si="252"/>
        <v>6.9778071117045475E-5</v>
      </c>
      <c r="L1436" s="7" t="n">
        <f>AM1436/SUM(AM1:AM$2180)</f>
        <v>8.1565661512234146E-5</v>
      </c>
      <c r="M1436" t="s">
        <v>3585</v>
      </c>
      <c r="N1436" t="s">
        <v>3626</v>
      </c>
      <c r="O1436" t="s">
        <v>3627</v>
      </c>
      <c r="P1436" s="6"/>
      <c r="Q1436" s="6" t="n">
        <v>231647.785548318</v>
      </c>
      <c r="R1436" s="6"/>
      <c r="S1436" s="6"/>
      <c r="T1436" s="6"/>
      <c r="U1436" s="6"/>
      <c r="V1436" s="6" t="n">
        <v>1265409.8483565501</v>
      </c>
      <c r="W1436" s="6" t="n">
        <v>4463.4795760482602</v>
      </c>
      <c r="X1436" s="6"/>
      <c r="Y1436" s="6" t="n">
        <v>193206.15290100701</v>
      </c>
      <c r="Z1436" s="6" t="n">
        <v>498561.67073824402</v>
      </c>
      <c r="AA1436" s="6" t="n">
        <v>1044216.05594137</v>
      </c>
      <c r="AB1436" s="6" t="n">
        <v>1763131.44771359</v>
      </c>
      <c r="AC1436" s="6" t="n">
        <v>273311.25962513202</v>
      </c>
      <c r="AD1436" s="6" t="n">
        <v>54263.940666345603</v>
      </c>
      <c r="AE1436" s="6" t="n">
        <v>3185821.90964277</v>
      </c>
      <c r="AF1436" s="6" t="n">
        <v>-146177.78503343099</v>
      </c>
      <c r="AG1436" s="6" t="n">
        <v>2967422.8207052602</v>
      </c>
      <c r="AH1436" s="6" t="n">
        <v>2182458.75045405</v>
      </c>
      <c r="AI1436" s="6" t="n">
        <v>3339674.2368751499</v>
      </c>
      <c r="AJ1436" s="6" t="n">
        <v>4248309.18362353</v>
      </c>
      <c r="AK1436" s="6" t="n">
        <v>10078042.933513699</v>
      </c>
      <c r="AL1436" s="6" t="n">
        <v>6849112.9687999999</v>
      </c>
      <c r="AM1436" s="6" t="n">
        <v>4597322.9392748</v>
      </c>
    </row>
    <row r="1437">
      <c r="A1437" t="str">
        <f t="shared" si="242"/>
        <v>PAMS</v>
      </c>
      <c r="B1437" t="str">
        <f t="shared" si="243"/>
        <v>B538</v>
      </c>
      <c r="C1437" t="str">
        <f t="shared" si="244"/>
        <v>INTELLIGENCE STUDIES</v>
      </c>
      <c r="D1437" s="6" t="n">
        <f t="shared" si="245"/>
        <v>6566363.3747946499</v>
      </c>
      <c r="E1437" s="6" t="n">
        <f t="shared" si="246"/>
        <v>544234.41444040602</v>
      </c>
      <c r="F1437" s="6" t="n">
        <f t="shared" si="247"/>
        <v>714749.24670000002</v>
      </c>
      <c r="G1437" s="6" t="n">
        <f t="shared" si="248"/>
        <v>161171.89635860099</v>
      </c>
      <c r="H1437" s="7" t="n">
        <f t="shared" si="249"/>
        <v>0.31331137417122212</v>
      </c>
      <c r="I1437" s="7" t="n">
        <f t="shared" si="250"/>
        <v>-0.89114990963740981</v>
      </c>
      <c r="J1437" s="7" t="n">
        <f t="shared" si="251"/>
        <v>0.22549432140395007</v>
      </c>
      <c r="K1437" s="7" t="n">
        <f t="shared" si="252"/>
        <v>7.2817931306257072E-6</v>
      </c>
      <c r="L1437" s="7" t="n">
        <f>AM1437/SUM(AM1:AM$2180)</f>
        <v>2.8595103100902126E-6</v>
      </c>
      <c r="M1437" t="s">
        <v>3585</v>
      </c>
      <c r="N1437" t="s">
        <v>3628</v>
      </c>
      <c r="O1437" t="s">
        <v>3629</v>
      </c>
      <c r="P1437" s="6" t="n">
        <v>1338648.50353426</v>
      </c>
      <c r="Q1437" s="6" t="n">
        <v>856663.158063045</v>
      </c>
      <c r="R1437" s="6" t="n">
        <v>717880.20125511696</v>
      </c>
      <c r="S1437" s="6"/>
      <c r="T1437" s="6" t="n">
        <v>49979.305443839701</v>
      </c>
      <c r="U1437" s="6" t="n">
        <v>35103744.701283798</v>
      </c>
      <c r="V1437" s="6" t="n">
        <v>4959786.6725947596</v>
      </c>
      <c r="W1437" s="6" t="n">
        <v>12558550.322716599</v>
      </c>
      <c r="X1437" s="6" t="n">
        <v>14269863.0815911</v>
      </c>
      <c r="Y1437" s="6" t="n">
        <v>13034626.1130578</v>
      </c>
      <c r="Z1437" s="6" t="n">
        <v>10687003.8909583</v>
      </c>
      <c r="AA1437" s="6" t="n">
        <v>6676273.3064738996</v>
      </c>
      <c r="AB1437" s="6" t="n">
        <v>5101483.1321374103</v>
      </c>
      <c r="AC1437" s="6" t="n">
        <v>4040463.5659028599</v>
      </c>
      <c r="AD1437" s="6" t="n">
        <v>2689018.6067641</v>
      </c>
      <c r="AE1437" s="6" t="n">
        <v>6566363.3747946499</v>
      </c>
      <c r="AF1437" s="6" t="n">
        <v>3545477.3047017199</v>
      </c>
      <c r="AG1437" s="6" t="n">
        <v>2622661.6172823301</v>
      </c>
      <c r="AH1437" s="6" t="n">
        <v>3826535.4921640698</v>
      </c>
      <c r="AI1437" s="6" t="n">
        <v>1168481.5782492</v>
      </c>
      <c r="AJ1437" s="6" t="n">
        <v>1387139.76623223</v>
      </c>
      <c r="AK1437" s="6" t="n">
        <v>544234.41444040602</v>
      </c>
      <c r="AL1437" s="6" t="n">
        <v>714749.24670000002</v>
      </c>
      <c r="AM1437" s="6" t="n">
        <v>161171.89635860099</v>
      </c>
    </row>
    <row r="1438">
      <c r="A1438" t="str">
        <f t="shared" si="242"/>
        <v>PAMS</v>
      </c>
      <c r="B1438" t="str">
        <f t="shared" si="243"/>
        <v>B539</v>
      </c>
      <c r="C1438" t="str">
        <f t="shared" si="244"/>
        <v>AERONAUTIC/SPACE STUDIES</v>
      </c>
      <c r="D1438" s="6" t="n">
        <f t="shared" si="245"/>
        <v>0</v>
      </c>
      <c r="E1438" s="6" t="n">
        <f t="shared" si="246"/>
        <v>-2139079.8935933998</v>
      </c>
      <c r="F1438" s="6" t="n">
        <f t="shared" si="247"/>
        <v>0</v>
      </c>
      <c r="G1438" s="6" t="n">
        <f t="shared" si="248"/>
        <v>0</v>
      </c>
      <c r="H1438" s="7" t="n">
        <f t="shared" si="249"/>
        <v>-1</v>
      </c>
      <c r="I1438" s="7" t="e">
        <f t="shared" si="250"/>
        <v>#DIV/0!</v>
      </c>
      <c r="J1438" s="7" t="e">
        <f t="shared" si="251"/>
        <v>#DIV/0!</v>
      </c>
      <c r="K1438" s="7" t="n">
        <f t="shared" si="252"/>
        <v>0</v>
      </c>
      <c r="L1438" s="7" t="n">
        <f>AM1438/SUM(AM1:AM$2180)</f>
        <v>0</v>
      </c>
      <c r="M1438" t="s">
        <v>3585</v>
      </c>
      <c r="N1438" t="s">
        <v>3630</v>
      </c>
      <c r="O1438" t="s">
        <v>3631</v>
      </c>
      <c r="P1438" s="6"/>
      <c r="Q1438" s="6"/>
      <c r="R1438" s="6"/>
      <c r="S1438" s="6" t="n">
        <v>842774.02992786805</v>
      </c>
      <c r="T1438" s="6" t="n">
        <v>152466.631190285</v>
      </c>
      <c r="U1438" s="6"/>
      <c r="V1438" s="6" t="n">
        <v>120693.985171732</v>
      </c>
      <c r="W1438" s="6"/>
      <c r="X1438" s="6"/>
      <c r="Y1438" s="6" t="n">
        <v>-53062.8080870095</v>
      </c>
      <c r="Z1438" s="6"/>
      <c r="AA1438" s="6" t="n">
        <v>-45369.589616482102</v>
      </c>
      <c r="AB1438" s="6" t="n">
        <v>1041022.70971751</v>
      </c>
      <c r="AC1438" s="6"/>
      <c r="AD1438" s="6" t="n">
        <v>-10927.970041762501</v>
      </c>
      <c r="AE1438" s="6"/>
      <c r="AF1438" s="6" t="n">
        <v>-145438.16124194299</v>
      </c>
      <c r="AG1438" s="6" t="n">
        <v>-32580.084742346698</v>
      </c>
      <c r="AH1438" s="6"/>
      <c r="AI1438" s="6" t="n">
        <v>-509600.38118128502</v>
      </c>
      <c r="AJ1438" s="6" t="n">
        <v>-214357.10921281099</v>
      </c>
      <c r="AK1438" s="6" t="n">
        <v>-2139079.8935933998</v>
      </c>
      <c r="AL1438" s="6" t="n">
        <v>0</v>
      </c>
      <c r="AM1438" s="6"/>
    </row>
    <row r="1439">
      <c r="A1439" t="str">
        <f t="shared" si="242"/>
        <v>PAMS</v>
      </c>
      <c r="B1439" t="str">
        <f t="shared" si="243"/>
        <v>B540</v>
      </c>
      <c r="C1439" t="str">
        <f t="shared" si="244"/>
        <v>BUILDING TECHNOLOGY STUDIES</v>
      </c>
      <c r="D1439" s="6" t="n">
        <f t="shared" si="245"/>
        <v>0</v>
      </c>
      <c r="E1439" s="6" t="n">
        <f t="shared" si="246"/>
        <v>38702180.338034697</v>
      </c>
      <c r="F1439" s="6" t="n">
        <f t="shared" si="247"/>
        <v>17024966.140799999</v>
      </c>
      <c r="G1439" s="6" t="n">
        <f t="shared" si="248"/>
        <v>18176047.970255598</v>
      </c>
      <c r="H1439" s="7" t="n">
        <f t="shared" si="249"/>
        <v>-0.56010317785459085</v>
      </c>
      <c r="I1439" s="7" t="e">
        <f t="shared" si="250"/>
        <v>#DIV/0!</v>
      </c>
      <c r="J1439" s="7" t="n">
        <f t="shared" si="251"/>
        <v>1.0676114019808272</v>
      </c>
      <c r="K1439" s="7" t="n">
        <f t="shared" si="252"/>
        <v>1.7344863539988769E-4</v>
      </c>
      <c r="L1439" s="7" t="n">
        <f>AM1439/SUM(AM1:AM$2180)</f>
        <v>3.2247927673444246E-4</v>
      </c>
      <c r="M1439" t="s">
        <v>3585</v>
      </c>
      <c r="N1439" t="s">
        <v>3632</v>
      </c>
      <c r="O1439" t="s">
        <v>3633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 t="n">
        <v>14958152.215178899</v>
      </c>
      <c r="AI1439" s="6" t="n">
        <v>2491305.8047822099</v>
      </c>
      <c r="AJ1439" s="6" t="n">
        <v>9600949.0050100908</v>
      </c>
      <c r="AK1439" s="6" t="n">
        <v>38702180.338034697</v>
      </c>
      <c r="AL1439" s="6" t="n">
        <v>17024966.140799999</v>
      </c>
      <c r="AM1439" s="6" t="n">
        <v>18176047.970255598</v>
      </c>
    </row>
    <row r="1440">
      <c r="A1440" t="str">
        <f t="shared" si="242"/>
        <v>PAMS</v>
      </c>
      <c r="B1440" t="str">
        <f t="shared" si="243"/>
        <v>B541</v>
      </c>
      <c r="C1440" t="str">
        <f t="shared" si="244"/>
        <v>DEFENSE STUDIES</v>
      </c>
      <c r="D1440" s="6" t="n">
        <f t="shared" si="245"/>
        <v>259796961.67121199</v>
      </c>
      <c r="E1440" s="6" t="n">
        <f t="shared" si="246"/>
        <v>473550627.38514203</v>
      </c>
      <c r="F1440" s="6" t="n">
        <f t="shared" si="247"/>
        <v>376199411.60839999</v>
      </c>
      <c r="G1440" s="6" t="n">
        <f t="shared" si="248"/>
        <v>233435464.90268099</v>
      </c>
      <c r="H1440" s="7" t="n">
        <f t="shared" si="249"/>
        <v>-0.2055772078991791</v>
      </c>
      <c r="I1440" s="7" t="n">
        <f t="shared" si="250"/>
        <v>0.44805162149856859</v>
      </c>
      <c r="J1440" s="7" t="n">
        <f t="shared" si="251"/>
        <v>0.62050991495348928</v>
      </c>
      <c r="K1440" s="7" t="n">
        <f t="shared" si="252"/>
        <v>3.8326816066520239E-3</v>
      </c>
      <c r="L1440" s="7" t="n">
        <f>AM1440/SUM(AM1:AM$2180)</f>
        <v>4.1416098818166961E-3</v>
      </c>
      <c r="M1440" t="s">
        <v>3585</v>
      </c>
      <c r="N1440" t="s">
        <v>3634</v>
      </c>
      <c r="O1440" t="s">
        <v>3635</v>
      </c>
      <c r="P1440" s="6" t="n">
        <v>129258.40398153399</v>
      </c>
      <c r="Q1440" s="6"/>
      <c r="R1440" s="6" t="n">
        <v>1170954.87926547</v>
      </c>
      <c r="S1440" s="6"/>
      <c r="T1440" s="6" t="n">
        <v>175671.308717782</v>
      </c>
      <c r="U1440" s="6" t="n">
        <v>3021624.1588096502</v>
      </c>
      <c r="V1440" s="6" t="n">
        <v>11413304.1962044</v>
      </c>
      <c r="W1440" s="6" t="n">
        <v>11619185.7857728</v>
      </c>
      <c r="X1440" s="6" t="n">
        <v>14854396.8918039</v>
      </c>
      <c r="Y1440" s="6" t="n">
        <v>17261909.3957389</v>
      </c>
      <c r="Z1440" s="6" t="n">
        <v>17221349.355203401</v>
      </c>
      <c r="AA1440" s="6" t="n">
        <v>12463262.854172301</v>
      </c>
      <c r="AB1440" s="6" t="n">
        <v>36022249.286831997</v>
      </c>
      <c r="AC1440" s="6" t="n">
        <v>256698548.92813799</v>
      </c>
      <c r="AD1440" s="6" t="n">
        <v>255287368.69325599</v>
      </c>
      <c r="AE1440" s="6" t="n">
        <v>259796961.67121199</v>
      </c>
      <c r="AF1440" s="6" t="n">
        <v>266341110.32031399</v>
      </c>
      <c r="AG1440" s="6" t="n">
        <v>262835728.331238</v>
      </c>
      <c r="AH1440" s="6" t="n">
        <v>256819582.483493</v>
      </c>
      <c r="AI1440" s="6" t="n">
        <v>363957900.99878198</v>
      </c>
      <c r="AJ1440" s="6" t="n">
        <v>502712707.99242198</v>
      </c>
      <c r="AK1440" s="6" t="n">
        <v>473550627.38514203</v>
      </c>
      <c r="AL1440" s="6" t="n">
        <v>376199411.60839999</v>
      </c>
      <c r="AM1440" s="6" t="n">
        <v>233435464.90268099</v>
      </c>
    </row>
    <row r="1441">
      <c r="A1441" t="str">
        <f t="shared" si="242"/>
        <v>PAMS</v>
      </c>
      <c r="B1441" t="str">
        <f t="shared" si="243"/>
        <v>B542</v>
      </c>
      <c r="C1441" t="str">
        <f t="shared" si="244"/>
        <v>EDUCATIONAL STUDIES AND ANALYSES</v>
      </c>
      <c r="D1441" s="6" t="n">
        <f t="shared" si="245"/>
        <v>227955.01012271401</v>
      </c>
      <c r="E1441" s="6" t="n">
        <f t="shared" si="246"/>
        <v>1167360.91553841</v>
      </c>
      <c r="F1441" s="6" t="n">
        <f t="shared" si="247"/>
        <v>1109946.25</v>
      </c>
      <c r="G1441" s="6" t="n">
        <f t="shared" si="248"/>
        <v>1128988.4890260799</v>
      </c>
      <c r="H1441" s="7" t="n">
        <f t="shared" si="249"/>
        <v>-4.9183302930721484E-2</v>
      </c>
      <c r="I1441" s="7" t="n">
        <f t="shared" si="250"/>
        <v>3.8691461065167534</v>
      </c>
      <c r="J1441" s="7" t="n">
        <f t="shared" si="251"/>
        <v>1.0171560010460685</v>
      </c>
      <c r="K1441" s="7" t="n">
        <f t="shared" si="252"/>
        <v>1.1308020282539968E-5</v>
      </c>
      <c r="L1441" s="7" t="n">
        <f>AM1441/SUM(AM1:AM$2180)</f>
        <v>2.0030503439385537E-5</v>
      </c>
      <c r="M1441" t="s">
        <v>3585</v>
      </c>
      <c r="N1441" t="s">
        <v>3636</v>
      </c>
      <c r="O1441" t="s">
        <v>3637</v>
      </c>
      <c r="P1441" s="6" t="n">
        <v>195493.64164177101</v>
      </c>
      <c r="Q1441" s="6"/>
      <c r="R1441" s="6" t="n">
        <v>208164.20014718801</v>
      </c>
      <c r="S1441" s="6" t="n">
        <v>510933.85092148097</v>
      </c>
      <c r="T1441" s="6" t="n">
        <v>133789.46886947501</v>
      </c>
      <c r="U1441" s="6" t="n">
        <v>1417026.1341621</v>
      </c>
      <c r="V1441" s="6" t="n">
        <v>929744.25143776299</v>
      </c>
      <c r="W1441" s="6" t="n">
        <v>65515.170947947401</v>
      </c>
      <c r="X1441" s="6" t="n">
        <v>79261.117782432906</v>
      </c>
      <c r="Y1441" s="6" t="n">
        <v>83715.804305930593</v>
      </c>
      <c r="Z1441" s="6" t="n">
        <v>783751.37534143298</v>
      </c>
      <c r="AA1441" s="6" t="n">
        <v>82008.385909525095</v>
      </c>
      <c r="AB1441" s="6" t="n">
        <v>248324.01349750001</v>
      </c>
      <c r="AC1441" s="6" t="n">
        <v>-20730.900069346098</v>
      </c>
      <c r="AD1441" s="6" t="n">
        <v>-60239.1129238453</v>
      </c>
      <c r="AE1441" s="6" t="n">
        <v>227955.01012271401</v>
      </c>
      <c r="AF1441" s="6" t="n">
        <v>948778.64911070303</v>
      </c>
      <c r="AG1441" s="6" t="n">
        <v>17101.153878533802</v>
      </c>
      <c r="AH1441" s="6" t="n">
        <v>67689.306422128895</v>
      </c>
      <c r="AI1441" s="6" t="n">
        <v>0</v>
      </c>
      <c r="AJ1441" s="6" t="n">
        <v>1175057.5112938001</v>
      </c>
      <c r="AK1441" s="6" t="n">
        <v>1167360.91553841</v>
      </c>
      <c r="AL1441" s="6" t="n">
        <v>1109946.25</v>
      </c>
      <c r="AM1441" s="6" t="n">
        <v>1128988.4890260799</v>
      </c>
    </row>
    <row r="1442">
      <c r="A1442" t="str">
        <f t="shared" si="242"/>
        <v>PAMS</v>
      </c>
      <c r="B1442" t="str">
        <f t="shared" si="243"/>
        <v>B543</v>
      </c>
      <c r="C1442" t="str">
        <f t="shared" si="244"/>
        <v>ENERGY STUDIES</v>
      </c>
      <c r="D1442" s="6" t="n">
        <f t="shared" si="245"/>
        <v>372490.36107142799</v>
      </c>
      <c r="E1442" s="6" t="n">
        <f t="shared" si="246"/>
        <v>0</v>
      </c>
      <c r="F1442" s="6" t="n">
        <f t="shared" si="247"/>
        <v>0</v>
      </c>
      <c r="G1442" s="6" t="n">
        <f t="shared" si="248"/>
        <v>0</v>
      </c>
      <c r="H1442" s="7" t="e">
        <f t="shared" si="249"/>
        <v>#DIV/0!</v>
      </c>
      <c r="I1442" s="7" t="n">
        <f t="shared" si="250"/>
        <v>-1</v>
      </c>
      <c r="J1442" s="7" t="e">
        <f t="shared" si="251"/>
        <v>#DIV/0!</v>
      </c>
      <c r="K1442" s="7" t="n">
        <f t="shared" si="252"/>
        <v>0</v>
      </c>
      <c r="L1442" s="7" t="n">
        <f>AM1442/SUM(AM1:AM$2180)</f>
        <v>0</v>
      </c>
      <c r="M1442" t="s">
        <v>3585</v>
      </c>
      <c r="N1442" t="s">
        <v>3638</v>
      </c>
      <c r="O1442" t="s">
        <v>3639</v>
      </c>
      <c r="P1442" s="6"/>
      <c r="Q1442" s="6" t="n">
        <v>98582.856374706898</v>
      </c>
      <c r="R1442" s="6"/>
      <c r="S1442" s="6"/>
      <c r="T1442" s="6"/>
      <c r="U1442" s="6"/>
      <c r="V1442" s="6" t="n">
        <v>39986.654803493002</v>
      </c>
      <c r="W1442" s="6"/>
      <c r="X1442" s="6"/>
      <c r="Y1442" s="6"/>
      <c r="Z1442" s="6" t="n">
        <v>15914.590166198501</v>
      </c>
      <c r="AA1442" s="6" t="n">
        <v>488802.28311756701</v>
      </c>
      <c r="AB1442" s="6"/>
      <c r="AC1442" s="6"/>
      <c r="AD1442" s="6" t="n">
        <v>293594.02703576401</v>
      </c>
      <c r="AE1442" s="6" t="n">
        <v>372490.36107142799</v>
      </c>
      <c r="AF1442" s="6"/>
      <c r="AG1442" s="6"/>
      <c r="AH1442" s="6"/>
      <c r="AI1442" s="6"/>
      <c r="AJ1442" s="6"/>
      <c r="AK1442" s="6"/>
      <c r="AL1442" s="6"/>
      <c r="AM1442" s="6"/>
    </row>
    <row r="1443">
      <c r="A1443" t="str">
        <f t="shared" si="242"/>
        <v>PAMS</v>
      </c>
      <c r="B1443" t="str">
        <f t="shared" si="243"/>
        <v>B544</v>
      </c>
      <c r="C1443" t="str">
        <f t="shared" si="244"/>
        <v>SPECIAL STUDIES/ANALYSIS- TECHNOLOGY</v>
      </c>
      <c r="D1443" s="6" t="n">
        <f t="shared" si="245"/>
        <v>1919966.5156459799</v>
      </c>
      <c r="E1443" s="6" t="n">
        <f t="shared" si="246"/>
        <v>3476037.8539613499</v>
      </c>
      <c r="F1443" s="6" t="n">
        <f t="shared" si="247"/>
        <v>6314607.2725</v>
      </c>
      <c r="G1443" s="6" t="n">
        <f t="shared" si="248"/>
        <v>2640828.7861623499</v>
      </c>
      <c r="H1443" s="7" t="n">
        <f t="shared" si="249"/>
        <v>0.81661061754657527</v>
      </c>
      <c r="I1443" s="7" t="n">
        <f t="shared" si="250"/>
        <v>2.2889153123461776</v>
      </c>
      <c r="J1443" s="7" t="n">
        <f t="shared" si="251"/>
        <v>0.41820950570641363</v>
      </c>
      <c r="K1443" s="7" t="n">
        <f t="shared" si="252"/>
        <v>6.4332581072015327E-5</v>
      </c>
      <c r="L1443" s="7" t="n">
        <f>AM1443/SUM(AM1:AM$2180)</f>
        <v>4.6853560154262432E-5</v>
      </c>
      <c r="M1443" t="s">
        <v>3585</v>
      </c>
      <c r="N1443" t="s">
        <v>3640</v>
      </c>
      <c r="O1443" t="s">
        <v>3641</v>
      </c>
      <c r="P1443" s="6"/>
      <c r="Q1443" s="6" t="n">
        <v>2467379.3186765201</v>
      </c>
      <c r="R1443" s="6" t="n">
        <v>1705687.6070967</v>
      </c>
      <c r="S1443" s="6" t="n">
        <v>1337326.6187408499</v>
      </c>
      <c r="T1443" s="6" t="n">
        <v>609853.13744718104</v>
      </c>
      <c r="U1443" s="6" t="n">
        <v>6868422.5801322302</v>
      </c>
      <c r="V1443" s="6" t="n">
        <v>5966488.4569118498</v>
      </c>
      <c r="W1443" s="6" t="n">
        <v>-41740.338120770801</v>
      </c>
      <c r="X1443" s="6"/>
      <c r="Y1443" s="6" t="n">
        <v>133254.98858934699</v>
      </c>
      <c r="Z1443" s="6" t="n">
        <v>345400.76265515701</v>
      </c>
      <c r="AA1443" s="6" t="n">
        <v>399778.607878757</v>
      </c>
      <c r="AB1443" s="6" t="n">
        <v>377303.42794204003</v>
      </c>
      <c r="AC1443" s="6" t="n">
        <v>-122849.58123773499</v>
      </c>
      <c r="AD1443" s="6" t="n">
        <v>1647078.94264174</v>
      </c>
      <c r="AE1443" s="6" t="n">
        <v>1919966.5156459799</v>
      </c>
      <c r="AF1443" s="6" t="n">
        <v>1209482.34961503</v>
      </c>
      <c r="AG1443" s="6" t="n">
        <v>1814197.74931312</v>
      </c>
      <c r="AH1443" s="6" t="n">
        <v>1414142.31971184</v>
      </c>
      <c r="AI1443" s="6" t="n">
        <v>3478985.4389741598</v>
      </c>
      <c r="AJ1443" s="6" t="n">
        <v>1606739.53354754</v>
      </c>
      <c r="AK1443" s="6" t="n">
        <v>3476037.8539613499</v>
      </c>
      <c r="AL1443" s="6" t="n">
        <v>6314607.2725</v>
      </c>
      <c r="AM1443" s="6" t="n">
        <v>2640828.7861623499</v>
      </c>
    </row>
    <row r="1444">
      <c r="A1444" t="str">
        <f t="shared" si="242"/>
        <v>PAMS</v>
      </c>
      <c r="B1444" t="str">
        <f t="shared" si="243"/>
        <v>B545</v>
      </c>
      <c r="C1444" t="str">
        <f t="shared" si="244"/>
        <v>SPECIAL STUDIES/ANALYSIS- HOUSING/COMMUNITY DEVELOPMENT</v>
      </c>
      <c r="D1444" s="6" t="n">
        <f t="shared" si="245"/>
        <v>0</v>
      </c>
      <c r="E1444" s="6" t="n">
        <f t="shared" si="246"/>
        <v>0</v>
      </c>
      <c r="F1444" s="6" t="n">
        <f t="shared" si="247"/>
        <v>0</v>
      </c>
      <c r="G1444" s="6" t="n">
        <f t="shared" si="248"/>
        <v>0</v>
      </c>
      <c r="H1444" s="7" t="e">
        <f t="shared" si="249"/>
        <v>#DIV/0!</v>
      </c>
      <c r="I1444" s="7" t="e">
        <f t="shared" si="250"/>
        <v>#DIV/0!</v>
      </c>
      <c r="J1444" s="7" t="e">
        <f t="shared" si="251"/>
        <v>#DIV/0!</v>
      </c>
      <c r="K1444" s="7" t="n">
        <f t="shared" si="252"/>
        <v>0</v>
      </c>
      <c r="L1444" s="7" t="n">
        <f>AM1444/SUM(AM1:AM$2180)</f>
        <v>0</v>
      </c>
      <c r="M1444" t="s">
        <v>3585</v>
      </c>
      <c r="N1444" t="s">
        <v>3642</v>
      </c>
      <c r="O1444" t="s">
        <v>3643</v>
      </c>
      <c r="P1444" s="6"/>
      <c r="Q1444" s="6"/>
      <c r="R1444" s="6"/>
      <c r="S1444" s="6"/>
      <c r="T1444" s="6"/>
      <c r="U1444" s="6"/>
      <c r="V1444" s="6" t="n">
        <v>143132.650309538</v>
      </c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>
      <c r="A1445" t="str">
        <f t="shared" si="242"/>
        <v>PAMS</v>
      </c>
      <c r="B1445" t="str">
        <f t="shared" si="243"/>
        <v>B546</v>
      </c>
      <c r="C1445" t="str">
        <f t="shared" si="244"/>
        <v>SPECIAL STUDIES/ANALYSIS- SECURITY (PHYSICAL/PERSONAL)</v>
      </c>
      <c r="D1445" s="6" t="n">
        <f t="shared" si="245"/>
        <v>0</v>
      </c>
      <c r="E1445" s="6" t="n">
        <f t="shared" si="246"/>
        <v>-9021.5794383762805</v>
      </c>
      <c r="F1445" s="6" t="n">
        <f t="shared" si="247"/>
        <v>-194096.29689999999</v>
      </c>
      <c r="G1445" s="6" t="n">
        <f t="shared" si="248"/>
        <v>0</v>
      </c>
      <c r="H1445" s="7" t="n">
        <f t="shared" si="249"/>
        <v>20.514669158079684</v>
      </c>
      <c r="I1445" s="7" t="e">
        <f t="shared" si="250"/>
        <v>#DIV/0!</v>
      </c>
      <c r="J1445" s="7" t="n">
        <f t="shared" si="251"/>
        <v>0</v>
      </c>
      <c r="K1445" s="7" t="n">
        <f t="shared" si="252"/>
        <v>-1.9774334677117019E-6</v>
      </c>
      <c r="L1445" s="7" t="n">
        <f>AM1445/SUM(AM1:AM$2180)</f>
        <v>0</v>
      </c>
      <c r="M1445" t="s">
        <v>3585</v>
      </c>
      <c r="N1445" t="s">
        <v>3644</v>
      </c>
      <c r="O1445" t="s">
        <v>3645</v>
      </c>
      <c r="P1445" s="6"/>
      <c r="Q1445" s="6"/>
      <c r="R1445" s="6" t="n">
        <v>1281554.00048838</v>
      </c>
      <c r="S1445" s="6" t="n">
        <v>1421477.54315178</v>
      </c>
      <c r="T1445" s="6"/>
      <c r="U1445" s="6" t="n">
        <v>1100072.10434486</v>
      </c>
      <c r="V1445" s="6" t="n">
        <v>4089872.8029404199</v>
      </c>
      <c r="W1445" s="6" t="n">
        <v>5014610.43833471</v>
      </c>
      <c r="X1445" s="6" t="n">
        <v>2980711.2444549901</v>
      </c>
      <c r="Y1445" s="6" t="n">
        <v>4734752.9071358796</v>
      </c>
      <c r="Z1445" s="6" t="n">
        <v>790650.83592343098</v>
      </c>
      <c r="AA1445" s="6" t="n">
        <v>-26066.394314957601</v>
      </c>
      <c r="AB1445" s="6" t="n">
        <v>675199.52034371195</v>
      </c>
      <c r="AC1445" s="6" t="n">
        <v>-57529.815170339098</v>
      </c>
      <c r="AD1445" s="6" t="n">
        <v>-39607.375009167197</v>
      </c>
      <c r="AE1445" s="6"/>
      <c r="AF1445" s="6" t="n">
        <v>0</v>
      </c>
      <c r="AG1445" s="6" t="n">
        <v>1140458.2379643901</v>
      </c>
      <c r="AH1445" s="6" t="n">
        <v>1131940.2553183199</v>
      </c>
      <c r="AI1445" s="6" t="n">
        <v>1248736.6750892701</v>
      </c>
      <c r="AJ1445" s="6" t="n">
        <v>985202.75637405599</v>
      </c>
      <c r="AK1445" s="6" t="n">
        <v>-9021.5794383762805</v>
      </c>
      <c r="AL1445" s="6" t="n">
        <v>-194096.29689999999</v>
      </c>
      <c r="AM1445" s="6"/>
    </row>
    <row r="1446">
      <c r="A1446" t="str">
        <f t="shared" si="242"/>
        <v>PAMS</v>
      </c>
      <c r="B1446" t="str">
        <f t="shared" si="243"/>
        <v>B547</v>
      </c>
      <c r="C1446" t="str">
        <f t="shared" si="244"/>
        <v>SPECIAL STUDIES/ANALYSIS- ACCOUNTING/FINANCIAL MANAGEMENT</v>
      </c>
      <c r="D1446" s="6" t="n">
        <f t="shared" si="245"/>
        <v>0</v>
      </c>
      <c r="E1446" s="6" t="n">
        <f t="shared" si="246"/>
        <v>784482.84401620901</v>
      </c>
      <c r="F1446" s="6" t="n">
        <f t="shared" si="247"/>
        <v>1195877.4006000001</v>
      </c>
      <c r="G1446" s="6" t="n">
        <f t="shared" si="248"/>
        <v>115018.546576105</v>
      </c>
      <c r="H1446" s="7" t="n">
        <f t="shared" si="249"/>
        <v>0.52441498207612902</v>
      </c>
      <c r="I1446" s="7" t="e">
        <f t="shared" si="250"/>
        <v>#DIV/0!</v>
      </c>
      <c r="J1446" s="7" t="n">
        <f t="shared" si="251"/>
        <v>9.6179212449702178E-2</v>
      </c>
      <c r="K1446" s="7" t="n">
        <f t="shared" si="252"/>
        <v>1.2183478165195815E-5</v>
      </c>
      <c r="L1446" s="7" t="n">
        <f>AM1446/SUM(AM1:AM$2180)</f>
        <v>2.0406580006614903E-6</v>
      </c>
      <c r="M1446" t="s">
        <v>3585</v>
      </c>
      <c r="N1446" t="s">
        <v>3646</v>
      </c>
      <c r="O1446" t="s">
        <v>3647</v>
      </c>
      <c r="P1446" s="6"/>
      <c r="Q1446" s="6" t="n">
        <v>4299723.1300462903</v>
      </c>
      <c r="R1446" s="6" t="n">
        <v>444051.94647752302</v>
      </c>
      <c r="S1446" s="6"/>
      <c r="T1446" s="6"/>
      <c r="U1446" s="6" t="n">
        <v>5964117.2722121803</v>
      </c>
      <c r="V1446" s="6" t="n">
        <v>10023510.6849829</v>
      </c>
      <c r="W1446" s="6" t="n">
        <v>5759182.7900159201</v>
      </c>
      <c r="X1446" s="6" t="n">
        <v>903077.653350131</v>
      </c>
      <c r="Y1446" s="6" t="n">
        <v>946228.33810511394</v>
      </c>
      <c r="Z1446" s="6" t="n">
        <v>-436038.57791895297</v>
      </c>
      <c r="AA1446" s="6" t="n">
        <v>1147266.1183702699</v>
      </c>
      <c r="AB1446" s="6" t="n">
        <v>45431.384523431698</v>
      </c>
      <c r="AC1446" s="6" t="n">
        <v>-25746.705694141699</v>
      </c>
      <c r="AD1446" s="6"/>
      <c r="AE1446" s="6"/>
      <c r="AF1446" s="6" t="n">
        <v>-99032.588990041695</v>
      </c>
      <c r="AG1446" s="6" t="n">
        <v>23374.4779698946</v>
      </c>
      <c r="AH1446" s="6"/>
      <c r="AI1446" s="6"/>
      <c r="AJ1446" s="6" t="n">
        <v>370252.32598755701</v>
      </c>
      <c r="AK1446" s="6" t="n">
        <v>784482.84401620901</v>
      </c>
      <c r="AL1446" s="6" t="n">
        <v>1195877.4006000001</v>
      </c>
      <c r="AM1446" s="6" t="n">
        <v>115018.546576105</v>
      </c>
    </row>
    <row r="1447">
      <c r="A1447" t="str">
        <f t="shared" si="242"/>
        <v>PAMS</v>
      </c>
      <c r="B1447" t="str">
        <f t="shared" si="243"/>
        <v>B549</v>
      </c>
      <c r="C1447" t="str">
        <f t="shared" si="244"/>
        <v>SPECIAL STUDIES/ANALYSIS- FOREIGN/NATIONAL SECURITY POLICY</v>
      </c>
      <c r="D1447" s="6" t="n">
        <f t="shared" si="245"/>
        <v>360978.79498565302</v>
      </c>
      <c r="E1447" s="6" t="n">
        <f t="shared" si="246"/>
        <v>3519980.8248718898</v>
      </c>
      <c r="F1447" s="6" t="n">
        <f t="shared" si="247"/>
        <v>-6775.0897999999997</v>
      </c>
      <c r="G1447" s="6" t="n">
        <f t="shared" si="248"/>
        <v>-65225.189236436003</v>
      </c>
      <c r="H1447" s="7" t="n">
        <f t="shared" si="249"/>
        <v>-1.0019247519055012</v>
      </c>
      <c r="I1447" s="7" t="n">
        <f t="shared" si="250"/>
        <v>-1.0187686642376577</v>
      </c>
      <c r="J1447" s="7" t="n">
        <f t="shared" si="251"/>
        <v>9.6272065997466196</v>
      </c>
      <c r="K1447" s="7" t="n">
        <f t="shared" si="252"/>
        <v>-6.9023930550177235E-8</v>
      </c>
      <c r="L1447" s="7" t="n">
        <f>AM1447/SUM(AM1:AM$2180)</f>
        <v>-1.1572247104680831E-6</v>
      </c>
      <c r="M1447" t="s">
        <v>3585</v>
      </c>
      <c r="N1447" t="s">
        <v>3648</v>
      </c>
      <c r="O1447" t="s">
        <v>3649</v>
      </c>
      <c r="P1447" s="6"/>
      <c r="Q1447" s="6" t="n">
        <v>78558.361562076403</v>
      </c>
      <c r="R1447" s="6" t="n">
        <v>86156.991860565904</v>
      </c>
      <c r="S1447" s="6" t="n">
        <v>304767.66713480197</v>
      </c>
      <c r="T1447" s="6" t="n">
        <v>184447.436757027</v>
      </c>
      <c r="U1447" s="6" t="n">
        <v>1024034.81097297</v>
      </c>
      <c r="V1447" s="6" t="n">
        <v>6746358.25211481</v>
      </c>
      <c r="W1447" s="6" t="n">
        <v>579243.97953083098</v>
      </c>
      <c r="X1447" s="6" t="n">
        <v>541171.07789645495</v>
      </c>
      <c r="Y1447" s="6" t="n">
        <v>329886.98301758</v>
      </c>
      <c r="Z1447" s="6" t="n">
        <v>697026.42037955998</v>
      </c>
      <c r="AA1447" s="6" t="n">
        <v>401360.11722344102</v>
      </c>
      <c r="AB1447" s="6" t="n">
        <v>587660.84528880403</v>
      </c>
      <c r="AC1447" s="6" t="n">
        <v>1859262.8828000701</v>
      </c>
      <c r="AD1447" s="6" t="n">
        <v>931960.85809284402</v>
      </c>
      <c r="AE1447" s="6" t="n">
        <v>360978.79498565302</v>
      </c>
      <c r="AF1447" s="6" t="n">
        <v>5457675.3602254698</v>
      </c>
      <c r="AG1447" s="6" t="n">
        <v>7039130.9291019998</v>
      </c>
      <c r="AH1447" s="6" t="n">
        <v>6396460.3983168397</v>
      </c>
      <c r="AI1447" s="6" t="n">
        <v>5885892.0620975299</v>
      </c>
      <c r="AJ1447" s="6" t="n">
        <v>3942687.3523244499</v>
      </c>
      <c r="AK1447" s="6" t="n">
        <v>3519980.8248718898</v>
      </c>
      <c r="AL1447" s="6" t="n">
        <v>-6775.0897999999997</v>
      </c>
      <c r="AM1447" s="6" t="n">
        <v>-65225.189236436003</v>
      </c>
    </row>
    <row r="1448">
      <c r="A1448" t="str">
        <f t="shared" si="242"/>
        <v>PAMS</v>
      </c>
      <c r="B1448" t="str">
        <f t="shared" si="243"/>
        <v>B550</v>
      </c>
      <c r="C1448" t="str">
        <f t="shared" si="244"/>
        <v>SPECIAL STUDIES/ANALYSIS- ORGANIZATION/ADMINISTRATIVE/PERSONNEL</v>
      </c>
      <c r="D1448" s="6" t="n">
        <f t="shared" si="245"/>
        <v>4159349.68574906</v>
      </c>
      <c r="E1448" s="6" t="n">
        <f t="shared" si="246"/>
        <v>-187184.89591580199</v>
      </c>
      <c r="F1448" s="6" t="n">
        <f t="shared" si="247"/>
        <v>-154468.54689999999</v>
      </c>
      <c r="G1448" s="6" t="n">
        <f t="shared" si="248"/>
        <v>-2.86139513830596E-2</v>
      </c>
      <c r="H1448" s="7" t="n">
        <f t="shared" si="249"/>
        <v>-0.17478092372644327</v>
      </c>
      <c r="I1448" s="7" t="n">
        <f t="shared" si="250"/>
        <v>-1.0371376678015909</v>
      </c>
      <c r="J1448" s="7" t="n">
        <f t="shared" si="251"/>
        <v>1.8524128023023178E-7</v>
      </c>
      <c r="K1448" s="7" t="n">
        <f t="shared" si="252"/>
        <v>-1.5737099533961002E-6</v>
      </c>
      <c r="L1448" s="7" t="n">
        <f>AM1448/SUM(AM1:AM$2180)</f>
        <v>-5.0766846355290511E-13</v>
      </c>
      <c r="M1448" t="s">
        <v>3585</v>
      </c>
      <c r="N1448" t="s">
        <v>3650</v>
      </c>
      <c r="O1448" t="s">
        <v>3651</v>
      </c>
      <c r="P1448" s="6" t="n">
        <v>645836.38403363398</v>
      </c>
      <c r="Q1448" s="6" t="n">
        <v>56789.177032826301</v>
      </c>
      <c r="R1448" s="6"/>
      <c r="S1448" s="6" t="n">
        <v>175741.227576612</v>
      </c>
      <c r="T1448" s="6" t="n">
        <v>1214584.8835656999</v>
      </c>
      <c r="U1448" s="6" t="n">
        <v>3174925.8520536302</v>
      </c>
      <c r="V1448" s="6" t="n">
        <v>56016035.207830101</v>
      </c>
      <c r="W1448" s="6" t="n">
        <v>1339974.6988204599</v>
      </c>
      <c r="X1448" s="6" t="n">
        <v>37810.992362911398</v>
      </c>
      <c r="Y1448" s="6" t="n">
        <v>468955.13569625199</v>
      </c>
      <c r="Z1448" s="6" t="n">
        <v>3858142.6910317601</v>
      </c>
      <c r="AA1448" s="6" t="n">
        <v>5889292.1211943002</v>
      </c>
      <c r="AB1448" s="6" t="n">
        <v>6674953.4529978298</v>
      </c>
      <c r="AC1448" s="6" t="n">
        <v>4696104.3897692999</v>
      </c>
      <c r="AD1448" s="6" t="n">
        <v>8012339.4657886801</v>
      </c>
      <c r="AE1448" s="6" t="n">
        <v>4159349.68574906</v>
      </c>
      <c r="AF1448" s="6" t="n">
        <v>-32969.975399658899</v>
      </c>
      <c r="AG1448" s="6" t="n">
        <v>224846.41723282801</v>
      </c>
      <c r="AH1448" s="6" t="n">
        <v>490970.66061780602</v>
      </c>
      <c r="AI1448" s="6" t="n">
        <v>-88191.329982692594</v>
      </c>
      <c r="AJ1448" s="6" t="n">
        <v>574498.06080288999</v>
      </c>
      <c r="AK1448" s="6" t="n">
        <v>-187184.89591580199</v>
      </c>
      <c r="AL1448" s="6" t="n">
        <v>-154468.54689999999</v>
      </c>
      <c r="AM1448" s="6" t="n">
        <v>-2.86139513830596E-2</v>
      </c>
    </row>
    <row r="1449">
      <c r="A1449" t="str">
        <f t="shared" si="242"/>
        <v>PAMS</v>
      </c>
      <c r="B1449" t="str">
        <f t="shared" si="243"/>
        <v>B551</v>
      </c>
      <c r="C1449" t="str">
        <f t="shared" si="244"/>
        <v>MOBILIZATION/PREPAREDNESS STUDIES</v>
      </c>
      <c r="D1449" s="6" t="n">
        <f t="shared" si="245"/>
        <v>0</v>
      </c>
      <c r="E1449" s="6" t="n">
        <f t="shared" si="246"/>
        <v>0</v>
      </c>
      <c r="F1449" s="6" t="n">
        <f t="shared" si="247"/>
        <v>0</v>
      </c>
      <c r="G1449" s="6" t="n">
        <f t="shared" si="248"/>
        <v>0</v>
      </c>
      <c r="H1449" s="7" t="e">
        <f t="shared" si="249"/>
        <v>#DIV/0!</v>
      </c>
      <c r="I1449" s="7" t="e">
        <f t="shared" si="250"/>
        <v>#DIV/0!</v>
      </c>
      <c r="J1449" s="7" t="e">
        <f t="shared" si="251"/>
        <v>#DIV/0!</v>
      </c>
      <c r="K1449" s="7" t="n">
        <f t="shared" si="252"/>
        <v>0</v>
      </c>
      <c r="L1449" s="7" t="n">
        <f>AM1449/SUM(AM1:AM$2180)</f>
        <v>0</v>
      </c>
      <c r="M1449" t="s">
        <v>3585</v>
      </c>
      <c r="N1449" t="s">
        <v>3652</v>
      </c>
      <c r="O1449" t="s">
        <v>3653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6" t="n">
        <v>1569011.5277388301</v>
      </c>
      <c r="Z1449" s="6"/>
      <c r="AA1449" s="6" t="n">
        <v>60492.181298045703</v>
      </c>
      <c r="AB1449" s="6" t="n">
        <v>104607.532380041</v>
      </c>
      <c r="AC1449" s="6" t="n">
        <v>188461.485612966</v>
      </c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>
      <c r="A1450" t="str">
        <f t="shared" si="242"/>
        <v>PAMS</v>
      </c>
      <c r="B1450" t="str">
        <f t="shared" si="243"/>
        <v>B552</v>
      </c>
      <c r="C1450" t="str">
        <f t="shared" si="244"/>
        <v>MANPOWER STUDIES</v>
      </c>
      <c r="D1450" s="6" t="n">
        <f t="shared" si="245"/>
        <v>1558780.3181842701</v>
      </c>
      <c r="E1450" s="6" t="n">
        <f t="shared" si="246"/>
        <v>837496.71953258698</v>
      </c>
      <c r="F1450" s="6" t="n">
        <f t="shared" si="247"/>
        <v>-16661.550800000001</v>
      </c>
      <c r="G1450" s="6" t="n">
        <f t="shared" si="248"/>
        <v>0</v>
      </c>
      <c r="H1450" s="7" t="n">
        <f t="shared" si="249"/>
        <v>-1.0198944669410752</v>
      </c>
      <c r="I1450" s="7" t="n">
        <f t="shared" si="250"/>
        <v>-1.0106888383216233</v>
      </c>
      <c r="J1450" s="7" t="n">
        <f t="shared" si="251"/>
        <v>0</v>
      </c>
      <c r="K1450" s="7" t="n">
        <f t="shared" si="252"/>
        <v>-1.6974619661534965E-7</v>
      </c>
      <c r="L1450" s="7" t="n">
        <f>AM1450/SUM(AM1:AM$2180)</f>
        <v>0</v>
      </c>
      <c r="M1450" t="s">
        <v>3585</v>
      </c>
      <c r="N1450" t="s">
        <v>3654</v>
      </c>
      <c r="O1450" t="s">
        <v>3655</v>
      </c>
      <c r="P1450" s="6"/>
      <c r="Q1450" s="6"/>
      <c r="R1450" s="6"/>
      <c r="S1450" s="6"/>
      <c r="T1450" s="6" t="n">
        <v>370010.48301056901</v>
      </c>
      <c r="U1450" s="6"/>
      <c r="V1450" s="6"/>
      <c r="W1450" s="6"/>
      <c r="X1450" s="6"/>
      <c r="Y1450" s="6" t="n">
        <v>47187.7907656963</v>
      </c>
      <c r="Z1450" s="6"/>
      <c r="AA1450" s="6"/>
      <c r="AB1450" s="6"/>
      <c r="AC1450" s="6"/>
      <c r="AD1450" s="6"/>
      <c r="AE1450" s="6" t="n">
        <v>1558780.3181842701</v>
      </c>
      <c r="AF1450" s="6" t="n">
        <v>929033.75024403201</v>
      </c>
      <c r="AG1450" s="6"/>
      <c r="AH1450" s="6"/>
      <c r="AI1450" s="6"/>
      <c r="AJ1450" s="6" t="n">
        <v>-22676.219422775201</v>
      </c>
      <c r="AK1450" s="6" t="n">
        <v>837496.71953258698</v>
      </c>
      <c r="AL1450" s="6" t="n">
        <v>-16661.550800000001</v>
      </c>
      <c r="AM1450" s="6"/>
    </row>
    <row r="1451">
      <c r="A1451" t="str">
        <f t="shared" si="242"/>
        <v>PAMS</v>
      </c>
      <c r="B1451" t="str">
        <f t="shared" si="243"/>
        <v>B553</v>
      </c>
      <c r="C1451" t="str">
        <f t="shared" si="244"/>
        <v>COMMUNICATIONS STUDIES</v>
      </c>
      <c r="D1451" s="6" t="n">
        <f t="shared" si="245"/>
        <v>-15474.732519114399</v>
      </c>
      <c r="E1451" s="6" t="n">
        <f t="shared" si="246"/>
        <v>1826457.5464552899</v>
      </c>
      <c r="F1451" s="6" t="n">
        <f t="shared" si="247"/>
        <v>975153.77359999996</v>
      </c>
      <c r="G1451" s="6" t="n">
        <f t="shared" si="248"/>
        <v>-26897.123647300101</v>
      </c>
      <c r="H1451" s="7" t="n">
        <f t="shared" si="249"/>
        <v>-0.46609557090854026</v>
      </c>
      <c r="I1451" s="7" t="n">
        <f t="shared" si="250"/>
        <v>-64.015872642418174</v>
      </c>
      <c r="J1451" s="7" t="n">
        <f t="shared" si="251"/>
        <v>-2.7582443277641543E-2</v>
      </c>
      <c r="K1451" s="7" t="n">
        <f t="shared" si="252"/>
        <v>9.9347681479749018E-6</v>
      </c>
      <c r="L1451" s="7" t="n">
        <f>AM1451/SUM(AM1:AM$2180)</f>
        <v>-4.7720852157809486E-7</v>
      </c>
      <c r="M1451" t="s">
        <v>3585</v>
      </c>
      <c r="N1451" t="s">
        <v>3656</v>
      </c>
      <c r="O1451" t="s">
        <v>3657</v>
      </c>
      <c r="P1451" s="6"/>
      <c r="Q1451" s="6" t="n">
        <v>137240.51116266401</v>
      </c>
      <c r="R1451" s="6"/>
      <c r="S1451" s="6" t="n">
        <v>56991.553754207998</v>
      </c>
      <c r="T1451" s="6" t="n">
        <v>1172782.2519916401</v>
      </c>
      <c r="U1451" s="6" t="n">
        <v>131708.94980438999</v>
      </c>
      <c r="V1451" s="6"/>
      <c r="W1451" s="6"/>
      <c r="X1451" s="6" t="n">
        <v>7998.0946299125098</v>
      </c>
      <c r="Y1451" s="6"/>
      <c r="Z1451" s="6" t="n">
        <v>-106.59439430677</v>
      </c>
      <c r="AA1451" s="6" t="n">
        <v>183380.75348025199</v>
      </c>
      <c r="AB1451" s="6" t="n">
        <v>-417041.66085268802</v>
      </c>
      <c r="AC1451" s="6" t="n">
        <v>-2685.0680072517598</v>
      </c>
      <c r="AD1451" s="6" t="n">
        <v>-53789.689256806101</v>
      </c>
      <c r="AE1451" s="6" t="n">
        <v>-15474.732519114399</v>
      </c>
      <c r="AF1451" s="6" t="n">
        <v>1703211.81039157</v>
      </c>
      <c r="AG1451" s="6" t="n">
        <v>2156593.9004986901</v>
      </c>
      <c r="AH1451" s="6" t="n">
        <v>1994092.2147820999</v>
      </c>
      <c r="AI1451" s="6" t="n">
        <v>1617692.40778793</v>
      </c>
      <c r="AJ1451" s="6" t="n">
        <v>1857707.9708364999</v>
      </c>
      <c r="AK1451" s="6" t="n">
        <v>1826457.5464552899</v>
      </c>
      <c r="AL1451" s="6" t="n">
        <v>975153.77359999996</v>
      </c>
      <c r="AM1451" s="6" t="n">
        <v>-26897.123647300101</v>
      </c>
    </row>
    <row r="1452">
      <c r="A1452" t="str">
        <f t="shared" si="242"/>
        <v>PAMS</v>
      </c>
      <c r="B1452" t="str">
        <f t="shared" si="243"/>
        <v>B554</v>
      </c>
      <c r="C1452" t="str">
        <f t="shared" si="244"/>
        <v>SPECIAL STUDIES/ANALYSIS- ACQUISITION POLICY/PROCEDURES</v>
      </c>
      <c r="D1452" s="6" t="n">
        <f t="shared" si="245"/>
        <v>-3138.9422885611202</v>
      </c>
      <c r="E1452" s="6" t="n">
        <f t="shared" si="246"/>
        <v>0</v>
      </c>
      <c r="F1452" s="6" t="n">
        <f t="shared" si="247"/>
        <v>-1449.38</v>
      </c>
      <c r="G1452" s="6" t="n">
        <f t="shared" si="248"/>
        <v>0</v>
      </c>
      <c r="H1452" s="7" t="e">
        <f t="shared" si="249"/>
        <v>#DIV/0!</v>
      </c>
      <c r="I1452" s="7" t="n">
        <f t="shared" si="250"/>
        <v>-0.53825847474743138</v>
      </c>
      <c r="J1452" s="7" t="n">
        <f t="shared" si="251"/>
        <v>0</v>
      </c>
      <c r="K1452" s="7" t="n">
        <f t="shared" si="252"/>
        <v>-1.4766137042318744E-8</v>
      </c>
      <c r="L1452" s="7" t="n">
        <f>AM1452/SUM(AM1:AM$2180)</f>
        <v>0</v>
      </c>
      <c r="M1452" t="s">
        <v>3585</v>
      </c>
      <c r="N1452" t="s">
        <v>3658</v>
      </c>
      <c r="O1452" t="s">
        <v>3659</v>
      </c>
      <c r="P1452" s="6" t="n">
        <v>114707.13915331299</v>
      </c>
      <c r="Q1452" s="6"/>
      <c r="R1452" s="6"/>
      <c r="S1452" s="6"/>
      <c r="T1452" s="6"/>
      <c r="U1452" s="6" t="n">
        <v>118018.772226156</v>
      </c>
      <c r="V1452" s="6" t="n">
        <v>54527.256550217797</v>
      </c>
      <c r="W1452" s="6"/>
      <c r="X1452" s="6"/>
      <c r="Y1452" s="6" t="n">
        <v>2860244.33101454</v>
      </c>
      <c r="Z1452" s="6" t="n">
        <v>-6492.27627523922</v>
      </c>
      <c r="AA1452" s="6" t="n">
        <v>258325.20761032001</v>
      </c>
      <c r="AB1452" s="6" t="n">
        <v>245703.87261296</v>
      </c>
      <c r="AC1452" s="6" t="n">
        <v>-1369770.4007462501</v>
      </c>
      <c r="AD1452" s="6" t="n">
        <v>287016.01646407403</v>
      </c>
      <c r="AE1452" s="6" t="n">
        <v>-3138.9422885611202</v>
      </c>
      <c r="AF1452" s="6"/>
      <c r="AG1452" s="6"/>
      <c r="AH1452" s="6"/>
      <c r="AI1452" s="6"/>
      <c r="AJ1452" s="6" t="n">
        <v>1417435.0972595499</v>
      </c>
      <c r="AK1452" s="6"/>
      <c r="AL1452" s="6" t="n">
        <v>-1449.38</v>
      </c>
      <c r="AM1452" s="6"/>
    </row>
    <row r="1453">
      <c r="A1453" t="str">
        <f t="shared" si="242"/>
        <v>PAMS</v>
      </c>
      <c r="B1453" t="str">
        <f t="shared" si="243"/>
        <v>B555</v>
      </c>
      <c r="C1453" t="str">
        <f t="shared" si="244"/>
        <v>ELDERLY/HANDICAPPED STUDIES</v>
      </c>
      <c r="D1453" s="6" t="n">
        <f t="shared" si="245"/>
        <v>0</v>
      </c>
      <c r="E1453" s="6" t="n">
        <f t="shared" si="246"/>
        <v>0</v>
      </c>
      <c r="F1453" s="6" t="n">
        <f t="shared" si="247"/>
        <v>0</v>
      </c>
      <c r="G1453" s="6" t="n">
        <f t="shared" si="248"/>
        <v>0</v>
      </c>
      <c r="H1453" s="7" t="e">
        <f t="shared" si="249"/>
        <v>#DIV/0!</v>
      </c>
      <c r="I1453" s="7" t="e">
        <f t="shared" si="250"/>
        <v>#DIV/0!</v>
      </c>
      <c r="J1453" s="7" t="e">
        <f t="shared" si="251"/>
        <v>#DIV/0!</v>
      </c>
      <c r="K1453" s="7" t="n">
        <f t="shared" si="252"/>
        <v>0</v>
      </c>
      <c r="L1453" s="7" t="n">
        <f>AM1453/SUM(AM1:AM$2180)</f>
        <v>0</v>
      </c>
      <c r="M1453" t="s">
        <v>3585</v>
      </c>
      <c r="N1453" t="s">
        <v>3660</v>
      </c>
      <c r="O1453" t="s">
        <v>3661</v>
      </c>
      <c r="P1453" s="6"/>
      <c r="Q1453" s="6"/>
      <c r="R1453" s="6" t="n">
        <v>154690.92736406499</v>
      </c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>
      <c r="A1454" t="str">
        <f t="shared" si="242"/>
        <v>PAMS</v>
      </c>
      <c r="B1454" t="str">
        <f t="shared" si="243"/>
        <v>B599</v>
      </c>
      <c r="C1454" t="str">
        <f t="shared" si="244"/>
        <v>OTHER SPECIAL STUDIES AND ANALYSES</v>
      </c>
      <c r="D1454" s="6" t="n">
        <f t="shared" si="245"/>
        <v>21729256.165805802</v>
      </c>
      <c r="E1454" s="6" t="n">
        <f t="shared" si="246"/>
        <v>8449696.24672441</v>
      </c>
      <c r="F1454" s="6" t="n">
        <f t="shared" si="247"/>
        <v>7228884.2670999998</v>
      </c>
      <c r="G1454" s="6" t="n">
        <f t="shared" si="248"/>
        <v>2877311.6722262301</v>
      </c>
      <c r="H1454" s="7" t="n">
        <f t="shared" si="249"/>
        <v>-0.14447998412933094</v>
      </c>
      <c r="I1454" s="7" t="n">
        <f t="shared" si="250"/>
        <v>-0.66732021510815831</v>
      </c>
      <c r="J1454" s="7" t="n">
        <f t="shared" si="251"/>
        <v>0.39802984332193725</v>
      </c>
      <c r="K1454" s="7" t="n">
        <f t="shared" si="252"/>
        <v>7.3647142744525572E-5</v>
      </c>
      <c r="L1454" s="7" t="n">
        <f>AM1454/SUM(AM1:AM$2180)</f>
        <v>5.1049237354430014E-5</v>
      </c>
      <c r="M1454" t="s">
        <v>3585</v>
      </c>
      <c r="N1454" t="s">
        <v>3662</v>
      </c>
      <c r="O1454" t="s">
        <v>3663</v>
      </c>
      <c r="P1454" s="6" t="n">
        <v>23185367.522116601</v>
      </c>
      <c r="Q1454" s="6" t="n">
        <v>11998729.6639692</v>
      </c>
      <c r="R1454" s="6" t="n">
        <v>36518712.3135859</v>
      </c>
      <c r="S1454" s="6" t="n">
        <v>54057892.190973401</v>
      </c>
      <c r="T1454" s="6" t="n">
        <v>71220413.571315199</v>
      </c>
      <c r="U1454" s="6" t="n">
        <v>106801446.087842</v>
      </c>
      <c r="V1454" s="6" t="n">
        <v>73303373.576895401</v>
      </c>
      <c r="W1454" s="6" t="n">
        <v>71454734.2644573</v>
      </c>
      <c r="X1454" s="6" t="n">
        <v>136928013.34323701</v>
      </c>
      <c r="Y1454" s="6" t="n">
        <v>110143017.633131</v>
      </c>
      <c r="Z1454" s="6" t="n">
        <v>40316689.844994999</v>
      </c>
      <c r="AA1454" s="6" t="n">
        <v>-5284247.4900442204</v>
      </c>
      <c r="AB1454" s="6" t="n">
        <v>-2236459.8426935798</v>
      </c>
      <c r="AC1454" s="6" t="n">
        <v>13584696.9713194</v>
      </c>
      <c r="AD1454" s="6" t="n">
        <v>13844325.178920999</v>
      </c>
      <c r="AE1454" s="6" t="n">
        <v>21729256.165805802</v>
      </c>
      <c r="AF1454" s="6" t="n">
        <v>3879102.19009424</v>
      </c>
      <c r="AG1454" s="6" t="n">
        <v>8328455.5497638499</v>
      </c>
      <c r="AH1454" s="6" t="n">
        <v>4684416.7918090299</v>
      </c>
      <c r="AI1454" s="6" t="n">
        <v>2061277.3137916899</v>
      </c>
      <c r="AJ1454" s="6" t="n">
        <v>-2594001.1755721299</v>
      </c>
      <c r="AK1454" s="6" t="n">
        <v>8449696.24672441</v>
      </c>
      <c r="AL1454" s="6" t="n">
        <v>7228884.2670999998</v>
      </c>
      <c r="AM1454" s="6" t="n">
        <v>2877311.6722262301</v>
      </c>
    </row>
    <row r="1455">
      <c r="A1455" t="str">
        <f t="shared" si="242"/>
        <v>PAMS</v>
      </c>
      <c r="B1455" t="str">
        <f t="shared" si="243"/>
        <v>C111</v>
      </c>
      <c r="C1455" t="str">
        <f t="shared" si="244"/>
        <v>BLDGS &amp; FAC / ADMIN &amp; SVC BLDGS</v>
      </c>
      <c r="D1455" s="6" t="n">
        <f t="shared" si="245"/>
        <v>0</v>
      </c>
      <c r="E1455" s="6" t="n">
        <f t="shared" si="246"/>
        <v>0</v>
      </c>
      <c r="F1455" s="6" t="n">
        <f t="shared" si="247"/>
        <v>0</v>
      </c>
      <c r="G1455" s="6" t="n">
        <f t="shared" si="248"/>
        <v>0</v>
      </c>
      <c r="H1455" s="7" t="e">
        <f t="shared" si="249"/>
        <v>#DIV/0!</v>
      </c>
      <c r="I1455" s="7" t="e">
        <f t="shared" si="250"/>
        <v>#DIV/0!</v>
      </c>
      <c r="J1455" s="7" t="e">
        <f t="shared" si="251"/>
        <v>#DIV/0!</v>
      </c>
      <c r="K1455" s="7" t="n">
        <f t="shared" si="252"/>
        <v>0</v>
      </c>
      <c r="L1455" s="7" t="n">
        <f>AM1455/SUM(AM1:AM$2180)</f>
        <v>0</v>
      </c>
      <c r="M1455" t="s">
        <v>3585</v>
      </c>
      <c r="N1455" t="s">
        <v>3664</v>
      </c>
      <c r="O1455" t="s">
        <v>3665</v>
      </c>
      <c r="P1455" s="6"/>
      <c r="Q1455" s="6" t="n">
        <v>2564285.3168516201</v>
      </c>
      <c r="R1455" s="6" t="n">
        <v>4018561.5633093398</v>
      </c>
      <c r="S1455" s="6" t="n">
        <v>3035516.4414293398</v>
      </c>
      <c r="T1455" s="6" t="n">
        <v>20870498.190295499</v>
      </c>
      <c r="U1455" s="6" t="n">
        <v>6924138.9898606297</v>
      </c>
      <c r="V1455" s="6" t="n">
        <v>7020220.6990708904</v>
      </c>
      <c r="W1455" s="6" t="n">
        <v>7169899.5304495702</v>
      </c>
      <c r="X1455" s="6" t="n">
        <v>6884083.8102153903</v>
      </c>
      <c r="Y1455" s="6" t="n">
        <v>3363310.2116061701</v>
      </c>
      <c r="Z1455" s="6" t="n">
        <v>-42508.4782673359</v>
      </c>
      <c r="AA1455" s="6" t="n">
        <v>-22455.781806069899</v>
      </c>
      <c r="AB1455" s="6" t="n">
        <v>-15727.058315649299</v>
      </c>
      <c r="AC1455" s="6"/>
      <c r="AD1455" s="6" t="n">
        <v>0</v>
      </c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>
      <c r="A1456" t="str">
        <f t="shared" si="242"/>
        <v>PAMS</v>
      </c>
      <c r="B1456" t="str">
        <f t="shared" si="243"/>
        <v>C112</v>
      </c>
      <c r="C1456" t="str">
        <f t="shared" si="244"/>
        <v>BLDGS &amp; FAC / AIRFIELD, COM &amp; MSL F</v>
      </c>
      <c r="D1456" s="6" t="n">
        <f t="shared" si="245"/>
        <v>0</v>
      </c>
      <c r="E1456" s="6" t="n">
        <f t="shared" si="246"/>
        <v>0</v>
      </c>
      <c r="F1456" s="6" t="n">
        <f t="shared" si="247"/>
        <v>0</v>
      </c>
      <c r="G1456" s="6" t="n">
        <f t="shared" si="248"/>
        <v>0</v>
      </c>
      <c r="H1456" s="7" t="e">
        <f t="shared" si="249"/>
        <v>#DIV/0!</v>
      </c>
      <c r="I1456" s="7" t="e">
        <f t="shared" si="250"/>
        <v>#DIV/0!</v>
      </c>
      <c r="J1456" s="7" t="e">
        <f t="shared" si="251"/>
        <v>#DIV/0!</v>
      </c>
      <c r="K1456" s="7" t="n">
        <f t="shared" si="252"/>
        <v>0</v>
      </c>
      <c r="L1456" s="7" t="n">
        <f>AM1456/SUM(AM1:AM$2180)</f>
        <v>0</v>
      </c>
      <c r="M1456" t="s">
        <v>3585</v>
      </c>
      <c r="N1456" t="s">
        <v>3666</v>
      </c>
      <c r="O1456" t="s">
        <v>3667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 t="n">
        <v>0</v>
      </c>
      <c r="AI1456" s="6"/>
      <c r="AJ1456" s="6"/>
      <c r="AK1456" s="6"/>
      <c r="AL1456" s="6"/>
      <c r="AM1456" s="6"/>
    </row>
    <row r="1457">
      <c r="A1457" t="str">
        <f t="shared" si="242"/>
        <v>PAMS</v>
      </c>
      <c r="B1457" t="str">
        <f t="shared" si="243"/>
        <v>C113</v>
      </c>
      <c r="C1457" t="str">
        <f t="shared" si="244"/>
        <v>EDUCATIONAL BUILDINGS</v>
      </c>
      <c r="D1457" s="6" t="n">
        <f t="shared" si="245"/>
        <v>0</v>
      </c>
      <c r="E1457" s="6" t="n">
        <f t="shared" si="246"/>
        <v>0</v>
      </c>
      <c r="F1457" s="6" t="n">
        <f t="shared" si="247"/>
        <v>0</v>
      </c>
      <c r="G1457" s="6" t="n">
        <f t="shared" si="248"/>
        <v>0</v>
      </c>
      <c r="H1457" s="7" t="e">
        <f t="shared" si="249"/>
        <v>#DIV/0!</v>
      </c>
      <c r="I1457" s="7" t="e">
        <f t="shared" si="250"/>
        <v>#DIV/0!</v>
      </c>
      <c r="J1457" s="7" t="e">
        <f t="shared" si="251"/>
        <v>#DIV/0!</v>
      </c>
      <c r="K1457" s="7" t="n">
        <f t="shared" si="252"/>
        <v>0</v>
      </c>
      <c r="L1457" s="7" t="n">
        <f>AM1457/SUM(AM1:AM$2180)</f>
        <v>0</v>
      </c>
      <c r="M1457" t="s">
        <v>3585</v>
      </c>
      <c r="N1457" t="s">
        <v>3668</v>
      </c>
      <c r="O1457" t="s">
        <v>3669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 t="n">
        <v>5466.4138079469903</v>
      </c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>
      <c r="A1458" t="str">
        <f t="shared" si="242"/>
        <v>PAMS</v>
      </c>
      <c r="B1458" t="str">
        <f t="shared" si="243"/>
        <v>C115</v>
      </c>
      <c r="C1458" t="str">
        <f t="shared" si="244"/>
        <v>INDUSTRIAL BUILDINGS</v>
      </c>
      <c r="D1458" s="6" t="n">
        <f t="shared" si="245"/>
        <v>0</v>
      </c>
      <c r="E1458" s="6" t="n">
        <f t="shared" si="246"/>
        <v>0</v>
      </c>
      <c r="F1458" s="6" t="n">
        <f t="shared" si="247"/>
        <v>0</v>
      </c>
      <c r="G1458" s="6" t="n">
        <f t="shared" si="248"/>
        <v>0</v>
      </c>
      <c r="H1458" s="7" t="e">
        <f t="shared" si="249"/>
        <v>#DIV/0!</v>
      </c>
      <c r="I1458" s="7" t="e">
        <f t="shared" si="250"/>
        <v>#DIV/0!</v>
      </c>
      <c r="J1458" s="7" t="e">
        <f t="shared" si="251"/>
        <v>#DIV/0!</v>
      </c>
      <c r="K1458" s="7" t="n">
        <f t="shared" si="252"/>
        <v>0</v>
      </c>
      <c r="L1458" s="7" t="n">
        <f>AM1458/SUM(AM1:AM$2180)</f>
        <v>0</v>
      </c>
      <c r="M1458" t="s">
        <v>3585</v>
      </c>
      <c r="N1458" t="s">
        <v>3670</v>
      </c>
      <c r="O1458" t="s">
        <v>3671</v>
      </c>
      <c r="P1458" s="6"/>
      <c r="Q1458" s="6"/>
      <c r="R1458" s="6"/>
      <c r="S1458" s="6"/>
      <c r="T1458" s="6"/>
      <c r="U1458" s="6"/>
      <c r="V1458" s="6"/>
      <c r="W1458" s="6"/>
      <c r="X1458" s="6" t="n">
        <v>146477.10505221799</v>
      </c>
      <c r="Y1458" s="6" t="n">
        <v>18409.823232535298</v>
      </c>
      <c r="Z1458" s="6"/>
      <c r="AA1458" s="6" t="n">
        <v>27968.770862967001</v>
      </c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>
      <c r="A1459" t="str">
        <f t="shared" si="242"/>
        <v>PAMS</v>
      </c>
      <c r="B1459" t="str">
        <f t="shared" si="243"/>
        <v>C116</v>
      </c>
      <c r="C1459" t="str">
        <f t="shared" si="244"/>
        <v>RESIDENTIAL BUILDINGS</v>
      </c>
      <c r="D1459" s="6" t="n">
        <f t="shared" si="245"/>
        <v>0</v>
      </c>
      <c r="E1459" s="6" t="n">
        <f t="shared" si="246"/>
        <v>0</v>
      </c>
      <c r="F1459" s="6" t="n">
        <f t="shared" si="247"/>
        <v>0</v>
      </c>
      <c r="G1459" s="6" t="n">
        <f t="shared" si="248"/>
        <v>0</v>
      </c>
      <c r="H1459" s="7" t="e">
        <f t="shared" si="249"/>
        <v>#DIV/0!</v>
      </c>
      <c r="I1459" s="7" t="e">
        <f t="shared" si="250"/>
        <v>#DIV/0!</v>
      </c>
      <c r="J1459" s="7" t="e">
        <f t="shared" si="251"/>
        <v>#DIV/0!</v>
      </c>
      <c r="K1459" s="7" t="n">
        <f t="shared" si="252"/>
        <v>0</v>
      </c>
      <c r="L1459" s="7" t="n">
        <f>AM1459/SUM(AM1:AM$2180)</f>
        <v>0</v>
      </c>
      <c r="M1459" t="s">
        <v>3585</v>
      </c>
      <c r="N1459" t="s">
        <v>3672</v>
      </c>
      <c r="O1459" t="s">
        <v>3673</v>
      </c>
      <c r="P1459" s="6"/>
      <c r="Q1459" s="6"/>
      <c r="R1459" s="6"/>
      <c r="S1459" s="6"/>
      <c r="T1459" s="6"/>
      <c r="U1459" s="6" t="n">
        <v>15909.074861556401</v>
      </c>
      <c r="V1459" s="6" t="n">
        <v>31490.189725142402</v>
      </c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>
      <c r="A1460" t="str">
        <f t="shared" si="242"/>
        <v>PAMS</v>
      </c>
      <c r="B1460" t="str">
        <f t="shared" si="243"/>
        <v>C117</v>
      </c>
      <c r="C1460" t="str">
        <f t="shared" si="244"/>
        <v>WAREHOUSE BUILDINGS</v>
      </c>
      <c r="D1460" s="6" t="n">
        <f t="shared" si="245"/>
        <v>0</v>
      </c>
      <c r="E1460" s="6" t="n">
        <f t="shared" si="246"/>
        <v>0</v>
      </c>
      <c r="F1460" s="6" t="n">
        <f t="shared" si="247"/>
        <v>0</v>
      </c>
      <c r="G1460" s="6" t="n">
        <f t="shared" si="248"/>
        <v>0</v>
      </c>
      <c r="H1460" s="7" t="e">
        <f t="shared" si="249"/>
        <v>#DIV/0!</v>
      </c>
      <c r="I1460" s="7" t="e">
        <f t="shared" si="250"/>
        <v>#DIV/0!</v>
      </c>
      <c r="J1460" s="7" t="e">
        <f t="shared" si="251"/>
        <v>#DIV/0!</v>
      </c>
      <c r="K1460" s="7" t="n">
        <f t="shared" si="252"/>
        <v>0</v>
      </c>
      <c r="L1460" s="7" t="n">
        <f>AM1460/SUM(AM1:AM$2180)</f>
        <v>0</v>
      </c>
      <c r="M1460" t="s">
        <v>3585</v>
      </c>
      <c r="N1460" t="s">
        <v>3674</v>
      </c>
      <c r="O1460" t="s">
        <v>3675</v>
      </c>
      <c r="P1460" s="6" t="n">
        <v>2319857.12680833</v>
      </c>
      <c r="Q1460" s="6" t="n">
        <v>126198.171184059</v>
      </c>
      <c r="R1460" s="6"/>
      <c r="S1460" s="6" t="n">
        <v>1566158.37393235</v>
      </c>
      <c r="T1460" s="6"/>
      <c r="U1460" s="6" t="n">
        <v>0</v>
      </c>
      <c r="V1460" s="6" t="n">
        <v>186261.154310563</v>
      </c>
      <c r="W1460" s="6" t="n">
        <v>-26409.374430600201</v>
      </c>
      <c r="X1460" s="6"/>
      <c r="Y1460" s="6"/>
      <c r="Z1460" s="6"/>
      <c r="AA1460" s="6" t="n">
        <v>-43099.286003702102</v>
      </c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>
      <c r="A1461" t="str">
        <f t="shared" si="242"/>
        <v>PAMS</v>
      </c>
      <c r="B1461" t="str">
        <f t="shared" si="243"/>
        <v>C119</v>
      </c>
      <c r="C1461" t="str">
        <f t="shared" si="244"/>
        <v>OTHER BUILDINGS</v>
      </c>
      <c r="D1461" s="6" t="n">
        <f t="shared" si="245"/>
        <v>0</v>
      </c>
      <c r="E1461" s="6" t="n">
        <f t="shared" si="246"/>
        <v>0</v>
      </c>
      <c r="F1461" s="6" t="n">
        <f t="shared" si="247"/>
        <v>0</v>
      </c>
      <c r="G1461" s="6" t="n">
        <f t="shared" si="248"/>
        <v>0</v>
      </c>
      <c r="H1461" s="7" t="e">
        <f t="shared" si="249"/>
        <v>#DIV/0!</v>
      </c>
      <c r="I1461" s="7" t="e">
        <f t="shared" si="250"/>
        <v>#DIV/0!</v>
      </c>
      <c r="J1461" s="7" t="e">
        <f t="shared" si="251"/>
        <v>#DIV/0!</v>
      </c>
      <c r="K1461" s="7" t="n">
        <f t="shared" si="252"/>
        <v>0</v>
      </c>
      <c r="L1461" s="7" t="n">
        <f>AM1461/SUM(AM1:AM$2180)</f>
        <v>0</v>
      </c>
      <c r="M1461" t="s">
        <v>3585</v>
      </c>
      <c r="N1461" t="s">
        <v>3676</v>
      </c>
      <c r="O1461" t="s">
        <v>3677</v>
      </c>
      <c r="P1461" s="6" t="n">
        <v>1873710.4353557101</v>
      </c>
      <c r="Q1461" s="6" t="n">
        <v>-2907083.7191474298</v>
      </c>
      <c r="R1461" s="6" t="n">
        <v>1530017.66419442</v>
      </c>
      <c r="S1461" s="6" t="n">
        <v>228575.750351102</v>
      </c>
      <c r="T1461" s="6" t="n">
        <v>48087082.989818603</v>
      </c>
      <c r="U1461" s="6" t="n">
        <v>3606.2494559136098</v>
      </c>
      <c r="V1461" s="6" t="n">
        <v>89375.766024940298</v>
      </c>
      <c r="W1461" s="6" t="n">
        <v>3402.0423597928798</v>
      </c>
      <c r="X1461" s="6"/>
      <c r="Y1461" s="6" t="n">
        <v>-5856.0683070712503</v>
      </c>
      <c r="Z1461" s="6" t="n">
        <v>-81904.774766509203</v>
      </c>
      <c r="AA1461" s="6"/>
      <c r="AB1461" s="6" t="n">
        <v>-17421.9616449559</v>
      </c>
      <c r="AC1461" s="6"/>
      <c r="AD1461" s="6" t="n">
        <v>371613.46114055603</v>
      </c>
      <c r="AE1461" s="6" t="n">
        <v>0</v>
      </c>
      <c r="AF1461" s="6"/>
      <c r="AG1461" s="6"/>
      <c r="AH1461" s="6"/>
      <c r="AI1461" s="6"/>
      <c r="AJ1461" s="6"/>
      <c r="AK1461" s="6"/>
      <c r="AL1461" s="6"/>
      <c r="AM1461" s="6"/>
    </row>
    <row r="1462">
      <c r="A1462" t="str">
        <f t="shared" si="242"/>
        <v>PAMS</v>
      </c>
      <c r="B1462" t="str">
        <f t="shared" si="243"/>
        <v>C121</v>
      </c>
      <c r="C1462" t="str">
        <f t="shared" si="244"/>
        <v>CONSERVATION AND DEVELOPMENT</v>
      </c>
      <c r="D1462" s="6" t="n">
        <f t="shared" si="245"/>
        <v>0</v>
      </c>
      <c r="E1462" s="6" t="n">
        <f t="shared" si="246"/>
        <v>0</v>
      </c>
      <c r="F1462" s="6" t="n">
        <f t="shared" si="247"/>
        <v>0</v>
      </c>
      <c r="G1462" s="6" t="n">
        <f t="shared" si="248"/>
        <v>0</v>
      </c>
      <c r="H1462" s="7" t="e">
        <f t="shared" si="249"/>
        <v>#DIV/0!</v>
      </c>
      <c r="I1462" s="7" t="e">
        <f t="shared" si="250"/>
        <v>#DIV/0!</v>
      </c>
      <c r="J1462" s="7" t="e">
        <f t="shared" si="251"/>
        <v>#DIV/0!</v>
      </c>
      <c r="K1462" s="7" t="n">
        <f t="shared" si="252"/>
        <v>0</v>
      </c>
      <c r="L1462" s="7" t="n">
        <f>AM1462/SUM(AM1:AM$2180)</f>
        <v>0</v>
      </c>
      <c r="M1462" t="s">
        <v>3585</v>
      </c>
      <c r="N1462" t="s">
        <v>3678</v>
      </c>
      <c r="O1462" t="s">
        <v>3679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 t="n">
        <v>-9678.2870572233805</v>
      </c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>
      <c r="A1463" t="str">
        <f t="shared" si="242"/>
        <v>PAMS</v>
      </c>
      <c r="B1463" t="str">
        <f t="shared" si="243"/>
        <v>C122</v>
      </c>
      <c r="C1463" t="str">
        <f t="shared" si="244"/>
        <v>HIGHWAY, ROADS, STREETS, BRIDGES, A</v>
      </c>
      <c r="D1463" s="6" t="n">
        <f t="shared" si="245"/>
        <v>0</v>
      </c>
      <c r="E1463" s="6" t="n">
        <f t="shared" si="246"/>
        <v>0</v>
      </c>
      <c r="F1463" s="6" t="n">
        <f t="shared" si="247"/>
        <v>0</v>
      </c>
      <c r="G1463" s="6" t="n">
        <f t="shared" si="248"/>
        <v>0</v>
      </c>
      <c r="H1463" s="7" t="e">
        <f t="shared" si="249"/>
        <v>#DIV/0!</v>
      </c>
      <c r="I1463" s="7" t="e">
        <f t="shared" si="250"/>
        <v>#DIV/0!</v>
      </c>
      <c r="J1463" s="7" t="e">
        <f t="shared" si="251"/>
        <v>#DIV/0!</v>
      </c>
      <c r="K1463" s="7" t="n">
        <f t="shared" si="252"/>
        <v>0</v>
      </c>
      <c r="L1463" s="7" t="n">
        <f>AM1463/SUM(AM1:AM$2180)</f>
        <v>0</v>
      </c>
      <c r="M1463" t="s">
        <v>3585</v>
      </c>
      <c r="N1463" t="s">
        <v>3680</v>
      </c>
      <c r="O1463" t="s">
        <v>3681</v>
      </c>
      <c r="P1463" s="6" t="n">
        <v>2416230.5770869101</v>
      </c>
      <c r="Q1463" s="6"/>
      <c r="R1463" s="6" t="n">
        <v>19387.225551781801</v>
      </c>
      <c r="S1463" s="6" t="n">
        <v>525737.94035255502</v>
      </c>
      <c r="T1463" s="6"/>
      <c r="U1463" s="6" t="n">
        <v>18640.4695655551</v>
      </c>
      <c r="V1463" s="6"/>
      <c r="W1463" s="6"/>
      <c r="X1463" s="6" t="n">
        <v>3705315.9566569398</v>
      </c>
      <c r="Y1463" s="6"/>
      <c r="Z1463" s="6" t="n">
        <v>-426129.25925372</v>
      </c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>
      <c r="A1464" t="str">
        <f t="shared" si="242"/>
        <v>PAMS</v>
      </c>
      <c r="B1464" t="str">
        <f t="shared" si="243"/>
        <v>C123</v>
      </c>
      <c r="C1464" t="str">
        <f t="shared" si="244"/>
        <v>ELECTRIC POWER GENERATION (EPG)</v>
      </c>
      <c r="D1464" s="6" t="n">
        <f t="shared" si="245"/>
        <v>0</v>
      </c>
      <c r="E1464" s="6" t="n">
        <f t="shared" si="246"/>
        <v>0</v>
      </c>
      <c r="F1464" s="6" t="n">
        <f t="shared" si="247"/>
        <v>0</v>
      </c>
      <c r="G1464" s="6" t="n">
        <f t="shared" si="248"/>
        <v>0</v>
      </c>
      <c r="H1464" s="7" t="e">
        <f t="shared" si="249"/>
        <v>#DIV/0!</v>
      </c>
      <c r="I1464" s="7" t="e">
        <f t="shared" si="250"/>
        <v>#DIV/0!</v>
      </c>
      <c r="J1464" s="7" t="e">
        <f t="shared" si="251"/>
        <v>#DIV/0!</v>
      </c>
      <c r="K1464" s="7" t="n">
        <f t="shared" si="252"/>
        <v>0</v>
      </c>
      <c r="L1464" s="7" t="n">
        <f>AM1464/SUM(AM1:AM$2180)</f>
        <v>0</v>
      </c>
      <c r="M1464" t="s">
        <v>3585</v>
      </c>
      <c r="N1464" t="s">
        <v>3682</v>
      </c>
      <c r="O1464" t="s">
        <v>3683</v>
      </c>
      <c r="P1464" s="6"/>
      <c r="Q1464" s="6"/>
      <c r="R1464" s="6" t="n">
        <v>93659.369835626698</v>
      </c>
      <c r="S1464" s="6"/>
      <c r="T1464" s="6"/>
      <c r="U1464" s="6"/>
      <c r="V1464" s="6"/>
      <c r="W1464" s="6"/>
      <c r="X1464" s="6"/>
      <c r="Y1464" s="6" t="n">
        <v>3637.3618319244401</v>
      </c>
      <c r="Z1464" s="6" t="n">
        <v>328183.844618225</v>
      </c>
      <c r="AA1464" s="6"/>
      <c r="AB1464" s="6" t="n">
        <v>-10225.515998049001</v>
      </c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>
      <c r="A1465" t="str">
        <f t="shared" si="242"/>
        <v>PAMS</v>
      </c>
      <c r="B1465" t="str">
        <f t="shared" si="243"/>
        <v>C124</v>
      </c>
      <c r="C1465" t="str">
        <f t="shared" si="244"/>
        <v>UTILITIES</v>
      </c>
      <c r="D1465" s="6" t="n">
        <f t="shared" si="245"/>
        <v>0</v>
      </c>
      <c r="E1465" s="6" t="n">
        <f t="shared" si="246"/>
        <v>0</v>
      </c>
      <c r="F1465" s="6" t="n">
        <f t="shared" si="247"/>
        <v>0</v>
      </c>
      <c r="G1465" s="6" t="n">
        <f t="shared" si="248"/>
        <v>0</v>
      </c>
      <c r="H1465" s="7" t="e">
        <f t="shared" si="249"/>
        <v>#DIV/0!</v>
      </c>
      <c r="I1465" s="7" t="e">
        <f t="shared" si="250"/>
        <v>#DIV/0!</v>
      </c>
      <c r="J1465" s="7" t="e">
        <f t="shared" si="251"/>
        <v>#DIV/0!</v>
      </c>
      <c r="K1465" s="7" t="n">
        <f t="shared" si="252"/>
        <v>0</v>
      </c>
      <c r="L1465" s="7" t="n">
        <f>AM1465/SUM(AM1:AM$2180)</f>
        <v>0</v>
      </c>
      <c r="M1465" t="s">
        <v>3585</v>
      </c>
      <c r="N1465" t="s">
        <v>3684</v>
      </c>
      <c r="O1465" t="s">
        <v>3685</v>
      </c>
      <c r="P1465" s="6" t="n">
        <v>22620.2206967684</v>
      </c>
      <c r="Q1465" s="6" t="n">
        <v>27605.849946512801</v>
      </c>
      <c r="R1465" s="6" t="n">
        <v>465889.75212548499</v>
      </c>
      <c r="S1465" s="6" t="n">
        <v>120687.996185382</v>
      </c>
      <c r="T1465" s="6" t="n">
        <v>59499.173147428199</v>
      </c>
      <c r="U1465" s="6" t="n">
        <v>56848.235018000902</v>
      </c>
      <c r="V1465" s="6" t="n">
        <v>10758.0179971405</v>
      </c>
      <c r="W1465" s="6"/>
      <c r="X1465" s="6" t="n">
        <v>77320.568608914793</v>
      </c>
      <c r="Y1465" s="6" t="n">
        <v>-124388.61780024999</v>
      </c>
      <c r="Z1465" s="6" t="n">
        <v>942984.01237017196</v>
      </c>
      <c r="AA1465" s="6" t="n">
        <v>-11073.376267846001</v>
      </c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>
      <c r="A1466" t="str">
        <f t="shared" si="242"/>
        <v>PAMS</v>
      </c>
      <c r="B1466" t="str">
        <f t="shared" si="243"/>
        <v>C129</v>
      </c>
      <c r="C1466" t="str">
        <f t="shared" si="244"/>
        <v>OTHER NON-BUILDING STRUCTURES</v>
      </c>
      <c r="D1466" s="6" t="n">
        <f t="shared" si="245"/>
        <v>0</v>
      </c>
      <c r="E1466" s="6" t="n">
        <f t="shared" si="246"/>
        <v>0</v>
      </c>
      <c r="F1466" s="6" t="n">
        <f t="shared" si="247"/>
        <v>0</v>
      </c>
      <c r="G1466" s="6" t="n">
        <f t="shared" si="248"/>
        <v>0</v>
      </c>
      <c r="H1466" s="7" t="e">
        <f t="shared" si="249"/>
        <v>#DIV/0!</v>
      </c>
      <c r="I1466" s="7" t="e">
        <f t="shared" si="250"/>
        <v>#DIV/0!</v>
      </c>
      <c r="J1466" s="7" t="e">
        <f t="shared" si="251"/>
        <v>#DIV/0!</v>
      </c>
      <c r="K1466" s="7" t="n">
        <f t="shared" si="252"/>
        <v>0</v>
      </c>
      <c r="L1466" s="7" t="n">
        <f>AM1466/SUM(AM1:AM$2180)</f>
        <v>0</v>
      </c>
      <c r="M1466" t="s">
        <v>3585</v>
      </c>
      <c r="N1466" t="s">
        <v>3686</v>
      </c>
      <c r="O1466" t="s">
        <v>3687</v>
      </c>
      <c r="P1466" s="6" t="n">
        <v>63698.541482099798</v>
      </c>
      <c r="Q1466" s="6"/>
      <c r="R1466" s="6" t="n">
        <v>54956.355160722203</v>
      </c>
      <c r="S1466" s="6"/>
      <c r="T1466" s="6" t="n">
        <v>104432.94870836601</v>
      </c>
      <c r="U1466" s="6" t="n">
        <v>31126.639118876399</v>
      </c>
      <c r="V1466" s="6" t="n">
        <v>125148.44259145</v>
      </c>
      <c r="W1466" s="6"/>
      <c r="X1466" s="6"/>
      <c r="Y1466" s="6" t="n">
        <v>-590760.98131934996</v>
      </c>
      <c r="Z1466" s="6" t="n">
        <v>-3814.9098914269498</v>
      </c>
      <c r="AA1466" s="6" t="n">
        <v>6680.5736731144798</v>
      </c>
      <c r="AB1466" s="6" t="n">
        <v>-17134.8414968707</v>
      </c>
      <c r="AC1466" s="6" t="n">
        <v>-534.95825764295796</v>
      </c>
      <c r="AD1466" s="6"/>
      <c r="AE1466" s="6"/>
      <c r="AF1466" s="6"/>
      <c r="AG1466" s="6"/>
      <c r="AH1466" s="6" t="n">
        <v>-1141.9114978873499</v>
      </c>
      <c r="AI1466" s="6"/>
      <c r="AJ1466" s="6"/>
      <c r="AK1466" s="6"/>
      <c r="AL1466" s="6"/>
      <c r="AM1466" s="6"/>
    </row>
    <row r="1467">
      <c r="A1467" t="str">
        <f t="shared" si="242"/>
        <v>PAMS</v>
      </c>
      <c r="B1467" t="str">
        <f t="shared" si="243"/>
        <v>C130</v>
      </c>
      <c r="C1467" t="str">
        <f t="shared" si="244"/>
        <v>RESTORATION</v>
      </c>
      <c r="D1467" s="6" t="n">
        <f t="shared" si="245"/>
        <v>0</v>
      </c>
      <c r="E1467" s="6" t="n">
        <f t="shared" si="246"/>
        <v>0</v>
      </c>
      <c r="F1467" s="6" t="n">
        <f t="shared" si="247"/>
        <v>0</v>
      </c>
      <c r="G1467" s="6" t="n">
        <f t="shared" si="248"/>
        <v>0</v>
      </c>
      <c r="H1467" s="7" t="e">
        <f t="shared" si="249"/>
        <v>#DIV/0!</v>
      </c>
      <c r="I1467" s="7" t="e">
        <f t="shared" si="250"/>
        <v>#DIV/0!</v>
      </c>
      <c r="J1467" s="7" t="e">
        <f t="shared" si="251"/>
        <v>#DIV/0!</v>
      </c>
      <c r="K1467" s="7" t="n">
        <f t="shared" si="252"/>
        <v>0</v>
      </c>
      <c r="L1467" s="7" t="n">
        <f>AM1467/SUM(AM1:AM$2180)</f>
        <v>0</v>
      </c>
      <c r="M1467" t="s">
        <v>3585</v>
      </c>
      <c r="N1467" t="s">
        <v>3688</v>
      </c>
      <c r="O1467" t="s">
        <v>3689</v>
      </c>
      <c r="P1467" s="6"/>
      <c r="Q1467" s="6"/>
      <c r="R1467" s="6"/>
      <c r="S1467" s="6"/>
      <c r="T1467" s="6" t="n">
        <v>37250.9448282761</v>
      </c>
      <c r="U1467" s="6" t="n">
        <v>183977.912094545</v>
      </c>
      <c r="V1467" s="6" t="n">
        <v>2161369.5708897202</v>
      </c>
      <c r="W1467" s="6"/>
      <c r="X1467" s="6"/>
      <c r="Y1467" s="6" t="n">
        <v>-236578.460098004</v>
      </c>
      <c r="Z1467" s="6" t="n">
        <v>-238092.73706286799</v>
      </c>
      <c r="AA1467" s="6" t="n">
        <v>-202396.81235212099</v>
      </c>
      <c r="AB1467" s="6" t="n">
        <v>-981.24655981277795</v>
      </c>
      <c r="AC1467" s="6" t="n">
        <v>-6071.3767801742997</v>
      </c>
      <c r="AD1467" s="6" t="n">
        <v>-1.21319845882547E-2</v>
      </c>
      <c r="AE1467" s="6"/>
      <c r="AF1467" s="6" t="n">
        <v>0</v>
      </c>
      <c r="AG1467" s="6"/>
      <c r="AH1467" s="6" t="n">
        <v>-99340.546109970106</v>
      </c>
      <c r="AI1467" s="6"/>
      <c r="AJ1467" s="6"/>
      <c r="AK1467" s="6"/>
      <c r="AL1467" s="6" t="n">
        <v>0</v>
      </c>
      <c r="AM1467" s="6"/>
    </row>
    <row r="1468">
      <c r="A1468" t="str">
        <f t="shared" si="242"/>
        <v>PAMS</v>
      </c>
      <c r="B1468" t="str">
        <f t="shared" si="243"/>
        <v>C1AA</v>
      </c>
      <c r="C1468" t="str">
        <f t="shared" si="244"/>
        <v>ARCHITECT AND ENGINEERING- CONSTRUCTION: OFFICE BUILDINGS</v>
      </c>
      <c r="D1468" s="6" t="n">
        <f t="shared" si="245"/>
        <v>88595.301693832007</v>
      </c>
      <c r="E1468" s="6" t="n">
        <f t="shared" si="246"/>
        <v>0</v>
      </c>
      <c r="F1468" s="6" t="n">
        <f t="shared" si="247"/>
        <v>0</v>
      </c>
      <c r="G1468" s="6" t="n">
        <f t="shared" si="248"/>
        <v>0</v>
      </c>
      <c r="H1468" s="7" t="e">
        <f t="shared" si="249"/>
        <v>#DIV/0!</v>
      </c>
      <c r="I1468" s="7" t="n">
        <f t="shared" si="250"/>
        <v>-1</v>
      </c>
      <c r="J1468" s="7" t="e">
        <f t="shared" si="251"/>
        <v>#DIV/0!</v>
      </c>
      <c r="K1468" s="7" t="n">
        <f t="shared" si="252"/>
        <v>0</v>
      </c>
      <c r="L1468" s="7" t="n">
        <f>AM1468/SUM(AM1:AM$2180)</f>
        <v>0</v>
      </c>
      <c r="M1468" t="s">
        <v>3585</v>
      </c>
      <c r="N1468" t="s">
        <v>3690</v>
      </c>
      <c r="O1468" t="s">
        <v>3691</v>
      </c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 t="n">
        <v>65512.716776575398</v>
      </c>
      <c r="AE1468" s="6" t="n">
        <v>88595.301693832007</v>
      </c>
      <c r="AF1468" s="6" t="n">
        <v>0</v>
      </c>
      <c r="AG1468" s="6" t="n">
        <v>0</v>
      </c>
      <c r="AH1468" s="6"/>
      <c r="AI1468" s="6" t="n">
        <v>0</v>
      </c>
      <c r="AJ1468" s="6"/>
      <c r="AK1468" s="6"/>
      <c r="AL1468" s="6"/>
      <c r="AM1468" s="6"/>
    </row>
    <row r="1469">
      <c r="A1469" t="str">
        <f t="shared" si="242"/>
        <v>PAMS</v>
      </c>
      <c r="B1469" t="str">
        <f t="shared" si="243"/>
        <v>C1AZ</v>
      </c>
      <c r="C1469" t="str">
        <f t="shared" si="244"/>
        <v>ARCHITECT AND ENGINEERING- CONSTRUCTION: OTHER ADMINISTRATIVE FACILITIES/SERVICE BUILDINGS</v>
      </c>
      <c r="D1469" s="6" t="n">
        <f t="shared" si="245"/>
        <v>0</v>
      </c>
      <c r="E1469" s="6" t="n">
        <f t="shared" si="246"/>
        <v>0</v>
      </c>
      <c r="F1469" s="6" t="n">
        <f t="shared" si="247"/>
        <v>780407.125</v>
      </c>
      <c r="G1469" s="6" t="n">
        <f t="shared" si="248"/>
        <v>0</v>
      </c>
      <c r="H1469" s="7" t="e">
        <f t="shared" si="249"/>
        <v>#DIV/0!</v>
      </c>
      <c r="I1469" s="7" t="e">
        <f t="shared" si="250"/>
        <v>#DIV/0!</v>
      </c>
      <c r="J1469" s="7" t="n">
        <f t="shared" si="251"/>
        <v>0</v>
      </c>
      <c r="K1469" s="7" t="n">
        <f t="shared" si="252"/>
        <v>7.9507089628337456E-6</v>
      </c>
      <c r="L1469" s="7" t="n">
        <f>AM1469/SUM(AM1:AM$2180)</f>
        <v>0</v>
      </c>
      <c r="M1469" t="s">
        <v>3585</v>
      </c>
      <c r="N1469" t="s">
        <v>3692</v>
      </c>
      <c r="O1469" t="s">
        <v>3693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 t="n">
        <v>780407.125</v>
      </c>
      <c r="AM1469" s="6"/>
    </row>
    <row r="1470">
      <c r="A1470" t="str">
        <f t="shared" si="242"/>
        <v>PAMS</v>
      </c>
      <c r="B1470" t="str">
        <f t="shared" si="243"/>
        <v>C1DA</v>
      </c>
      <c r="C1470" t="str">
        <f t="shared" si="244"/>
        <v>ARCHITECT AND ENGINEERING- CONSTRUCTION: HOSPITALS AND INFIRMARIES</v>
      </c>
      <c r="D1470" s="6" t="n">
        <f t="shared" si="245"/>
        <v>0</v>
      </c>
      <c r="E1470" s="6" t="n">
        <f t="shared" si="246"/>
        <v>0</v>
      </c>
      <c r="F1470" s="6" t="n">
        <f t="shared" si="247"/>
        <v>0</v>
      </c>
      <c r="G1470" s="6" t="n">
        <f t="shared" si="248"/>
        <v>0</v>
      </c>
      <c r="H1470" s="7" t="e">
        <f t="shared" si="249"/>
        <v>#DIV/0!</v>
      </c>
      <c r="I1470" s="7" t="e">
        <f t="shared" si="250"/>
        <v>#DIV/0!</v>
      </c>
      <c r="J1470" s="7" t="e">
        <f t="shared" si="251"/>
        <v>#DIV/0!</v>
      </c>
      <c r="K1470" s="7" t="n">
        <f t="shared" si="252"/>
        <v>0</v>
      </c>
      <c r="L1470" s="7" t="n">
        <f>AM1470/SUM(AM1:AM$2180)</f>
        <v>0</v>
      </c>
      <c r="M1470" t="s">
        <v>3585</v>
      </c>
      <c r="N1470" t="s">
        <v>3694</v>
      </c>
      <c r="O1470" t="s">
        <v>3695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 t="n">
        <v>140555.754827125</v>
      </c>
      <c r="AJ1470" s="6"/>
      <c r="AK1470" s="6"/>
      <c r="AL1470" s="6"/>
      <c r="AM1470" s="6"/>
    </row>
    <row r="1471">
      <c r="A1471" t="str">
        <f t="shared" si="242"/>
        <v>PAMS</v>
      </c>
      <c r="B1471" t="str">
        <f t="shared" si="243"/>
        <v>C1DB</v>
      </c>
      <c r="C1471" t="str">
        <f t="shared" si="244"/>
        <v>ARCHITECT AND ENGINEERING- CONSTRUCTION: LABORATORIES AND CLINICS</v>
      </c>
      <c r="D1471" s="6" t="n">
        <f t="shared" si="245"/>
        <v>18321514.358831499</v>
      </c>
      <c r="E1471" s="6" t="n">
        <f t="shared" si="246"/>
        <v>667915.92712598003</v>
      </c>
      <c r="F1471" s="6" t="n">
        <f t="shared" si="247"/>
        <v>507365.6875</v>
      </c>
      <c r="G1471" s="6" t="n">
        <f t="shared" si="248"/>
        <v>0</v>
      </c>
      <c r="H1471" s="7" t="n">
        <f t="shared" si="249"/>
        <v>-0.24037492310869479</v>
      </c>
      <c r="I1471" s="7" t="n">
        <f t="shared" si="250"/>
        <v>-0.97230765549380282</v>
      </c>
      <c r="J1471" s="7" t="n">
        <f t="shared" si="251"/>
        <v>0</v>
      </c>
      <c r="K1471" s="7" t="n">
        <f t="shared" si="252"/>
        <v>5.1689903767095347E-6</v>
      </c>
      <c r="L1471" s="7" t="n">
        <f>AM1471/SUM(AM1:AM$2180)</f>
        <v>0</v>
      </c>
      <c r="M1471" t="s">
        <v>3585</v>
      </c>
      <c r="N1471" t="s">
        <v>3696</v>
      </c>
      <c r="O1471" t="s">
        <v>3697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 t="n">
        <v>18321514.358831499</v>
      </c>
      <c r="AF1471" s="6" t="n">
        <v>15958119.407772999</v>
      </c>
      <c r="AG1471" s="6" t="n">
        <v>38089.764170941497</v>
      </c>
      <c r="AH1471" s="6"/>
      <c r="AI1471" s="6" t="n">
        <v>12898414.971482201</v>
      </c>
      <c r="AJ1471" s="6" t="n">
        <v>-3702695.9742964199</v>
      </c>
      <c r="AK1471" s="6" t="n">
        <v>667915.92712598003</v>
      </c>
      <c r="AL1471" s="6" t="n">
        <v>507365.6875</v>
      </c>
      <c r="AM1471" s="6"/>
    </row>
    <row r="1472">
      <c r="A1472" t="str">
        <f t="shared" si="242"/>
        <v>PAMS</v>
      </c>
      <c r="B1472" t="str">
        <f t="shared" si="243"/>
        <v>C1JZ</v>
      </c>
      <c r="C1472" t="str">
        <f t="shared" si="244"/>
        <v>ARCHITECT AND ENGINEERING- CONSTRUCTION: MISCELLANEOUS BUILDINGS</v>
      </c>
      <c r="D1472" s="6" t="n">
        <f t="shared" si="245"/>
        <v>157734.51577241399</v>
      </c>
      <c r="E1472" s="6" t="n">
        <f t="shared" si="246"/>
        <v>0</v>
      </c>
      <c r="F1472" s="6" t="n">
        <f t="shared" si="247"/>
        <v>1495000</v>
      </c>
      <c r="G1472" s="6" t="n">
        <f t="shared" si="248"/>
        <v>0</v>
      </c>
      <c r="H1472" s="7" t="e">
        <f t="shared" si="249"/>
        <v>#DIV/0!</v>
      </c>
      <c r="I1472" s="7" t="n">
        <f t="shared" si="250"/>
        <v>8.4779509270947973</v>
      </c>
      <c r="J1472" s="7" t="n">
        <f t="shared" si="251"/>
        <v>0</v>
      </c>
      <c r="K1472" s="7" t="n">
        <f t="shared" si="252"/>
        <v>1.5230908994374505E-5</v>
      </c>
      <c r="L1472" s="7" t="n">
        <f>AM1472/SUM(AM1:AM$2180)</f>
        <v>0</v>
      </c>
      <c r="M1472" t="s">
        <v>3585</v>
      </c>
      <c r="N1472" t="s">
        <v>3698</v>
      </c>
      <c r="O1472" t="s">
        <v>3699</v>
      </c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 t="n">
        <v>22284.988490677999</v>
      </c>
      <c r="AC1472" s="6"/>
      <c r="AD1472" s="6" t="n">
        <v>26083.766864747598</v>
      </c>
      <c r="AE1472" s="6" t="n">
        <v>157734.51577241399</v>
      </c>
      <c r="AF1472" s="6" t="n">
        <v>64139.125389431298</v>
      </c>
      <c r="AG1472" s="6"/>
      <c r="AH1472" s="6"/>
      <c r="AI1472" s="6"/>
      <c r="AJ1472" s="6"/>
      <c r="AK1472" s="6"/>
      <c r="AL1472" s="6" t="n">
        <v>1495000</v>
      </c>
      <c r="AM1472" s="6"/>
    </row>
    <row r="1473">
      <c r="A1473" t="str">
        <f t="shared" ref="A1473:A1536" si="253">M1473</f>
        <v>PAMS</v>
      </c>
      <c r="B1473" t="str">
        <f t="shared" ref="B1473:B1536" si="254">N1473</f>
        <v>C211</v>
      </c>
      <c r="C1473" t="str">
        <f t="shared" ref="C1473:C1536" si="255">O1473</f>
        <v>A/E SVCS. (INCL LANDSCAPING INTERIO</v>
      </c>
      <c r="D1473" s="6" t="n">
        <f t="shared" ref="D1473:D1536" si="256">AE1473</f>
        <v>-459329.170877647</v>
      </c>
      <c r="E1473" s="6" t="n">
        <f t="shared" ref="E1473:E1536" si="257">AK1473</f>
        <v>5176320.0970199704</v>
      </c>
      <c r="F1473" s="6" t="n">
        <f t="shared" ref="F1473:F1536" si="258">AL1473</f>
        <v>10907966.4133</v>
      </c>
      <c r="G1473" s="6" t="n">
        <f t="shared" ref="G1473:G1536" si="259">AM1473</f>
        <v>4560927.1270864401</v>
      </c>
      <c r="H1473" s="7" t="n">
        <f t="shared" si="249"/>
        <v>1.1072820476422551</v>
      </c>
      <c r="I1473" s="7" t="n">
        <f t="shared" si="250"/>
        <v>-24.747602166128463</v>
      </c>
      <c r="J1473" s="7" t="n">
        <f t="shared" si="251"/>
        <v>0.41812808678300811</v>
      </c>
      <c r="K1473" s="7" t="n">
        <f t="shared" si="252"/>
        <v>1.1112926003656587E-4</v>
      </c>
      <c r="L1473" s="7" t="n">
        <f>AM1473/SUM(AM1:AM$2180)</f>
        <v>8.0919927345496037E-5</v>
      </c>
      <c r="M1473" t="s">
        <v>3585</v>
      </c>
      <c r="N1473" t="s">
        <v>3700</v>
      </c>
      <c r="O1473" t="s">
        <v>3701</v>
      </c>
      <c r="P1473" s="6" t="n">
        <v>128047798.852984</v>
      </c>
      <c r="Q1473" s="6" t="n">
        <v>107615271.207883</v>
      </c>
      <c r="R1473" s="6" t="n">
        <v>192539425.69121099</v>
      </c>
      <c r="S1473" s="6" t="n">
        <v>252889677.493514</v>
      </c>
      <c r="T1473" s="6" t="n">
        <v>218467713.331496</v>
      </c>
      <c r="U1473" s="6" t="n">
        <v>255972158.068012</v>
      </c>
      <c r="V1473" s="6" t="n">
        <v>297768545.42775798</v>
      </c>
      <c r="W1473" s="6" t="n">
        <v>5600188.6124943905</v>
      </c>
      <c r="X1473" s="6" t="n">
        <v>5549494.9973057797</v>
      </c>
      <c r="Y1473" s="6" t="n">
        <v>921420.906129546</v>
      </c>
      <c r="Z1473" s="6" t="n">
        <v>-1096518.6559937701</v>
      </c>
      <c r="AA1473" s="6" t="n">
        <v>5030178.6115330299</v>
      </c>
      <c r="AB1473" s="6" t="n">
        <v>5679000.1915093102</v>
      </c>
      <c r="AC1473" s="6" t="n">
        <v>-391658.796989783</v>
      </c>
      <c r="AD1473" s="6" t="n">
        <v>553708.16814372595</v>
      </c>
      <c r="AE1473" s="6" t="n">
        <v>-459329.170877647</v>
      </c>
      <c r="AF1473" s="6" t="n">
        <v>-13737.3019829857</v>
      </c>
      <c r="AG1473" s="6" t="n">
        <v>-111973.428496505</v>
      </c>
      <c r="AH1473" s="6" t="n">
        <v>2847729.2553737098</v>
      </c>
      <c r="AI1473" s="6" t="n">
        <v>7428611.8585684896</v>
      </c>
      <c r="AJ1473" s="6" t="n">
        <v>6904045.4612428499</v>
      </c>
      <c r="AK1473" s="6" t="n">
        <v>5176320.0970199704</v>
      </c>
      <c r="AL1473" s="6" t="n">
        <v>10907966.4133</v>
      </c>
      <c r="AM1473" s="6" t="n">
        <v>4560927.1270864401</v>
      </c>
    </row>
    <row r="1474">
      <c r="A1474" t="str">
        <f t="shared" si="253"/>
        <v>PAMS</v>
      </c>
      <c r="B1474" t="str">
        <f t="shared" si="254"/>
        <v>C212</v>
      </c>
      <c r="C1474" t="str">
        <f t="shared" si="255"/>
        <v>ARCHITECT AND ENGINEERING- GENERAL: ENGINEERING DRAFTING, NOT CAD/CAM</v>
      </c>
      <c r="D1474" s="6" t="n">
        <f t="shared" si="256"/>
        <v>11745240.061898001</v>
      </c>
      <c r="E1474" s="6" t="n">
        <f t="shared" si="257"/>
        <v>4736644.0946257198</v>
      </c>
      <c r="F1474" s="6" t="n">
        <f t="shared" si="258"/>
        <v>2355990.9501999998</v>
      </c>
      <c r="G1474" s="6" t="n">
        <f t="shared" si="259"/>
        <v>0</v>
      </c>
      <c r="H1474" s="7" t="n">
        <f t="shared" ref="H1474:H1537" si="260">AL1474/AK1474-1</f>
        <v>-0.50260334043819155</v>
      </c>
      <c r="I1474" s="7" t="n">
        <f t="shared" ref="I1474:I1537" si="261">AL1474/AE1474-1</f>
        <v>-0.79940887220833201</v>
      </c>
      <c r="J1474" s="7" t="n">
        <f t="shared" ref="J1474:J1537" si="262">AM1474/AL1474</f>
        <v>0</v>
      </c>
      <c r="K1474" s="7" t="n">
        <f t="shared" ref="K1474:K1537" si="263">AL1474/SUM(AL$1:AL$2180)</f>
        <v>2.4002597828806765E-5</v>
      </c>
      <c r="L1474" s="7" t="n">
        <f>AM1474/SUM(AM1:AM$2180)</f>
        <v>0</v>
      </c>
      <c r="M1474" t="s">
        <v>3585</v>
      </c>
      <c r="N1474" t="s">
        <v>3702</v>
      </c>
      <c r="O1474" t="s">
        <v>3703</v>
      </c>
      <c r="P1474" s="6" t="n">
        <v>336554.95363686897</v>
      </c>
      <c r="Q1474" s="6" t="n">
        <v>2754620.55358569</v>
      </c>
      <c r="R1474" s="6" t="n">
        <v>68181.412257724296</v>
      </c>
      <c r="S1474" s="6" t="n">
        <v>248733.08385539701</v>
      </c>
      <c r="T1474" s="6" t="n">
        <v>1008850.13013585</v>
      </c>
      <c r="U1474" s="6" t="n">
        <v>118726.16303216</v>
      </c>
      <c r="V1474" s="6" t="n">
        <v>867542.63306179806</v>
      </c>
      <c r="W1474" s="6" t="n">
        <v>401843.80027095898</v>
      </c>
      <c r="X1474" s="6" t="n">
        <v>-85715.580148772293</v>
      </c>
      <c r="Y1474" s="6"/>
      <c r="Z1474" s="6" t="n">
        <v>51592.116466458603</v>
      </c>
      <c r="AA1474" s="6"/>
      <c r="AB1474" s="6" t="n">
        <v>14185080.637814701</v>
      </c>
      <c r="AC1474" s="6" t="n">
        <v>4986360.5369170904</v>
      </c>
      <c r="AD1474" s="6" t="n">
        <v>13253751.606957201</v>
      </c>
      <c r="AE1474" s="6" t="n">
        <v>11745240.061898001</v>
      </c>
      <c r="AF1474" s="6" t="n">
        <v>13906320.480234999</v>
      </c>
      <c r="AG1474" s="6" t="n">
        <v>4897723.6295970697</v>
      </c>
      <c r="AH1474" s="6" t="n">
        <v>-229446.05260031001</v>
      </c>
      <c r="AI1474" s="6" t="n">
        <v>-146778.32527200499</v>
      </c>
      <c r="AJ1474" s="6" t="n">
        <v>1501029.66232411</v>
      </c>
      <c r="AK1474" s="6" t="n">
        <v>4736644.0946257198</v>
      </c>
      <c r="AL1474" s="6" t="n">
        <v>2355990.9501999998</v>
      </c>
      <c r="AM1474" s="6" t="n">
        <v>0</v>
      </c>
    </row>
    <row r="1475">
      <c r="A1475" t="str">
        <f t="shared" si="253"/>
        <v>PAMS</v>
      </c>
      <c r="B1475" t="str">
        <f t="shared" si="254"/>
        <v>C213</v>
      </c>
      <c r="C1475" t="str">
        <f t="shared" si="255"/>
        <v>A/E - INSPECT - NON CONTRUCT</v>
      </c>
      <c r="D1475" s="6" t="n">
        <f t="shared" si="256"/>
        <v>0</v>
      </c>
      <c r="E1475" s="6" t="n">
        <f t="shared" si="257"/>
        <v>0</v>
      </c>
      <c r="F1475" s="6" t="n">
        <f t="shared" si="258"/>
        <v>0</v>
      </c>
      <c r="G1475" s="6" t="n">
        <f t="shared" si="259"/>
        <v>0</v>
      </c>
      <c r="H1475" s="7" t="e">
        <f t="shared" si="260"/>
        <v>#DIV/0!</v>
      </c>
      <c r="I1475" s="7" t="e">
        <f t="shared" si="261"/>
        <v>#DIV/0!</v>
      </c>
      <c r="J1475" s="7" t="e">
        <f t="shared" si="262"/>
        <v>#DIV/0!</v>
      </c>
      <c r="K1475" s="7" t="n">
        <f t="shared" si="263"/>
        <v>0</v>
      </c>
      <c r="L1475" s="7" t="n">
        <f>AM1475/SUM(AM1:AM$2180)</f>
        <v>0</v>
      </c>
      <c r="M1475" t="s">
        <v>3585</v>
      </c>
      <c r="N1475" t="s">
        <v>3704</v>
      </c>
      <c r="O1475" t="s">
        <v>3705</v>
      </c>
      <c r="P1475" s="6"/>
      <c r="Q1475" s="6" t="n">
        <v>55211.699893025601</v>
      </c>
      <c r="R1475" s="6"/>
      <c r="S1475" s="6"/>
      <c r="T1475" s="6" t="n">
        <v>21849.5838590643</v>
      </c>
      <c r="U1475" s="6"/>
      <c r="V1475" s="6"/>
      <c r="W1475" s="6"/>
      <c r="X1475" s="6"/>
      <c r="Y1475" s="6"/>
      <c r="Z1475" s="6" t="n">
        <v>-37186.346011105197</v>
      </c>
      <c r="AA1475" s="6"/>
      <c r="AB1475" s="6" t="n">
        <v>-1525.7049147089001</v>
      </c>
      <c r="AC1475" s="6"/>
      <c r="AD1475" s="6" t="n">
        <v>-613334.02162125905</v>
      </c>
      <c r="AE1475" s="6" t="n">
        <v>0</v>
      </c>
      <c r="AF1475" s="6" t="n">
        <v>-270291.45219706697</v>
      </c>
      <c r="AG1475" s="6"/>
      <c r="AH1475" s="6" t="n">
        <v>0</v>
      </c>
      <c r="AI1475" s="6" t="n">
        <v>0</v>
      </c>
      <c r="AJ1475" s="6"/>
      <c r="AK1475" s="6" t="n">
        <v>0</v>
      </c>
      <c r="AL1475" s="6"/>
      <c r="AM1475" s="6"/>
    </row>
    <row r="1476">
      <c r="A1476" t="str">
        <f t="shared" si="253"/>
        <v>PAMS</v>
      </c>
      <c r="B1476" t="str">
        <f t="shared" si="254"/>
        <v>C214</v>
      </c>
      <c r="C1476" t="str">
        <f t="shared" si="255"/>
        <v>A&amp;E MANAGEMENT ENGINEERING SERVICES</v>
      </c>
      <c r="D1476" s="6" t="n">
        <f t="shared" si="256"/>
        <v>-48985.893110049801</v>
      </c>
      <c r="E1476" s="6" t="n">
        <f t="shared" si="257"/>
        <v>0</v>
      </c>
      <c r="F1476" s="6" t="n">
        <f t="shared" si="258"/>
        <v>1573622</v>
      </c>
      <c r="G1476" s="6" t="n">
        <f t="shared" si="259"/>
        <v>3255765.0156462202</v>
      </c>
      <c r="H1476" s="7" t="e">
        <f t="shared" si="260"/>
        <v>#DIV/0!</v>
      </c>
      <c r="I1476" s="7" t="n">
        <f t="shared" si="261"/>
        <v>-33.123983050891042</v>
      </c>
      <c r="J1476" s="7" t="n">
        <f t="shared" si="262"/>
        <v>2.068962568930925</v>
      </c>
      <c r="K1476" s="7" t="n">
        <f t="shared" si="263"/>
        <v>1.6031901988993712E-5</v>
      </c>
      <c r="L1476" s="7" t="n">
        <f>AM1476/SUM(AM1:AM$2180)</f>
        <v>5.7763753109644196E-5</v>
      </c>
      <c r="M1476" t="s">
        <v>3585</v>
      </c>
      <c r="N1476" t="s">
        <v>3706</v>
      </c>
      <c r="O1476" t="s">
        <v>3707</v>
      </c>
      <c r="P1476" s="6"/>
      <c r="Q1476" s="6"/>
      <c r="R1476" s="6" t="n">
        <v>850396.32938384998</v>
      </c>
      <c r="S1476" s="6"/>
      <c r="T1476" s="6"/>
      <c r="U1476" s="6" t="n">
        <v>3026649.5208416898</v>
      </c>
      <c r="V1476" s="6" t="n">
        <v>2793887.1450070199</v>
      </c>
      <c r="W1476" s="6" t="n">
        <v>-209692.56823683201</v>
      </c>
      <c r="X1476" s="6" t="n">
        <v>660758.08892199199</v>
      </c>
      <c r="Y1476" s="6" t="n">
        <v>-5494.4173520756303</v>
      </c>
      <c r="Z1476" s="6"/>
      <c r="AA1476" s="6" t="n">
        <v>-361079.72361432499</v>
      </c>
      <c r="AB1476" s="6" t="n">
        <v>-82623.327316515497</v>
      </c>
      <c r="AC1476" s="6" t="n">
        <v>-290360.522007811</v>
      </c>
      <c r="AD1476" s="6" t="n">
        <v>0</v>
      </c>
      <c r="AE1476" s="6" t="n">
        <v>-48985.893110049801</v>
      </c>
      <c r="AF1476" s="6" t="n">
        <v>-5978.7011471778096</v>
      </c>
      <c r="AG1476" s="6"/>
      <c r="AH1476" s="6" t="n">
        <v>-1988553.0874695301</v>
      </c>
      <c r="AI1476" s="6" t="n">
        <v>-1160089.67920604</v>
      </c>
      <c r="AJ1476" s="6" t="n">
        <v>-2243033.6289886902</v>
      </c>
      <c r="AK1476" s="6"/>
      <c r="AL1476" s="6" t="n">
        <v>1573622</v>
      </c>
      <c r="AM1476" s="6" t="n">
        <v>3255765.0156462202</v>
      </c>
    </row>
    <row r="1477">
      <c r="A1477" t="str">
        <f t="shared" si="253"/>
        <v>PAMS</v>
      </c>
      <c r="B1477" t="str">
        <f t="shared" si="254"/>
        <v>C215</v>
      </c>
      <c r="C1477" t="str">
        <f t="shared" si="255"/>
        <v>A/E PROD ENG SVCS (INCL DESIGN-CONT</v>
      </c>
      <c r="D1477" s="6" t="n">
        <f t="shared" si="256"/>
        <v>0</v>
      </c>
      <c r="E1477" s="6" t="n">
        <f t="shared" si="257"/>
        <v>0</v>
      </c>
      <c r="F1477" s="6" t="n">
        <f t="shared" si="258"/>
        <v>0</v>
      </c>
      <c r="G1477" s="6" t="n">
        <f t="shared" si="259"/>
        <v>0</v>
      </c>
      <c r="H1477" s="7" t="e">
        <f t="shared" si="260"/>
        <v>#DIV/0!</v>
      </c>
      <c r="I1477" s="7" t="e">
        <f t="shared" si="261"/>
        <v>#DIV/0!</v>
      </c>
      <c r="J1477" s="7" t="e">
        <f t="shared" si="262"/>
        <v>#DIV/0!</v>
      </c>
      <c r="K1477" s="7" t="n">
        <f t="shared" si="263"/>
        <v>0</v>
      </c>
      <c r="L1477" s="7" t="n">
        <f>AM1477/SUM(AM1:AM$2180)</f>
        <v>0</v>
      </c>
      <c r="M1477" t="s">
        <v>3585</v>
      </c>
      <c r="N1477" t="s">
        <v>3708</v>
      </c>
      <c r="O1477" t="s">
        <v>3709</v>
      </c>
      <c r="P1477" s="6"/>
      <c r="Q1477" s="6"/>
      <c r="R1477" s="6"/>
      <c r="S1477" s="6"/>
      <c r="T1477" s="6" t="n">
        <v>1657939.9973150999</v>
      </c>
      <c r="U1477" s="6" t="n">
        <v>937297.14891924697</v>
      </c>
      <c r="V1477" s="6" t="n">
        <v>1115110.3591476199</v>
      </c>
      <c r="W1477" s="6"/>
      <c r="X1477" s="6" t="n">
        <v>10248.225252461199</v>
      </c>
      <c r="Y1477" s="6"/>
      <c r="Z1477" s="6"/>
      <c r="AA1477" s="6"/>
      <c r="AB1477" s="6"/>
      <c r="AC1477" s="6"/>
      <c r="AD1477" s="6" t="n">
        <v>-8337.9247840006301</v>
      </c>
      <c r="AE1477" s="6"/>
      <c r="AF1477" s="6"/>
      <c r="AG1477" s="6" t="n">
        <v>-627198.72067929199</v>
      </c>
      <c r="AH1477" s="6"/>
      <c r="AI1477" s="6" t="n">
        <v>-8610.0995356028907</v>
      </c>
      <c r="AJ1477" s="6"/>
      <c r="AK1477" s="6"/>
      <c r="AL1477" s="6"/>
      <c r="AM1477" s="6"/>
    </row>
    <row r="1478">
      <c r="A1478" t="str">
        <f t="shared" si="253"/>
        <v>PAMS</v>
      </c>
      <c r="B1478" t="str">
        <f t="shared" si="254"/>
        <v>C216</v>
      </c>
      <c r="C1478" t="str">
        <f t="shared" si="255"/>
        <v>A/E - MARINE ENGINEERING</v>
      </c>
      <c r="D1478" s="6" t="n">
        <f t="shared" si="256"/>
        <v>-12266.930185617</v>
      </c>
      <c r="E1478" s="6" t="n">
        <f t="shared" si="257"/>
        <v>-125134.88453516</v>
      </c>
      <c r="F1478" s="6" t="n">
        <f t="shared" si="258"/>
        <v>0</v>
      </c>
      <c r="G1478" s="6" t="n">
        <f t="shared" si="259"/>
        <v>0</v>
      </c>
      <c r="H1478" s="7" t="n">
        <f t="shared" si="260"/>
        <v>-1</v>
      </c>
      <c r="I1478" s="7" t="n">
        <f t="shared" si="261"/>
        <v>-1</v>
      </c>
      <c r="J1478" s="7" t="e">
        <f t="shared" si="262"/>
        <v>#DIV/0!</v>
      </c>
      <c r="K1478" s="7" t="n">
        <f t="shared" si="263"/>
        <v>0</v>
      </c>
      <c r="L1478" s="7" t="n">
        <f>AM1478/SUM(AM1:AM$2180)</f>
        <v>0</v>
      </c>
      <c r="M1478" t="s">
        <v>3585</v>
      </c>
      <c r="N1478" t="s">
        <v>3710</v>
      </c>
      <c r="O1478" t="s">
        <v>3711</v>
      </c>
      <c r="P1478" s="6"/>
      <c r="Q1478" s="6"/>
      <c r="R1478" s="6"/>
      <c r="S1478" s="6"/>
      <c r="T1478" s="6" t="n">
        <v>27577.866753833001</v>
      </c>
      <c r="U1478" s="6"/>
      <c r="V1478" s="6"/>
      <c r="W1478" s="6"/>
      <c r="X1478" s="6"/>
      <c r="Y1478" s="6" t="n">
        <v>-94236.754889967895</v>
      </c>
      <c r="Z1478" s="6" t="n">
        <v>-22011.623768094101</v>
      </c>
      <c r="AA1478" s="6" t="n">
        <v>-60.451529503909498</v>
      </c>
      <c r="AB1478" s="6" t="n">
        <v>-50541.134810336698</v>
      </c>
      <c r="AC1478" s="6"/>
      <c r="AD1478" s="6" t="n">
        <v>0</v>
      </c>
      <c r="AE1478" s="6" t="n">
        <v>-12266.930185617</v>
      </c>
      <c r="AF1478" s="6" t="n">
        <v>-152671.12721211201</v>
      </c>
      <c r="AG1478" s="6" t="n">
        <v>0</v>
      </c>
      <c r="AH1478" s="6"/>
      <c r="AI1478" s="6" t="n">
        <v>-182628.76131107</v>
      </c>
      <c r="AJ1478" s="6"/>
      <c r="AK1478" s="6" t="n">
        <v>-125134.88453516</v>
      </c>
      <c r="AL1478" s="6"/>
      <c r="AM1478" s="6"/>
    </row>
    <row r="1479">
      <c r="A1479" t="str">
        <f t="shared" si="253"/>
        <v>PAMS</v>
      </c>
      <c r="B1479" t="str">
        <f t="shared" si="254"/>
        <v>C219</v>
      </c>
      <c r="C1479" t="str">
        <f t="shared" si="255"/>
        <v>ARCHITECT AND ENGINEERING- GENERAL: OTHER</v>
      </c>
      <c r="D1479" s="6" t="n">
        <f t="shared" si="256"/>
        <v>1112024.87794829</v>
      </c>
      <c r="E1479" s="6" t="n">
        <f t="shared" si="257"/>
        <v>608425.13958608604</v>
      </c>
      <c r="F1479" s="6" t="n">
        <f t="shared" si="258"/>
        <v>66770.769799999995</v>
      </c>
      <c r="G1479" s="6" t="n">
        <f t="shared" si="259"/>
        <v>2115872.6127448301</v>
      </c>
      <c r="H1479" s="7" t="n">
        <f t="shared" si="260"/>
        <v>-0.89025639235514753</v>
      </c>
      <c r="I1479" s="7" t="n">
        <f t="shared" si="261"/>
        <v>-0.93995568703175647</v>
      </c>
      <c r="J1479" s="7" t="n">
        <f t="shared" si="262"/>
        <v>31.688605943627</v>
      </c>
      <c r="K1479" s="7" t="n">
        <f t="shared" si="263"/>
        <v>6.8025385840008658E-7</v>
      </c>
      <c r="L1479" s="7" t="n">
        <f>AM1479/SUM(AM1:AM$2180)</f>
        <v>3.7539792530079508E-5</v>
      </c>
      <c r="M1479" t="s">
        <v>3585</v>
      </c>
      <c r="N1479" t="s">
        <v>3712</v>
      </c>
      <c r="O1479" t="s">
        <v>3713</v>
      </c>
      <c r="P1479" s="6" t="n">
        <v>17519730.931828499</v>
      </c>
      <c r="Q1479" s="6" t="n">
        <v>2984321.7323435</v>
      </c>
      <c r="R1479" s="6" t="n">
        <v>12420207.702751899</v>
      </c>
      <c r="S1479" s="6" t="n">
        <v>1177725.8868157</v>
      </c>
      <c r="T1479" s="6" t="n">
        <v>319967.21595559601</v>
      </c>
      <c r="U1479" s="6" t="n">
        <v>395860.22600388399</v>
      </c>
      <c r="V1479" s="6" t="n">
        <v>381109.17178165499</v>
      </c>
      <c r="W1479" s="6" t="n">
        <v>1618129.7373916099</v>
      </c>
      <c r="X1479" s="6" t="n">
        <v>2107270.16457657</v>
      </c>
      <c r="Y1479" s="6" t="n">
        <v>-1343833.1038452699</v>
      </c>
      <c r="Z1479" s="6" t="n">
        <v>-255437.25230515201</v>
      </c>
      <c r="AA1479" s="6" t="n">
        <v>-533184.10012796405</v>
      </c>
      <c r="AB1479" s="6" t="n">
        <v>-1271802.8943237399</v>
      </c>
      <c r="AC1479" s="6" t="n">
        <v>-418486.400819553</v>
      </c>
      <c r="AD1479" s="6" t="n">
        <v>-745338.39714282099</v>
      </c>
      <c r="AE1479" s="6" t="n">
        <v>1112024.87794829</v>
      </c>
      <c r="AF1479" s="6" t="n">
        <v>205681.24261490599</v>
      </c>
      <c r="AG1479" s="6" t="n">
        <v>-2422672.5406433698</v>
      </c>
      <c r="AH1479" s="6" t="n">
        <v>-93266.354582939501</v>
      </c>
      <c r="AI1479" s="6" t="n">
        <v>519338.01788677502</v>
      </c>
      <c r="AJ1479" s="6" t="n">
        <v>674842.02046123997</v>
      </c>
      <c r="AK1479" s="6" t="n">
        <v>608425.13958608604</v>
      </c>
      <c r="AL1479" s="6" t="n">
        <v>66770.769799999995</v>
      </c>
      <c r="AM1479" s="6" t="n">
        <v>2115872.6127448301</v>
      </c>
    </row>
    <row r="1480">
      <c r="A1480" t="str">
        <f t="shared" si="253"/>
        <v>PAMS</v>
      </c>
      <c r="B1480" t="str">
        <f t="shared" si="254"/>
        <v>C220</v>
      </c>
      <c r="C1480" t="str">
        <f t="shared" si="255"/>
        <v>ARCHITECT AND ENGINEERING- GENERAL: STRUCTURAL ENGINEERING</v>
      </c>
      <c r="D1480" s="6" t="n">
        <f t="shared" si="256"/>
        <v>0</v>
      </c>
      <c r="E1480" s="6" t="n">
        <f t="shared" si="257"/>
        <v>0</v>
      </c>
      <c r="F1480" s="6" t="n">
        <f t="shared" si="258"/>
        <v>0</v>
      </c>
      <c r="G1480" s="6" t="n">
        <f t="shared" si="259"/>
        <v>0</v>
      </c>
      <c r="H1480" s="7" t="e">
        <f t="shared" si="260"/>
        <v>#DIV/0!</v>
      </c>
      <c r="I1480" s="7" t="e">
        <f t="shared" si="261"/>
        <v>#DIV/0!</v>
      </c>
      <c r="J1480" s="7" t="e">
        <f t="shared" si="262"/>
        <v>#DIV/0!</v>
      </c>
      <c r="K1480" s="7" t="n">
        <f t="shared" si="263"/>
        <v>0</v>
      </c>
      <c r="L1480" s="7" t="n">
        <f>AM1480/SUM(AM1:AM$2180)</f>
        <v>0</v>
      </c>
      <c r="M1480" t="s">
        <v>3585</v>
      </c>
      <c r="N1480" t="s">
        <v>3714</v>
      </c>
      <c r="O1480" t="s">
        <v>3715</v>
      </c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 t="n">
        <v>4571.2589991278001</v>
      </c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</row>
    <row r="1481">
      <c r="A1481" t="str">
        <f t="shared" si="253"/>
        <v>PAMS</v>
      </c>
      <c r="B1481" t="str">
        <f t="shared" si="254"/>
        <v>C222</v>
      </c>
      <c r="C1481" t="str">
        <f t="shared" si="255"/>
        <v>ARCHITECT AND ENGINEERING- GENERAL: ELECTRICAL SYSTEMS</v>
      </c>
      <c r="D1481" s="6" t="n">
        <f t="shared" si="256"/>
        <v>0</v>
      </c>
      <c r="E1481" s="6" t="n">
        <f t="shared" si="257"/>
        <v>-67802.190747014698</v>
      </c>
      <c r="F1481" s="6" t="n">
        <f t="shared" si="258"/>
        <v>-100064.7012</v>
      </c>
      <c r="G1481" s="6" t="n">
        <f t="shared" si="259"/>
        <v>-8332.2110544184907</v>
      </c>
      <c r="H1481" s="7" t="n">
        <f t="shared" si="260"/>
        <v>0.47583286170448402</v>
      </c>
      <c r="I1481" s="7" t="e">
        <f t="shared" si="261"/>
        <v>#DIV/0!</v>
      </c>
      <c r="J1481" s="7" t="n">
        <f t="shared" si="262"/>
        <v>8.3268234996923082E-2</v>
      </c>
      <c r="K1481" s="7" t="n">
        <f t="shared" si="263"/>
        <v>-1.0194490685795834E-6</v>
      </c>
      <c r="L1481" s="7" t="n">
        <f>AM1481/SUM(AM1:AM$2180)</f>
        <v>-1.478300122680528E-7</v>
      </c>
      <c r="M1481" t="s">
        <v>3585</v>
      </c>
      <c r="N1481" t="s">
        <v>3716</v>
      </c>
      <c r="O1481" t="s">
        <v>3717</v>
      </c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 t="n">
        <v>4943.4577070567902</v>
      </c>
      <c r="AC1481" s="6"/>
      <c r="AD1481" s="6"/>
      <c r="AE1481" s="6"/>
      <c r="AF1481" s="6"/>
      <c r="AG1481" s="6"/>
      <c r="AH1481" s="6" t="n">
        <v>288028.90475811699</v>
      </c>
      <c r="AI1481" s="6" t="n">
        <v>0</v>
      </c>
      <c r="AJ1481" s="6"/>
      <c r="AK1481" s="6" t="n">
        <v>-67802.190747014698</v>
      </c>
      <c r="AL1481" s="6" t="n">
        <v>-100064.7012</v>
      </c>
      <c r="AM1481" s="6" t="n">
        <v>-8332.2110544184907</v>
      </c>
    </row>
    <row r="1482">
      <c r="A1482" t="str">
        <f t="shared" si="253"/>
        <v>PAMS</v>
      </c>
      <c r="B1482" t="str">
        <f t="shared" si="254"/>
        <v>H110</v>
      </c>
      <c r="C1482" t="str">
        <f t="shared" si="255"/>
        <v>QUALITY CONTROL SERVICES: WEAPONS</v>
      </c>
      <c r="D1482" s="6" t="n">
        <f t="shared" si="256"/>
        <v>-60328.938491877801</v>
      </c>
      <c r="E1482" s="6" t="n">
        <f t="shared" si="257"/>
        <v>0</v>
      </c>
      <c r="F1482" s="6" t="n">
        <f t="shared" si="258"/>
        <v>0</v>
      </c>
      <c r="G1482" s="6" t="n">
        <f t="shared" si="259"/>
        <v>0</v>
      </c>
      <c r="H1482" s="7" t="e">
        <f t="shared" si="260"/>
        <v>#DIV/0!</v>
      </c>
      <c r="I1482" s="7" t="n">
        <f t="shared" si="261"/>
        <v>-1</v>
      </c>
      <c r="J1482" s="7" t="e">
        <f t="shared" si="262"/>
        <v>#DIV/0!</v>
      </c>
      <c r="K1482" s="7" t="n">
        <f t="shared" si="263"/>
        <v>0</v>
      </c>
      <c r="L1482" s="7" t="n">
        <f>AM1482/SUM(AM1:AM$2180)</f>
        <v>0</v>
      </c>
      <c r="M1482" t="s">
        <v>3585</v>
      </c>
      <c r="N1482" t="s">
        <v>3718</v>
      </c>
      <c r="O1482" t="s">
        <v>3719</v>
      </c>
      <c r="P1482" s="6"/>
      <c r="Q1482" s="6" t="n">
        <v>85182.1880720997</v>
      </c>
      <c r="R1482" s="6"/>
      <c r="S1482" s="6" t="n">
        <v>158765.668517204</v>
      </c>
      <c r="T1482" s="6"/>
      <c r="U1482" s="6"/>
      <c r="V1482" s="6"/>
      <c r="W1482" s="6"/>
      <c r="X1482" s="6"/>
      <c r="Y1482" s="6" t="n">
        <v>-10649.1546611256</v>
      </c>
      <c r="Z1482" s="6"/>
      <c r="AA1482" s="6" t="n">
        <v>-1954.91564683468</v>
      </c>
      <c r="AB1482" s="6"/>
      <c r="AC1482" s="6" t="n">
        <v>0</v>
      </c>
      <c r="AD1482" s="6"/>
      <c r="AE1482" s="6" t="n">
        <v>-60328.938491877801</v>
      </c>
      <c r="AF1482" s="6" t="n">
        <v>-128661.582127325</v>
      </c>
      <c r="AG1482" s="6" t="n">
        <v>-429373.87737203302</v>
      </c>
      <c r="AH1482" s="6" t="n">
        <v>-14574.3647818398</v>
      </c>
      <c r="AI1482" s="6" t="n">
        <v>-17148.868417200101</v>
      </c>
      <c r="AJ1482" s="6"/>
      <c r="AK1482" s="6"/>
      <c r="AL1482" s="6" t="n">
        <v>0</v>
      </c>
      <c r="AM1482" s="6"/>
    </row>
    <row r="1483">
      <c r="A1483" t="str">
        <f t="shared" si="253"/>
        <v>PAMS</v>
      </c>
      <c r="B1483" t="str">
        <f t="shared" si="254"/>
        <v>H112</v>
      </c>
      <c r="C1483" t="str">
        <f t="shared" si="255"/>
        <v>QUALITY CONT SV/FIRE CONTROL EQ</v>
      </c>
      <c r="D1483" s="6" t="n">
        <f t="shared" si="256"/>
        <v>0</v>
      </c>
      <c r="E1483" s="6" t="n">
        <f t="shared" si="257"/>
        <v>0</v>
      </c>
      <c r="F1483" s="6" t="n">
        <f t="shared" si="258"/>
        <v>0</v>
      </c>
      <c r="G1483" s="6" t="n">
        <f t="shared" si="259"/>
        <v>0</v>
      </c>
      <c r="H1483" s="7" t="e">
        <f t="shared" si="260"/>
        <v>#DIV/0!</v>
      </c>
      <c r="I1483" s="7" t="e">
        <f t="shared" si="261"/>
        <v>#DIV/0!</v>
      </c>
      <c r="J1483" s="7" t="e">
        <f t="shared" si="262"/>
        <v>#DIV/0!</v>
      </c>
      <c r="K1483" s="7" t="n">
        <f t="shared" si="263"/>
        <v>0</v>
      </c>
      <c r="L1483" s="7" t="n">
        <f>AM1483/SUM(AM1:AM$2180)</f>
        <v>0</v>
      </c>
      <c r="M1483" t="s">
        <v>3585</v>
      </c>
      <c r="N1483" t="s">
        <v>3720</v>
      </c>
      <c r="O1483" t="s">
        <v>3721</v>
      </c>
      <c r="P1483" s="6"/>
      <c r="Q1483" s="6"/>
      <c r="R1483" s="6"/>
      <c r="S1483" s="6"/>
      <c r="T1483" s="6"/>
      <c r="U1483" s="6"/>
      <c r="V1483" s="6"/>
      <c r="W1483" s="6" t="n">
        <v>13744.251133563201</v>
      </c>
      <c r="X1483" s="6"/>
      <c r="Y1483" s="6"/>
      <c r="Z1483" s="6"/>
      <c r="AA1483" s="6" t="n">
        <v>30247.770698848999</v>
      </c>
      <c r="AB1483" s="6"/>
      <c r="AC1483" s="6" t="n">
        <v>7172.6799536020098</v>
      </c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</row>
    <row r="1484">
      <c r="A1484" t="str">
        <f t="shared" si="253"/>
        <v>PAMS</v>
      </c>
      <c r="B1484" t="str">
        <f t="shared" si="254"/>
        <v>H113</v>
      </c>
      <c r="C1484" t="str">
        <f t="shared" si="255"/>
        <v>QUALITY CONT SV/AMMO &amp; EXPLOSIVES</v>
      </c>
      <c r="D1484" s="6" t="n">
        <f t="shared" si="256"/>
        <v>0</v>
      </c>
      <c r="E1484" s="6" t="n">
        <f t="shared" si="257"/>
        <v>0</v>
      </c>
      <c r="F1484" s="6" t="n">
        <f t="shared" si="258"/>
        <v>0</v>
      </c>
      <c r="G1484" s="6" t="n">
        <f t="shared" si="259"/>
        <v>0</v>
      </c>
      <c r="H1484" s="7" t="e">
        <f t="shared" si="260"/>
        <v>#DIV/0!</v>
      </c>
      <c r="I1484" s="7" t="e">
        <f t="shared" si="261"/>
        <v>#DIV/0!</v>
      </c>
      <c r="J1484" s="7" t="e">
        <f t="shared" si="262"/>
        <v>#DIV/0!</v>
      </c>
      <c r="K1484" s="7" t="n">
        <f t="shared" si="263"/>
        <v>0</v>
      </c>
      <c r="L1484" s="7" t="n">
        <f>AM1484/SUM(AM1:AM$2180)</f>
        <v>0</v>
      </c>
      <c r="M1484" t="s">
        <v>3585</v>
      </c>
      <c r="N1484" t="s">
        <v>3722</v>
      </c>
      <c r="O1484" t="s">
        <v>3723</v>
      </c>
      <c r="P1484" s="6"/>
      <c r="Q1484" s="6"/>
      <c r="R1484" s="6"/>
      <c r="S1484" s="6"/>
      <c r="T1484" s="6"/>
      <c r="U1484" s="6" t="n">
        <v>35506.687497275903</v>
      </c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</row>
    <row r="1485">
      <c r="A1485" t="str">
        <f t="shared" si="253"/>
        <v>PAMS</v>
      </c>
      <c r="B1485" t="str">
        <f t="shared" si="254"/>
        <v>H114</v>
      </c>
      <c r="C1485" t="str">
        <f t="shared" si="255"/>
        <v>QUALITY CONT SV/GUIDED MISSILES</v>
      </c>
      <c r="D1485" s="6" t="n">
        <f t="shared" si="256"/>
        <v>0</v>
      </c>
      <c r="E1485" s="6" t="n">
        <f t="shared" si="257"/>
        <v>0</v>
      </c>
      <c r="F1485" s="6" t="n">
        <f t="shared" si="258"/>
        <v>0</v>
      </c>
      <c r="G1485" s="6" t="n">
        <f t="shared" si="259"/>
        <v>0</v>
      </c>
      <c r="H1485" s="7" t="e">
        <f t="shared" si="260"/>
        <v>#DIV/0!</v>
      </c>
      <c r="I1485" s="7" t="e">
        <f t="shared" si="261"/>
        <v>#DIV/0!</v>
      </c>
      <c r="J1485" s="7" t="e">
        <f t="shared" si="262"/>
        <v>#DIV/0!</v>
      </c>
      <c r="K1485" s="7" t="n">
        <f t="shared" si="263"/>
        <v>0</v>
      </c>
      <c r="L1485" s="7" t="n">
        <f>AM1485/SUM(AM1:AM$2180)</f>
        <v>0</v>
      </c>
      <c r="M1485" t="s">
        <v>3585</v>
      </c>
      <c r="N1485" t="s">
        <v>3724</v>
      </c>
      <c r="O1485" t="s">
        <v>3725</v>
      </c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 t="n">
        <v>-55504.980584389603</v>
      </c>
      <c r="AC1485" s="6"/>
      <c r="AD1485" s="6"/>
      <c r="AE1485" s="6"/>
      <c r="AF1485" s="6"/>
      <c r="AG1485" s="6"/>
      <c r="AH1485" s="6"/>
      <c r="AI1485" s="6" t="n">
        <v>0</v>
      </c>
      <c r="AJ1485" s="6"/>
      <c r="AK1485" s="6"/>
      <c r="AL1485" s="6"/>
      <c r="AM1485" s="6"/>
    </row>
    <row r="1486">
      <c r="A1486" t="str">
        <f t="shared" si="253"/>
        <v>PAMS</v>
      </c>
      <c r="B1486" t="str">
        <f t="shared" si="254"/>
        <v>H115</v>
      </c>
      <c r="C1486" t="str">
        <f t="shared" si="255"/>
        <v>QUALITY CONT SV/AIRCRAFT</v>
      </c>
      <c r="D1486" s="6" t="n">
        <f t="shared" si="256"/>
        <v>0</v>
      </c>
      <c r="E1486" s="6" t="n">
        <f t="shared" si="257"/>
        <v>0</v>
      </c>
      <c r="F1486" s="6" t="n">
        <f t="shared" si="258"/>
        <v>0</v>
      </c>
      <c r="G1486" s="6" t="n">
        <f t="shared" si="259"/>
        <v>0</v>
      </c>
      <c r="H1486" s="7" t="e">
        <f t="shared" si="260"/>
        <v>#DIV/0!</v>
      </c>
      <c r="I1486" s="7" t="e">
        <f t="shared" si="261"/>
        <v>#DIV/0!</v>
      </c>
      <c r="J1486" s="7" t="e">
        <f t="shared" si="262"/>
        <v>#DIV/0!</v>
      </c>
      <c r="K1486" s="7" t="n">
        <f t="shared" si="263"/>
        <v>0</v>
      </c>
      <c r="L1486" s="7" t="n">
        <f>AM1486/SUM(AM1:AM$2180)</f>
        <v>0</v>
      </c>
      <c r="M1486" t="s">
        <v>3585</v>
      </c>
      <c r="N1486" t="s">
        <v>3726</v>
      </c>
      <c r="O1486" t="s">
        <v>3727</v>
      </c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 t="n">
        <v>-30.905427684433999</v>
      </c>
      <c r="AB1486" s="6"/>
      <c r="AC1486" s="6"/>
      <c r="AD1486" s="6"/>
      <c r="AE1486" s="6"/>
      <c r="AF1486" s="6"/>
      <c r="AG1486" s="6"/>
      <c r="AH1486" s="6"/>
      <c r="AI1486" s="6"/>
      <c r="AJ1486" s="6" t="n">
        <v>-46292.126759798499</v>
      </c>
      <c r="AK1486" s="6"/>
      <c r="AL1486" s="6"/>
      <c r="AM1486" s="6"/>
    </row>
    <row r="1487">
      <c r="A1487" t="str">
        <f t="shared" si="253"/>
        <v>PAMS</v>
      </c>
      <c r="B1487" t="str">
        <f t="shared" si="254"/>
        <v>H116</v>
      </c>
      <c r="C1487" t="str">
        <f t="shared" si="255"/>
        <v>QUALITY CONT SV/AIRCRAFT COMPONENTS</v>
      </c>
      <c r="D1487" s="6" t="n">
        <f t="shared" si="256"/>
        <v>0</v>
      </c>
      <c r="E1487" s="6" t="n">
        <f t="shared" si="257"/>
        <v>0</v>
      </c>
      <c r="F1487" s="6" t="n">
        <f t="shared" si="258"/>
        <v>0</v>
      </c>
      <c r="G1487" s="6" t="n">
        <f t="shared" si="259"/>
        <v>0</v>
      </c>
      <c r="H1487" s="7" t="e">
        <f t="shared" si="260"/>
        <v>#DIV/0!</v>
      </c>
      <c r="I1487" s="7" t="e">
        <f t="shared" si="261"/>
        <v>#DIV/0!</v>
      </c>
      <c r="J1487" s="7" t="e">
        <f t="shared" si="262"/>
        <v>#DIV/0!</v>
      </c>
      <c r="K1487" s="7" t="n">
        <f t="shared" si="263"/>
        <v>0</v>
      </c>
      <c r="L1487" s="7" t="n">
        <f>AM1487/SUM(AM1:AM$2180)</f>
        <v>0</v>
      </c>
      <c r="M1487" t="s">
        <v>3585</v>
      </c>
      <c r="N1487" t="s">
        <v>3728</v>
      </c>
      <c r="O1487" t="s">
        <v>3729</v>
      </c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 t="n">
        <v>-40818.352847191498</v>
      </c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 t="n">
        <v>0</v>
      </c>
      <c r="AL1487" s="6" t="n">
        <v>0</v>
      </c>
      <c r="AM1487" s="6"/>
    </row>
    <row r="1488">
      <c r="A1488" t="str">
        <f t="shared" si="253"/>
        <v>PAMS</v>
      </c>
      <c r="B1488" t="str">
        <f t="shared" si="254"/>
        <v>H119</v>
      </c>
      <c r="C1488" t="str">
        <f t="shared" si="255"/>
        <v>QUALITY CONT SV/SHIPS-CRAFT-DOCKS</v>
      </c>
      <c r="D1488" s="6" t="n">
        <f t="shared" si="256"/>
        <v>0</v>
      </c>
      <c r="E1488" s="6" t="n">
        <f t="shared" si="257"/>
        <v>0</v>
      </c>
      <c r="F1488" s="6" t="n">
        <f t="shared" si="258"/>
        <v>0</v>
      </c>
      <c r="G1488" s="6" t="n">
        <f t="shared" si="259"/>
        <v>0</v>
      </c>
      <c r="H1488" s="7" t="e">
        <f t="shared" si="260"/>
        <v>#DIV/0!</v>
      </c>
      <c r="I1488" s="7" t="e">
        <f t="shared" si="261"/>
        <v>#DIV/0!</v>
      </c>
      <c r="J1488" s="7" t="e">
        <f t="shared" si="262"/>
        <v>#DIV/0!</v>
      </c>
      <c r="K1488" s="7" t="n">
        <f t="shared" si="263"/>
        <v>0</v>
      </c>
      <c r="L1488" s="7" t="n">
        <f>AM1488/SUM(AM1:AM$2180)</f>
        <v>0</v>
      </c>
      <c r="M1488" t="s">
        <v>3585</v>
      </c>
      <c r="N1488" t="s">
        <v>3730</v>
      </c>
      <c r="O1488" t="s">
        <v>3731</v>
      </c>
      <c r="P1488" s="6"/>
      <c r="Q1488" s="6"/>
      <c r="R1488" s="6"/>
      <c r="S1488" s="6"/>
      <c r="T1488" s="6"/>
      <c r="U1488" s="6"/>
      <c r="V1488" s="6"/>
      <c r="W1488" s="6"/>
      <c r="X1488" s="6"/>
      <c r="Y1488" s="6" t="n">
        <v>-123589.019042816</v>
      </c>
      <c r="Z1488" s="6"/>
      <c r="AA1488" s="6"/>
      <c r="AB1488" s="6" t="n">
        <v>-26112.215145017799</v>
      </c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</row>
    <row r="1489">
      <c r="A1489" t="str">
        <f t="shared" si="253"/>
        <v>PAMS</v>
      </c>
      <c r="B1489" t="str">
        <f t="shared" si="254"/>
        <v>H120</v>
      </c>
      <c r="C1489" t="str">
        <f t="shared" si="255"/>
        <v>QUALITY CONT SV/SHIP &amp; MARINE EQ</v>
      </c>
      <c r="D1489" s="6" t="n">
        <f t="shared" si="256"/>
        <v>0</v>
      </c>
      <c r="E1489" s="6" t="n">
        <f t="shared" si="257"/>
        <v>-42356.223397514703</v>
      </c>
      <c r="F1489" s="6" t="n">
        <f t="shared" si="258"/>
        <v>0</v>
      </c>
      <c r="G1489" s="6" t="n">
        <f t="shared" si="259"/>
        <v>0</v>
      </c>
      <c r="H1489" s="7" t="n">
        <f t="shared" si="260"/>
        <v>-1</v>
      </c>
      <c r="I1489" s="7" t="e">
        <f t="shared" si="261"/>
        <v>#DIV/0!</v>
      </c>
      <c r="J1489" s="7" t="e">
        <f t="shared" si="262"/>
        <v>#DIV/0!</v>
      </c>
      <c r="K1489" s="7" t="n">
        <f t="shared" si="263"/>
        <v>0</v>
      </c>
      <c r="L1489" s="7" t="n">
        <f>AM1489/SUM(AM1:AM$2180)</f>
        <v>0</v>
      </c>
      <c r="M1489" t="s">
        <v>3585</v>
      </c>
      <c r="N1489" t="s">
        <v>3732</v>
      </c>
      <c r="O1489" t="s">
        <v>3733</v>
      </c>
      <c r="P1489" s="6"/>
      <c r="Q1489" s="6"/>
      <c r="R1489" s="6"/>
      <c r="S1489" s="6"/>
      <c r="T1489" s="6"/>
      <c r="U1489" s="6"/>
      <c r="V1489" s="6"/>
      <c r="W1489" s="6"/>
      <c r="X1489" s="6"/>
      <c r="Y1489" s="6" t="n">
        <v>2298787.9525826499</v>
      </c>
      <c r="Z1489" s="6" t="n">
        <v>1744584.4543324001</v>
      </c>
      <c r="AA1489" s="6" t="n">
        <v>46804.4107728827</v>
      </c>
      <c r="AB1489" s="6"/>
      <c r="AC1489" s="6"/>
      <c r="AD1489" s="6"/>
      <c r="AE1489" s="6"/>
      <c r="AF1489" s="6"/>
      <c r="AG1489" s="6"/>
      <c r="AH1489" s="6"/>
      <c r="AI1489" s="6"/>
      <c r="AJ1489" s="6" t="n">
        <v>-7350.7245352823202</v>
      </c>
      <c r="AK1489" s="6" t="n">
        <v>-42356.223397514703</v>
      </c>
      <c r="AL1489" s="6"/>
      <c r="AM1489" s="6"/>
    </row>
    <row r="1490">
      <c r="A1490" t="str">
        <f t="shared" si="253"/>
        <v>PAMS</v>
      </c>
      <c r="B1490" t="str">
        <f t="shared" si="254"/>
        <v>H125</v>
      </c>
      <c r="C1490" t="str">
        <f t="shared" si="255"/>
        <v>QUALITY CONT SV/VEHICULAR EQ</v>
      </c>
      <c r="D1490" s="6" t="n">
        <f t="shared" si="256"/>
        <v>0</v>
      </c>
      <c r="E1490" s="6" t="n">
        <f t="shared" si="257"/>
        <v>0</v>
      </c>
      <c r="F1490" s="6" t="n">
        <f t="shared" si="258"/>
        <v>0</v>
      </c>
      <c r="G1490" s="6" t="n">
        <f t="shared" si="259"/>
        <v>0</v>
      </c>
      <c r="H1490" s="7" t="e">
        <f t="shared" si="260"/>
        <v>#DIV/0!</v>
      </c>
      <c r="I1490" s="7" t="e">
        <f t="shared" si="261"/>
        <v>#DIV/0!</v>
      </c>
      <c r="J1490" s="7" t="e">
        <f t="shared" si="262"/>
        <v>#DIV/0!</v>
      </c>
      <c r="K1490" s="7" t="n">
        <f t="shared" si="263"/>
        <v>0</v>
      </c>
      <c r="L1490" s="7" t="n">
        <f>AM1490/SUM(AM1:AM$2180)</f>
        <v>0</v>
      </c>
      <c r="M1490" t="s">
        <v>3585</v>
      </c>
      <c r="N1490" t="s">
        <v>3734</v>
      </c>
      <c r="O1490" t="s">
        <v>3735</v>
      </c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 t="n">
        <v>3085.4890490063799</v>
      </c>
      <c r="AD1490" s="6" t="n">
        <v>1053.0926582142699</v>
      </c>
      <c r="AE1490" s="6"/>
      <c r="AF1490" s="6"/>
      <c r="AG1490" s="6"/>
      <c r="AH1490" s="6"/>
      <c r="AI1490" s="6"/>
      <c r="AJ1490" s="6"/>
      <c r="AK1490" s="6"/>
      <c r="AL1490" s="6"/>
      <c r="AM1490" s="6"/>
    </row>
    <row r="1491">
      <c r="A1491" t="str">
        <f t="shared" si="253"/>
        <v>PAMS</v>
      </c>
      <c r="B1491" t="str">
        <f t="shared" si="254"/>
        <v>H136</v>
      </c>
      <c r="C1491" t="str">
        <f t="shared" si="255"/>
        <v>QUALITY CONT SV/SP INDUSTRY MACHINE</v>
      </c>
      <c r="D1491" s="6" t="n">
        <f t="shared" si="256"/>
        <v>0</v>
      </c>
      <c r="E1491" s="6" t="n">
        <f t="shared" si="257"/>
        <v>0</v>
      </c>
      <c r="F1491" s="6" t="n">
        <f t="shared" si="258"/>
        <v>0</v>
      </c>
      <c r="G1491" s="6" t="n">
        <f t="shared" si="259"/>
        <v>0</v>
      </c>
      <c r="H1491" s="7" t="e">
        <f t="shared" si="260"/>
        <v>#DIV/0!</v>
      </c>
      <c r="I1491" s="7" t="e">
        <f t="shared" si="261"/>
        <v>#DIV/0!</v>
      </c>
      <c r="J1491" s="7" t="e">
        <f t="shared" si="262"/>
        <v>#DIV/0!</v>
      </c>
      <c r="K1491" s="7" t="n">
        <f t="shared" si="263"/>
        <v>0</v>
      </c>
      <c r="L1491" s="7" t="n">
        <f>AM1491/SUM(AM1:AM$2180)</f>
        <v>0</v>
      </c>
      <c r="M1491" t="s">
        <v>3585</v>
      </c>
      <c r="N1491" t="s">
        <v>3736</v>
      </c>
      <c r="O1491" t="s">
        <v>3737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 t="n">
        <v>2918.5387397415102</v>
      </c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</row>
    <row r="1492">
      <c r="A1492" t="str">
        <f t="shared" si="253"/>
        <v>PAMS</v>
      </c>
      <c r="B1492" t="str">
        <f t="shared" si="254"/>
        <v>H141</v>
      </c>
      <c r="C1492" t="str">
        <f t="shared" si="255"/>
        <v>QUALITY CONT SV/REFRIGERATION-AC EQ</v>
      </c>
      <c r="D1492" s="6" t="n">
        <f t="shared" si="256"/>
        <v>-8905.8861910604992</v>
      </c>
      <c r="E1492" s="6" t="n">
        <f t="shared" si="257"/>
        <v>0</v>
      </c>
      <c r="F1492" s="6" t="n">
        <f t="shared" si="258"/>
        <v>12890</v>
      </c>
      <c r="G1492" s="6" t="n">
        <f t="shared" si="259"/>
        <v>14100.955241571801</v>
      </c>
      <c r="H1492" s="7" t="e">
        <f t="shared" si="260"/>
        <v>#DIV/0!</v>
      </c>
      <c r="I1492" s="7" t="n">
        <f t="shared" si="261"/>
        <v>-2.4473573683143011</v>
      </c>
      <c r="J1492" s="7" t="n">
        <f t="shared" si="262"/>
        <v>1.0939453251801241</v>
      </c>
      <c r="K1492" s="7" t="n">
        <f t="shared" si="263"/>
        <v>1.313220180183862E-7</v>
      </c>
      <c r="L1492" s="7" t="n">
        <f>AM1492/SUM(AM1:AM$2180)</f>
        <v>2.5017901883887217E-7</v>
      </c>
      <c r="M1492" t="s">
        <v>3585</v>
      </c>
      <c r="N1492" t="s">
        <v>3738</v>
      </c>
      <c r="O1492" t="s">
        <v>3739</v>
      </c>
      <c r="P1492" s="6"/>
      <c r="Q1492" s="6"/>
      <c r="R1492" s="6"/>
      <c r="S1492" s="6"/>
      <c r="T1492" s="6"/>
      <c r="U1492" s="6" t="n">
        <v>12992.8923551731</v>
      </c>
      <c r="V1492" s="6" t="n">
        <v>-10381.150766291499</v>
      </c>
      <c r="W1492" s="6" t="n">
        <v>10104.065808584901</v>
      </c>
      <c r="X1492" s="6" t="n">
        <v>9897.6421045167208</v>
      </c>
      <c r="Y1492" s="6" t="n">
        <v>4127.7146193894796</v>
      </c>
      <c r="Z1492" s="6" t="n">
        <v>140442.15718445799</v>
      </c>
      <c r="AA1492" s="6" t="n">
        <v>10162.884414902101</v>
      </c>
      <c r="AB1492" s="6" t="n">
        <v>10588.1943979798</v>
      </c>
      <c r="AC1492" s="6"/>
      <c r="AD1492" s="6"/>
      <c r="AE1492" s="6" t="n">
        <v>-8905.8861910604992</v>
      </c>
      <c r="AF1492" s="6"/>
      <c r="AG1492" s="6" t="n">
        <v>-9826.6305385437008</v>
      </c>
      <c r="AH1492" s="6"/>
      <c r="AI1492" s="6"/>
      <c r="AJ1492" s="6"/>
      <c r="AK1492" s="6"/>
      <c r="AL1492" s="6" t="n">
        <v>12890</v>
      </c>
      <c r="AM1492" s="6" t="n">
        <v>14100.955241571801</v>
      </c>
    </row>
    <row r="1493">
      <c r="A1493" t="str">
        <f t="shared" si="253"/>
        <v>PAMS</v>
      </c>
      <c r="B1493" t="str">
        <f t="shared" si="254"/>
        <v>H142</v>
      </c>
      <c r="C1493" t="str">
        <f t="shared" si="255"/>
        <v>QUALITY CONT SV/FIRE-RESCUE-SAFE EQ</v>
      </c>
      <c r="D1493" s="6" t="n">
        <f t="shared" si="256"/>
        <v>0</v>
      </c>
      <c r="E1493" s="6" t="n">
        <f t="shared" si="257"/>
        <v>0</v>
      </c>
      <c r="F1493" s="6" t="n">
        <f t="shared" si="258"/>
        <v>0</v>
      </c>
      <c r="G1493" s="6" t="n">
        <f t="shared" si="259"/>
        <v>0</v>
      </c>
      <c r="H1493" s="7" t="e">
        <f t="shared" si="260"/>
        <v>#DIV/0!</v>
      </c>
      <c r="I1493" s="7" t="e">
        <f t="shared" si="261"/>
        <v>#DIV/0!</v>
      </c>
      <c r="J1493" s="7" t="e">
        <f t="shared" si="262"/>
        <v>#DIV/0!</v>
      </c>
      <c r="K1493" s="7" t="n">
        <f t="shared" si="263"/>
        <v>0</v>
      </c>
      <c r="L1493" s="7" t="n">
        <f>AM1493/SUM(AM1:AM$2180)</f>
        <v>0</v>
      </c>
      <c r="M1493" t="s">
        <v>3585</v>
      </c>
      <c r="N1493" t="s">
        <v>3740</v>
      </c>
      <c r="O1493" t="s">
        <v>3741</v>
      </c>
      <c r="P1493" s="6"/>
      <c r="Q1493" s="6"/>
      <c r="R1493" s="6"/>
      <c r="S1493" s="6"/>
      <c r="T1493" s="6"/>
      <c r="U1493" s="6" t="n">
        <v>14263.308496567801</v>
      </c>
      <c r="V1493" s="6"/>
      <c r="W1493" s="6"/>
      <c r="X1493" s="6" t="n">
        <v>-11622.5645130345</v>
      </c>
      <c r="Y1493" s="6"/>
      <c r="Z1493" s="6"/>
      <c r="AA1493" s="6"/>
      <c r="AB1493" s="6"/>
      <c r="AC1493" s="6" t="n">
        <v>23748.990660167801</v>
      </c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</row>
    <row r="1494">
      <c r="A1494" t="str">
        <f t="shared" si="253"/>
        <v>PAMS</v>
      </c>
      <c r="B1494" t="str">
        <f t="shared" si="254"/>
        <v>H143</v>
      </c>
      <c r="C1494" t="str">
        <f t="shared" si="255"/>
        <v>QUALITY CONT SV/PUMPS &amp; COMPRESSORS</v>
      </c>
      <c r="D1494" s="6" t="n">
        <f t="shared" si="256"/>
        <v>0</v>
      </c>
      <c r="E1494" s="6" t="n">
        <f t="shared" si="257"/>
        <v>0</v>
      </c>
      <c r="F1494" s="6" t="n">
        <f t="shared" si="258"/>
        <v>0</v>
      </c>
      <c r="G1494" s="6" t="n">
        <f t="shared" si="259"/>
        <v>0</v>
      </c>
      <c r="H1494" s="7" t="e">
        <f t="shared" si="260"/>
        <v>#DIV/0!</v>
      </c>
      <c r="I1494" s="7" t="e">
        <f t="shared" si="261"/>
        <v>#DIV/0!</v>
      </c>
      <c r="J1494" s="7" t="e">
        <f t="shared" si="262"/>
        <v>#DIV/0!</v>
      </c>
      <c r="K1494" s="7" t="n">
        <f t="shared" si="263"/>
        <v>0</v>
      </c>
      <c r="L1494" s="7" t="n">
        <f>AM1494/SUM(AM1:AM$2180)</f>
        <v>0</v>
      </c>
      <c r="M1494" t="s">
        <v>3585</v>
      </c>
      <c r="N1494" t="s">
        <v>3742</v>
      </c>
      <c r="O1494" t="s">
        <v>3743</v>
      </c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 t="n">
        <v>0</v>
      </c>
      <c r="AA1494" s="6" t="n">
        <v>0</v>
      </c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</row>
    <row r="1495">
      <c r="A1495" t="str">
        <f t="shared" si="253"/>
        <v>PAMS</v>
      </c>
      <c r="B1495" t="str">
        <f t="shared" si="254"/>
        <v>H145</v>
      </c>
      <c r="C1495" t="str">
        <f t="shared" si="255"/>
        <v>QUALITY CONT SV/PLUMBING-HEATING EQ</v>
      </c>
      <c r="D1495" s="6" t="n">
        <f t="shared" si="256"/>
        <v>0</v>
      </c>
      <c r="E1495" s="6" t="n">
        <f t="shared" si="257"/>
        <v>0</v>
      </c>
      <c r="F1495" s="6" t="n">
        <f t="shared" si="258"/>
        <v>0</v>
      </c>
      <c r="G1495" s="6" t="n">
        <f t="shared" si="259"/>
        <v>0</v>
      </c>
      <c r="H1495" s="7" t="e">
        <f t="shared" si="260"/>
        <v>#DIV/0!</v>
      </c>
      <c r="I1495" s="7" t="e">
        <f t="shared" si="261"/>
        <v>#DIV/0!</v>
      </c>
      <c r="J1495" s="7" t="e">
        <f t="shared" si="262"/>
        <v>#DIV/0!</v>
      </c>
      <c r="K1495" s="7" t="n">
        <f t="shared" si="263"/>
        <v>0</v>
      </c>
      <c r="L1495" s="7" t="n">
        <f>AM1495/SUM(AM1:AM$2180)</f>
        <v>0</v>
      </c>
      <c r="M1495" t="s">
        <v>3585</v>
      </c>
      <c r="N1495" t="s">
        <v>3744</v>
      </c>
      <c r="O1495" t="s">
        <v>3745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 t="n">
        <v>426584.22295057698</v>
      </c>
      <c r="AH1495" s="6" t="n">
        <v>415790.66907322698</v>
      </c>
      <c r="AI1495" s="6" t="n">
        <v>356712.06872117898</v>
      </c>
      <c r="AJ1495" s="6"/>
      <c r="AK1495" s="6"/>
      <c r="AL1495" s="6"/>
      <c r="AM1495" s="6"/>
    </row>
    <row r="1496">
      <c r="A1496" t="str">
        <f t="shared" si="253"/>
        <v>PAMS</v>
      </c>
      <c r="B1496" t="str">
        <f t="shared" si="254"/>
        <v>H146</v>
      </c>
      <c r="C1496" t="str">
        <f t="shared" si="255"/>
        <v>QUALITY CONT SV/WATER PURIFYING EQ</v>
      </c>
      <c r="D1496" s="6" t="n">
        <f t="shared" si="256"/>
        <v>0</v>
      </c>
      <c r="E1496" s="6" t="n">
        <f t="shared" si="257"/>
        <v>0</v>
      </c>
      <c r="F1496" s="6" t="n">
        <f t="shared" si="258"/>
        <v>0</v>
      </c>
      <c r="G1496" s="6" t="n">
        <f t="shared" si="259"/>
        <v>0</v>
      </c>
      <c r="H1496" s="7" t="e">
        <f t="shared" si="260"/>
        <v>#DIV/0!</v>
      </c>
      <c r="I1496" s="7" t="e">
        <f t="shared" si="261"/>
        <v>#DIV/0!</v>
      </c>
      <c r="J1496" s="7" t="e">
        <f t="shared" si="262"/>
        <v>#DIV/0!</v>
      </c>
      <c r="K1496" s="7" t="n">
        <f t="shared" si="263"/>
        <v>0</v>
      </c>
      <c r="L1496" s="7" t="n">
        <f>AM1496/SUM(AM1:AM$2180)</f>
        <v>0</v>
      </c>
      <c r="M1496" t="s">
        <v>3585</v>
      </c>
      <c r="N1496" t="s">
        <v>3746</v>
      </c>
      <c r="O1496" t="s">
        <v>3747</v>
      </c>
      <c r="P1496" s="6"/>
      <c r="Q1496" s="6"/>
      <c r="R1496" s="6"/>
      <c r="S1496" s="6"/>
      <c r="T1496" s="6" t="n">
        <v>38882.7096518443</v>
      </c>
      <c r="U1496" s="6"/>
      <c r="V1496" s="6"/>
      <c r="W1496" s="6"/>
      <c r="X1496" s="6"/>
      <c r="Y1496" s="6"/>
      <c r="Z1496" s="6" t="n">
        <v>-17798.4380773638</v>
      </c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</row>
    <row r="1497">
      <c r="A1497" t="str">
        <f t="shared" si="253"/>
        <v>PAMS</v>
      </c>
      <c r="B1497" t="str">
        <f t="shared" si="254"/>
        <v>H147</v>
      </c>
      <c r="C1497" t="str">
        <f t="shared" si="255"/>
        <v>QUALITY CONT SV/PIPE-TUBING-HOSE</v>
      </c>
      <c r="D1497" s="6" t="n">
        <f t="shared" si="256"/>
        <v>0</v>
      </c>
      <c r="E1497" s="6" t="n">
        <f t="shared" si="257"/>
        <v>0</v>
      </c>
      <c r="F1497" s="6" t="n">
        <f t="shared" si="258"/>
        <v>0</v>
      </c>
      <c r="G1497" s="6" t="n">
        <f t="shared" si="259"/>
        <v>0</v>
      </c>
      <c r="H1497" s="7" t="e">
        <f t="shared" si="260"/>
        <v>#DIV/0!</v>
      </c>
      <c r="I1497" s="7" t="e">
        <f t="shared" si="261"/>
        <v>#DIV/0!</v>
      </c>
      <c r="J1497" s="7" t="e">
        <f t="shared" si="262"/>
        <v>#DIV/0!</v>
      </c>
      <c r="K1497" s="7" t="n">
        <f t="shared" si="263"/>
        <v>0</v>
      </c>
      <c r="L1497" s="7" t="n">
        <f>AM1497/SUM(AM1:AM$2180)</f>
        <v>0</v>
      </c>
      <c r="M1497" t="s">
        <v>3585</v>
      </c>
      <c r="N1497" t="s">
        <v>3748</v>
      </c>
      <c r="O1497" t="s">
        <v>3749</v>
      </c>
      <c r="P1497" s="6"/>
      <c r="Q1497" s="6"/>
      <c r="R1497" s="6"/>
      <c r="S1497" s="6"/>
      <c r="T1497" s="6"/>
      <c r="U1497" s="6"/>
      <c r="V1497" s="6" t="n">
        <v>7242.3381776955903</v>
      </c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</row>
    <row r="1498">
      <c r="A1498" t="str">
        <f t="shared" si="253"/>
        <v>PAMS</v>
      </c>
      <c r="B1498" t="str">
        <f t="shared" si="254"/>
        <v>H149</v>
      </c>
      <c r="C1498" t="str">
        <f t="shared" si="255"/>
        <v>QUALITY CONT SV/MAINT REPAIR SHOP E</v>
      </c>
      <c r="D1498" s="6" t="n">
        <f t="shared" si="256"/>
        <v>0</v>
      </c>
      <c r="E1498" s="6" t="n">
        <f t="shared" si="257"/>
        <v>0</v>
      </c>
      <c r="F1498" s="6" t="n">
        <f t="shared" si="258"/>
        <v>0</v>
      </c>
      <c r="G1498" s="6" t="n">
        <f t="shared" si="259"/>
        <v>0</v>
      </c>
      <c r="H1498" s="7" t="e">
        <f t="shared" si="260"/>
        <v>#DIV/0!</v>
      </c>
      <c r="I1498" s="7" t="e">
        <f t="shared" si="261"/>
        <v>#DIV/0!</v>
      </c>
      <c r="J1498" s="7" t="e">
        <f t="shared" si="262"/>
        <v>#DIV/0!</v>
      </c>
      <c r="K1498" s="7" t="n">
        <f t="shared" si="263"/>
        <v>0</v>
      </c>
      <c r="L1498" s="7" t="n">
        <f>AM1498/SUM(AM1:AM$2180)</f>
        <v>0</v>
      </c>
      <c r="M1498" t="s">
        <v>3585</v>
      </c>
      <c r="N1498" t="s">
        <v>3750</v>
      </c>
      <c r="O1498" t="s">
        <v>3751</v>
      </c>
      <c r="P1498" s="6"/>
      <c r="Q1498" s="6"/>
      <c r="R1498" s="6" t="n">
        <v>30239.350844624802</v>
      </c>
      <c r="S1498" s="6" t="n">
        <v>40064.757521541098</v>
      </c>
      <c r="T1498" s="6"/>
      <c r="U1498" s="6" t="n">
        <v>40572.471861087302</v>
      </c>
      <c r="V1498" s="6" t="n">
        <v>40685.722195162503</v>
      </c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</row>
    <row r="1499">
      <c r="A1499" t="str">
        <f t="shared" si="253"/>
        <v>PAMS</v>
      </c>
      <c r="B1499" t="str">
        <f t="shared" si="254"/>
        <v>H151</v>
      </c>
      <c r="C1499" t="str">
        <f t="shared" si="255"/>
        <v>QUALITY CONT SV/HAND TOOLS</v>
      </c>
      <c r="D1499" s="6" t="n">
        <f t="shared" si="256"/>
        <v>0</v>
      </c>
      <c r="E1499" s="6" t="n">
        <f t="shared" si="257"/>
        <v>0</v>
      </c>
      <c r="F1499" s="6" t="n">
        <f t="shared" si="258"/>
        <v>0</v>
      </c>
      <c r="G1499" s="6" t="n">
        <f t="shared" si="259"/>
        <v>0</v>
      </c>
      <c r="H1499" s="7" t="e">
        <f t="shared" si="260"/>
        <v>#DIV/0!</v>
      </c>
      <c r="I1499" s="7" t="e">
        <f t="shared" si="261"/>
        <v>#DIV/0!</v>
      </c>
      <c r="J1499" s="7" t="e">
        <f t="shared" si="262"/>
        <v>#DIV/0!</v>
      </c>
      <c r="K1499" s="7" t="n">
        <f t="shared" si="263"/>
        <v>0</v>
      </c>
      <c r="L1499" s="7" t="n">
        <f>AM1499/SUM(AM1:AM$2180)</f>
        <v>0</v>
      </c>
      <c r="M1499" t="s">
        <v>3585</v>
      </c>
      <c r="N1499" t="s">
        <v>3752</v>
      </c>
      <c r="O1499" t="s">
        <v>3753</v>
      </c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 t="n">
        <v>2164.1706756557801</v>
      </c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</row>
    <row r="1500">
      <c r="A1500" t="str">
        <f t="shared" si="253"/>
        <v>PAMS</v>
      </c>
      <c r="B1500" t="str">
        <f t="shared" si="254"/>
        <v>H152</v>
      </c>
      <c r="C1500" t="str">
        <f t="shared" si="255"/>
        <v>QUALITY CONT SV/MEASURING TOOLS</v>
      </c>
      <c r="D1500" s="6" t="n">
        <f t="shared" si="256"/>
        <v>0</v>
      </c>
      <c r="E1500" s="6" t="n">
        <f t="shared" si="257"/>
        <v>0</v>
      </c>
      <c r="F1500" s="6" t="n">
        <f t="shared" si="258"/>
        <v>0</v>
      </c>
      <c r="G1500" s="6" t="n">
        <f t="shared" si="259"/>
        <v>0</v>
      </c>
      <c r="H1500" s="7" t="e">
        <f t="shared" si="260"/>
        <v>#DIV/0!</v>
      </c>
      <c r="I1500" s="7" t="e">
        <f t="shared" si="261"/>
        <v>#DIV/0!</v>
      </c>
      <c r="J1500" s="7" t="e">
        <f t="shared" si="262"/>
        <v>#DIV/0!</v>
      </c>
      <c r="K1500" s="7" t="n">
        <f t="shared" si="263"/>
        <v>0</v>
      </c>
      <c r="L1500" s="7" t="n">
        <f>AM1500/SUM(AM1:AM$2180)</f>
        <v>0</v>
      </c>
      <c r="M1500" t="s">
        <v>3585</v>
      </c>
      <c r="N1500" t="s">
        <v>3754</v>
      </c>
      <c r="O1500" t="s">
        <v>3755</v>
      </c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 t="n">
        <v>9468.0470481935008</v>
      </c>
      <c r="AC1500" s="6" t="n">
        <v>33537.596459606699</v>
      </c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</row>
    <row r="1501">
      <c r="A1501" t="str">
        <f t="shared" si="253"/>
        <v>PAMS</v>
      </c>
      <c r="B1501" t="str">
        <f t="shared" si="254"/>
        <v>H156</v>
      </c>
      <c r="C1501" t="str">
        <f t="shared" si="255"/>
        <v>QUALITY CONT SV/CONTRUCT MATERIAL</v>
      </c>
      <c r="D1501" s="6" t="n">
        <f t="shared" si="256"/>
        <v>0</v>
      </c>
      <c r="E1501" s="6" t="n">
        <f t="shared" si="257"/>
        <v>0</v>
      </c>
      <c r="F1501" s="6" t="n">
        <f t="shared" si="258"/>
        <v>0</v>
      </c>
      <c r="G1501" s="6" t="n">
        <f t="shared" si="259"/>
        <v>0</v>
      </c>
      <c r="H1501" s="7" t="e">
        <f t="shared" si="260"/>
        <v>#DIV/0!</v>
      </c>
      <c r="I1501" s="7" t="e">
        <f t="shared" si="261"/>
        <v>#DIV/0!</v>
      </c>
      <c r="J1501" s="7" t="e">
        <f t="shared" si="262"/>
        <v>#DIV/0!</v>
      </c>
      <c r="K1501" s="7" t="n">
        <f t="shared" si="263"/>
        <v>0</v>
      </c>
      <c r="L1501" s="7" t="n">
        <f>AM1501/SUM(AM1:AM$2180)</f>
        <v>0</v>
      </c>
      <c r="M1501" t="s">
        <v>3585</v>
      </c>
      <c r="N1501" t="s">
        <v>3756</v>
      </c>
      <c r="O1501" t="s">
        <v>3757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 t="n">
        <v>2039209.3607859199</v>
      </c>
      <c r="AC1501" s="6" t="n">
        <v>93369.495627743905</v>
      </c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</row>
    <row r="1502">
      <c r="A1502" t="str">
        <f t="shared" si="253"/>
        <v>PAMS</v>
      </c>
      <c r="B1502" t="str">
        <f t="shared" si="254"/>
        <v>H159</v>
      </c>
      <c r="C1502" t="str">
        <f t="shared" si="255"/>
        <v>QUALITY CONT SV/ELECT-ELCT EQ</v>
      </c>
      <c r="D1502" s="6" t="n">
        <f t="shared" si="256"/>
        <v>0</v>
      </c>
      <c r="E1502" s="6" t="n">
        <f t="shared" si="257"/>
        <v>0</v>
      </c>
      <c r="F1502" s="6" t="n">
        <f t="shared" si="258"/>
        <v>0</v>
      </c>
      <c r="G1502" s="6" t="n">
        <f t="shared" si="259"/>
        <v>0</v>
      </c>
      <c r="H1502" s="7" t="e">
        <f t="shared" si="260"/>
        <v>#DIV/0!</v>
      </c>
      <c r="I1502" s="7" t="e">
        <f t="shared" si="261"/>
        <v>#DIV/0!</v>
      </c>
      <c r="J1502" s="7" t="e">
        <f t="shared" si="262"/>
        <v>#DIV/0!</v>
      </c>
      <c r="K1502" s="7" t="n">
        <f t="shared" si="263"/>
        <v>0</v>
      </c>
      <c r="L1502" s="7" t="n">
        <f>AM1502/SUM(AM1:AM$2180)</f>
        <v>0</v>
      </c>
      <c r="M1502" t="s">
        <v>3585</v>
      </c>
      <c r="N1502" t="s">
        <v>3758</v>
      </c>
      <c r="O1502" t="s">
        <v>3759</v>
      </c>
      <c r="P1502" s="6"/>
      <c r="Q1502" s="6"/>
      <c r="R1502" s="6"/>
      <c r="S1502" s="6"/>
      <c r="T1502" s="6"/>
      <c r="U1502" s="6"/>
      <c r="V1502" s="6"/>
      <c r="W1502" s="6" t="n">
        <v>127780.711033821</v>
      </c>
      <c r="X1502" s="6"/>
      <c r="Y1502" s="6"/>
      <c r="Z1502" s="6" t="n">
        <v>8863.2427764895201</v>
      </c>
      <c r="AA1502" s="6" t="n">
        <v>-27435.813046225099</v>
      </c>
      <c r="AB1502" s="6" t="n">
        <v>-629.649999879863</v>
      </c>
      <c r="AC1502" s="6" t="n">
        <v>-7991.7258041659097</v>
      </c>
      <c r="AD1502" s="6"/>
      <c r="AE1502" s="6"/>
      <c r="AF1502" s="6" t="n">
        <v>177125.17783657101</v>
      </c>
      <c r="AG1502" s="6"/>
      <c r="AH1502" s="6"/>
      <c r="AI1502" s="6"/>
      <c r="AJ1502" s="6"/>
      <c r="AK1502" s="6"/>
      <c r="AL1502" s="6"/>
      <c r="AM1502" s="6"/>
    </row>
    <row r="1503">
      <c r="A1503" t="str">
        <f t="shared" si="253"/>
        <v>PAMS</v>
      </c>
      <c r="B1503" t="str">
        <f t="shared" si="254"/>
        <v>H161</v>
      </c>
      <c r="C1503" t="str">
        <f t="shared" si="255"/>
        <v>QUALITY CONT SV/POWER DISTRIBUTE EQ</v>
      </c>
      <c r="D1503" s="6" t="n">
        <f t="shared" si="256"/>
        <v>0</v>
      </c>
      <c r="E1503" s="6" t="n">
        <f t="shared" si="257"/>
        <v>0</v>
      </c>
      <c r="F1503" s="6" t="n">
        <f t="shared" si="258"/>
        <v>0</v>
      </c>
      <c r="G1503" s="6" t="n">
        <f t="shared" si="259"/>
        <v>0</v>
      </c>
      <c r="H1503" s="7" t="e">
        <f t="shared" si="260"/>
        <v>#DIV/0!</v>
      </c>
      <c r="I1503" s="7" t="e">
        <f t="shared" si="261"/>
        <v>#DIV/0!</v>
      </c>
      <c r="J1503" s="7" t="e">
        <f t="shared" si="262"/>
        <v>#DIV/0!</v>
      </c>
      <c r="K1503" s="7" t="n">
        <f t="shared" si="263"/>
        <v>0</v>
      </c>
      <c r="L1503" s="7" t="n">
        <f>AM1503/SUM(AM1:AM$2180)</f>
        <v>0</v>
      </c>
      <c r="M1503" t="s">
        <v>3585</v>
      </c>
      <c r="N1503" t="s">
        <v>3760</v>
      </c>
      <c r="O1503" t="s">
        <v>3761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 t="n">
        <v>4611.0943870829597</v>
      </c>
      <c r="AJ1503" s="6"/>
      <c r="AK1503" s="6"/>
      <c r="AL1503" s="6"/>
      <c r="AM1503" s="6"/>
    </row>
    <row r="1504">
      <c r="A1504" t="str">
        <f t="shared" si="253"/>
        <v>PAMS</v>
      </c>
      <c r="B1504" t="str">
        <f t="shared" si="254"/>
        <v>H163</v>
      </c>
      <c r="C1504" t="str">
        <f t="shared" si="255"/>
        <v>QUALITY CONT SV/ALARM &amp; SIGNAL SYS</v>
      </c>
      <c r="D1504" s="6" t="n">
        <f t="shared" si="256"/>
        <v>0</v>
      </c>
      <c r="E1504" s="6" t="n">
        <f t="shared" si="257"/>
        <v>18729.171560796</v>
      </c>
      <c r="F1504" s="6" t="n">
        <f t="shared" si="258"/>
        <v>0</v>
      </c>
      <c r="G1504" s="6" t="n">
        <f t="shared" si="259"/>
        <v>0</v>
      </c>
      <c r="H1504" s="7" t="n">
        <f t="shared" si="260"/>
        <v>-1</v>
      </c>
      <c r="I1504" s="7" t="e">
        <f t="shared" si="261"/>
        <v>#DIV/0!</v>
      </c>
      <c r="J1504" s="7" t="e">
        <f t="shared" si="262"/>
        <v>#DIV/0!</v>
      </c>
      <c r="K1504" s="7" t="n">
        <f t="shared" si="263"/>
        <v>0</v>
      </c>
      <c r="L1504" s="7" t="n">
        <f>AM1504/SUM(AM1:AM$2180)</f>
        <v>0</v>
      </c>
      <c r="M1504" t="s">
        <v>3585</v>
      </c>
      <c r="N1504" t="s">
        <v>3762</v>
      </c>
      <c r="O1504" t="s">
        <v>3763</v>
      </c>
      <c r="P1504" s="6"/>
      <c r="Q1504" s="6"/>
      <c r="R1504" s="6"/>
      <c r="S1504" s="6"/>
      <c r="T1504" s="6"/>
      <c r="U1504" s="6"/>
      <c r="V1504" s="6" t="n">
        <v>43645.573531490998</v>
      </c>
      <c r="W1504" s="6"/>
      <c r="X1504" s="6"/>
      <c r="Y1504" s="6"/>
      <c r="Z1504" s="6"/>
      <c r="AA1504" s="6"/>
      <c r="AB1504" s="6"/>
      <c r="AC1504" s="6" t="n">
        <v>7488.9085727288302</v>
      </c>
      <c r="AD1504" s="6"/>
      <c r="AE1504" s="6"/>
      <c r="AF1504" s="6" t="n">
        <v>122305.319262266</v>
      </c>
      <c r="AG1504" s="6" t="n">
        <v>204993.003072077</v>
      </c>
      <c r="AH1504" s="6" t="n">
        <v>112791.166292325</v>
      </c>
      <c r="AI1504" s="6" t="n">
        <v>21556.5632307505</v>
      </c>
      <c r="AJ1504" s="6" t="n">
        <v>19358.737361494899</v>
      </c>
      <c r="AK1504" s="6" t="n">
        <v>18729.171560796</v>
      </c>
      <c r="AL1504" s="6"/>
      <c r="AM1504" s="6"/>
    </row>
    <row r="1505">
      <c r="A1505" t="str">
        <f t="shared" si="253"/>
        <v>PAMS</v>
      </c>
      <c r="B1505" t="str">
        <f t="shared" si="254"/>
        <v>H165</v>
      </c>
      <c r="C1505" t="str">
        <f t="shared" si="255"/>
        <v>QUALITY CONT SV/MEDICAL-DENTAL-VET</v>
      </c>
      <c r="D1505" s="6" t="n">
        <f t="shared" si="256"/>
        <v>5330.3449880838698</v>
      </c>
      <c r="E1505" s="6" t="n">
        <f t="shared" si="257"/>
        <v>26946.047392092201</v>
      </c>
      <c r="F1505" s="6" t="n">
        <f t="shared" si="258"/>
        <v>739640.25</v>
      </c>
      <c r="G1505" s="6" t="n">
        <f t="shared" si="259"/>
        <v>0</v>
      </c>
      <c r="H1505" s="7" t="n">
        <f t="shared" si="260"/>
        <v>26.448933019284329</v>
      </c>
      <c r="I1505" s="7" t="n">
        <f t="shared" si="261"/>
        <v>137.76029631355678</v>
      </c>
      <c r="J1505" s="7" t="n">
        <f t="shared" si="262"/>
        <v>0</v>
      </c>
      <c r="K1505" s="7" t="n">
        <f t="shared" si="263"/>
        <v>7.5353801580778645E-6</v>
      </c>
      <c r="L1505" s="7" t="n">
        <f>AM1505/SUM(AM1:AM$2180)</f>
        <v>0</v>
      </c>
      <c r="M1505" t="s">
        <v>3585</v>
      </c>
      <c r="N1505" t="s">
        <v>3764</v>
      </c>
      <c r="O1505" t="s">
        <v>3765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 t="n">
        <v>5330.3449880838698</v>
      </c>
      <c r="AF1505" s="6"/>
      <c r="AG1505" s="6"/>
      <c r="AH1505" s="6" t="n">
        <v>28776.169746761101</v>
      </c>
      <c r="AI1505" s="6" t="n">
        <v>28223.372470247101</v>
      </c>
      <c r="AJ1505" s="6" t="n">
        <v>45424.986859965997</v>
      </c>
      <c r="AK1505" s="6" t="n">
        <v>26946.047392092201</v>
      </c>
      <c r="AL1505" s="6" t="n">
        <v>739640.25</v>
      </c>
      <c r="AM1505" s="6"/>
    </row>
    <row r="1506">
      <c r="A1506" t="str">
        <f t="shared" si="253"/>
        <v>PAMS</v>
      </c>
      <c r="B1506" t="str">
        <f t="shared" si="254"/>
        <v>H168</v>
      </c>
      <c r="C1506" t="str">
        <f t="shared" si="255"/>
        <v>QUALITY CONT SV/CHEMICAL PRODUCTS</v>
      </c>
      <c r="D1506" s="6" t="n">
        <f t="shared" si="256"/>
        <v>0</v>
      </c>
      <c r="E1506" s="6" t="n">
        <f t="shared" si="257"/>
        <v>0</v>
      </c>
      <c r="F1506" s="6" t="n">
        <f t="shared" si="258"/>
        <v>0</v>
      </c>
      <c r="G1506" s="6" t="n">
        <f t="shared" si="259"/>
        <v>0</v>
      </c>
      <c r="H1506" s="7" t="e">
        <f t="shared" si="260"/>
        <v>#DIV/0!</v>
      </c>
      <c r="I1506" s="7" t="e">
        <f t="shared" si="261"/>
        <v>#DIV/0!</v>
      </c>
      <c r="J1506" s="7" t="e">
        <f t="shared" si="262"/>
        <v>#DIV/0!</v>
      </c>
      <c r="K1506" s="7" t="n">
        <f t="shared" si="263"/>
        <v>0</v>
      </c>
      <c r="L1506" s="7" t="n">
        <f>AM1506/SUM(AM1:AM$2180)</f>
        <v>0</v>
      </c>
      <c r="M1506" t="s">
        <v>3585</v>
      </c>
      <c r="N1506" t="s">
        <v>3766</v>
      </c>
      <c r="O1506" t="s">
        <v>3767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 t="n">
        <v>11521.5614955783</v>
      </c>
      <c r="AA1506" s="6"/>
      <c r="AB1506" s="6"/>
      <c r="AC1506" s="6" t="n">
        <v>6772.0610448141897</v>
      </c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</row>
    <row r="1507">
      <c r="A1507" t="str">
        <f t="shared" si="253"/>
        <v>PAMS</v>
      </c>
      <c r="B1507" t="str">
        <f t="shared" si="254"/>
        <v>H171</v>
      </c>
      <c r="C1507" t="str">
        <f t="shared" si="255"/>
        <v>QUALITY CONTROL SERVICES: FURNITURE</v>
      </c>
      <c r="D1507" s="6" t="n">
        <f t="shared" si="256"/>
        <v>0</v>
      </c>
      <c r="E1507" s="6" t="n">
        <f t="shared" si="257"/>
        <v>0</v>
      </c>
      <c r="F1507" s="6" t="n">
        <f t="shared" si="258"/>
        <v>0</v>
      </c>
      <c r="G1507" s="6" t="n">
        <f t="shared" si="259"/>
        <v>0</v>
      </c>
      <c r="H1507" s="7" t="e">
        <f t="shared" si="260"/>
        <v>#DIV/0!</v>
      </c>
      <c r="I1507" s="7" t="e">
        <f t="shared" si="261"/>
        <v>#DIV/0!</v>
      </c>
      <c r="J1507" s="7" t="e">
        <f t="shared" si="262"/>
        <v>#DIV/0!</v>
      </c>
      <c r="K1507" s="7" t="n">
        <f t="shared" si="263"/>
        <v>0</v>
      </c>
      <c r="L1507" s="7" t="n">
        <f>AM1507/SUM(AM1:AM$2180)</f>
        <v>0</v>
      </c>
      <c r="M1507" t="s">
        <v>3585</v>
      </c>
      <c r="N1507" t="s">
        <v>3768</v>
      </c>
      <c r="O1507" t="s">
        <v>3769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 t="n">
        <v>935214.09765475697</v>
      </c>
      <c r="AI1507" s="6" t="n">
        <v>917248.40553205204</v>
      </c>
      <c r="AJ1507" s="6" t="n">
        <v>-49538.280428877399</v>
      </c>
      <c r="AK1507" s="6"/>
      <c r="AL1507" s="6"/>
      <c r="AM1507" s="6"/>
    </row>
    <row r="1508">
      <c r="A1508" t="str">
        <f t="shared" si="253"/>
        <v>PAMS</v>
      </c>
      <c r="B1508" t="str">
        <f t="shared" si="254"/>
        <v>H172</v>
      </c>
      <c r="C1508" t="str">
        <f t="shared" si="255"/>
        <v>QUALITY CONT SV/HOUSEHOLD FURNISH</v>
      </c>
      <c r="D1508" s="6" t="n">
        <f t="shared" si="256"/>
        <v>0</v>
      </c>
      <c r="E1508" s="6" t="n">
        <f t="shared" si="257"/>
        <v>0</v>
      </c>
      <c r="F1508" s="6" t="n">
        <f t="shared" si="258"/>
        <v>0</v>
      </c>
      <c r="G1508" s="6" t="n">
        <f t="shared" si="259"/>
        <v>0</v>
      </c>
      <c r="H1508" s="7" t="e">
        <f t="shared" si="260"/>
        <v>#DIV/0!</v>
      </c>
      <c r="I1508" s="7" t="e">
        <f t="shared" si="261"/>
        <v>#DIV/0!</v>
      </c>
      <c r="J1508" s="7" t="e">
        <f t="shared" si="262"/>
        <v>#DIV/0!</v>
      </c>
      <c r="K1508" s="7" t="n">
        <f t="shared" si="263"/>
        <v>0</v>
      </c>
      <c r="L1508" s="7" t="n">
        <f>AM1508/SUM(AM1:AM$2180)</f>
        <v>0</v>
      </c>
      <c r="M1508" t="s">
        <v>3585</v>
      </c>
      <c r="N1508" t="s">
        <v>3770</v>
      </c>
      <c r="O1508" t="s">
        <v>3771</v>
      </c>
      <c r="P1508" s="6"/>
      <c r="Q1508" s="6"/>
      <c r="R1508" s="6" t="n">
        <v>101051.487236018</v>
      </c>
      <c r="S1508" s="6"/>
      <c r="T1508" s="6"/>
      <c r="U1508" s="6"/>
      <c r="V1508" s="6"/>
      <c r="W1508" s="6"/>
      <c r="X1508" s="6"/>
      <c r="Y1508" s="6"/>
      <c r="Z1508" s="6" t="n">
        <v>17064.0508433701</v>
      </c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</row>
    <row r="1509">
      <c r="A1509" t="str">
        <f t="shared" si="253"/>
        <v>PAMS</v>
      </c>
      <c r="B1509" t="str">
        <f t="shared" si="254"/>
        <v>H174</v>
      </c>
      <c r="C1509" t="str">
        <f t="shared" si="255"/>
        <v>QUALITY CONT SV/OFFICE MACHINES</v>
      </c>
      <c r="D1509" s="6" t="n">
        <f t="shared" si="256"/>
        <v>110828.955197783</v>
      </c>
      <c r="E1509" s="6" t="n">
        <f t="shared" si="257"/>
        <v>0</v>
      </c>
      <c r="F1509" s="6" t="n">
        <f t="shared" si="258"/>
        <v>0</v>
      </c>
      <c r="G1509" s="6" t="n">
        <f t="shared" si="259"/>
        <v>0</v>
      </c>
      <c r="H1509" s="7" t="e">
        <f t="shared" si="260"/>
        <v>#DIV/0!</v>
      </c>
      <c r="I1509" s="7" t="n">
        <f t="shared" si="261"/>
        <v>-1</v>
      </c>
      <c r="J1509" s="7" t="e">
        <f t="shared" si="262"/>
        <v>#DIV/0!</v>
      </c>
      <c r="K1509" s="7" t="n">
        <f t="shared" si="263"/>
        <v>0</v>
      </c>
      <c r="L1509" s="7" t="n">
        <f>AM1509/SUM(AM1:AM$2180)</f>
        <v>0</v>
      </c>
      <c r="M1509" t="s">
        <v>3585</v>
      </c>
      <c r="N1509" t="s">
        <v>3772</v>
      </c>
      <c r="O1509" t="s">
        <v>3773</v>
      </c>
      <c r="P1509" s="6"/>
      <c r="Q1509" s="6"/>
      <c r="R1509" s="6"/>
      <c r="S1509" s="6"/>
      <c r="T1509" s="6" t="n">
        <v>56110.695236682099</v>
      </c>
      <c r="U1509" s="6" t="n">
        <v>5618.7041162593196</v>
      </c>
      <c r="V1509" s="6" t="n">
        <v>16601.452417366301</v>
      </c>
      <c r="W1509" s="6"/>
      <c r="X1509" s="6"/>
      <c r="Y1509" s="6"/>
      <c r="Z1509" s="6"/>
      <c r="AA1509" s="6" t="n">
        <v>86391.570632570496</v>
      </c>
      <c r="AB1509" s="6" t="n">
        <v>84836.522383813193</v>
      </c>
      <c r="AC1509" s="6" t="n">
        <v>371732.79527812701</v>
      </c>
      <c r="AD1509" s="6" t="n">
        <v>111741.64405012</v>
      </c>
      <c r="AE1509" s="6" t="n">
        <v>110828.955197783</v>
      </c>
      <c r="AF1509" s="6" t="n">
        <v>-39110.067630762402</v>
      </c>
      <c r="AG1509" s="6" t="n">
        <v>-35175.060382879899</v>
      </c>
      <c r="AH1509" s="6"/>
      <c r="AI1509" s="6"/>
      <c r="AJ1509" s="6"/>
      <c r="AK1509" s="6"/>
      <c r="AL1509" s="6"/>
      <c r="AM1509" s="6"/>
    </row>
    <row r="1510">
      <c r="A1510" t="str">
        <f t="shared" si="253"/>
        <v>PAMS</v>
      </c>
      <c r="B1510" t="str">
        <f t="shared" si="254"/>
        <v>H175</v>
      </c>
      <c r="C1510" t="str">
        <f t="shared" si="255"/>
        <v>QUALITY CONT SV/OFFICE SUPPLIES</v>
      </c>
      <c r="D1510" s="6" t="n">
        <f t="shared" si="256"/>
        <v>0</v>
      </c>
      <c r="E1510" s="6" t="n">
        <f t="shared" si="257"/>
        <v>0</v>
      </c>
      <c r="F1510" s="6" t="n">
        <f t="shared" si="258"/>
        <v>0</v>
      </c>
      <c r="G1510" s="6" t="n">
        <f t="shared" si="259"/>
        <v>0</v>
      </c>
      <c r="H1510" s="7" t="e">
        <f t="shared" si="260"/>
        <v>#DIV/0!</v>
      </c>
      <c r="I1510" s="7" t="e">
        <f t="shared" si="261"/>
        <v>#DIV/0!</v>
      </c>
      <c r="J1510" s="7" t="e">
        <f t="shared" si="262"/>
        <v>#DIV/0!</v>
      </c>
      <c r="K1510" s="7" t="n">
        <f t="shared" si="263"/>
        <v>0</v>
      </c>
      <c r="L1510" s="7" t="n">
        <f>AM1510/SUM(AM1:AM$2180)</f>
        <v>0</v>
      </c>
      <c r="M1510" t="s">
        <v>3585</v>
      </c>
      <c r="N1510" t="s">
        <v>3774</v>
      </c>
      <c r="O1510" t="s">
        <v>3775</v>
      </c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 t="n">
        <v>67882.566487047996</v>
      </c>
      <c r="AC1510" s="6" t="n">
        <v>0</v>
      </c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</row>
    <row r="1511">
      <c r="A1511" t="str">
        <f t="shared" si="253"/>
        <v>PAMS</v>
      </c>
      <c r="B1511" t="str">
        <f t="shared" si="254"/>
        <v>H176</v>
      </c>
      <c r="C1511" t="str">
        <f t="shared" si="255"/>
        <v>QUALITY CONT SV/BOOKS-MAPS-PUBS</v>
      </c>
      <c r="D1511" s="6" t="n">
        <f t="shared" si="256"/>
        <v>12594.199454293601</v>
      </c>
      <c r="E1511" s="6" t="n">
        <f t="shared" si="257"/>
        <v>0</v>
      </c>
      <c r="F1511" s="6" t="n">
        <f t="shared" si="258"/>
        <v>0</v>
      </c>
      <c r="G1511" s="6" t="n">
        <f t="shared" si="259"/>
        <v>0</v>
      </c>
      <c r="H1511" s="7" t="e">
        <f t="shared" si="260"/>
        <v>#DIV/0!</v>
      </c>
      <c r="I1511" s="7" t="n">
        <f t="shared" si="261"/>
        <v>-1</v>
      </c>
      <c r="J1511" s="7" t="e">
        <f t="shared" si="262"/>
        <v>#DIV/0!</v>
      </c>
      <c r="K1511" s="7" t="n">
        <f t="shared" si="263"/>
        <v>0</v>
      </c>
      <c r="L1511" s="7" t="n">
        <f>AM1511/SUM(AM1:AM$2180)</f>
        <v>0</v>
      </c>
      <c r="M1511" t="s">
        <v>3585</v>
      </c>
      <c r="N1511" t="s">
        <v>3776</v>
      </c>
      <c r="O1511" t="s">
        <v>3777</v>
      </c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 t="n">
        <v>13465.0203604381</v>
      </c>
      <c r="AB1511" s="6" t="n">
        <v>13222.6499974771</v>
      </c>
      <c r="AC1511" s="6" t="n">
        <v>12985.0240539347</v>
      </c>
      <c r="AD1511" s="6" t="n">
        <v>12738.583817667401</v>
      </c>
      <c r="AE1511" s="6" t="n">
        <v>12594.199454293601</v>
      </c>
      <c r="AF1511" s="6"/>
      <c r="AG1511" s="6" t="n">
        <v>-5965.2717293231899</v>
      </c>
      <c r="AH1511" s="6"/>
      <c r="AI1511" s="6"/>
      <c r="AJ1511" s="6"/>
      <c r="AK1511" s="6"/>
      <c r="AL1511" s="6"/>
      <c r="AM1511" s="6"/>
    </row>
    <row r="1512">
      <c r="A1512" t="str">
        <f t="shared" si="253"/>
        <v>PAMS</v>
      </c>
      <c r="B1512" t="str">
        <f t="shared" si="254"/>
        <v>H178</v>
      </c>
      <c r="C1512" t="str">
        <f t="shared" si="255"/>
        <v>QUALITY CONT SV/RECREATIONAL EQ</v>
      </c>
      <c r="D1512" s="6" t="n">
        <f t="shared" si="256"/>
        <v>0</v>
      </c>
      <c r="E1512" s="6" t="n">
        <f t="shared" si="257"/>
        <v>0</v>
      </c>
      <c r="F1512" s="6" t="n">
        <f t="shared" si="258"/>
        <v>0</v>
      </c>
      <c r="G1512" s="6" t="n">
        <f t="shared" si="259"/>
        <v>0</v>
      </c>
      <c r="H1512" s="7" t="e">
        <f t="shared" si="260"/>
        <v>#DIV/0!</v>
      </c>
      <c r="I1512" s="7" t="e">
        <f t="shared" si="261"/>
        <v>#DIV/0!</v>
      </c>
      <c r="J1512" s="7" t="e">
        <f t="shared" si="262"/>
        <v>#DIV/0!</v>
      </c>
      <c r="K1512" s="7" t="n">
        <f t="shared" si="263"/>
        <v>0</v>
      </c>
      <c r="L1512" s="7" t="n">
        <f>AM1512/SUM(AM1:AM$2180)</f>
        <v>0</v>
      </c>
      <c r="M1512" t="s">
        <v>3585</v>
      </c>
      <c r="N1512" t="s">
        <v>3778</v>
      </c>
      <c r="O1512" t="s">
        <v>3779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 t="n">
        <v>190167.86143061501</v>
      </c>
      <c r="AG1512" s="6" t="n">
        <v>61077.510935334598</v>
      </c>
      <c r="AH1512" s="6" t="n">
        <v>7637.1040978705696</v>
      </c>
      <c r="AI1512" s="6" t="n">
        <v>-1001.17900338557</v>
      </c>
      <c r="AJ1512" s="6"/>
      <c r="AK1512" s="6"/>
      <c r="AL1512" s="6"/>
      <c r="AM1512" s="6"/>
    </row>
    <row r="1513">
      <c r="A1513" t="str">
        <f t="shared" si="253"/>
        <v>PAMS</v>
      </c>
      <c r="B1513" t="str">
        <f t="shared" si="254"/>
        <v>H179</v>
      </c>
      <c r="C1513" t="str">
        <f t="shared" si="255"/>
        <v>QUALITY CONT SV/CLEANING EQ</v>
      </c>
      <c r="D1513" s="6" t="n">
        <f t="shared" si="256"/>
        <v>0</v>
      </c>
      <c r="E1513" s="6" t="n">
        <f t="shared" si="257"/>
        <v>0</v>
      </c>
      <c r="F1513" s="6" t="n">
        <f t="shared" si="258"/>
        <v>0</v>
      </c>
      <c r="G1513" s="6" t="n">
        <f t="shared" si="259"/>
        <v>0</v>
      </c>
      <c r="H1513" s="7" t="e">
        <f t="shared" si="260"/>
        <v>#DIV/0!</v>
      </c>
      <c r="I1513" s="7" t="e">
        <f t="shared" si="261"/>
        <v>#DIV/0!</v>
      </c>
      <c r="J1513" s="7" t="e">
        <f t="shared" si="262"/>
        <v>#DIV/0!</v>
      </c>
      <c r="K1513" s="7" t="n">
        <f t="shared" si="263"/>
        <v>0</v>
      </c>
      <c r="L1513" s="7" t="n">
        <f>AM1513/SUM(AM1:AM$2180)</f>
        <v>0</v>
      </c>
      <c r="M1513" t="s">
        <v>3585</v>
      </c>
      <c r="N1513" t="s">
        <v>3780</v>
      </c>
      <c r="O1513" t="s">
        <v>3781</v>
      </c>
      <c r="P1513" s="6"/>
      <c r="Q1513" s="6"/>
      <c r="R1513" s="6" t="n">
        <v>2169761.9421547302</v>
      </c>
      <c r="S1513" s="6" t="n">
        <v>4488414.00722438</v>
      </c>
      <c r="T1513" s="6" t="n">
        <v>4602698.3618762</v>
      </c>
      <c r="U1513" s="6" t="n">
        <v>4712382.0227148002</v>
      </c>
      <c r="V1513" s="6" t="n">
        <v>5157371.08017621</v>
      </c>
      <c r="W1513" s="6" t="n">
        <v>868095.06649751705</v>
      </c>
      <c r="X1513" s="6" t="n">
        <v>0</v>
      </c>
      <c r="Y1513" s="6" t="n">
        <v>1748745.1567705299</v>
      </c>
      <c r="Z1513" s="6" t="n">
        <v>911241.35507917101</v>
      </c>
      <c r="AA1513" s="6" t="n">
        <v>570518.96398014796</v>
      </c>
      <c r="AB1513" s="6" t="n">
        <v>-5224.5208740031603</v>
      </c>
      <c r="AC1513" s="6"/>
      <c r="AD1513" s="6"/>
      <c r="AE1513" s="6"/>
      <c r="AF1513" s="6"/>
      <c r="AG1513" s="6" t="n">
        <v>-28498.222912069599</v>
      </c>
      <c r="AH1513" s="6"/>
      <c r="AI1513" s="6"/>
      <c r="AJ1513" s="6"/>
      <c r="AK1513" s="6"/>
      <c r="AL1513" s="6"/>
      <c r="AM1513" s="6"/>
    </row>
    <row r="1514">
      <c r="A1514" t="str">
        <f t="shared" si="253"/>
        <v>PAMS</v>
      </c>
      <c r="B1514" t="str">
        <f t="shared" si="254"/>
        <v>H184</v>
      </c>
      <c r="C1514" t="str">
        <f t="shared" si="255"/>
        <v>QUALITY CONT SV/CLOTH - INDIVID EQ</v>
      </c>
      <c r="D1514" s="6" t="n">
        <f t="shared" si="256"/>
        <v>0</v>
      </c>
      <c r="E1514" s="6" t="n">
        <f t="shared" si="257"/>
        <v>0</v>
      </c>
      <c r="F1514" s="6" t="n">
        <f t="shared" si="258"/>
        <v>0</v>
      </c>
      <c r="G1514" s="6" t="n">
        <f t="shared" si="259"/>
        <v>0</v>
      </c>
      <c r="H1514" s="7" t="e">
        <f t="shared" si="260"/>
        <v>#DIV/0!</v>
      </c>
      <c r="I1514" s="7" t="e">
        <f t="shared" si="261"/>
        <v>#DIV/0!</v>
      </c>
      <c r="J1514" s="7" t="e">
        <f t="shared" si="262"/>
        <v>#DIV/0!</v>
      </c>
      <c r="K1514" s="7" t="n">
        <f t="shared" si="263"/>
        <v>0</v>
      </c>
      <c r="L1514" s="7" t="n">
        <f>AM1514/SUM(AM1:AM$2180)</f>
        <v>0</v>
      </c>
      <c r="M1514" t="s">
        <v>3585</v>
      </c>
      <c r="N1514" t="s">
        <v>3782</v>
      </c>
      <c r="O1514" t="s">
        <v>3783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 t="n">
        <v>11774.5620695623</v>
      </c>
      <c r="AG1514" s="6"/>
      <c r="AH1514" s="6"/>
      <c r="AI1514" s="6"/>
      <c r="AJ1514" s="6"/>
      <c r="AK1514" s="6"/>
      <c r="AL1514" s="6"/>
      <c r="AM1514" s="6"/>
    </row>
    <row r="1515">
      <c r="A1515" t="str">
        <f t="shared" si="253"/>
        <v>PAMS</v>
      </c>
      <c r="B1515" t="str">
        <f t="shared" si="254"/>
        <v>H188</v>
      </c>
      <c r="C1515" t="str">
        <f t="shared" si="255"/>
        <v>QUALITY CONT SV/LIVE ANIMALS</v>
      </c>
      <c r="D1515" s="6" t="n">
        <f t="shared" si="256"/>
        <v>0</v>
      </c>
      <c r="E1515" s="6" t="n">
        <f t="shared" si="257"/>
        <v>0</v>
      </c>
      <c r="F1515" s="6" t="n">
        <f t="shared" si="258"/>
        <v>0</v>
      </c>
      <c r="G1515" s="6" t="n">
        <f t="shared" si="259"/>
        <v>0</v>
      </c>
      <c r="H1515" s="7" t="e">
        <f t="shared" si="260"/>
        <v>#DIV/0!</v>
      </c>
      <c r="I1515" s="7" t="e">
        <f t="shared" si="261"/>
        <v>#DIV/0!</v>
      </c>
      <c r="J1515" s="7" t="e">
        <f t="shared" si="262"/>
        <v>#DIV/0!</v>
      </c>
      <c r="K1515" s="7" t="n">
        <f t="shared" si="263"/>
        <v>0</v>
      </c>
      <c r="L1515" s="7" t="n">
        <f>AM1515/SUM(AM1:AM$2180)</f>
        <v>0</v>
      </c>
      <c r="M1515" t="s">
        <v>3585</v>
      </c>
      <c r="N1515" t="s">
        <v>3784</v>
      </c>
      <c r="O1515" t="s">
        <v>3785</v>
      </c>
      <c r="P1515" s="6"/>
      <c r="Q1515" s="6"/>
      <c r="R1515" s="6"/>
      <c r="S1515" s="6"/>
      <c r="T1515" s="6"/>
      <c r="U1515" s="6"/>
      <c r="V1515" s="6"/>
      <c r="W1515" s="6" t="n">
        <v>6565.9417544002599</v>
      </c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</row>
    <row r="1516">
      <c r="A1516" t="str">
        <f t="shared" si="253"/>
        <v>PAMS</v>
      </c>
      <c r="B1516" t="str">
        <f t="shared" si="254"/>
        <v>H191</v>
      </c>
      <c r="C1516" t="str">
        <f t="shared" si="255"/>
        <v>QUALITY CONT SV/FUEL-LUBRICANT-OIL</v>
      </c>
      <c r="D1516" s="6" t="n">
        <f t="shared" si="256"/>
        <v>527991.21028990101</v>
      </c>
      <c r="E1516" s="6" t="n">
        <f t="shared" si="257"/>
        <v>869313.22799345001</v>
      </c>
      <c r="F1516" s="6" t="n">
        <f t="shared" si="258"/>
        <v>187496.1495</v>
      </c>
      <c r="G1516" s="6" t="n">
        <f t="shared" si="259"/>
        <v>1482471.69837705</v>
      </c>
      <c r="H1516" s="7" t="n">
        <f t="shared" si="260"/>
        <v>-0.78431692574979117</v>
      </c>
      <c r="I1516" s="7" t="n">
        <f t="shared" si="261"/>
        <v>-0.64488774463299758</v>
      </c>
      <c r="J1516" s="7" t="n">
        <f t="shared" si="262"/>
        <v>7.9066780962189842</v>
      </c>
      <c r="K1516" s="7" t="n">
        <f t="shared" si="263"/>
        <v>1.9101918326622988E-6</v>
      </c>
      <c r="L1516" s="7" t="n">
        <f>AM1516/SUM(AM1:AM$2180)</f>
        <v>2.6301999304482958E-5</v>
      </c>
      <c r="M1516" t="s">
        <v>3585</v>
      </c>
      <c r="N1516" t="s">
        <v>3786</v>
      </c>
      <c r="O1516" t="s">
        <v>3787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 t="n">
        <v>2396778.9189886898</v>
      </c>
      <c r="AB1516" s="6" t="n">
        <v>51089.800990252101</v>
      </c>
      <c r="AC1516" s="6" t="n">
        <v>1000402.1165149</v>
      </c>
      <c r="AD1516" s="6" t="n">
        <v>1334051.75710869</v>
      </c>
      <c r="AE1516" s="6" t="n">
        <v>527991.21028990101</v>
      </c>
      <c r="AF1516" s="6" t="n">
        <v>3403949.1463635201</v>
      </c>
      <c r="AG1516" s="6" t="n">
        <v>5808140.6675429698</v>
      </c>
      <c r="AH1516" s="6" t="n">
        <v>1255287.7957321401</v>
      </c>
      <c r="AI1516" s="6" t="n">
        <v>7045481.3460615603</v>
      </c>
      <c r="AJ1516" s="6" t="n">
        <v>275768.56574419199</v>
      </c>
      <c r="AK1516" s="6" t="n">
        <v>869313.22799345001</v>
      </c>
      <c r="AL1516" s="6" t="n">
        <v>187496.1495</v>
      </c>
      <c r="AM1516" s="6" t="n">
        <v>1482471.69837705</v>
      </c>
    </row>
    <row r="1517">
      <c r="A1517" t="str">
        <f t="shared" si="253"/>
        <v>PAMS</v>
      </c>
      <c r="B1517" t="str">
        <f t="shared" si="254"/>
        <v>H199</v>
      </c>
      <c r="C1517" t="str">
        <f t="shared" si="255"/>
        <v>QUALITY CONT SV/MISC EQ</v>
      </c>
      <c r="D1517" s="6" t="n">
        <f t="shared" si="256"/>
        <v>0</v>
      </c>
      <c r="E1517" s="6" t="n">
        <f t="shared" si="257"/>
        <v>-181397.15546574199</v>
      </c>
      <c r="F1517" s="6" t="n">
        <f t="shared" si="258"/>
        <v>-330964.18849999999</v>
      </c>
      <c r="G1517" s="6" t="n">
        <f t="shared" si="259"/>
        <v>0</v>
      </c>
      <c r="H1517" s="7" t="n">
        <f t="shared" si="260"/>
        <v>0.82452799576840485</v>
      </c>
      <c r="I1517" s="7" t="e">
        <f t="shared" si="261"/>
        <v>#DIV/0!</v>
      </c>
      <c r="J1517" s="7" t="n">
        <f t="shared" si="262"/>
        <v>0</v>
      </c>
      <c r="K1517" s="7" t="n">
        <f t="shared" si="263"/>
        <v>-3.3718297227026817E-6</v>
      </c>
      <c r="L1517" s="7" t="n">
        <f>AM1517/SUM(AM1:AM$2180)</f>
        <v>0</v>
      </c>
      <c r="M1517" t="s">
        <v>3585</v>
      </c>
      <c r="N1517" t="s">
        <v>3788</v>
      </c>
      <c r="O1517" t="s">
        <v>3789</v>
      </c>
      <c r="P1517" s="6" t="n">
        <v>41682.603823945101</v>
      </c>
      <c r="Q1517" s="6"/>
      <c r="R1517" s="6"/>
      <c r="S1517" s="6"/>
      <c r="T1517" s="6"/>
      <c r="U1517" s="6"/>
      <c r="V1517" s="6"/>
      <c r="W1517" s="6" t="n">
        <v>55807.102870042399</v>
      </c>
      <c r="X1517" s="6" t="n">
        <v>54666.976795451999</v>
      </c>
      <c r="Y1517" s="6" t="n">
        <v>54117.041844045001</v>
      </c>
      <c r="Z1517" s="6" t="n">
        <v>82418.346113481806</v>
      </c>
      <c r="AA1517" s="6" t="n">
        <v>142344.50095320199</v>
      </c>
      <c r="AB1517" s="6" t="n">
        <v>22276.312291469701</v>
      </c>
      <c r="AC1517" s="6" t="n">
        <v>43608.841959951198</v>
      </c>
      <c r="AD1517" s="6" t="n">
        <v>0</v>
      </c>
      <c r="AE1517" s="6" t="n">
        <v>0</v>
      </c>
      <c r="AF1517" s="6" t="n">
        <v>-2922.0495773919602</v>
      </c>
      <c r="AG1517" s="6" t="n">
        <v>-1494.54074691709</v>
      </c>
      <c r="AH1517" s="6" t="n">
        <v>-12793.828088026199</v>
      </c>
      <c r="AI1517" s="6" t="n">
        <v>-642129.74263045006</v>
      </c>
      <c r="AJ1517" s="6" t="n">
        <v>-571069.48558116599</v>
      </c>
      <c r="AK1517" s="6" t="n">
        <v>-181397.15546574199</v>
      </c>
      <c r="AL1517" s="6" t="n">
        <v>-330964.18849999999</v>
      </c>
      <c r="AM1517" s="6"/>
    </row>
    <row r="1518">
      <c r="A1518" t="str">
        <f t="shared" si="253"/>
        <v>PAMS</v>
      </c>
      <c r="B1518" t="str">
        <f t="shared" si="254"/>
        <v>H210</v>
      </c>
      <c r="C1518" t="str">
        <f t="shared" si="255"/>
        <v>EQ TEST SVCS/WEAPONS</v>
      </c>
      <c r="D1518" s="6" t="n">
        <f t="shared" si="256"/>
        <v>-39672.374903208198</v>
      </c>
      <c r="E1518" s="6" t="n">
        <f t="shared" si="257"/>
        <v>-890.14984414662797</v>
      </c>
      <c r="F1518" s="6" t="n">
        <f t="shared" si="258"/>
        <v>-118654.19289999999</v>
      </c>
      <c r="G1518" s="6" t="n">
        <f t="shared" si="259"/>
        <v>0</v>
      </c>
      <c r="H1518" s="7" t="n">
        <f t="shared" si="260"/>
        <v>132.29687544207999</v>
      </c>
      <c r="I1518" s="7" t="n">
        <f t="shared" si="261"/>
        <v>1.9908517750573269</v>
      </c>
      <c r="J1518" s="7" t="n">
        <f t="shared" si="262"/>
        <v>0</v>
      </c>
      <c r="K1518" s="7" t="n">
        <f t="shared" si="263"/>
        <v>-1.2088369323483996E-6</v>
      </c>
      <c r="L1518" s="7" t="n">
        <f>AM1518/SUM(AM1:AM$2180)</f>
        <v>0</v>
      </c>
      <c r="M1518" t="s">
        <v>3585</v>
      </c>
      <c r="N1518" t="s">
        <v>3790</v>
      </c>
      <c r="O1518" t="s">
        <v>3791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 t="n">
        <v>-456721.66461285797</v>
      </c>
      <c r="AC1518" s="6" t="n">
        <v>-248067.989496906</v>
      </c>
      <c r="AD1518" s="6" t="n">
        <v>-84497.270879736898</v>
      </c>
      <c r="AE1518" s="6" t="n">
        <v>-39672.374903208198</v>
      </c>
      <c r="AF1518" s="6" t="n">
        <v>-241744.190503878</v>
      </c>
      <c r="AG1518" s="6"/>
      <c r="AH1518" s="6"/>
      <c r="AI1518" s="6" t="n">
        <v>0</v>
      </c>
      <c r="AJ1518" s="6"/>
      <c r="AK1518" s="6" t="n">
        <v>-890.14984414662797</v>
      </c>
      <c r="AL1518" s="6" t="n">
        <v>-118654.19289999999</v>
      </c>
      <c r="AM1518" s="6"/>
    </row>
    <row r="1519">
      <c r="A1519" t="str">
        <f t="shared" si="253"/>
        <v>PAMS</v>
      </c>
      <c r="B1519" t="str">
        <f t="shared" si="254"/>
        <v>H211</v>
      </c>
      <c r="C1519" t="str">
        <f t="shared" si="255"/>
        <v>EQ TEST SVCS/NUCLEAR ORDNANCE</v>
      </c>
      <c r="D1519" s="6" t="n">
        <f t="shared" si="256"/>
        <v>0</v>
      </c>
      <c r="E1519" s="6" t="n">
        <f t="shared" si="257"/>
        <v>0</v>
      </c>
      <c r="F1519" s="6" t="n">
        <f t="shared" si="258"/>
        <v>0</v>
      </c>
      <c r="G1519" s="6" t="n">
        <f t="shared" si="259"/>
        <v>0</v>
      </c>
      <c r="H1519" s="7" t="e">
        <f t="shared" si="260"/>
        <v>#DIV/0!</v>
      </c>
      <c r="I1519" s="7" t="e">
        <f t="shared" si="261"/>
        <v>#DIV/0!</v>
      </c>
      <c r="J1519" s="7" t="e">
        <f t="shared" si="262"/>
        <v>#DIV/0!</v>
      </c>
      <c r="K1519" s="7" t="n">
        <f t="shared" si="263"/>
        <v>0</v>
      </c>
      <c r="L1519" s="7" t="n">
        <f>AM1519/SUM(AM1:AM$2180)</f>
        <v>0</v>
      </c>
      <c r="M1519" t="s">
        <v>3585</v>
      </c>
      <c r="N1519" t="s">
        <v>3792</v>
      </c>
      <c r="O1519" t="s">
        <v>3793</v>
      </c>
      <c r="P1519" s="6"/>
      <c r="Q1519" s="6" t="n">
        <v>2593514.3907749802</v>
      </c>
      <c r="R1519" s="6"/>
      <c r="S1519" s="6"/>
      <c r="T1519" s="6"/>
      <c r="U1519" s="6"/>
      <c r="V1519" s="6"/>
      <c r="W1519" s="6"/>
      <c r="X1519" s="6" t="n">
        <v>10178.9084323353</v>
      </c>
      <c r="Y1519" s="6" t="n">
        <v>7513.7441615962698</v>
      </c>
      <c r="Z1519" s="6" t="n">
        <v>6772.4724874707299</v>
      </c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</row>
    <row r="1520">
      <c r="A1520" t="str">
        <f t="shared" si="253"/>
        <v>PAMS</v>
      </c>
      <c r="B1520" t="str">
        <f t="shared" si="254"/>
        <v>H212</v>
      </c>
      <c r="C1520" t="str">
        <f t="shared" si="255"/>
        <v>EQ TEST SVCS/FIRE CONT EQUIP</v>
      </c>
      <c r="D1520" s="6" t="n">
        <f t="shared" si="256"/>
        <v>10938.961811729299</v>
      </c>
      <c r="E1520" s="6" t="n">
        <f t="shared" si="257"/>
        <v>7374.8765421928601</v>
      </c>
      <c r="F1520" s="6" t="n">
        <f t="shared" si="258"/>
        <v>18528</v>
      </c>
      <c r="G1520" s="6" t="n">
        <f t="shared" si="259"/>
        <v>7529.7613064521302</v>
      </c>
      <c r="H1520" s="7" t="n">
        <f t="shared" si="260"/>
        <v>1.5123132426689883</v>
      </c>
      <c r="I1520" s="7" t="n">
        <f t="shared" si="261"/>
        <v>0.69376219781052306</v>
      </c>
      <c r="J1520" s="7" t="n">
        <f t="shared" si="262"/>
        <v>0.40639903424288265</v>
      </c>
      <c r="K1520" s="7" t="n">
        <f t="shared" si="263"/>
        <v>1.8876139254031493E-7</v>
      </c>
      <c r="L1520" s="7" t="n">
        <f>AM1520/SUM(AM1:AM$2180)</f>
        <v>1.3359295618394691E-7</v>
      </c>
      <c r="M1520" t="s">
        <v>3585</v>
      </c>
      <c r="N1520" t="s">
        <v>3794</v>
      </c>
      <c r="O1520" t="s">
        <v>3795</v>
      </c>
      <c r="P1520" s="6"/>
      <c r="Q1520" s="6"/>
      <c r="R1520" s="6"/>
      <c r="S1520" s="6"/>
      <c r="T1520" s="6"/>
      <c r="U1520" s="6" t="n">
        <v>4777.0534225853198</v>
      </c>
      <c r="V1520" s="6"/>
      <c r="W1520" s="6"/>
      <c r="X1520" s="6"/>
      <c r="Y1520" s="6"/>
      <c r="Z1520" s="6"/>
      <c r="AA1520" s="6"/>
      <c r="AB1520" s="6" t="n">
        <v>40097.371292349402</v>
      </c>
      <c r="AC1520" s="6" t="n">
        <v>39376.776276317498</v>
      </c>
      <c r="AD1520" s="6" t="n">
        <v>38629.452127461802</v>
      </c>
      <c r="AE1520" s="6" t="n">
        <v>10938.961811729299</v>
      </c>
      <c r="AF1520" s="6" t="n">
        <v>10849.061029946301</v>
      </c>
      <c r="AG1520" s="6" t="n">
        <v>10658.7619542719</v>
      </c>
      <c r="AH1520" s="6"/>
      <c r="AI1520" s="6" t="n">
        <v>7202.5598554031503</v>
      </c>
      <c r="AJ1520" s="6" t="n">
        <v>7391.7837498650297</v>
      </c>
      <c r="AK1520" s="6" t="n">
        <v>7374.8765421928601</v>
      </c>
      <c r="AL1520" s="6" t="n">
        <v>18528</v>
      </c>
      <c r="AM1520" s="6" t="n">
        <v>7529.7613064521302</v>
      </c>
    </row>
    <row r="1521">
      <c r="A1521" t="str">
        <f t="shared" si="253"/>
        <v>PAMS</v>
      </c>
      <c r="B1521" t="str">
        <f t="shared" si="254"/>
        <v>H213</v>
      </c>
      <c r="C1521" t="str">
        <f t="shared" si="255"/>
        <v>EQ TEST SVCS/AMMO &amp; EXPLOSIVES</v>
      </c>
      <c r="D1521" s="6" t="n">
        <f t="shared" si="256"/>
        <v>0</v>
      </c>
      <c r="E1521" s="6" t="n">
        <f t="shared" si="257"/>
        <v>0</v>
      </c>
      <c r="F1521" s="6" t="n">
        <f t="shared" si="258"/>
        <v>0</v>
      </c>
      <c r="G1521" s="6" t="n">
        <f t="shared" si="259"/>
        <v>0</v>
      </c>
      <c r="H1521" s="7" t="e">
        <f t="shared" si="260"/>
        <v>#DIV/0!</v>
      </c>
      <c r="I1521" s="7" t="e">
        <f t="shared" si="261"/>
        <v>#DIV/0!</v>
      </c>
      <c r="J1521" s="7" t="e">
        <f t="shared" si="262"/>
        <v>#DIV/0!</v>
      </c>
      <c r="K1521" s="7" t="n">
        <f t="shared" si="263"/>
        <v>0</v>
      </c>
      <c r="L1521" s="7" t="n">
        <f>AM1521/SUM(AM1:AM$2180)</f>
        <v>0</v>
      </c>
      <c r="M1521" t="s">
        <v>3585</v>
      </c>
      <c r="N1521" t="s">
        <v>3796</v>
      </c>
      <c r="O1521" t="s">
        <v>3797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 t="n">
        <v>0</v>
      </c>
      <c r="AI1521" s="6"/>
      <c r="AJ1521" s="6"/>
      <c r="AK1521" s="6"/>
      <c r="AL1521" s="6"/>
      <c r="AM1521" s="6"/>
    </row>
    <row r="1522">
      <c r="A1522" t="str">
        <f t="shared" si="253"/>
        <v>PAMS</v>
      </c>
      <c r="B1522" t="str">
        <f t="shared" si="254"/>
        <v>H214</v>
      </c>
      <c r="C1522" t="str">
        <f t="shared" si="255"/>
        <v>EQ TEST SVCS/GUIDED MISSILES</v>
      </c>
      <c r="D1522" s="6" t="n">
        <f t="shared" si="256"/>
        <v>0</v>
      </c>
      <c r="E1522" s="6" t="n">
        <f t="shared" si="257"/>
        <v>0</v>
      </c>
      <c r="F1522" s="6" t="n">
        <f t="shared" si="258"/>
        <v>0</v>
      </c>
      <c r="G1522" s="6" t="n">
        <f t="shared" si="259"/>
        <v>0</v>
      </c>
      <c r="H1522" s="7" t="e">
        <f t="shared" si="260"/>
        <v>#DIV/0!</v>
      </c>
      <c r="I1522" s="7" t="e">
        <f t="shared" si="261"/>
        <v>#DIV/0!</v>
      </c>
      <c r="J1522" s="7" t="e">
        <f t="shared" si="262"/>
        <v>#DIV/0!</v>
      </c>
      <c r="K1522" s="7" t="n">
        <f t="shared" si="263"/>
        <v>0</v>
      </c>
      <c r="L1522" s="7" t="n">
        <f>AM1522/SUM(AM1:AM$2180)</f>
        <v>0</v>
      </c>
      <c r="M1522" t="s">
        <v>3585</v>
      </c>
      <c r="N1522" t="s">
        <v>3798</v>
      </c>
      <c r="O1522" t="s">
        <v>3799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 t="n">
        <v>0</v>
      </c>
      <c r="AE1522" s="6"/>
      <c r="AF1522" s="6" t="n">
        <v>-8379.6865017257896</v>
      </c>
      <c r="AG1522" s="6"/>
      <c r="AH1522" s="6"/>
      <c r="AI1522" s="6" t="n">
        <v>-8502.5036399330693</v>
      </c>
      <c r="AJ1522" s="6"/>
      <c r="AK1522" s="6"/>
      <c r="AL1522" s="6" t="n">
        <v>0</v>
      </c>
      <c r="AM1522" s="6"/>
    </row>
    <row r="1523">
      <c r="A1523" t="str">
        <f t="shared" si="253"/>
        <v>PAMS</v>
      </c>
      <c r="B1523" t="str">
        <f t="shared" si="254"/>
        <v>H215</v>
      </c>
      <c r="C1523" t="str">
        <f t="shared" si="255"/>
        <v>EQ TEST SVCS/AIRCRAFT</v>
      </c>
      <c r="D1523" s="6" t="n">
        <f t="shared" si="256"/>
        <v>0</v>
      </c>
      <c r="E1523" s="6" t="n">
        <f t="shared" si="257"/>
        <v>0</v>
      </c>
      <c r="F1523" s="6" t="n">
        <f t="shared" si="258"/>
        <v>-4704.1000999999997</v>
      </c>
      <c r="G1523" s="6" t="n">
        <f t="shared" si="259"/>
        <v>0</v>
      </c>
      <c r="H1523" s="7" t="e">
        <f t="shared" si="260"/>
        <v>#DIV/0!</v>
      </c>
      <c r="I1523" s="7" t="e">
        <f t="shared" si="261"/>
        <v>#DIV/0!</v>
      </c>
      <c r="J1523" s="7" t="n">
        <f t="shared" si="262"/>
        <v>0</v>
      </c>
      <c r="K1523" s="7" t="n">
        <f t="shared" si="263"/>
        <v>-4.7924896671256188E-8</v>
      </c>
      <c r="L1523" s="7" t="n">
        <f>AM1523/SUM(AM1:AM$2180)</f>
        <v>0</v>
      </c>
      <c r="M1523" t="s">
        <v>3585</v>
      </c>
      <c r="N1523" t="s">
        <v>3800</v>
      </c>
      <c r="O1523" t="s">
        <v>3801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6" t="n">
        <v>-698157.34560399095</v>
      </c>
      <c r="Z1523" s="6"/>
      <c r="AA1523" s="6"/>
      <c r="AB1523" s="6"/>
      <c r="AC1523" s="6"/>
      <c r="AD1523" s="6"/>
      <c r="AE1523" s="6" t="n">
        <v>0</v>
      </c>
      <c r="AF1523" s="6"/>
      <c r="AG1523" s="6"/>
      <c r="AH1523" s="6" t="n">
        <v>0</v>
      </c>
      <c r="AI1523" s="6" t="n">
        <v>-9786.0066380140106</v>
      </c>
      <c r="AJ1523" s="6" t="n">
        <v>0</v>
      </c>
      <c r="AK1523" s="6"/>
      <c r="AL1523" s="6" t="n">
        <v>-4704.1000999999997</v>
      </c>
      <c r="AM1523" s="6" t="n">
        <v>0</v>
      </c>
    </row>
    <row r="1524">
      <c r="A1524" t="str">
        <f t="shared" si="253"/>
        <v>PAMS</v>
      </c>
      <c r="B1524" t="str">
        <f t="shared" si="254"/>
        <v>H216</v>
      </c>
      <c r="C1524" t="str">
        <f t="shared" si="255"/>
        <v>EQ TEST SVCS/AIRCRAFT COMPONENTS</v>
      </c>
      <c r="D1524" s="6" t="n">
        <f t="shared" si="256"/>
        <v>-138278.556378109</v>
      </c>
      <c r="E1524" s="6" t="n">
        <f t="shared" si="257"/>
        <v>11900163.662593</v>
      </c>
      <c r="F1524" s="6" t="n">
        <f t="shared" si="258"/>
        <v>-795581.4656</v>
      </c>
      <c r="G1524" s="6" t="n">
        <f t="shared" si="259"/>
        <v>0</v>
      </c>
      <c r="H1524" s="7" t="n">
        <f t="shared" si="260"/>
        <v>-1.0668546658816831</v>
      </c>
      <c r="I1524" s="7" t="n">
        <f t="shared" si="261"/>
        <v>4.7534695649017431</v>
      </c>
      <c r="J1524" s="7" t="n">
        <f t="shared" si="262"/>
        <v>0</v>
      </c>
      <c r="K1524" s="7" t="n">
        <f t="shared" si="263"/>
        <v>-8.1053036121502942E-6</v>
      </c>
      <c r="L1524" s="7" t="n">
        <f>AM1524/SUM(AM1:AM$2180)</f>
        <v>0</v>
      </c>
      <c r="M1524" t="s">
        <v>3585</v>
      </c>
      <c r="N1524" t="s">
        <v>3802</v>
      </c>
      <c r="O1524" t="s">
        <v>3803</v>
      </c>
      <c r="P1524" s="6"/>
      <c r="Q1524" s="6" t="n">
        <v>298143.17942233803</v>
      </c>
      <c r="R1524" s="6"/>
      <c r="S1524" s="6"/>
      <c r="T1524" s="6"/>
      <c r="U1524" s="6"/>
      <c r="V1524" s="6"/>
      <c r="W1524" s="6"/>
      <c r="X1524" s="6" t="n">
        <v>486596.99563759001</v>
      </c>
      <c r="Y1524" s="6" t="n">
        <v>-829.17442679116505</v>
      </c>
      <c r="Z1524" s="6"/>
      <c r="AA1524" s="6" t="n">
        <v>-410214.57034439</v>
      </c>
      <c r="AB1524" s="6"/>
      <c r="AC1524" s="6" t="n">
        <v>-2696.5813952462499</v>
      </c>
      <c r="AD1524" s="6"/>
      <c r="AE1524" s="6" t="n">
        <v>-138278.556378109</v>
      </c>
      <c r="AF1524" s="6" t="n">
        <v>-292978.56966417201</v>
      </c>
      <c r="AG1524" s="6" t="n">
        <v>2671052.6471291301</v>
      </c>
      <c r="AH1524" s="6" t="n">
        <v>-331561.56857526401</v>
      </c>
      <c r="AI1524" s="6" t="n">
        <v>249532.691790318</v>
      </c>
      <c r="AJ1524" s="6" t="n">
        <v>125174.030806015</v>
      </c>
      <c r="AK1524" s="6" t="n">
        <v>11900163.662593</v>
      </c>
      <c r="AL1524" s="6" t="n">
        <v>-795581.4656</v>
      </c>
      <c r="AM1524" s="6" t="n">
        <v>0</v>
      </c>
    </row>
    <row r="1525">
      <c r="A1525" t="str">
        <f t="shared" si="253"/>
        <v>PAMS</v>
      </c>
      <c r="B1525" t="str">
        <f t="shared" si="254"/>
        <v>H217</v>
      </c>
      <c r="C1525" t="str">
        <f t="shared" si="255"/>
        <v>EQ TEST SVCS/AIRCRAFT GROUND EQUIP</v>
      </c>
      <c r="D1525" s="6" t="n">
        <f t="shared" si="256"/>
        <v>0</v>
      </c>
      <c r="E1525" s="6" t="n">
        <f t="shared" si="257"/>
        <v>0</v>
      </c>
      <c r="F1525" s="6" t="n">
        <f t="shared" si="258"/>
        <v>0</v>
      </c>
      <c r="G1525" s="6" t="n">
        <f t="shared" si="259"/>
        <v>0</v>
      </c>
      <c r="H1525" s="7" t="e">
        <f t="shared" si="260"/>
        <v>#DIV/0!</v>
      </c>
      <c r="I1525" s="7" t="e">
        <f t="shared" si="261"/>
        <v>#DIV/0!</v>
      </c>
      <c r="J1525" s="7" t="e">
        <f t="shared" si="262"/>
        <v>#DIV/0!</v>
      </c>
      <c r="K1525" s="7" t="n">
        <f t="shared" si="263"/>
        <v>0</v>
      </c>
      <c r="L1525" s="7" t="n">
        <f>AM1525/SUM(AM1:AM$2180)</f>
        <v>0</v>
      </c>
      <c r="M1525" t="s">
        <v>3585</v>
      </c>
      <c r="N1525" t="s">
        <v>3804</v>
      </c>
      <c r="O1525" t="s">
        <v>3805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 t="n">
        <v>-24751.449666367502</v>
      </c>
      <c r="AJ1525" s="6" t="n">
        <v>-9742.0462655060601</v>
      </c>
      <c r="AK1525" s="6"/>
      <c r="AL1525" s="6"/>
      <c r="AM1525" s="6"/>
    </row>
    <row r="1526">
      <c r="A1526" t="str">
        <f t="shared" si="253"/>
        <v>PAMS</v>
      </c>
      <c r="B1526" t="str">
        <f t="shared" si="254"/>
        <v>H219</v>
      </c>
      <c r="C1526" t="str">
        <f t="shared" si="255"/>
        <v>EQ TEST SVCS/SHIPS-SML CRAFT-DOCKS</v>
      </c>
      <c r="D1526" s="6" t="n">
        <f t="shared" si="256"/>
        <v>0</v>
      </c>
      <c r="E1526" s="6" t="n">
        <f t="shared" si="257"/>
        <v>0</v>
      </c>
      <c r="F1526" s="6" t="n">
        <f t="shared" si="258"/>
        <v>0</v>
      </c>
      <c r="G1526" s="6" t="n">
        <f t="shared" si="259"/>
        <v>0</v>
      </c>
      <c r="H1526" s="7" t="e">
        <f t="shared" si="260"/>
        <v>#DIV/0!</v>
      </c>
      <c r="I1526" s="7" t="e">
        <f t="shared" si="261"/>
        <v>#DIV/0!</v>
      </c>
      <c r="J1526" s="7" t="e">
        <f t="shared" si="262"/>
        <v>#DIV/0!</v>
      </c>
      <c r="K1526" s="7" t="n">
        <f t="shared" si="263"/>
        <v>0</v>
      </c>
      <c r="L1526" s="7" t="n">
        <f>AM1526/SUM(AM1:AM$2180)</f>
        <v>0</v>
      </c>
      <c r="M1526" t="s">
        <v>3585</v>
      </c>
      <c r="N1526" t="s">
        <v>3806</v>
      </c>
      <c r="O1526" t="s">
        <v>3807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 t="n">
        <v>-26841.838070040601</v>
      </c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</row>
    <row r="1527">
      <c r="A1527" t="str">
        <f t="shared" si="253"/>
        <v>PAMS</v>
      </c>
      <c r="B1527" t="str">
        <f t="shared" si="254"/>
        <v>H220</v>
      </c>
      <c r="C1527" t="str">
        <f t="shared" si="255"/>
        <v>EQ TEST SVCS/SHIP &amp; MARINE EQUIP</v>
      </c>
      <c r="D1527" s="6" t="n">
        <f t="shared" si="256"/>
        <v>0</v>
      </c>
      <c r="E1527" s="6" t="n">
        <f t="shared" si="257"/>
        <v>0</v>
      </c>
      <c r="F1527" s="6" t="n">
        <f t="shared" si="258"/>
        <v>0</v>
      </c>
      <c r="G1527" s="6" t="n">
        <f t="shared" si="259"/>
        <v>0</v>
      </c>
      <c r="H1527" s="7" t="e">
        <f t="shared" si="260"/>
        <v>#DIV/0!</v>
      </c>
      <c r="I1527" s="7" t="e">
        <f t="shared" si="261"/>
        <v>#DIV/0!</v>
      </c>
      <c r="J1527" s="7" t="e">
        <f t="shared" si="262"/>
        <v>#DIV/0!</v>
      </c>
      <c r="K1527" s="7" t="n">
        <f t="shared" si="263"/>
        <v>0</v>
      </c>
      <c r="L1527" s="7" t="n">
        <f>AM1527/SUM(AM1:AM$2180)</f>
        <v>0</v>
      </c>
      <c r="M1527" t="s">
        <v>3585</v>
      </c>
      <c r="N1527" t="s">
        <v>3808</v>
      </c>
      <c r="O1527" t="s">
        <v>3809</v>
      </c>
      <c r="P1527" s="6"/>
      <c r="Q1527" s="6"/>
      <c r="R1527" s="6"/>
      <c r="S1527" s="6"/>
      <c r="T1527" s="6"/>
      <c r="U1527" s="6"/>
      <c r="V1527" s="6"/>
      <c r="W1527" s="6"/>
      <c r="X1527" s="6" t="n">
        <v>14943.053479589</v>
      </c>
      <c r="Y1527" s="6"/>
      <c r="Z1527" s="6" t="n">
        <v>-1297.5918247552299</v>
      </c>
      <c r="AA1527" s="6"/>
      <c r="AB1527" s="6" t="n">
        <v>-28936.170838129001</v>
      </c>
      <c r="AC1527" s="6" t="n">
        <v>-18633.435317258802</v>
      </c>
      <c r="AD1527" s="6" t="n">
        <v>-15358.7891891157</v>
      </c>
      <c r="AE1527" s="6"/>
      <c r="AF1527" s="6" t="n">
        <v>0</v>
      </c>
      <c r="AG1527" s="6" t="n">
        <v>-40460.066316058699</v>
      </c>
      <c r="AH1527" s="6" t="n">
        <v>0</v>
      </c>
      <c r="AI1527" s="6" t="n">
        <v>-38864.198981854199</v>
      </c>
      <c r="AJ1527" s="6"/>
      <c r="AK1527" s="6"/>
      <c r="AL1527" s="6"/>
      <c r="AM1527" s="6" t="n">
        <v>0</v>
      </c>
    </row>
    <row r="1528">
      <c r="A1528" t="str">
        <f t="shared" si="253"/>
        <v>PAMS</v>
      </c>
      <c r="B1528" t="str">
        <f t="shared" si="254"/>
        <v>H223</v>
      </c>
      <c r="C1528" t="str">
        <f t="shared" si="255"/>
        <v>EQ TEST SVCS/VEHICLES-TRAILERS-CYC</v>
      </c>
      <c r="D1528" s="6" t="n">
        <f t="shared" si="256"/>
        <v>0</v>
      </c>
      <c r="E1528" s="6" t="n">
        <f t="shared" si="257"/>
        <v>0</v>
      </c>
      <c r="F1528" s="6" t="n">
        <f t="shared" si="258"/>
        <v>0</v>
      </c>
      <c r="G1528" s="6" t="n">
        <f t="shared" si="259"/>
        <v>0</v>
      </c>
      <c r="H1528" s="7" t="e">
        <f t="shared" si="260"/>
        <v>#DIV/0!</v>
      </c>
      <c r="I1528" s="7" t="e">
        <f t="shared" si="261"/>
        <v>#DIV/0!</v>
      </c>
      <c r="J1528" s="7" t="e">
        <f t="shared" si="262"/>
        <v>#DIV/0!</v>
      </c>
      <c r="K1528" s="7" t="n">
        <f t="shared" si="263"/>
        <v>0</v>
      </c>
      <c r="L1528" s="7" t="n">
        <f>AM1528/SUM(AM1:AM$2180)</f>
        <v>0</v>
      </c>
      <c r="M1528" t="s">
        <v>3585</v>
      </c>
      <c r="N1528" t="s">
        <v>3810</v>
      </c>
      <c r="O1528" t="s">
        <v>3811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 t="n">
        <v>-101432.42412356399</v>
      </c>
      <c r="AH1528" s="6"/>
      <c r="AI1528" s="6"/>
      <c r="AJ1528" s="6"/>
      <c r="AK1528" s="6"/>
      <c r="AL1528" s="6" t="n">
        <v>0</v>
      </c>
      <c r="AM1528" s="6"/>
    </row>
    <row r="1529">
      <c r="A1529" t="str">
        <f t="shared" si="253"/>
        <v>PAMS</v>
      </c>
      <c r="B1529" t="str">
        <f t="shared" si="254"/>
        <v>H225</v>
      </c>
      <c r="C1529" t="str">
        <f t="shared" si="255"/>
        <v>EQ TEST SVCS/VEHICULAR EQUIP</v>
      </c>
      <c r="D1529" s="6" t="n">
        <f t="shared" si="256"/>
        <v>0</v>
      </c>
      <c r="E1529" s="6" t="n">
        <f t="shared" si="257"/>
        <v>-22927.451608277799</v>
      </c>
      <c r="F1529" s="6" t="n">
        <f t="shared" si="258"/>
        <v>0</v>
      </c>
      <c r="G1529" s="6" t="n">
        <f t="shared" si="259"/>
        <v>0</v>
      </c>
      <c r="H1529" s="7" t="n">
        <f t="shared" si="260"/>
        <v>-1</v>
      </c>
      <c r="I1529" s="7" t="e">
        <f t="shared" si="261"/>
        <v>#DIV/0!</v>
      </c>
      <c r="J1529" s="7" t="e">
        <f t="shared" si="262"/>
        <v>#DIV/0!</v>
      </c>
      <c r="K1529" s="7" t="n">
        <f t="shared" si="263"/>
        <v>0</v>
      </c>
      <c r="L1529" s="7" t="n">
        <f>AM1529/SUM(AM1:AM$2180)</f>
        <v>0</v>
      </c>
      <c r="M1529" t="s">
        <v>3585</v>
      </c>
      <c r="N1529" t="s">
        <v>3812</v>
      </c>
      <c r="O1529" t="s">
        <v>3813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 t="n">
        <v>-270342.72674482001</v>
      </c>
      <c r="AE1529" s="6" t="n">
        <v>0</v>
      </c>
      <c r="AF1529" s="6" t="n">
        <v>-902365.79418866802</v>
      </c>
      <c r="AG1529" s="6" t="n">
        <v>-182989.91869751201</v>
      </c>
      <c r="AH1529" s="6" t="n">
        <v>-618493.93454695097</v>
      </c>
      <c r="AI1529" s="6"/>
      <c r="AJ1529" s="6" t="n">
        <v>129969.618729871</v>
      </c>
      <c r="AK1529" s="6" t="n">
        <v>-22927.451608277799</v>
      </c>
      <c r="AL1529" s="6"/>
      <c r="AM1529" s="6" t="n">
        <v>0</v>
      </c>
    </row>
    <row r="1530">
      <c r="A1530" t="str">
        <f t="shared" si="253"/>
        <v>PAMS</v>
      </c>
      <c r="B1530" t="str">
        <f t="shared" si="254"/>
        <v>H228</v>
      </c>
      <c r="C1530" t="str">
        <f t="shared" si="255"/>
        <v>EQ TEST SVCS/ENGINES &amp; TURBINES</v>
      </c>
      <c r="D1530" s="6" t="n">
        <f t="shared" si="256"/>
        <v>0</v>
      </c>
      <c r="E1530" s="6" t="n">
        <f t="shared" si="257"/>
        <v>0</v>
      </c>
      <c r="F1530" s="6" t="n">
        <f t="shared" si="258"/>
        <v>1433</v>
      </c>
      <c r="G1530" s="6" t="n">
        <f t="shared" si="259"/>
        <v>0</v>
      </c>
      <c r="H1530" s="7" t="e">
        <f t="shared" si="260"/>
        <v>#DIV/0!</v>
      </c>
      <c r="I1530" s="7" t="e">
        <f t="shared" si="261"/>
        <v>#DIV/0!</v>
      </c>
      <c r="J1530" s="7" t="n">
        <f t="shared" si="262"/>
        <v>0</v>
      </c>
      <c r="K1530" s="7" t="n">
        <f t="shared" si="263"/>
        <v>1.4599259256815161E-8</v>
      </c>
      <c r="L1530" s="7" t="n">
        <f>AM1530/SUM(AM1:AM$2180)</f>
        <v>0</v>
      </c>
      <c r="M1530" t="s">
        <v>3585</v>
      </c>
      <c r="N1530" t="s">
        <v>3814</v>
      </c>
      <c r="O1530" t="s">
        <v>3815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6" t="n">
        <v>-426100.77569963702</v>
      </c>
      <c r="Z1530" s="6"/>
      <c r="AA1530" s="6"/>
      <c r="AB1530" s="6"/>
      <c r="AC1530" s="6"/>
      <c r="AD1530" s="6"/>
      <c r="AE1530" s="6"/>
      <c r="AF1530" s="6"/>
      <c r="AG1530" s="6" t="n">
        <v>1202.81557461382</v>
      </c>
      <c r="AH1530" s="6"/>
      <c r="AI1530" s="6"/>
      <c r="AJ1530" s="6"/>
      <c r="AK1530" s="6"/>
      <c r="AL1530" s="6" t="n">
        <v>1433</v>
      </c>
      <c r="AM1530" s="6"/>
    </row>
    <row r="1531">
      <c r="A1531" t="str">
        <f t="shared" si="253"/>
        <v>PAMS</v>
      </c>
      <c r="B1531" t="str">
        <f t="shared" si="254"/>
        <v>H229</v>
      </c>
      <c r="C1531" t="str">
        <f t="shared" si="255"/>
        <v>EQ TEST SVCS/ENGINE ACCESSORIES</v>
      </c>
      <c r="D1531" s="6" t="n">
        <f t="shared" si="256"/>
        <v>0</v>
      </c>
      <c r="E1531" s="6" t="n">
        <f t="shared" si="257"/>
        <v>0</v>
      </c>
      <c r="F1531" s="6" t="n">
        <f t="shared" si="258"/>
        <v>0</v>
      </c>
      <c r="G1531" s="6" t="n">
        <f t="shared" si="259"/>
        <v>0</v>
      </c>
      <c r="H1531" s="7" t="e">
        <f t="shared" si="260"/>
        <v>#DIV/0!</v>
      </c>
      <c r="I1531" s="7" t="e">
        <f t="shared" si="261"/>
        <v>#DIV/0!</v>
      </c>
      <c r="J1531" s="7" t="e">
        <f t="shared" si="262"/>
        <v>#DIV/0!</v>
      </c>
      <c r="K1531" s="7" t="n">
        <f t="shared" si="263"/>
        <v>0</v>
      </c>
      <c r="L1531" s="7" t="n">
        <f>AM1531/SUM(AM1:AM$2180)</f>
        <v>0</v>
      </c>
      <c r="M1531" t="s">
        <v>3585</v>
      </c>
      <c r="N1531" t="s">
        <v>3816</v>
      </c>
      <c r="O1531" t="s">
        <v>3817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6" t="n">
        <v>19253.9883834266</v>
      </c>
      <c r="Z1531" s="6" t="n">
        <v>13048.695086221</v>
      </c>
      <c r="AA1531" s="6" t="n">
        <v>18710.876878404499</v>
      </c>
      <c r="AB1531" s="6" t="n">
        <v>36004.281096130399</v>
      </c>
      <c r="AC1531" s="6"/>
      <c r="AD1531" s="6" t="n">
        <v>-17701.4268851694</v>
      </c>
      <c r="AE1531" s="6"/>
      <c r="AF1531" s="6"/>
      <c r="AG1531" s="6"/>
      <c r="AH1531" s="6"/>
      <c r="AI1531" s="6"/>
      <c r="AJ1531" s="6"/>
      <c r="AK1531" s="6"/>
      <c r="AL1531" s="6"/>
      <c r="AM1531" s="6"/>
    </row>
    <row r="1532">
      <c r="A1532" t="str">
        <f t="shared" si="253"/>
        <v>PAMS</v>
      </c>
      <c r="B1532" t="str">
        <f t="shared" si="254"/>
        <v>H230</v>
      </c>
      <c r="C1532" t="str">
        <f t="shared" si="255"/>
        <v>EQ TEST SVCS/MECH POWER TRANS EQ</v>
      </c>
      <c r="D1532" s="6" t="n">
        <f t="shared" si="256"/>
        <v>0</v>
      </c>
      <c r="E1532" s="6" t="n">
        <f t="shared" si="257"/>
        <v>565892.65813621494</v>
      </c>
      <c r="F1532" s="6" t="n">
        <f t="shared" si="258"/>
        <v>0</v>
      </c>
      <c r="G1532" s="6" t="n">
        <f t="shared" si="259"/>
        <v>0</v>
      </c>
      <c r="H1532" s="7" t="n">
        <f t="shared" si="260"/>
        <v>-1</v>
      </c>
      <c r="I1532" s="7" t="e">
        <f t="shared" si="261"/>
        <v>#DIV/0!</v>
      </c>
      <c r="J1532" s="7" t="e">
        <f t="shared" si="262"/>
        <v>#DIV/0!</v>
      </c>
      <c r="K1532" s="7" t="n">
        <f t="shared" si="263"/>
        <v>0</v>
      </c>
      <c r="L1532" s="7" t="n">
        <f>AM1532/SUM(AM1:AM$2180)</f>
        <v>0</v>
      </c>
      <c r="M1532" t="s">
        <v>3585</v>
      </c>
      <c r="N1532" t="s">
        <v>3818</v>
      </c>
      <c r="O1532" t="s">
        <v>3819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 t="n">
        <v>565892.65813621494</v>
      </c>
      <c r="AL1532" s="6" t="n">
        <v>0</v>
      </c>
      <c r="AM1532" s="6" t="n">
        <v>0</v>
      </c>
    </row>
    <row r="1533">
      <c r="A1533" t="str">
        <f t="shared" si="253"/>
        <v>PAMS</v>
      </c>
      <c r="B1533" t="str">
        <f t="shared" si="254"/>
        <v>H232</v>
      </c>
      <c r="C1533" t="str">
        <f t="shared" si="255"/>
        <v>EQ TEST SVCS/WOODWORKING MACHINE</v>
      </c>
      <c r="D1533" s="6" t="n">
        <f t="shared" si="256"/>
        <v>0</v>
      </c>
      <c r="E1533" s="6" t="n">
        <f t="shared" si="257"/>
        <v>0</v>
      </c>
      <c r="F1533" s="6" t="n">
        <f t="shared" si="258"/>
        <v>0</v>
      </c>
      <c r="G1533" s="6" t="n">
        <f t="shared" si="259"/>
        <v>0</v>
      </c>
      <c r="H1533" s="7" t="e">
        <f t="shared" si="260"/>
        <v>#DIV/0!</v>
      </c>
      <c r="I1533" s="7" t="e">
        <f t="shared" si="261"/>
        <v>#DIV/0!</v>
      </c>
      <c r="J1533" s="7" t="e">
        <f t="shared" si="262"/>
        <v>#DIV/0!</v>
      </c>
      <c r="K1533" s="7" t="n">
        <f t="shared" si="263"/>
        <v>0</v>
      </c>
      <c r="L1533" s="7" t="n">
        <f>AM1533/SUM(AM1:AM$2180)</f>
        <v>0</v>
      </c>
      <c r="M1533" t="s">
        <v>3585</v>
      </c>
      <c r="N1533" t="s">
        <v>3820</v>
      </c>
      <c r="O1533" t="s">
        <v>3821</v>
      </c>
      <c r="P1533" s="6"/>
      <c r="Q1533" s="6"/>
      <c r="R1533" s="6"/>
      <c r="S1533" s="6"/>
      <c r="T1533" s="6"/>
      <c r="U1533" s="6" t="n">
        <v>23488.262068740802</v>
      </c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</row>
    <row r="1534">
      <c r="A1534" t="str">
        <f t="shared" si="253"/>
        <v>PAMS</v>
      </c>
      <c r="B1534" t="str">
        <f t="shared" si="254"/>
        <v>H235</v>
      </c>
      <c r="C1534" t="str">
        <f t="shared" si="255"/>
        <v>EQ TEST SVCS/SERVICE &amp; TRADE EQUIP</v>
      </c>
      <c r="D1534" s="6" t="n">
        <f t="shared" si="256"/>
        <v>0</v>
      </c>
      <c r="E1534" s="6" t="n">
        <f t="shared" si="257"/>
        <v>113425.75091919</v>
      </c>
      <c r="F1534" s="6" t="n">
        <f t="shared" si="258"/>
        <v>110319</v>
      </c>
      <c r="G1534" s="6" t="n">
        <f t="shared" si="259"/>
        <v>0</v>
      </c>
      <c r="H1534" s="7" t="n">
        <f t="shared" si="260"/>
        <v>-2.7390172813609115E-2</v>
      </c>
      <c r="I1534" s="7" t="e">
        <f t="shared" si="261"/>
        <v>#DIV/0!</v>
      </c>
      <c r="J1534" s="7" t="n">
        <f t="shared" si="262"/>
        <v>0</v>
      </c>
      <c r="K1534" s="7" t="n">
        <f t="shared" si="263"/>
        <v>1.1239188289969237E-6</v>
      </c>
      <c r="L1534" s="7" t="n">
        <f>AM1534/SUM(AM1:AM$2180)</f>
        <v>0</v>
      </c>
      <c r="M1534" t="s">
        <v>3585</v>
      </c>
      <c r="N1534" t="s">
        <v>3822</v>
      </c>
      <c r="O1534" t="s">
        <v>3823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 t="n">
        <v>107682.254250777</v>
      </c>
      <c r="AI1534" s="6" t="n">
        <v>109838.197813575</v>
      </c>
      <c r="AJ1534" s="6" t="n">
        <v>112728.01787791299</v>
      </c>
      <c r="AK1534" s="6" t="n">
        <v>113425.75091919</v>
      </c>
      <c r="AL1534" s="6" t="n">
        <v>110319</v>
      </c>
      <c r="AM1534" s="6"/>
    </row>
    <row r="1535">
      <c r="A1535" t="str">
        <f t="shared" si="253"/>
        <v>PAMS</v>
      </c>
      <c r="B1535" t="str">
        <f t="shared" si="254"/>
        <v>H236</v>
      </c>
      <c r="C1535" t="str">
        <f t="shared" si="255"/>
        <v>EQ TEST SVCS/SP INDUSTRY MACHINERY</v>
      </c>
      <c r="D1535" s="6" t="n">
        <f t="shared" si="256"/>
        <v>55486.444452916301</v>
      </c>
      <c r="E1535" s="6" t="n">
        <f t="shared" si="257"/>
        <v>0</v>
      </c>
      <c r="F1535" s="6" t="n">
        <f t="shared" si="258"/>
        <v>5926</v>
      </c>
      <c r="G1535" s="6" t="n">
        <f t="shared" si="259"/>
        <v>0</v>
      </c>
      <c r="H1535" s="7" t="e">
        <f t="shared" si="260"/>
        <v>#DIV/0!</v>
      </c>
      <c r="I1535" s="7" t="n">
        <f t="shared" si="261"/>
        <v>-0.89319913974613063</v>
      </c>
      <c r="J1535" s="7" t="n">
        <f t="shared" si="262"/>
        <v>0</v>
      </c>
      <c r="K1535" s="7" t="n">
        <f t="shared" si="263"/>
        <v>6.0373489431881818E-8</v>
      </c>
      <c r="L1535" s="7" t="n">
        <f>AM1535/SUM(AM1:AM$2180)</f>
        <v>0</v>
      </c>
      <c r="M1535" t="s">
        <v>3585</v>
      </c>
      <c r="N1535" t="s">
        <v>3824</v>
      </c>
      <c r="O1535" t="s">
        <v>3825</v>
      </c>
      <c r="P1535" s="6"/>
      <c r="Q1535" s="6"/>
      <c r="R1535" s="6"/>
      <c r="S1535" s="6"/>
      <c r="T1535" s="6"/>
      <c r="U1535" s="6"/>
      <c r="V1535" s="6"/>
      <c r="W1535" s="6"/>
      <c r="X1535" s="6" t="n">
        <v>5851.9392375526504</v>
      </c>
      <c r="Y1535" s="6" t="n">
        <v>4275.5234229384496</v>
      </c>
      <c r="Z1535" s="6" t="n">
        <v>2865.0186982305599</v>
      </c>
      <c r="AA1535" s="6" t="n">
        <v>4840.99541530035</v>
      </c>
      <c r="AB1535" s="6" t="n">
        <v>2562.67549951104</v>
      </c>
      <c r="AC1535" s="6" t="n">
        <v>18939.585084381899</v>
      </c>
      <c r="AD1535" s="6" t="n">
        <v>160732.356955258</v>
      </c>
      <c r="AE1535" s="6" t="n">
        <v>55486.444452916301</v>
      </c>
      <c r="AF1535" s="6" t="n">
        <v>-44412.915338933497</v>
      </c>
      <c r="AG1535" s="6" t="n">
        <v>2968.55870217662</v>
      </c>
      <c r="AH1535" s="6" t="n">
        <v>-1096.23503797185</v>
      </c>
      <c r="AI1535" s="6"/>
      <c r="AJ1535" s="6"/>
      <c r="AK1535" s="6"/>
      <c r="AL1535" s="6" t="n">
        <v>5926</v>
      </c>
      <c r="AM1535" s="6"/>
    </row>
    <row r="1536">
      <c r="A1536" t="str">
        <f t="shared" si="253"/>
        <v>PAMS</v>
      </c>
      <c r="B1536" t="str">
        <f t="shared" si="254"/>
        <v>H237</v>
      </c>
      <c r="C1536" t="str">
        <f t="shared" si="255"/>
        <v>EQ TEST SVCS/AGRICULTURE MACHINE</v>
      </c>
      <c r="D1536" s="6" t="n">
        <f t="shared" si="256"/>
        <v>0</v>
      </c>
      <c r="E1536" s="6" t="n">
        <f t="shared" si="257"/>
        <v>0</v>
      </c>
      <c r="F1536" s="6" t="n">
        <f t="shared" si="258"/>
        <v>0</v>
      </c>
      <c r="G1536" s="6" t="n">
        <f t="shared" si="259"/>
        <v>0</v>
      </c>
      <c r="H1536" s="7" t="e">
        <f t="shared" si="260"/>
        <v>#DIV/0!</v>
      </c>
      <c r="I1536" s="7" t="e">
        <f t="shared" si="261"/>
        <v>#DIV/0!</v>
      </c>
      <c r="J1536" s="7" t="e">
        <f t="shared" si="262"/>
        <v>#DIV/0!</v>
      </c>
      <c r="K1536" s="7" t="n">
        <f t="shared" si="263"/>
        <v>0</v>
      </c>
      <c r="L1536" s="7" t="n">
        <f>AM1536/SUM(AM1:AM$2180)</f>
        <v>0</v>
      </c>
      <c r="M1536" t="s">
        <v>3585</v>
      </c>
      <c r="N1536" t="s">
        <v>3826</v>
      </c>
      <c r="O1536" t="s">
        <v>3827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 t="n">
        <v>-14254.030169146599</v>
      </c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</row>
    <row r="1537">
      <c r="A1537" t="str">
        <f t="shared" ref="A1537:A1600" si="264">M1537</f>
        <v>PAMS</v>
      </c>
      <c r="B1537" t="str">
        <f t="shared" ref="B1537:B1600" si="265">N1537</f>
        <v>H239</v>
      </c>
      <c r="C1537" t="str">
        <f t="shared" ref="C1537:C1600" si="266">O1537</f>
        <v>EQ TEST SVCS/MATERIALS HANDLING EQ</v>
      </c>
      <c r="D1537" s="6" t="n">
        <f t="shared" ref="D1537:D1600" si="267">AE1537</f>
        <v>0</v>
      </c>
      <c r="E1537" s="6" t="n">
        <f t="shared" ref="E1537:E1600" si="268">AK1537</f>
        <v>0</v>
      </c>
      <c r="F1537" s="6" t="n">
        <f t="shared" ref="F1537:F1600" si="269">AL1537</f>
        <v>-16910</v>
      </c>
      <c r="G1537" s="6" t="n">
        <f t="shared" ref="G1537:G1600" si="270">AM1537</f>
        <v>0</v>
      </c>
      <c r="H1537" s="7" t="e">
        <f t="shared" si="260"/>
        <v>#DIV/0!</v>
      </c>
      <c r="I1537" s="7" t="e">
        <f t="shared" si="261"/>
        <v>#DIV/0!</v>
      </c>
      <c r="J1537" s="7" t="n">
        <f t="shared" si="262"/>
        <v>0</v>
      </c>
      <c r="K1537" s="7" t="n">
        <f t="shared" si="263"/>
        <v>-1.7227737196981463E-7</v>
      </c>
      <c r="L1537" s="7" t="n">
        <f>AM1537/SUM(AM1:AM$2180)</f>
        <v>0</v>
      </c>
      <c r="M1537" t="s">
        <v>3585</v>
      </c>
      <c r="N1537" t="s">
        <v>3828</v>
      </c>
      <c r="O1537" t="s">
        <v>3829</v>
      </c>
      <c r="P1537" s="6"/>
      <c r="Q1537" s="6"/>
      <c r="R1537" s="6"/>
      <c r="S1537" s="6"/>
      <c r="T1537" s="6"/>
      <c r="U1537" s="6"/>
      <c r="V1537" s="6" t="n">
        <v>-110458.240422908</v>
      </c>
      <c r="W1537" s="6" t="n">
        <v>0</v>
      </c>
      <c r="X1537" s="6"/>
      <c r="Y1537" s="6"/>
      <c r="Z1537" s="6" t="n">
        <v>3735.0162939827501</v>
      </c>
      <c r="AA1537" s="6"/>
      <c r="AB1537" s="6" t="n">
        <v>11557.5529139348</v>
      </c>
      <c r="AC1537" s="6"/>
      <c r="AD1537" s="6" t="n">
        <v>255349.13455578001</v>
      </c>
      <c r="AE1537" s="6"/>
      <c r="AF1537" s="6" t="n">
        <v>43051.263012473202</v>
      </c>
      <c r="AG1537" s="6" t="n">
        <v>130809.422339023</v>
      </c>
      <c r="AH1537" s="6"/>
      <c r="AI1537" s="6" t="n">
        <v>4479.9003921027197</v>
      </c>
      <c r="AJ1537" s="6" t="n">
        <v>-17639.4839485415</v>
      </c>
      <c r="AK1537" s="6"/>
      <c r="AL1537" s="6" t="n">
        <v>-16910</v>
      </c>
      <c r="AM1537" s="6"/>
    </row>
    <row r="1538">
      <c r="A1538" t="str">
        <f t="shared" si="264"/>
        <v>PAMS</v>
      </c>
      <c r="B1538" t="str">
        <f t="shared" si="265"/>
        <v>H241</v>
      </c>
      <c r="C1538" t="str">
        <f t="shared" si="266"/>
        <v>EQ TEST SVCS/REFRIGERATION - AC EQ</v>
      </c>
      <c r="D1538" s="6" t="n">
        <f t="shared" si="267"/>
        <v>0</v>
      </c>
      <c r="E1538" s="6" t="n">
        <f t="shared" si="268"/>
        <v>0</v>
      </c>
      <c r="F1538" s="6" t="n">
        <f t="shared" si="269"/>
        <v>0</v>
      </c>
      <c r="G1538" s="6" t="n">
        <f t="shared" si="270"/>
        <v>0</v>
      </c>
      <c r="H1538" s="7" t="e">
        <f t="shared" ref="H1538:H1601" si="271">AL1538/AK1538-1</f>
        <v>#DIV/0!</v>
      </c>
      <c r="I1538" s="7" t="e">
        <f t="shared" ref="I1538:I1601" si="272">AL1538/AE1538-1</f>
        <v>#DIV/0!</v>
      </c>
      <c r="J1538" s="7" t="e">
        <f t="shared" ref="J1538:J1601" si="273">AM1538/AL1538</f>
        <v>#DIV/0!</v>
      </c>
      <c r="K1538" s="7" t="n">
        <f t="shared" ref="K1538:K1601" si="274">AL1538/SUM(AL$1:AL$2180)</f>
        <v>0</v>
      </c>
      <c r="L1538" s="7" t="n">
        <f>AM1538/SUM(AM1:AM$2180)</f>
        <v>0</v>
      </c>
      <c r="M1538" t="s">
        <v>3585</v>
      </c>
      <c r="N1538" t="s">
        <v>3830</v>
      </c>
      <c r="O1538" t="s">
        <v>3831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 t="n">
        <v>69626.696986715193</v>
      </c>
      <c r="AC1538" s="6" t="n">
        <v>0</v>
      </c>
      <c r="AD1538" s="6"/>
      <c r="AE1538" s="6"/>
      <c r="AF1538" s="6" t="n">
        <v>-1746.5440601590701</v>
      </c>
      <c r="AG1538" s="6"/>
      <c r="AH1538" s="6" t="n">
        <v>-81467.177885370998</v>
      </c>
      <c r="AI1538" s="6"/>
      <c r="AJ1538" s="6"/>
      <c r="AK1538" s="6"/>
      <c r="AL1538" s="6"/>
      <c r="AM1538" s="6"/>
    </row>
    <row r="1539">
      <c r="A1539" t="str">
        <f t="shared" si="264"/>
        <v>PAMS</v>
      </c>
      <c r="B1539" t="str">
        <f t="shared" si="265"/>
        <v>H242</v>
      </c>
      <c r="C1539" t="str">
        <f t="shared" si="266"/>
        <v>EQ TEST SVCS/FIRE-RESCUE-SAFETY EQ</v>
      </c>
      <c r="D1539" s="6" t="n">
        <f t="shared" si="267"/>
        <v>0</v>
      </c>
      <c r="E1539" s="6" t="n">
        <f t="shared" si="268"/>
        <v>-119061.272505959</v>
      </c>
      <c r="F1539" s="6" t="n">
        <f t="shared" si="269"/>
        <v>0</v>
      </c>
      <c r="G1539" s="6" t="n">
        <f t="shared" si="270"/>
        <v>0</v>
      </c>
      <c r="H1539" s="7" t="n">
        <f t="shared" si="271"/>
        <v>-1</v>
      </c>
      <c r="I1539" s="7" t="e">
        <f t="shared" si="272"/>
        <v>#DIV/0!</v>
      </c>
      <c r="J1539" s="7" t="e">
        <f t="shared" si="273"/>
        <v>#DIV/0!</v>
      </c>
      <c r="K1539" s="7" t="n">
        <f t="shared" si="274"/>
        <v>0</v>
      </c>
      <c r="L1539" s="7" t="n">
        <f>AM1539/SUM(AM1:AM$2180)</f>
        <v>0</v>
      </c>
      <c r="M1539" t="s">
        <v>3585</v>
      </c>
      <c r="N1539" t="s">
        <v>3832</v>
      </c>
      <c r="O1539" t="s">
        <v>3833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 t="n">
        <v>-10706.310226920699</v>
      </c>
      <c r="AG1539" s="6" t="n">
        <v>-52253.1798820982</v>
      </c>
      <c r="AH1539" s="6" t="n">
        <v>-367776.79214448098</v>
      </c>
      <c r="AI1539" s="6" t="n">
        <v>-91131.638798690299</v>
      </c>
      <c r="AJ1539" s="6"/>
      <c r="AK1539" s="6" t="n">
        <v>-119061.272505959</v>
      </c>
      <c r="AL1539" s="6"/>
      <c r="AM1539" s="6"/>
    </row>
    <row r="1540">
      <c r="A1540" t="str">
        <f t="shared" si="264"/>
        <v>PAMS</v>
      </c>
      <c r="B1540" t="str">
        <f t="shared" si="265"/>
        <v>H243</v>
      </c>
      <c r="C1540" t="str">
        <f t="shared" si="266"/>
        <v>EQ TEST SVCS/PUMPS &amp; COMPRESSORS</v>
      </c>
      <c r="D1540" s="6" t="n">
        <f t="shared" si="267"/>
        <v>0</v>
      </c>
      <c r="E1540" s="6" t="n">
        <f t="shared" si="268"/>
        <v>0</v>
      </c>
      <c r="F1540" s="6" t="n">
        <f t="shared" si="269"/>
        <v>0</v>
      </c>
      <c r="G1540" s="6" t="n">
        <f t="shared" si="270"/>
        <v>0</v>
      </c>
      <c r="H1540" s="7" t="e">
        <f t="shared" si="271"/>
        <v>#DIV/0!</v>
      </c>
      <c r="I1540" s="7" t="e">
        <f t="shared" si="272"/>
        <v>#DIV/0!</v>
      </c>
      <c r="J1540" s="7" t="e">
        <f t="shared" si="273"/>
        <v>#DIV/0!</v>
      </c>
      <c r="K1540" s="7" t="n">
        <f t="shared" si="274"/>
        <v>0</v>
      </c>
      <c r="L1540" s="7" t="n">
        <f>AM1540/SUM(AM1:AM$2180)</f>
        <v>0</v>
      </c>
      <c r="M1540" t="s">
        <v>3585</v>
      </c>
      <c r="N1540" t="s">
        <v>3834</v>
      </c>
      <c r="O1540" t="s">
        <v>3835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 t="n">
        <v>92916.443564525107</v>
      </c>
      <c r="AE1540" s="6"/>
      <c r="AF1540" s="6"/>
      <c r="AG1540" s="6"/>
      <c r="AH1540" s="6"/>
      <c r="AI1540" s="6"/>
      <c r="AJ1540" s="6"/>
      <c r="AK1540" s="6"/>
      <c r="AL1540" s="6"/>
      <c r="AM1540" s="6"/>
    </row>
    <row r="1541">
      <c r="A1541" t="str">
        <f t="shared" si="264"/>
        <v>PAMS</v>
      </c>
      <c r="B1541" t="str">
        <f t="shared" si="265"/>
        <v>H246</v>
      </c>
      <c r="C1541" t="str">
        <f t="shared" si="266"/>
        <v>EQ TEST SVCS/WATER PURIFICATION EQ</v>
      </c>
      <c r="D1541" s="6" t="n">
        <f t="shared" si="267"/>
        <v>66770.847163963306</v>
      </c>
      <c r="E1541" s="6" t="n">
        <f t="shared" si="268"/>
        <v>0</v>
      </c>
      <c r="F1541" s="6" t="n">
        <f t="shared" si="269"/>
        <v>0</v>
      </c>
      <c r="G1541" s="6" t="n">
        <f t="shared" si="270"/>
        <v>0</v>
      </c>
      <c r="H1541" s="7" t="e">
        <f t="shared" si="271"/>
        <v>#DIV/0!</v>
      </c>
      <c r="I1541" s="7" t="n">
        <f t="shared" si="272"/>
        <v>-1</v>
      </c>
      <c r="J1541" s="7" t="e">
        <f t="shared" si="273"/>
        <v>#DIV/0!</v>
      </c>
      <c r="K1541" s="7" t="n">
        <f t="shared" si="274"/>
        <v>0</v>
      </c>
      <c r="L1541" s="7" t="n">
        <f>AM1541/SUM(AM1:AM$2180)</f>
        <v>0</v>
      </c>
      <c r="M1541" t="s">
        <v>3585</v>
      </c>
      <c r="N1541" t="s">
        <v>3836</v>
      </c>
      <c r="O1541" t="s">
        <v>3837</v>
      </c>
      <c r="P1541" s="6"/>
      <c r="Q1541" s="6"/>
      <c r="R1541" s="6"/>
      <c r="S1541" s="6"/>
      <c r="T1541" s="6"/>
      <c r="U1541" s="6"/>
      <c r="V1541" s="6"/>
      <c r="W1541" s="6"/>
      <c r="X1541" s="6" t="n">
        <v>11189.3343872476</v>
      </c>
      <c r="Y1541" s="6"/>
      <c r="Z1541" s="6"/>
      <c r="AA1541" s="6"/>
      <c r="AB1541" s="6"/>
      <c r="AC1541" s="6"/>
      <c r="AD1541" s="6"/>
      <c r="AE1541" s="6" t="n">
        <v>66770.847163963306</v>
      </c>
      <c r="AF1541" s="6"/>
      <c r="AG1541" s="6"/>
      <c r="AH1541" s="6"/>
      <c r="AI1541" s="6"/>
      <c r="AJ1541" s="6"/>
      <c r="AK1541" s="6"/>
      <c r="AL1541" s="6"/>
      <c r="AM1541" s="6"/>
    </row>
    <row r="1542">
      <c r="A1542" t="str">
        <f t="shared" si="264"/>
        <v>PAMS</v>
      </c>
      <c r="B1542" t="str">
        <f t="shared" si="265"/>
        <v>H249</v>
      </c>
      <c r="C1542" t="str">
        <f t="shared" si="266"/>
        <v>EQ TEST SVCS/MAINT REPAIR SHOP EQ</v>
      </c>
      <c r="D1542" s="6" t="n">
        <f t="shared" si="267"/>
        <v>-8930.3308125327494</v>
      </c>
      <c r="E1542" s="6" t="n">
        <f t="shared" si="268"/>
        <v>0</v>
      </c>
      <c r="F1542" s="6" t="n">
        <f t="shared" si="269"/>
        <v>15441.5996</v>
      </c>
      <c r="G1542" s="6" t="n">
        <f t="shared" si="270"/>
        <v>0</v>
      </c>
      <c r="H1542" s="7" t="e">
        <f t="shared" si="271"/>
        <v>#DIV/0!</v>
      </c>
      <c r="I1542" s="7" t="n">
        <f t="shared" si="272"/>
        <v>-2.729118430677774</v>
      </c>
      <c r="J1542" s="7" t="n">
        <f t="shared" si="273"/>
        <v>0</v>
      </c>
      <c r="K1542" s="7" t="n">
        <f t="shared" si="274"/>
        <v>1.5731745701349148E-7</v>
      </c>
      <c r="L1542" s="7" t="n">
        <f>AM1542/SUM(AM1:AM$2180)</f>
        <v>0</v>
      </c>
      <c r="M1542" t="s">
        <v>3585</v>
      </c>
      <c r="N1542" t="s">
        <v>3838</v>
      </c>
      <c r="O1542" t="s">
        <v>3839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 t="n">
        <v>-8930.3308125327494</v>
      </c>
      <c r="AF1542" s="6"/>
      <c r="AG1542" s="6" t="n">
        <v>-16213.4966241328</v>
      </c>
      <c r="AH1542" s="6" t="n">
        <v>0</v>
      </c>
      <c r="AI1542" s="6"/>
      <c r="AJ1542" s="6"/>
      <c r="AK1542" s="6"/>
      <c r="AL1542" s="6" t="n">
        <v>15441.5996</v>
      </c>
      <c r="AM1542" s="6"/>
    </row>
    <row r="1543">
      <c r="A1543" t="str">
        <f t="shared" si="264"/>
        <v>PAMS</v>
      </c>
      <c r="B1543" t="str">
        <f t="shared" si="265"/>
        <v>H251</v>
      </c>
      <c r="C1543" t="str">
        <f t="shared" si="266"/>
        <v>EQ TEST SVCS/HAND TOOLS</v>
      </c>
      <c r="D1543" s="6" t="n">
        <f t="shared" si="267"/>
        <v>0</v>
      </c>
      <c r="E1543" s="6" t="n">
        <f t="shared" si="268"/>
        <v>0</v>
      </c>
      <c r="F1543" s="6" t="n">
        <f t="shared" si="269"/>
        <v>0</v>
      </c>
      <c r="G1543" s="6" t="n">
        <f t="shared" si="270"/>
        <v>0</v>
      </c>
      <c r="H1543" s="7" t="e">
        <f t="shared" si="271"/>
        <v>#DIV/0!</v>
      </c>
      <c r="I1543" s="7" t="e">
        <f t="shared" si="272"/>
        <v>#DIV/0!</v>
      </c>
      <c r="J1543" s="7" t="e">
        <f t="shared" si="273"/>
        <v>#DIV/0!</v>
      </c>
      <c r="K1543" s="7" t="n">
        <f t="shared" si="274"/>
        <v>0</v>
      </c>
      <c r="L1543" s="7" t="n">
        <f>AM1543/SUM(AM1:AM$2180)</f>
        <v>0</v>
      </c>
      <c r="M1543" t="s">
        <v>3585</v>
      </c>
      <c r="N1543" t="s">
        <v>3840</v>
      </c>
      <c r="O1543" t="s">
        <v>3841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 t="n">
        <v>13834.669341809</v>
      </c>
      <c r="AI1543" s="6"/>
      <c r="AJ1543" s="6"/>
      <c r="AK1543" s="6"/>
      <c r="AL1543" s="6"/>
      <c r="AM1543" s="6"/>
    </row>
    <row r="1544">
      <c r="A1544" t="str">
        <f t="shared" si="264"/>
        <v>PAMS</v>
      </c>
      <c r="B1544" t="str">
        <f t="shared" si="265"/>
        <v>H252</v>
      </c>
      <c r="C1544" t="str">
        <f t="shared" si="266"/>
        <v>EQ TEST SVCS/MEASURING TOOLS</v>
      </c>
      <c r="D1544" s="6" t="n">
        <f t="shared" si="267"/>
        <v>0</v>
      </c>
      <c r="E1544" s="6" t="n">
        <f t="shared" si="268"/>
        <v>0</v>
      </c>
      <c r="F1544" s="6" t="n">
        <f t="shared" si="269"/>
        <v>0</v>
      </c>
      <c r="G1544" s="6" t="n">
        <f t="shared" si="270"/>
        <v>0</v>
      </c>
      <c r="H1544" s="7" t="e">
        <f t="shared" si="271"/>
        <v>#DIV/0!</v>
      </c>
      <c r="I1544" s="7" t="e">
        <f t="shared" si="272"/>
        <v>#DIV/0!</v>
      </c>
      <c r="J1544" s="7" t="e">
        <f t="shared" si="273"/>
        <v>#DIV/0!</v>
      </c>
      <c r="K1544" s="7" t="n">
        <f t="shared" si="274"/>
        <v>0</v>
      </c>
      <c r="L1544" s="7" t="n">
        <f>AM1544/SUM(AM1:AM$2180)</f>
        <v>0</v>
      </c>
      <c r="M1544" t="s">
        <v>3585</v>
      </c>
      <c r="N1544" t="s">
        <v>3842</v>
      </c>
      <c r="O1544" t="s">
        <v>3843</v>
      </c>
      <c r="P1544" s="6"/>
      <c r="Q1544" s="6"/>
      <c r="R1544" s="6"/>
      <c r="S1544" s="6"/>
      <c r="T1544" s="6" t="n">
        <v>52128.713073790503</v>
      </c>
      <c r="U1544" s="6"/>
      <c r="V1544" s="6"/>
      <c r="W1544" s="6"/>
      <c r="X1544" s="6"/>
      <c r="Y1544" s="6"/>
      <c r="Z1544" s="6"/>
      <c r="AA1544" s="6" t="n">
        <v>7153.8500312787901</v>
      </c>
      <c r="AB1544" s="6"/>
      <c r="AC1544" s="6"/>
      <c r="AD1544" s="6"/>
      <c r="AE1544" s="6"/>
      <c r="AF1544" s="6"/>
      <c r="AG1544" s="6"/>
      <c r="AH1544" s="6" t="n">
        <v>0</v>
      </c>
      <c r="AI1544" s="6"/>
      <c r="AJ1544" s="6"/>
      <c r="AK1544" s="6"/>
      <c r="AL1544" s="6"/>
      <c r="AM1544" s="6"/>
    </row>
    <row r="1545">
      <c r="A1545" t="str">
        <f t="shared" si="264"/>
        <v>PAMS</v>
      </c>
      <c r="B1545" t="str">
        <f t="shared" si="265"/>
        <v>H253</v>
      </c>
      <c r="C1545" t="str">
        <f t="shared" si="266"/>
        <v>EQ TEST SVCS/HARDWARE &amp; ABRASIVES</v>
      </c>
      <c r="D1545" s="6" t="n">
        <f t="shared" si="267"/>
        <v>0</v>
      </c>
      <c r="E1545" s="6" t="n">
        <f t="shared" si="268"/>
        <v>0</v>
      </c>
      <c r="F1545" s="6" t="n">
        <f t="shared" si="269"/>
        <v>0</v>
      </c>
      <c r="G1545" s="6" t="n">
        <f t="shared" si="270"/>
        <v>0</v>
      </c>
      <c r="H1545" s="7" t="e">
        <f t="shared" si="271"/>
        <v>#DIV/0!</v>
      </c>
      <c r="I1545" s="7" t="e">
        <f t="shared" si="272"/>
        <v>#DIV/0!</v>
      </c>
      <c r="J1545" s="7" t="e">
        <f t="shared" si="273"/>
        <v>#DIV/0!</v>
      </c>
      <c r="K1545" s="7" t="n">
        <f t="shared" si="274"/>
        <v>0</v>
      </c>
      <c r="L1545" s="7" t="n">
        <f>AM1545/SUM(AM1:AM$2180)</f>
        <v>0</v>
      </c>
      <c r="M1545" t="s">
        <v>3585</v>
      </c>
      <c r="N1545" t="s">
        <v>3844</v>
      </c>
      <c r="O1545" t="s">
        <v>3845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 t="n">
        <v>216354.739450119</v>
      </c>
      <c r="AD1545" s="6" t="n">
        <v>0</v>
      </c>
      <c r="AE1545" s="6"/>
      <c r="AF1545" s="6"/>
      <c r="AG1545" s="6"/>
      <c r="AH1545" s="6"/>
      <c r="AI1545" s="6"/>
      <c r="AJ1545" s="6"/>
      <c r="AK1545" s="6"/>
      <c r="AL1545" s="6"/>
      <c r="AM1545" s="6"/>
    </row>
    <row r="1546">
      <c r="A1546" t="str">
        <f t="shared" si="264"/>
        <v>PAMS</v>
      </c>
      <c r="B1546" t="str">
        <f t="shared" si="265"/>
        <v>H259</v>
      </c>
      <c r="C1546" t="str">
        <f t="shared" si="266"/>
        <v>EQ TEST SVCS/ELECT-ELCT EQUIP</v>
      </c>
      <c r="D1546" s="6" t="n">
        <f t="shared" si="267"/>
        <v>0</v>
      </c>
      <c r="E1546" s="6" t="n">
        <f t="shared" si="268"/>
        <v>374264.42530128802</v>
      </c>
      <c r="F1546" s="6" t="n">
        <f t="shared" si="269"/>
        <v>0</v>
      </c>
      <c r="G1546" s="6" t="n">
        <f t="shared" si="270"/>
        <v>0</v>
      </c>
      <c r="H1546" s="7" t="n">
        <f t="shared" si="271"/>
        <v>-1</v>
      </c>
      <c r="I1546" s="7" t="e">
        <f t="shared" si="272"/>
        <v>#DIV/0!</v>
      </c>
      <c r="J1546" s="7" t="e">
        <f t="shared" si="273"/>
        <v>#DIV/0!</v>
      </c>
      <c r="K1546" s="7" t="n">
        <f t="shared" si="274"/>
        <v>0</v>
      </c>
      <c r="L1546" s="7" t="n">
        <f>AM1546/SUM(AM1:AM$2180)</f>
        <v>0</v>
      </c>
      <c r="M1546" t="s">
        <v>3585</v>
      </c>
      <c r="N1546" t="s">
        <v>3846</v>
      </c>
      <c r="O1546" t="s">
        <v>3847</v>
      </c>
      <c r="P1546" s="6"/>
      <c r="Q1546" s="6"/>
      <c r="R1546" s="6"/>
      <c r="S1546" s="6"/>
      <c r="T1546" s="6" t="n">
        <v>26774.627916342699</v>
      </c>
      <c r="U1546" s="6"/>
      <c r="V1546" s="6"/>
      <c r="W1546" s="6"/>
      <c r="X1546" s="6" t="n">
        <v>22945.799268131901</v>
      </c>
      <c r="Y1546" s="6"/>
      <c r="Z1546" s="6"/>
      <c r="AA1546" s="6"/>
      <c r="AB1546" s="6"/>
      <c r="AC1546" s="6" t="n">
        <v>9465.4642008396204</v>
      </c>
      <c r="AD1546" s="6"/>
      <c r="AE1546" s="6"/>
      <c r="AF1546" s="6"/>
      <c r="AG1546" s="6" t="n">
        <v>584.36194924736503</v>
      </c>
      <c r="AH1546" s="6"/>
      <c r="AI1546" s="6" t="n">
        <v>156658.56426281901</v>
      </c>
      <c r="AJ1546" s="6" t="n">
        <v>85101.214839438195</v>
      </c>
      <c r="AK1546" s="6" t="n">
        <v>374264.42530128802</v>
      </c>
      <c r="AL1546" s="6" t="n">
        <v>0</v>
      </c>
      <c r="AM1546" s="6"/>
    </row>
    <row r="1547">
      <c r="A1547" t="str">
        <f t="shared" si="264"/>
        <v>PAMS</v>
      </c>
      <c r="B1547" t="str">
        <f t="shared" si="265"/>
        <v>H261</v>
      </c>
      <c r="C1547" t="str">
        <f t="shared" si="266"/>
        <v>EQ TEST SVCS/POWER DISTRIBUTION EQ</v>
      </c>
      <c r="D1547" s="6" t="n">
        <f t="shared" si="267"/>
        <v>0</v>
      </c>
      <c r="E1547" s="6" t="n">
        <f t="shared" si="268"/>
        <v>0</v>
      </c>
      <c r="F1547" s="6" t="n">
        <f t="shared" si="269"/>
        <v>52960</v>
      </c>
      <c r="G1547" s="6" t="n">
        <f t="shared" si="270"/>
        <v>0</v>
      </c>
      <c r="H1547" s="7" t="e">
        <f t="shared" si="271"/>
        <v>#DIV/0!</v>
      </c>
      <c r="I1547" s="7" t="e">
        <f t="shared" si="272"/>
        <v>#DIV/0!</v>
      </c>
      <c r="J1547" s="7" t="n">
        <f t="shared" si="273"/>
        <v>0</v>
      </c>
      <c r="K1547" s="7" t="n">
        <f t="shared" si="274"/>
        <v>5.3955113066359447E-7</v>
      </c>
      <c r="L1547" s="7" t="n">
        <f>AM1547/SUM(AM1:AM$2180)</f>
        <v>0</v>
      </c>
      <c r="M1547" t="s">
        <v>3585</v>
      </c>
      <c r="N1547" t="s">
        <v>3848</v>
      </c>
      <c r="O1547" t="s">
        <v>3849</v>
      </c>
      <c r="P1547" s="6"/>
      <c r="Q1547" s="6"/>
      <c r="R1547" s="6"/>
      <c r="S1547" s="6"/>
      <c r="T1547" s="6"/>
      <c r="U1547" s="6" t="n">
        <v>-285.843631813809</v>
      </c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 t="n">
        <v>54432.6180742902</v>
      </c>
      <c r="AK1547" s="6"/>
      <c r="AL1547" s="6" t="n">
        <v>52960</v>
      </c>
      <c r="AM1547" s="6"/>
    </row>
    <row r="1548">
      <c r="A1548" t="str">
        <f t="shared" si="264"/>
        <v>PAMS</v>
      </c>
      <c r="B1548" t="str">
        <f t="shared" si="265"/>
        <v>H263</v>
      </c>
      <c r="C1548" t="str">
        <f t="shared" si="266"/>
        <v>EQ TEST SVCS/ALARM &amp; SIGNAL SYSTEM</v>
      </c>
      <c r="D1548" s="6" t="n">
        <f t="shared" si="267"/>
        <v>0</v>
      </c>
      <c r="E1548" s="6" t="n">
        <f t="shared" si="268"/>
        <v>1855367.60591264</v>
      </c>
      <c r="F1548" s="6" t="n">
        <f t="shared" si="269"/>
        <v>790507.88289999997</v>
      </c>
      <c r="G1548" s="6" t="n">
        <f t="shared" si="270"/>
        <v>0</v>
      </c>
      <c r="H1548" s="7" t="n">
        <f t="shared" si="271"/>
        <v>-0.57393463140089929</v>
      </c>
      <c r="I1548" s="7" t="e">
        <f t="shared" si="272"/>
        <v>#DIV/0!</v>
      </c>
      <c r="J1548" s="7" t="n">
        <f t="shared" si="273"/>
        <v>0</v>
      </c>
      <c r="K1548" s="7" t="n">
        <f t="shared" si="274"/>
        <v>8.0536144640706072E-6</v>
      </c>
      <c r="L1548" s="7" t="n">
        <f>AM1548/SUM(AM1:AM$2180)</f>
        <v>0</v>
      </c>
      <c r="M1548" t="s">
        <v>3585</v>
      </c>
      <c r="N1548" t="s">
        <v>3850</v>
      </c>
      <c r="O1548" t="s">
        <v>3851</v>
      </c>
      <c r="P1548" s="6"/>
      <c r="Q1548" s="6"/>
      <c r="R1548" s="6"/>
      <c r="S1548" s="6"/>
      <c r="T1548" s="6"/>
      <c r="U1548" s="6"/>
      <c r="V1548" s="6" t="n">
        <v>3809.9172845985499</v>
      </c>
      <c r="W1548" s="6"/>
      <c r="X1548" s="6"/>
      <c r="Y1548" s="6"/>
      <c r="Z1548" s="6"/>
      <c r="AA1548" s="6"/>
      <c r="AB1548" s="6"/>
      <c r="AC1548" s="6" t="n">
        <v>7234.5134014778896</v>
      </c>
      <c r="AD1548" s="6" t="n">
        <v>103121.869000165</v>
      </c>
      <c r="AE1548" s="6" t="n">
        <v>0</v>
      </c>
      <c r="AF1548" s="6" t="n">
        <v>-133.23408282390201</v>
      </c>
      <c r="AG1548" s="6" t="n">
        <v>4257270.6127898302</v>
      </c>
      <c r="AH1548" s="6" t="n">
        <v>2421935.41622855</v>
      </c>
      <c r="AI1548" s="6" t="n">
        <v>1488886.37297683</v>
      </c>
      <c r="AJ1548" s="6" t="n">
        <v>2662987.2709880802</v>
      </c>
      <c r="AK1548" s="6" t="n">
        <v>1855367.60591264</v>
      </c>
      <c r="AL1548" s="6" t="n">
        <v>790507.88289999997</v>
      </c>
      <c r="AM1548" s="6"/>
    </row>
    <row r="1549">
      <c r="A1549" t="str">
        <f t="shared" si="264"/>
        <v>PAMS</v>
      </c>
      <c r="B1549" t="str">
        <f t="shared" si="265"/>
        <v>H265</v>
      </c>
      <c r="C1549" t="str">
        <f t="shared" si="266"/>
        <v>EQ TEST SVCS/MEDICAL-DENTAL-VET EQ</v>
      </c>
      <c r="D1549" s="6" t="n">
        <f t="shared" si="267"/>
        <v>4615.4742381068299</v>
      </c>
      <c r="E1549" s="6" t="n">
        <f t="shared" si="268"/>
        <v>0</v>
      </c>
      <c r="F1549" s="6" t="n">
        <f t="shared" si="269"/>
        <v>0</v>
      </c>
      <c r="G1549" s="6" t="n">
        <f t="shared" si="270"/>
        <v>0</v>
      </c>
      <c r="H1549" s="7" t="e">
        <f t="shared" si="271"/>
        <v>#DIV/0!</v>
      </c>
      <c r="I1549" s="7" t="n">
        <f t="shared" si="272"/>
        <v>-1</v>
      </c>
      <c r="J1549" s="7" t="e">
        <f t="shared" si="273"/>
        <v>#DIV/0!</v>
      </c>
      <c r="K1549" s="7" t="n">
        <f t="shared" si="274"/>
        <v>0</v>
      </c>
      <c r="L1549" s="7" t="n">
        <f>AM1549/SUM(AM1:AM$2180)</f>
        <v>0</v>
      </c>
      <c r="M1549" t="s">
        <v>3585</v>
      </c>
      <c r="N1549" t="s">
        <v>3852</v>
      </c>
      <c r="O1549" t="s">
        <v>3853</v>
      </c>
      <c r="P1549" s="6"/>
      <c r="Q1549" s="6"/>
      <c r="R1549" s="6"/>
      <c r="S1549" s="6"/>
      <c r="T1549" s="6" t="n">
        <v>71909.213186652996</v>
      </c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 t="n">
        <v>4615.4742381068299</v>
      </c>
      <c r="AF1549" s="6" t="n">
        <v>4810.7020619630202</v>
      </c>
      <c r="AG1549" s="6" t="n">
        <v>19009.2942090168</v>
      </c>
      <c r="AH1549" s="6" t="n">
        <v>10922.3834772925</v>
      </c>
      <c r="AI1549" s="6" t="n">
        <v>23239.4832840329</v>
      </c>
      <c r="AJ1549" s="6"/>
      <c r="AK1549" s="6"/>
      <c r="AL1549" s="6"/>
      <c r="AM1549" s="6"/>
    </row>
    <row r="1550">
      <c r="A1550" t="str">
        <f t="shared" si="264"/>
        <v>PAMS</v>
      </c>
      <c r="B1550" t="str">
        <f t="shared" si="265"/>
        <v>H266</v>
      </c>
      <c r="C1550" t="str">
        <f t="shared" si="266"/>
        <v>EQ TEST SVCS/INSTRUMENTS &amp; LAB EQ</v>
      </c>
      <c r="D1550" s="6" t="n">
        <f t="shared" si="267"/>
        <v>0</v>
      </c>
      <c r="E1550" s="6" t="n">
        <f t="shared" si="268"/>
        <v>152872.671491532</v>
      </c>
      <c r="F1550" s="6" t="n">
        <f t="shared" si="269"/>
        <v>39257.654300000002</v>
      </c>
      <c r="G1550" s="6" t="n">
        <f t="shared" si="270"/>
        <v>0</v>
      </c>
      <c r="H1550" s="7" t="n">
        <f t="shared" si="271"/>
        <v>-0.74320031227965699</v>
      </c>
      <c r="I1550" s="7" t="e">
        <f t="shared" si="272"/>
        <v>#DIV/0!</v>
      </c>
      <c r="J1550" s="7" t="n">
        <f t="shared" si="273"/>
        <v>0</v>
      </c>
      <c r="K1550" s="7" t="n">
        <f t="shared" si="274"/>
        <v>3.9995301670629764E-7</v>
      </c>
      <c r="L1550" s="7" t="n">
        <f>AM1550/SUM(AM1:AM$2180)</f>
        <v>0</v>
      </c>
      <c r="M1550" t="s">
        <v>3585</v>
      </c>
      <c r="N1550" t="s">
        <v>3854</v>
      </c>
      <c r="O1550" t="s">
        <v>3855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6" t="n">
        <v>-271695.74396702601</v>
      </c>
      <c r="Z1550" s="6" t="n">
        <v>-231805.72250122001</v>
      </c>
      <c r="AA1550" s="6"/>
      <c r="AB1550" s="6" t="n">
        <v>-27232.3624948041</v>
      </c>
      <c r="AC1550" s="6"/>
      <c r="AD1550" s="6" t="n">
        <v>3878.1344574506702</v>
      </c>
      <c r="AE1550" s="6"/>
      <c r="AF1550" s="6" t="n">
        <v>232686.35536815101</v>
      </c>
      <c r="AG1550" s="6" t="n">
        <v>453590.20680057502</v>
      </c>
      <c r="AH1550" s="6" t="n">
        <v>67767.469350630097</v>
      </c>
      <c r="AI1550" s="6" t="n">
        <v>160284.75434065799</v>
      </c>
      <c r="AJ1550" s="6" t="n">
        <v>27639.193118102601</v>
      </c>
      <c r="AK1550" s="6" t="n">
        <v>152872.671491532</v>
      </c>
      <c r="AL1550" s="6" t="n">
        <v>39257.654300000002</v>
      </c>
      <c r="AM1550" s="6"/>
    </row>
    <row r="1551">
      <c r="A1551" t="str">
        <f t="shared" si="264"/>
        <v>PAMS</v>
      </c>
      <c r="B1551" t="str">
        <f t="shared" si="265"/>
        <v>H267</v>
      </c>
      <c r="C1551" t="str">
        <f t="shared" si="266"/>
        <v>EQ TEST SVCS/PHOTOGRAPHIC EQUIP</v>
      </c>
      <c r="D1551" s="6" t="n">
        <f t="shared" si="267"/>
        <v>5009.1329296210297</v>
      </c>
      <c r="E1551" s="6" t="n">
        <f t="shared" si="268"/>
        <v>0</v>
      </c>
      <c r="F1551" s="6" t="n">
        <f t="shared" si="269"/>
        <v>0</v>
      </c>
      <c r="G1551" s="6" t="n">
        <f t="shared" si="270"/>
        <v>0</v>
      </c>
      <c r="H1551" s="7" t="e">
        <f t="shared" si="271"/>
        <v>#DIV/0!</v>
      </c>
      <c r="I1551" s="7" t="n">
        <f t="shared" si="272"/>
        <v>-1</v>
      </c>
      <c r="J1551" s="7" t="e">
        <f t="shared" si="273"/>
        <v>#DIV/0!</v>
      </c>
      <c r="K1551" s="7" t="n">
        <f t="shared" si="274"/>
        <v>0</v>
      </c>
      <c r="L1551" s="7" t="n">
        <f>AM1551/SUM(AM1:AM$2180)</f>
        <v>0</v>
      </c>
      <c r="M1551" t="s">
        <v>3585</v>
      </c>
      <c r="N1551" t="s">
        <v>3856</v>
      </c>
      <c r="O1551" t="s">
        <v>3857</v>
      </c>
      <c r="P1551" s="6" t="n">
        <v>130806.273369213</v>
      </c>
      <c r="Q1551" s="6"/>
      <c r="R1551" s="6"/>
      <c r="S1551" s="6"/>
      <c r="T1551" s="6"/>
      <c r="U1551" s="6" t="n">
        <v>110028.143427724</v>
      </c>
      <c r="V1551" s="6" t="n">
        <v>196675.619972285</v>
      </c>
      <c r="W1551" s="6"/>
      <c r="X1551" s="6"/>
      <c r="Y1551" s="6"/>
      <c r="Z1551" s="6"/>
      <c r="AA1551" s="6"/>
      <c r="AB1551" s="6"/>
      <c r="AC1551" s="6"/>
      <c r="AD1551" s="6"/>
      <c r="AE1551" s="6" t="n">
        <v>5009.1329296210297</v>
      </c>
      <c r="AF1551" s="6"/>
      <c r="AG1551" s="6"/>
      <c r="AH1551" s="6"/>
      <c r="AI1551" s="6"/>
      <c r="AJ1551" s="6"/>
      <c r="AK1551" s="6"/>
      <c r="AL1551" s="6"/>
      <c r="AM1551" s="6"/>
    </row>
    <row r="1552">
      <c r="A1552" t="str">
        <f t="shared" si="264"/>
        <v>PAMS</v>
      </c>
      <c r="B1552" t="str">
        <f t="shared" si="265"/>
        <v>H268</v>
      </c>
      <c r="C1552" t="str">
        <f t="shared" si="266"/>
        <v>EQ TEST SVCS/CHEMICAL PRODUCTS</v>
      </c>
      <c r="D1552" s="6" t="n">
        <f t="shared" si="267"/>
        <v>126915.54403252099</v>
      </c>
      <c r="E1552" s="6" t="n">
        <f t="shared" si="268"/>
        <v>0</v>
      </c>
      <c r="F1552" s="6" t="n">
        <f t="shared" si="269"/>
        <v>0</v>
      </c>
      <c r="G1552" s="6" t="n">
        <f t="shared" si="270"/>
        <v>0</v>
      </c>
      <c r="H1552" s="7" t="e">
        <f t="shared" si="271"/>
        <v>#DIV/0!</v>
      </c>
      <c r="I1552" s="7" t="n">
        <f t="shared" si="272"/>
        <v>-1</v>
      </c>
      <c r="J1552" s="7" t="e">
        <f t="shared" si="273"/>
        <v>#DIV/0!</v>
      </c>
      <c r="K1552" s="7" t="n">
        <f t="shared" si="274"/>
        <v>0</v>
      </c>
      <c r="L1552" s="7" t="n">
        <f>AM1552/SUM(AM1:AM$2180)</f>
        <v>0</v>
      </c>
      <c r="M1552" t="s">
        <v>3585</v>
      </c>
      <c r="N1552" t="s">
        <v>3858</v>
      </c>
      <c r="O1552" t="s">
        <v>3859</v>
      </c>
      <c r="P1552" s="6"/>
      <c r="Q1552" s="6"/>
      <c r="R1552" s="6"/>
      <c r="S1552" s="6" t="n">
        <v>22575.664943010499</v>
      </c>
      <c r="T1552" s="6" t="n">
        <v>102636.07367931399</v>
      </c>
      <c r="U1552" s="6" t="n">
        <v>66744.4880285244</v>
      </c>
      <c r="V1552" s="6" t="n">
        <v>339282.571603288</v>
      </c>
      <c r="W1552" s="6" t="n">
        <v>94095.319478830599</v>
      </c>
      <c r="X1552" s="6" t="n">
        <v>0.66650788582592202</v>
      </c>
      <c r="Y1552" s="6" t="n">
        <v>26288.687989169099</v>
      </c>
      <c r="Z1552" s="6" t="n">
        <v>13291.6332347439</v>
      </c>
      <c r="AA1552" s="6" t="n">
        <v>13289.615643827899</v>
      </c>
      <c r="AB1552" s="6" t="n">
        <v>157394.51804747901</v>
      </c>
      <c r="AC1552" s="6" t="n">
        <v>1449332.64823027</v>
      </c>
      <c r="AD1552" s="6" t="n">
        <v>290927.38042731199</v>
      </c>
      <c r="AE1552" s="6" t="n">
        <v>126915.54403252099</v>
      </c>
      <c r="AF1552" s="6" t="n">
        <v>272054.69655471301</v>
      </c>
      <c r="AG1552" s="6" t="n">
        <v>1175126.02776382</v>
      </c>
      <c r="AH1552" s="6" t="n">
        <v>318279.248562261</v>
      </c>
      <c r="AI1552" s="6" t="n">
        <v>70894.244285014895</v>
      </c>
      <c r="AJ1552" s="6"/>
      <c r="AK1552" s="6"/>
      <c r="AL1552" s="6"/>
      <c r="AM1552" s="6"/>
    </row>
    <row r="1553">
      <c r="A1553" t="str">
        <f t="shared" si="264"/>
        <v>PAMS</v>
      </c>
      <c r="B1553" t="str">
        <f t="shared" si="265"/>
        <v>H269</v>
      </c>
      <c r="C1553" t="str">
        <f t="shared" si="266"/>
        <v>EQ TEST SVCS/TRAINING AIDS-DEVICES</v>
      </c>
      <c r="D1553" s="6" t="n">
        <f t="shared" si="267"/>
        <v>0</v>
      </c>
      <c r="E1553" s="6" t="n">
        <f t="shared" si="268"/>
        <v>0</v>
      </c>
      <c r="F1553" s="6" t="n">
        <f t="shared" si="269"/>
        <v>0</v>
      </c>
      <c r="G1553" s="6" t="n">
        <f t="shared" si="270"/>
        <v>0</v>
      </c>
      <c r="H1553" s="7" t="e">
        <f t="shared" si="271"/>
        <v>#DIV/0!</v>
      </c>
      <c r="I1553" s="7" t="e">
        <f t="shared" si="272"/>
        <v>#DIV/0!</v>
      </c>
      <c r="J1553" s="7" t="e">
        <f t="shared" si="273"/>
        <v>#DIV/0!</v>
      </c>
      <c r="K1553" s="7" t="n">
        <f t="shared" si="274"/>
        <v>0</v>
      </c>
      <c r="L1553" s="7" t="n">
        <f>AM1553/SUM(AM1:AM$2180)</f>
        <v>0</v>
      </c>
      <c r="M1553" t="s">
        <v>3585</v>
      </c>
      <c r="N1553" t="s">
        <v>3860</v>
      </c>
      <c r="O1553" t="s">
        <v>3861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 t="n">
        <v>-669.36323838488704</v>
      </c>
      <c r="AH1553" s="6" t="n">
        <v>-4009.71933860545</v>
      </c>
      <c r="AI1553" s="6" t="n">
        <v>-36706.031047423297</v>
      </c>
      <c r="AJ1553" s="6"/>
      <c r="AK1553" s="6"/>
      <c r="AL1553" s="6"/>
      <c r="AM1553" s="6"/>
    </row>
    <row r="1554">
      <c r="A1554" t="str">
        <f t="shared" si="264"/>
        <v>PAMS</v>
      </c>
      <c r="B1554" t="str">
        <f t="shared" si="265"/>
        <v>H271</v>
      </c>
      <c r="C1554" t="str">
        <f t="shared" si="266"/>
        <v>EQ TEST SVCS/FURNITURE</v>
      </c>
      <c r="D1554" s="6" t="n">
        <f t="shared" si="267"/>
        <v>107522.871210143</v>
      </c>
      <c r="E1554" s="6" t="n">
        <f t="shared" si="268"/>
        <v>2362910.3270315998</v>
      </c>
      <c r="F1554" s="6" t="n">
        <f t="shared" si="269"/>
        <v>965940.80859999999</v>
      </c>
      <c r="G1554" s="6" t="n">
        <f t="shared" si="270"/>
        <v>0</v>
      </c>
      <c r="H1554" s="7" t="n">
        <f t="shared" si="271"/>
        <v>-0.59120716620107172</v>
      </c>
      <c r="I1554" s="7" t="n">
        <f t="shared" si="272"/>
        <v>7.9835845874331479</v>
      </c>
      <c r="J1554" s="7" t="n">
        <f t="shared" si="273"/>
        <v>0</v>
      </c>
      <c r="K1554" s="7" t="n">
        <f t="shared" si="274"/>
        <v>9.8409073911298471E-6</v>
      </c>
      <c r="L1554" s="7" t="n">
        <f>AM1554/SUM(AM1:AM$2180)</f>
        <v>0</v>
      </c>
      <c r="M1554" t="s">
        <v>3585</v>
      </c>
      <c r="N1554" t="s">
        <v>3862</v>
      </c>
      <c r="O1554" t="s">
        <v>3863</v>
      </c>
      <c r="P1554" s="6"/>
      <c r="Q1554" s="6"/>
      <c r="R1554" s="6"/>
      <c r="S1554" s="6"/>
      <c r="T1554" s="6" t="n">
        <v>52061.776503999703</v>
      </c>
      <c r="U1554" s="6" t="n">
        <v>47640.605302301497</v>
      </c>
      <c r="V1554" s="6"/>
      <c r="W1554" s="6"/>
      <c r="X1554" s="6" t="n">
        <v>179518.56698415801</v>
      </c>
      <c r="Y1554" s="6"/>
      <c r="Z1554" s="6"/>
      <c r="AA1554" s="6"/>
      <c r="AB1554" s="6"/>
      <c r="AC1554" s="6"/>
      <c r="AD1554" s="6" t="n">
        <v>348907.23878517799</v>
      </c>
      <c r="AE1554" s="6" t="n">
        <v>107522.871210143</v>
      </c>
      <c r="AF1554" s="6" t="n">
        <v>71029.170384294106</v>
      </c>
      <c r="AG1554" s="6" t="n">
        <v>297048.69797367399</v>
      </c>
      <c r="AH1554" s="6" t="n">
        <v>294200.80485599302</v>
      </c>
      <c r="AI1554" s="6" t="n">
        <v>40042.872198762401</v>
      </c>
      <c r="AJ1554" s="6" t="n">
        <v>26327.403937221701</v>
      </c>
      <c r="AK1554" s="6" t="n">
        <v>2362910.3270315998</v>
      </c>
      <c r="AL1554" s="6" t="n">
        <v>965940.80859999999</v>
      </c>
      <c r="AM1554" s="6"/>
    </row>
    <row r="1555">
      <c r="A1555" t="str">
        <f t="shared" si="264"/>
        <v>PAMS</v>
      </c>
      <c r="B1555" t="str">
        <f t="shared" si="265"/>
        <v>H275</v>
      </c>
      <c r="C1555" t="str">
        <f t="shared" si="266"/>
        <v>EQ TEST SVCS/OFFICE SUPPLIES</v>
      </c>
      <c r="D1555" s="6" t="n">
        <f t="shared" si="267"/>
        <v>0</v>
      </c>
      <c r="E1555" s="6" t="n">
        <f t="shared" si="268"/>
        <v>0</v>
      </c>
      <c r="F1555" s="6" t="n">
        <f t="shared" si="269"/>
        <v>0</v>
      </c>
      <c r="G1555" s="6" t="n">
        <f t="shared" si="270"/>
        <v>0</v>
      </c>
      <c r="H1555" s="7" t="e">
        <f t="shared" si="271"/>
        <v>#DIV/0!</v>
      </c>
      <c r="I1555" s="7" t="e">
        <f t="shared" si="272"/>
        <v>#DIV/0!</v>
      </c>
      <c r="J1555" s="7" t="e">
        <f t="shared" si="273"/>
        <v>#DIV/0!</v>
      </c>
      <c r="K1555" s="7" t="n">
        <f t="shared" si="274"/>
        <v>0</v>
      </c>
      <c r="L1555" s="7" t="n">
        <f>AM1555/SUM(AM1:AM$2180)</f>
        <v>0</v>
      </c>
      <c r="M1555" t="s">
        <v>3585</v>
      </c>
      <c r="N1555" t="s">
        <v>3864</v>
      </c>
      <c r="O1555" t="s">
        <v>3865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 t="n">
        <v>26067.509995026299</v>
      </c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</row>
    <row r="1556">
      <c r="A1556" t="str">
        <f t="shared" si="264"/>
        <v>PAMS</v>
      </c>
      <c r="B1556" t="str">
        <f t="shared" si="265"/>
        <v>H276</v>
      </c>
      <c r="C1556" t="str">
        <f t="shared" si="266"/>
        <v>EQ TEST SVCS/BOOKS-MAPS-PUBS</v>
      </c>
      <c r="D1556" s="6" t="n">
        <f t="shared" si="267"/>
        <v>131166.788145117</v>
      </c>
      <c r="E1556" s="6" t="n">
        <f t="shared" si="268"/>
        <v>138528.34649763201</v>
      </c>
      <c r="F1556" s="6" t="n">
        <f t="shared" si="269"/>
        <v>137132.10939999999</v>
      </c>
      <c r="G1556" s="6" t="n">
        <f t="shared" si="270"/>
        <v>-3853.45046612027</v>
      </c>
      <c r="H1556" s="7" t="n">
        <f t="shared" si="271"/>
        <v>-1.0079071417025021E-2</v>
      </c>
      <c r="I1556" s="7" t="n">
        <f t="shared" si="272"/>
        <v>4.5478900102998931E-2</v>
      </c>
      <c r="J1556" s="7" t="n">
        <f t="shared" si="273"/>
        <v>-2.8100278505015619E-2</v>
      </c>
      <c r="K1556" s="7" t="n">
        <f t="shared" si="274"/>
        <v>1.3970880792495039E-6</v>
      </c>
      <c r="L1556" s="7" t="n">
        <f>AM1556/SUM(AM1:AM$2180)</f>
        <v>-6.8367882901719157E-8</v>
      </c>
      <c r="M1556" t="s">
        <v>3585</v>
      </c>
      <c r="N1556" t="s">
        <v>3866</v>
      </c>
      <c r="O1556" t="s">
        <v>3867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6" t="n">
        <v>132857.931549828</v>
      </c>
      <c r="Z1556" s="6" t="n">
        <v>134341.90416497501</v>
      </c>
      <c r="AA1556" s="6" t="n">
        <v>127113.63935121</v>
      </c>
      <c r="AB1556" s="6" t="n">
        <v>185620.81996458399</v>
      </c>
      <c r="AC1556" s="6" t="n">
        <v>127505.516195893</v>
      </c>
      <c r="AD1556" s="6" t="n">
        <v>128812.559564253</v>
      </c>
      <c r="AE1556" s="6" t="n">
        <v>131166.788145117</v>
      </c>
      <c r="AF1556" s="6" t="n">
        <v>124892.677567105</v>
      </c>
      <c r="AG1556" s="6" t="n">
        <v>126376.452592032</v>
      </c>
      <c r="AH1556" s="6" t="n">
        <v>136494.96516547</v>
      </c>
      <c r="AI1556" s="6" t="n">
        <v>137501.582734809</v>
      </c>
      <c r="AJ1556" s="6" t="n">
        <v>139378.44873325</v>
      </c>
      <c r="AK1556" s="6" t="n">
        <v>138528.34649763201</v>
      </c>
      <c r="AL1556" s="6" t="n">
        <v>137132.10939999999</v>
      </c>
      <c r="AM1556" s="6" t="n">
        <v>-3853.45046612027</v>
      </c>
    </row>
    <row r="1557">
      <c r="A1557" t="str">
        <f t="shared" si="264"/>
        <v>PAMS</v>
      </c>
      <c r="B1557" t="str">
        <f t="shared" si="265"/>
        <v>H283</v>
      </c>
      <c r="C1557" t="str">
        <f t="shared" si="266"/>
        <v>EQ TEST SVCS/TEXTILES-LEATHER-FURS</v>
      </c>
      <c r="D1557" s="6" t="n">
        <f t="shared" si="267"/>
        <v>0</v>
      </c>
      <c r="E1557" s="6" t="n">
        <f t="shared" si="268"/>
        <v>0</v>
      </c>
      <c r="F1557" s="6" t="n">
        <f t="shared" si="269"/>
        <v>0</v>
      </c>
      <c r="G1557" s="6" t="n">
        <f t="shared" si="270"/>
        <v>0</v>
      </c>
      <c r="H1557" s="7" t="e">
        <f t="shared" si="271"/>
        <v>#DIV/0!</v>
      </c>
      <c r="I1557" s="7" t="e">
        <f t="shared" si="272"/>
        <v>#DIV/0!</v>
      </c>
      <c r="J1557" s="7" t="e">
        <f t="shared" si="273"/>
        <v>#DIV/0!</v>
      </c>
      <c r="K1557" s="7" t="n">
        <f t="shared" si="274"/>
        <v>0</v>
      </c>
      <c r="L1557" s="7" t="n">
        <f>AM1557/SUM(AM1:AM$2180)</f>
        <v>0</v>
      </c>
      <c r="M1557" t="s">
        <v>3585</v>
      </c>
      <c r="N1557" t="s">
        <v>3868</v>
      </c>
      <c r="O1557" t="s">
        <v>3869</v>
      </c>
      <c r="P1557" s="6"/>
      <c r="Q1557" s="6"/>
      <c r="R1557" s="6" t="n">
        <v>122212.19977755701</v>
      </c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</row>
    <row r="1558">
      <c r="A1558" t="str">
        <f t="shared" si="264"/>
        <v>PAMS</v>
      </c>
      <c r="B1558" t="str">
        <f t="shared" si="265"/>
        <v>H284</v>
      </c>
      <c r="C1558" t="str">
        <f t="shared" si="266"/>
        <v>EQ TEST SVCS/CLOTHING - INDIVID EQ</v>
      </c>
      <c r="D1558" s="6" t="n">
        <f t="shared" si="267"/>
        <v>629.709972714679</v>
      </c>
      <c r="E1558" s="6" t="n">
        <f t="shared" si="268"/>
        <v>0</v>
      </c>
      <c r="F1558" s="6" t="n">
        <f t="shared" si="269"/>
        <v>0</v>
      </c>
      <c r="G1558" s="6" t="n">
        <f t="shared" si="270"/>
        <v>0</v>
      </c>
      <c r="H1558" s="7" t="e">
        <f t="shared" si="271"/>
        <v>#DIV/0!</v>
      </c>
      <c r="I1558" s="7" t="n">
        <f t="shared" si="272"/>
        <v>-1</v>
      </c>
      <c r="J1558" s="7" t="e">
        <f t="shared" si="273"/>
        <v>#DIV/0!</v>
      </c>
      <c r="K1558" s="7" t="n">
        <f t="shared" si="274"/>
        <v>0</v>
      </c>
      <c r="L1558" s="7" t="n">
        <f>AM1558/SUM(AM1:AM$2180)</f>
        <v>0</v>
      </c>
      <c r="M1558" t="s">
        <v>3585</v>
      </c>
      <c r="N1558" t="s">
        <v>3870</v>
      </c>
      <c r="O1558" t="s">
        <v>3871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 t="n">
        <v>0</v>
      </c>
      <c r="AE1558" s="6" t="n">
        <v>629.709972714679</v>
      </c>
      <c r="AF1558" s="6"/>
      <c r="AG1558" s="6"/>
      <c r="AH1558" s="6"/>
      <c r="AI1558" s="6"/>
      <c r="AJ1558" s="6"/>
      <c r="AK1558" s="6"/>
      <c r="AL1558" s="6" t="n">
        <v>0</v>
      </c>
      <c r="AM1558" s="6"/>
    </row>
    <row r="1559">
      <c r="A1559" t="str">
        <f t="shared" si="264"/>
        <v>PAMS</v>
      </c>
      <c r="B1559" t="str">
        <f t="shared" si="265"/>
        <v>H289</v>
      </c>
      <c r="C1559" t="str">
        <f t="shared" si="266"/>
        <v>EQ TEST SVCS/SUBSISTENCE</v>
      </c>
      <c r="D1559" s="6" t="n">
        <f t="shared" si="267"/>
        <v>0</v>
      </c>
      <c r="E1559" s="6" t="n">
        <f t="shared" si="268"/>
        <v>0</v>
      </c>
      <c r="F1559" s="6" t="n">
        <f t="shared" si="269"/>
        <v>0</v>
      </c>
      <c r="G1559" s="6" t="n">
        <f t="shared" si="270"/>
        <v>0</v>
      </c>
      <c r="H1559" s="7" t="e">
        <f t="shared" si="271"/>
        <v>#DIV/0!</v>
      </c>
      <c r="I1559" s="7" t="e">
        <f t="shared" si="272"/>
        <v>#DIV/0!</v>
      </c>
      <c r="J1559" s="7" t="e">
        <f t="shared" si="273"/>
        <v>#DIV/0!</v>
      </c>
      <c r="K1559" s="7" t="n">
        <f t="shared" si="274"/>
        <v>0</v>
      </c>
      <c r="L1559" s="7" t="n">
        <f>AM1559/SUM(AM1:AM$2180)</f>
        <v>0</v>
      </c>
      <c r="M1559" t="s">
        <v>3585</v>
      </c>
      <c r="N1559" t="s">
        <v>3872</v>
      </c>
      <c r="O1559" t="s">
        <v>3873</v>
      </c>
      <c r="P1559" s="6"/>
      <c r="Q1559" s="6"/>
      <c r="R1559" s="6"/>
      <c r="S1559" s="6"/>
      <c r="T1559" s="6"/>
      <c r="U1559" s="6" t="n">
        <v>21537.884560758699</v>
      </c>
      <c r="V1559" s="6"/>
      <c r="W1559" s="6"/>
      <c r="X1559" s="6"/>
      <c r="Y1559" s="6"/>
      <c r="Z1559" s="6"/>
      <c r="AA1559" s="6" t="n">
        <v>-17762.028696700101</v>
      </c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</row>
    <row r="1560">
      <c r="A1560" t="str">
        <f t="shared" si="264"/>
        <v>PAMS</v>
      </c>
      <c r="B1560" t="str">
        <f t="shared" si="265"/>
        <v>H291</v>
      </c>
      <c r="C1560" t="str">
        <f t="shared" si="266"/>
        <v>EQ TEST SVCS/FUELS-LUBRICANTS-OILS</v>
      </c>
      <c r="D1560" s="6" t="n">
        <f t="shared" si="267"/>
        <v>749394.62873753696</v>
      </c>
      <c r="E1560" s="6" t="n">
        <f t="shared" si="268"/>
        <v>0</v>
      </c>
      <c r="F1560" s="6" t="n">
        <f t="shared" si="269"/>
        <v>0</v>
      </c>
      <c r="G1560" s="6" t="n">
        <f t="shared" si="270"/>
        <v>428452.26968146698</v>
      </c>
      <c r="H1560" s="7" t="e">
        <f t="shared" si="271"/>
        <v>#DIV/0!</v>
      </c>
      <c r="I1560" s="7" t="n">
        <f t="shared" si="272"/>
        <v>-1</v>
      </c>
      <c r="J1560" s="7" t="e">
        <f t="shared" si="273"/>
        <v>#DIV/0!</v>
      </c>
      <c r="K1560" s="7" t="n">
        <f t="shared" si="274"/>
        <v>0</v>
      </c>
      <c r="L1560" s="7" t="n">
        <f>AM1560/SUM(AM1:AM$2180)</f>
        <v>7.6015962473368631E-6</v>
      </c>
      <c r="M1560" t="s">
        <v>3585</v>
      </c>
      <c r="N1560" t="s">
        <v>3874</v>
      </c>
      <c r="O1560" t="s">
        <v>3875</v>
      </c>
      <c r="P1560" s="6"/>
      <c r="Q1560" s="6" t="n">
        <v>955477.90357730305</v>
      </c>
      <c r="R1560" s="6" t="n">
        <v>691069.79898613598</v>
      </c>
      <c r="S1560" s="6" t="n">
        <v>1021422.74104895</v>
      </c>
      <c r="T1560" s="6" t="n">
        <v>2256883.9613656998</v>
      </c>
      <c r="U1560" s="6" t="n">
        <v>3572941.4545337702</v>
      </c>
      <c r="V1560" s="6" t="n">
        <v>2663621.5291085499</v>
      </c>
      <c r="W1560" s="6" t="n">
        <v>16548588.671164099</v>
      </c>
      <c r="X1560" s="6" t="n">
        <v>3903582.0574536198</v>
      </c>
      <c r="Y1560" s="6" t="n">
        <v>8122142.5285769897</v>
      </c>
      <c r="Z1560" s="6" t="n">
        <v>20456131.293665599</v>
      </c>
      <c r="AA1560" s="6" t="n">
        <v>5718917.3075666903</v>
      </c>
      <c r="AB1560" s="6" t="n">
        <v>29583691.8500406</v>
      </c>
      <c r="AC1560" s="6" t="n">
        <v>9794000.2112651002</v>
      </c>
      <c r="AD1560" s="6" t="n">
        <v>-3888035.5029183798</v>
      </c>
      <c r="AE1560" s="6" t="n">
        <v>749394.62873753696</v>
      </c>
      <c r="AF1560" s="6" t="n">
        <v>678088.13073895103</v>
      </c>
      <c r="AG1560" s="6" t="n">
        <v>1355769.5531347501</v>
      </c>
      <c r="AH1560" s="6" t="n">
        <v>-266484.99425690999</v>
      </c>
      <c r="AI1560" s="6" t="n">
        <v>245433.884764833</v>
      </c>
      <c r="AJ1560" s="6" t="n">
        <v>-418288.04687978898</v>
      </c>
      <c r="AK1560" s="6"/>
      <c r="AL1560" s="6"/>
      <c r="AM1560" s="6" t="n">
        <v>428452.26968146698</v>
      </c>
    </row>
    <row r="1561">
      <c r="A1561" t="str">
        <f t="shared" si="264"/>
        <v>PAMS</v>
      </c>
      <c r="B1561" t="str">
        <f t="shared" si="265"/>
        <v>H299</v>
      </c>
      <c r="C1561" t="str">
        <f t="shared" si="266"/>
        <v>EQ TEST SVCS/MISC EQUIP</v>
      </c>
      <c r="D1561" s="6" t="n">
        <f t="shared" si="267"/>
        <v>281901.02661484899</v>
      </c>
      <c r="E1561" s="6" t="n">
        <f t="shared" si="268"/>
        <v>-8422.5643138421692</v>
      </c>
      <c r="F1561" s="6" t="n">
        <f t="shared" si="269"/>
        <v>-4669.04</v>
      </c>
      <c r="G1561" s="6" t="n">
        <f t="shared" si="270"/>
        <v>17168.370829835701</v>
      </c>
      <c r="H1561" s="7" t="n">
        <f t="shared" si="271"/>
        <v>-0.44565101244443961</v>
      </c>
      <c r="I1561" s="7" t="n">
        <f t="shared" si="272"/>
        <v>-1.0165626924316922</v>
      </c>
      <c r="J1561" s="7" t="n">
        <f t="shared" si="273"/>
        <v>-3.6770665554023316</v>
      </c>
      <c r="K1561" s="7" t="n">
        <f t="shared" si="274"/>
        <v>-4.756770791377548E-8</v>
      </c>
      <c r="L1561" s="7" t="n">
        <f>AM1561/SUM(AM1:AM$2180)</f>
        <v>3.0460107813174206E-7</v>
      </c>
      <c r="M1561" t="s">
        <v>3585</v>
      </c>
      <c r="N1561" t="s">
        <v>3876</v>
      </c>
      <c r="O1561" t="s">
        <v>3877</v>
      </c>
      <c r="P1561" s="6" t="n">
        <v>30658.477694370002</v>
      </c>
      <c r="Q1561" s="6"/>
      <c r="R1561" s="6"/>
      <c r="S1561" s="6"/>
      <c r="T1561" s="6"/>
      <c r="U1561" s="6" t="n">
        <v>268840.26668500598</v>
      </c>
      <c r="V1561" s="6" t="n">
        <v>4264.3110891836996</v>
      </c>
      <c r="W1561" s="6"/>
      <c r="X1561" s="6"/>
      <c r="Y1561" s="6" t="n">
        <v>-73721.613646989397</v>
      </c>
      <c r="Z1561" s="6" t="n">
        <v>-8724.08646350657</v>
      </c>
      <c r="AA1561" s="6" t="n">
        <v>32303.225036136599</v>
      </c>
      <c r="AB1561" s="6" t="n">
        <v>7178.0099986304303</v>
      </c>
      <c r="AC1561" s="6" t="n">
        <v>2332897.5959117101</v>
      </c>
      <c r="AD1561" s="6" t="n">
        <v>631877.16559716198</v>
      </c>
      <c r="AE1561" s="6" t="n">
        <v>281901.02661484899</v>
      </c>
      <c r="AF1561" s="6" t="n">
        <v>-48537.224670102398</v>
      </c>
      <c r="AG1561" s="6" t="n">
        <v>-7296.7057195835296</v>
      </c>
      <c r="AH1561" s="6" t="n">
        <v>17661.351914800402</v>
      </c>
      <c r="AI1561" s="6" t="n">
        <v>24576.464533056998</v>
      </c>
      <c r="AJ1561" s="6" t="n">
        <v>345517.26014994102</v>
      </c>
      <c r="AK1561" s="6" t="n">
        <v>-8422.5643138421692</v>
      </c>
      <c r="AL1561" s="6" t="n">
        <v>-4669.04</v>
      </c>
      <c r="AM1561" s="6" t="n">
        <v>17168.370829835701</v>
      </c>
    </row>
    <row r="1562">
      <c r="A1562" t="str">
        <f t="shared" si="264"/>
        <v>PAMS</v>
      </c>
      <c r="B1562" t="str">
        <f t="shared" si="265"/>
        <v>H310</v>
      </c>
      <c r="C1562" t="str">
        <f t="shared" si="266"/>
        <v>INSPECT SVCS/WEAPONS</v>
      </c>
      <c r="D1562" s="6" t="n">
        <f t="shared" si="267"/>
        <v>0</v>
      </c>
      <c r="E1562" s="6" t="n">
        <f t="shared" si="268"/>
        <v>0</v>
      </c>
      <c r="F1562" s="6" t="n">
        <f t="shared" si="269"/>
        <v>0</v>
      </c>
      <c r="G1562" s="6" t="n">
        <f t="shared" si="270"/>
        <v>0</v>
      </c>
      <c r="H1562" s="7" t="e">
        <f t="shared" si="271"/>
        <v>#DIV/0!</v>
      </c>
      <c r="I1562" s="7" t="e">
        <f t="shared" si="272"/>
        <v>#DIV/0!</v>
      </c>
      <c r="J1562" s="7" t="e">
        <f t="shared" si="273"/>
        <v>#DIV/0!</v>
      </c>
      <c r="K1562" s="7" t="n">
        <f t="shared" si="274"/>
        <v>0</v>
      </c>
      <c r="L1562" s="7" t="n">
        <f>AM1562/SUM(AM1:AM$2180)</f>
        <v>0</v>
      </c>
      <c r="M1562" t="s">
        <v>3585</v>
      </c>
      <c r="N1562" t="s">
        <v>3878</v>
      </c>
      <c r="O1562" t="s">
        <v>3879</v>
      </c>
      <c r="P1562" s="6" t="n">
        <v>3321604.9104750599</v>
      </c>
      <c r="Q1562" s="6" t="n">
        <v>2865151.2218172499</v>
      </c>
      <c r="R1562" s="6" t="n">
        <v>575294.64261711296</v>
      </c>
      <c r="S1562" s="6"/>
      <c r="T1562" s="6" t="n">
        <v>-48276.141612494503</v>
      </c>
      <c r="U1562" s="6"/>
      <c r="V1562" s="6"/>
      <c r="W1562" s="6"/>
      <c r="X1562" s="6"/>
      <c r="Y1562" s="6"/>
      <c r="Z1562" s="6" t="n">
        <v>-35503.9919868855</v>
      </c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</row>
    <row r="1563">
      <c r="A1563" t="str">
        <f t="shared" si="264"/>
        <v>PAMS</v>
      </c>
      <c r="B1563" t="str">
        <f t="shared" si="265"/>
        <v>H312</v>
      </c>
      <c r="C1563" t="str">
        <f t="shared" si="266"/>
        <v>INSPECT SVCS/FIRE CONT EQ</v>
      </c>
      <c r="D1563" s="6" t="n">
        <f t="shared" si="267"/>
        <v>-4296.4211852647204</v>
      </c>
      <c r="E1563" s="6" t="n">
        <f t="shared" si="268"/>
        <v>0</v>
      </c>
      <c r="F1563" s="6" t="n">
        <f t="shared" si="269"/>
        <v>0</v>
      </c>
      <c r="G1563" s="6" t="n">
        <f t="shared" si="270"/>
        <v>0</v>
      </c>
      <c r="H1563" s="7" t="e">
        <f t="shared" si="271"/>
        <v>#DIV/0!</v>
      </c>
      <c r="I1563" s="7" t="n">
        <f t="shared" si="272"/>
        <v>-1</v>
      </c>
      <c r="J1563" s="7" t="e">
        <f t="shared" si="273"/>
        <v>#DIV/0!</v>
      </c>
      <c r="K1563" s="7" t="n">
        <f t="shared" si="274"/>
        <v>0</v>
      </c>
      <c r="L1563" s="7" t="n">
        <f>AM1563/SUM(AM1:AM$2180)</f>
        <v>0</v>
      </c>
      <c r="M1563" t="s">
        <v>3585</v>
      </c>
      <c r="N1563" t="s">
        <v>3880</v>
      </c>
      <c r="O1563" t="s">
        <v>3881</v>
      </c>
      <c r="P1563" s="6"/>
      <c r="Q1563" s="6"/>
      <c r="R1563" s="6"/>
      <c r="S1563" s="6"/>
      <c r="T1563" s="6"/>
      <c r="U1563" s="6"/>
      <c r="V1563" s="6" t="n">
        <v>2264.9783490090499</v>
      </c>
      <c r="W1563" s="6"/>
      <c r="X1563" s="6"/>
      <c r="Y1563" s="6"/>
      <c r="Z1563" s="6"/>
      <c r="AA1563" s="6" t="n">
        <v>7183.9089580165701</v>
      </c>
      <c r="AB1563" s="6" t="n">
        <v>7054.5985986539799</v>
      </c>
      <c r="AC1563" s="6" t="n">
        <v>-206.832883144817</v>
      </c>
      <c r="AD1563" s="6"/>
      <c r="AE1563" s="6" t="n">
        <v>-4296.4211852647204</v>
      </c>
      <c r="AF1563" s="6" t="n">
        <v>9278.8021966645792</v>
      </c>
      <c r="AG1563" s="6" t="n">
        <v>22792.453468444201</v>
      </c>
      <c r="AH1563" s="6"/>
      <c r="AI1563" s="6"/>
      <c r="AJ1563" s="6" t="n">
        <v>-21554.2115265951</v>
      </c>
      <c r="AK1563" s="6"/>
      <c r="AL1563" s="6"/>
      <c r="AM1563" s="6"/>
    </row>
    <row r="1564">
      <c r="A1564" t="str">
        <f t="shared" si="264"/>
        <v>PAMS</v>
      </c>
      <c r="B1564" t="str">
        <f t="shared" si="265"/>
        <v>H315</v>
      </c>
      <c r="C1564" t="str">
        <f t="shared" si="266"/>
        <v>INSPECT SVCS/AIRCRAFT</v>
      </c>
      <c r="D1564" s="6" t="n">
        <f t="shared" si="267"/>
        <v>-1877888.24575257</v>
      </c>
      <c r="E1564" s="6" t="n">
        <f t="shared" si="268"/>
        <v>0</v>
      </c>
      <c r="F1564" s="6" t="n">
        <f t="shared" si="269"/>
        <v>-4698509.5</v>
      </c>
      <c r="G1564" s="6" t="n">
        <f t="shared" si="270"/>
        <v>0</v>
      </c>
      <c r="H1564" s="7" t="e">
        <f t="shared" si="271"/>
        <v>#DIV/0!</v>
      </c>
      <c r="I1564" s="7" t="n">
        <f t="shared" si="272"/>
        <v>1.5020176310422864</v>
      </c>
      <c r="J1564" s="7" t="n">
        <f t="shared" si="273"/>
        <v>0</v>
      </c>
      <c r="K1564" s="7" t="n">
        <f t="shared" si="274"/>
        <v>-4.7867940203146526E-5</v>
      </c>
      <c r="L1564" s="7" t="n">
        <f>AM1564/SUM(AM1:AM$2180)</f>
        <v>0</v>
      </c>
      <c r="M1564" t="s">
        <v>3585</v>
      </c>
      <c r="N1564" t="s">
        <v>3882</v>
      </c>
      <c r="O1564" t="s">
        <v>3883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 t="n">
        <v>-1839115.2312312699</v>
      </c>
      <c r="AA1564" s="6" t="n">
        <v>-2020132.1654328699</v>
      </c>
      <c r="AB1564" s="6"/>
      <c r="AC1564" s="6" t="n">
        <v>-213261.669620403</v>
      </c>
      <c r="AD1564" s="6" t="n">
        <v>-69119.179703141301</v>
      </c>
      <c r="AE1564" s="6" t="n">
        <v>-1877888.24575257</v>
      </c>
      <c r="AF1564" s="6" t="n">
        <v>-48571.211613999803</v>
      </c>
      <c r="AG1564" s="6" t="n">
        <v>-11493.8151797464</v>
      </c>
      <c r="AH1564" s="6"/>
      <c r="AI1564" s="6"/>
      <c r="AJ1564" s="6"/>
      <c r="AK1564" s="6" t="n">
        <v>0</v>
      </c>
      <c r="AL1564" s="6" t="n">
        <v>-4698509.5</v>
      </c>
      <c r="AM1564" s="6" t="n">
        <v>0</v>
      </c>
    </row>
    <row r="1565">
      <c r="A1565" t="str">
        <f t="shared" si="264"/>
        <v>PAMS</v>
      </c>
      <c r="B1565" t="str">
        <f t="shared" si="265"/>
        <v>H316</v>
      </c>
      <c r="C1565" t="str">
        <f t="shared" si="266"/>
        <v>INSPECT SVCS/AIRCRAFT COMPONENTS</v>
      </c>
      <c r="D1565" s="6" t="n">
        <f t="shared" si="267"/>
        <v>0</v>
      </c>
      <c r="E1565" s="6" t="n">
        <f t="shared" si="268"/>
        <v>1441609.25832656</v>
      </c>
      <c r="F1565" s="6" t="n">
        <f t="shared" si="269"/>
        <v>0</v>
      </c>
      <c r="G1565" s="6" t="n">
        <f t="shared" si="270"/>
        <v>0</v>
      </c>
      <c r="H1565" s="7" t="n">
        <f t="shared" si="271"/>
        <v>-1</v>
      </c>
      <c r="I1565" s="7" t="e">
        <f t="shared" si="272"/>
        <v>#DIV/0!</v>
      </c>
      <c r="J1565" s="7" t="e">
        <f t="shared" si="273"/>
        <v>#DIV/0!</v>
      </c>
      <c r="K1565" s="7" t="n">
        <f t="shared" si="274"/>
        <v>0</v>
      </c>
      <c r="L1565" s="7" t="n">
        <f>AM1565/SUM(AM1:AM$2180)</f>
        <v>0</v>
      </c>
      <c r="M1565" t="s">
        <v>3585</v>
      </c>
      <c r="N1565" t="s">
        <v>3884</v>
      </c>
      <c r="O1565" t="s">
        <v>3885</v>
      </c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 t="n">
        <v>1062647.62714557</v>
      </c>
      <c r="AK1565" s="6" t="n">
        <v>1441609.25832656</v>
      </c>
      <c r="AL1565" s="6"/>
      <c r="AM1565" s="6"/>
    </row>
    <row r="1566">
      <c r="A1566" t="str">
        <f t="shared" si="264"/>
        <v>PAMS</v>
      </c>
      <c r="B1566" t="str">
        <f t="shared" si="265"/>
        <v>H320</v>
      </c>
      <c r="C1566" t="str">
        <f t="shared" si="266"/>
        <v>INSPECT SVCS/SHIP &amp; MARINE EQ</v>
      </c>
      <c r="D1566" s="6" t="n">
        <f t="shared" si="267"/>
        <v>0</v>
      </c>
      <c r="E1566" s="6" t="n">
        <f t="shared" si="268"/>
        <v>-22394.956758095199</v>
      </c>
      <c r="F1566" s="6" t="n">
        <f t="shared" si="269"/>
        <v>-340545.90629999997</v>
      </c>
      <c r="G1566" s="6" t="n">
        <f t="shared" si="270"/>
        <v>0</v>
      </c>
      <c r="H1566" s="7" t="n">
        <f t="shared" si="271"/>
        <v>14.2063658786437</v>
      </c>
      <c r="I1566" s="7" t="e">
        <f t="shared" si="272"/>
        <v>#DIV/0!</v>
      </c>
      <c r="J1566" s="7" t="n">
        <f t="shared" si="273"/>
        <v>0</v>
      </c>
      <c r="K1566" s="7" t="n">
        <f t="shared" si="274"/>
        <v>-3.4694472958274829E-6</v>
      </c>
      <c r="L1566" s="7" t="n">
        <f>AM1566/SUM(AM1:AM$2180)</f>
        <v>0</v>
      </c>
      <c r="M1566" t="s">
        <v>3585</v>
      </c>
      <c r="N1566" t="s">
        <v>3886</v>
      </c>
      <c r="O1566" t="s">
        <v>3887</v>
      </c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 t="n">
        <v>-22394.956758095199</v>
      </c>
      <c r="AL1566" s="6" t="n">
        <v>-340545.90629999997</v>
      </c>
      <c r="AM1566" s="6"/>
    </row>
    <row r="1567">
      <c r="A1567" t="str">
        <f t="shared" si="264"/>
        <v>PAMS</v>
      </c>
      <c r="B1567" t="str">
        <f t="shared" si="265"/>
        <v>H323</v>
      </c>
      <c r="C1567" t="str">
        <f t="shared" si="266"/>
        <v>INSPECT SVCS/VEHICLES-TRAILERS-CYC</v>
      </c>
      <c r="D1567" s="6" t="n">
        <f t="shared" si="267"/>
        <v>1128696.2691989499</v>
      </c>
      <c r="E1567" s="6" t="n">
        <f t="shared" si="268"/>
        <v>0</v>
      </c>
      <c r="F1567" s="6" t="n">
        <f t="shared" si="269"/>
        <v>0</v>
      </c>
      <c r="G1567" s="6" t="n">
        <f t="shared" si="270"/>
        <v>0</v>
      </c>
      <c r="H1567" s="7" t="e">
        <f t="shared" si="271"/>
        <v>#DIV/0!</v>
      </c>
      <c r="I1567" s="7" t="n">
        <f t="shared" si="272"/>
        <v>-1</v>
      </c>
      <c r="J1567" s="7" t="e">
        <f t="shared" si="273"/>
        <v>#DIV/0!</v>
      </c>
      <c r="K1567" s="7" t="n">
        <f t="shared" si="274"/>
        <v>0</v>
      </c>
      <c r="L1567" s="7" t="n">
        <f>AM1567/SUM(AM1:AM$2180)</f>
        <v>0</v>
      </c>
      <c r="M1567" t="s">
        <v>3585</v>
      </c>
      <c r="N1567" t="s">
        <v>3888</v>
      </c>
      <c r="O1567" t="s">
        <v>3889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 t="n">
        <v>832013.20261843002</v>
      </c>
      <c r="AD1567" s="6" t="n">
        <v>1113735.0625698001</v>
      </c>
      <c r="AE1567" s="6" t="n">
        <v>1128696.2691989499</v>
      </c>
      <c r="AF1567" s="6" t="n">
        <v>915408.26044461504</v>
      </c>
      <c r="AG1567" s="6" t="n">
        <v>0</v>
      </c>
      <c r="AH1567" s="6"/>
      <c r="AI1567" s="6" t="n">
        <v>-269637.29477653297</v>
      </c>
      <c r="AJ1567" s="6"/>
      <c r="AK1567" s="6"/>
      <c r="AL1567" s="6"/>
      <c r="AM1567" s="6"/>
    </row>
    <row r="1568">
      <c r="A1568" t="str">
        <f t="shared" si="264"/>
        <v>PAMS</v>
      </c>
      <c r="B1568" t="str">
        <f t="shared" si="265"/>
        <v>H328</v>
      </c>
      <c r="C1568" t="str">
        <f t="shared" si="266"/>
        <v>INSPECT SVCS/ENGINES &amp; TURBINES</v>
      </c>
      <c r="D1568" s="6" t="n">
        <f t="shared" si="267"/>
        <v>0</v>
      </c>
      <c r="E1568" s="6" t="n">
        <f t="shared" si="268"/>
        <v>0</v>
      </c>
      <c r="F1568" s="6" t="n">
        <f t="shared" si="269"/>
        <v>0</v>
      </c>
      <c r="G1568" s="6" t="n">
        <f t="shared" si="270"/>
        <v>0</v>
      </c>
      <c r="H1568" s="7" t="e">
        <f t="shared" si="271"/>
        <v>#DIV/0!</v>
      </c>
      <c r="I1568" s="7" t="e">
        <f t="shared" si="272"/>
        <v>#DIV/0!</v>
      </c>
      <c r="J1568" s="7" t="e">
        <f t="shared" si="273"/>
        <v>#DIV/0!</v>
      </c>
      <c r="K1568" s="7" t="n">
        <f t="shared" si="274"/>
        <v>0</v>
      </c>
      <c r="L1568" s="7" t="n">
        <f>AM1568/SUM(AM1:AM$2180)</f>
        <v>0</v>
      </c>
      <c r="M1568" t="s">
        <v>3585</v>
      </c>
      <c r="N1568" t="s">
        <v>3890</v>
      </c>
      <c r="O1568" t="s">
        <v>3891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 t="n">
        <v>-606.59922941273499</v>
      </c>
      <c r="AE1568" s="6"/>
      <c r="AF1568" s="6" t="n">
        <v>0</v>
      </c>
      <c r="AG1568" s="6"/>
      <c r="AH1568" s="6"/>
      <c r="AI1568" s="6"/>
      <c r="AJ1568" s="6"/>
      <c r="AK1568" s="6"/>
      <c r="AL1568" s="6"/>
      <c r="AM1568" s="6"/>
    </row>
    <row r="1569">
      <c r="A1569" t="str">
        <f t="shared" si="264"/>
        <v>PAMS</v>
      </c>
      <c r="B1569" t="str">
        <f t="shared" si="265"/>
        <v>H334</v>
      </c>
      <c r="C1569" t="str">
        <f t="shared" si="266"/>
        <v>INSPECT SVCS/METALWORK MACHINE</v>
      </c>
      <c r="D1569" s="6" t="n">
        <f t="shared" si="267"/>
        <v>0</v>
      </c>
      <c r="E1569" s="6" t="n">
        <f t="shared" si="268"/>
        <v>0</v>
      </c>
      <c r="F1569" s="6" t="n">
        <f t="shared" si="269"/>
        <v>0</v>
      </c>
      <c r="G1569" s="6" t="n">
        <f t="shared" si="270"/>
        <v>0</v>
      </c>
      <c r="H1569" s="7" t="e">
        <f t="shared" si="271"/>
        <v>#DIV/0!</v>
      </c>
      <c r="I1569" s="7" t="e">
        <f t="shared" si="272"/>
        <v>#DIV/0!</v>
      </c>
      <c r="J1569" s="7" t="e">
        <f t="shared" si="273"/>
        <v>#DIV/0!</v>
      </c>
      <c r="K1569" s="7" t="n">
        <f t="shared" si="274"/>
        <v>0</v>
      </c>
      <c r="L1569" s="7" t="n">
        <f>AM1569/SUM(AM1:AM$2180)</f>
        <v>0</v>
      </c>
      <c r="M1569" t="s">
        <v>3585</v>
      </c>
      <c r="N1569" t="s">
        <v>3892</v>
      </c>
      <c r="O1569" t="s">
        <v>3893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 t="n">
        <v>432.83413513115602</v>
      </c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</row>
    <row r="1570">
      <c r="A1570" t="str">
        <f t="shared" si="264"/>
        <v>PAMS</v>
      </c>
      <c r="B1570" t="str">
        <f t="shared" si="265"/>
        <v>H335</v>
      </c>
      <c r="C1570" t="str">
        <f t="shared" si="266"/>
        <v>INSPECT SVCS/SERVICE &amp; TRADE EQ</v>
      </c>
      <c r="D1570" s="6" t="n">
        <f t="shared" si="267"/>
        <v>0</v>
      </c>
      <c r="E1570" s="6" t="n">
        <f t="shared" si="268"/>
        <v>0</v>
      </c>
      <c r="F1570" s="6" t="n">
        <f t="shared" si="269"/>
        <v>0</v>
      </c>
      <c r="G1570" s="6" t="n">
        <f t="shared" si="270"/>
        <v>0</v>
      </c>
      <c r="H1570" s="7" t="e">
        <f t="shared" si="271"/>
        <v>#DIV/0!</v>
      </c>
      <c r="I1570" s="7" t="e">
        <f t="shared" si="272"/>
        <v>#DIV/0!</v>
      </c>
      <c r="J1570" s="7" t="e">
        <f t="shared" si="273"/>
        <v>#DIV/0!</v>
      </c>
      <c r="K1570" s="7" t="n">
        <f t="shared" si="274"/>
        <v>0</v>
      </c>
      <c r="L1570" s="7" t="n">
        <f>AM1570/SUM(AM1:AM$2180)</f>
        <v>0</v>
      </c>
      <c r="M1570" t="s">
        <v>3585</v>
      </c>
      <c r="N1570" t="s">
        <v>3894</v>
      </c>
      <c r="O1570" t="s">
        <v>3895</v>
      </c>
      <c r="P1570" s="6"/>
      <c r="Q1570" s="6"/>
      <c r="R1570" s="6"/>
      <c r="S1570" s="6"/>
      <c r="T1570" s="6"/>
      <c r="U1570" s="6"/>
      <c r="V1570" s="6" t="n">
        <v>1073.7675136042899</v>
      </c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 t="n">
        <v>432.42784244305</v>
      </c>
      <c r="AH1570" s="6"/>
      <c r="AI1570" s="6"/>
      <c r="AJ1570" s="6"/>
      <c r="AK1570" s="6"/>
      <c r="AL1570" s="6"/>
      <c r="AM1570" s="6"/>
    </row>
    <row r="1571">
      <c r="A1571" t="str">
        <f t="shared" si="264"/>
        <v>PAMS</v>
      </c>
      <c r="B1571" t="str">
        <f t="shared" si="265"/>
        <v>H336</v>
      </c>
      <c r="C1571" t="str">
        <f t="shared" si="266"/>
        <v>INSPECT SVCS/SP INDUSTRY MACHINERY</v>
      </c>
      <c r="D1571" s="6" t="n">
        <f t="shared" si="267"/>
        <v>0</v>
      </c>
      <c r="E1571" s="6" t="n">
        <f t="shared" si="268"/>
        <v>15012.7978327371</v>
      </c>
      <c r="F1571" s="6" t="n">
        <f t="shared" si="269"/>
        <v>10800</v>
      </c>
      <c r="G1571" s="6" t="n">
        <f t="shared" si="270"/>
        <v>0</v>
      </c>
      <c r="H1571" s="7" t="n">
        <f t="shared" si="271"/>
        <v>-0.28061377230769202</v>
      </c>
      <c r="I1571" s="7" t="e">
        <f t="shared" si="272"/>
        <v>#DIV/0!</v>
      </c>
      <c r="J1571" s="7" t="n">
        <f t="shared" si="273"/>
        <v>0</v>
      </c>
      <c r="K1571" s="7" t="n">
        <f t="shared" si="274"/>
        <v>1.1002930912324058E-7</v>
      </c>
      <c r="L1571" s="7" t="n">
        <f>AM1571/SUM(AM1:AM$2180)</f>
        <v>0</v>
      </c>
      <c r="M1571" t="s">
        <v>3585</v>
      </c>
      <c r="N1571" t="s">
        <v>3896</v>
      </c>
      <c r="O1571" t="s">
        <v>3897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 t="n">
        <v>10097.7744829945</v>
      </c>
      <c r="AH1571" s="6" t="n">
        <v>9866.1153417466594</v>
      </c>
      <c r="AI1571" s="6" t="n">
        <v>16127.641411569801</v>
      </c>
      <c r="AJ1571" s="6" t="n">
        <v>15915.3238633458</v>
      </c>
      <c r="AK1571" s="6" t="n">
        <v>15012.7978327371</v>
      </c>
      <c r="AL1571" s="6" t="n">
        <v>10800</v>
      </c>
      <c r="AM1571" s="6"/>
    </row>
    <row r="1572">
      <c r="A1572" t="str">
        <f t="shared" si="264"/>
        <v>PAMS</v>
      </c>
      <c r="B1572" t="str">
        <f t="shared" si="265"/>
        <v>H339</v>
      </c>
      <c r="C1572" t="str">
        <f t="shared" si="266"/>
        <v>INSPECT SVCS/MATERIALS HANDLING EQ</v>
      </c>
      <c r="D1572" s="6" t="n">
        <f t="shared" si="267"/>
        <v>0</v>
      </c>
      <c r="E1572" s="6" t="n">
        <f t="shared" si="268"/>
        <v>0</v>
      </c>
      <c r="F1572" s="6" t="n">
        <f t="shared" si="269"/>
        <v>0</v>
      </c>
      <c r="G1572" s="6" t="n">
        <f t="shared" si="270"/>
        <v>0</v>
      </c>
      <c r="H1572" s="7" t="e">
        <f t="shared" si="271"/>
        <v>#DIV/0!</v>
      </c>
      <c r="I1572" s="7" t="e">
        <f t="shared" si="272"/>
        <v>#DIV/0!</v>
      </c>
      <c r="J1572" s="7" t="e">
        <f t="shared" si="273"/>
        <v>#DIV/0!</v>
      </c>
      <c r="K1572" s="7" t="n">
        <f t="shared" si="274"/>
        <v>0</v>
      </c>
      <c r="L1572" s="7" t="n">
        <f>AM1572/SUM(AM1:AM$2180)</f>
        <v>0</v>
      </c>
      <c r="M1572" t="s">
        <v>3585</v>
      </c>
      <c r="N1572" t="s">
        <v>3898</v>
      </c>
      <c r="O1572" t="s">
        <v>3899</v>
      </c>
      <c r="P1572" s="6"/>
      <c r="Q1572" s="6"/>
      <c r="R1572" s="6"/>
      <c r="S1572" s="6"/>
      <c r="T1572" s="6"/>
      <c r="U1572" s="6" t="n">
        <v>122999.38096230599</v>
      </c>
      <c r="V1572" s="6"/>
      <c r="W1572" s="6"/>
      <c r="X1572" s="6"/>
      <c r="Y1572" s="6"/>
      <c r="Z1572" s="6" t="n">
        <v>0</v>
      </c>
      <c r="AA1572" s="6"/>
      <c r="AB1572" s="6"/>
      <c r="AC1572" s="6"/>
      <c r="AD1572" s="6"/>
      <c r="AE1572" s="6"/>
      <c r="AF1572" s="6"/>
      <c r="AG1572" s="6" t="n">
        <v>397.36612548820801</v>
      </c>
      <c r="AH1572" s="6"/>
      <c r="AI1572" s="6"/>
      <c r="AJ1572" s="6"/>
      <c r="AK1572" s="6"/>
      <c r="AL1572" s="6"/>
      <c r="AM1572" s="6"/>
    </row>
    <row r="1573">
      <c r="A1573" t="str">
        <f t="shared" si="264"/>
        <v>PAMS</v>
      </c>
      <c r="B1573" t="str">
        <f t="shared" si="265"/>
        <v>H341</v>
      </c>
      <c r="C1573" t="str">
        <f t="shared" si="266"/>
        <v>INSPECT SVCS/REFRIGERATION - AC EQ</v>
      </c>
      <c r="D1573" s="6" t="n">
        <f t="shared" si="267"/>
        <v>0</v>
      </c>
      <c r="E1573" s="6" t="n">
        <f t="shared" si="268"/>
        <v>0</v>
      </c>
      <c r="F1573" s="6" t="n">
        <f t="shared" si="269"/>
        <v>402492.39840000001</v>
      </c>
      <c r="G1573" s="6" t="n">
        <f t="shared" si="270"/>
        <v>-45298.1726294166</v>
      </c>
      <c r="H1573" s="7" t="e">
        <f t="shared" si="271"/>
        <v>#DIV/0!</v>
      </c>
      <c r="I1573" s="7" t="e">
        <f t="shared" si="272"/>
        <v>#DIV/0!</v>
      </c>
      <c r="J1573" s="7" t="n">
        <f t="shared" si="273"/>
        <v>-0.11254416930478009</v>
      </c>
      <c r="K1573" s="7" t="n">
        <f t="shared" si="274"/>
        <v>4.1005519003063055E-6</v>
      </c>
      <c r="L1573" s="7" t="n">
        <f>AM1573/SUM(AM1:AM$2180)</f>
        <v>-8.0367976420568194E-7</v>
      </c>
      <c r="M1573" t="s">
        <v>3585</v>
      </c>
      <c r="N1573" t="s">
        <v>3900</v>
      </c>
      <c r="O1573" t="s">
        <v>3901</v>
      </c>
      <c r="P1573" s="6"/>
      <c r="Q1573" s="6"/>
      <c r="R1573" s="6"/>
      <c r="S1573" s="6"/>
      <c r="T1573" s="6"/>
      <c r="U1573" s="6" t="n">
        <v>1201002.3358145501</v>
      </c>
      <c r="V1573" s="6"/>
      <c r="W1573" s="6"/>
      <c r="X1573" s="6"/>
      <c r="Y1573" s="6" t="n">
        <v>322427.95143601298</v>
      </c>
      <c r="Z1573" s="6"/>
      <c r="AA1573" s="6" t="n">
        <v>8004.1724789549098</v>
      </c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 t="n">
        <v>402492.39840000001</v>
      </c>
      <c r="AM1573" s="6" t="n">
        <v>-45298.1726294166</v>
      </c>
    </row>
    <row r="1574">
      <c r="A1574" t="str">
        <f t="shared" si="264"/>
        <v>PAMS</v>
      </c>
      <c r="B1574" t="str">
        <f t="shared" si="265"/>
        <v>H342</v>
      </c>
      <c r="C1574" t="str">
        <f t="shared" si="266"/>
        <v>INSPECT SVCS/FIRE-RESCUE-SAFETY EQ</v>
      </c>
      <c r="D1574" s="6" t="n">
        <f t="shared" si="267"/>
        <v>0</v>
      </c>
      <c r="E1574" s="6" t="n">
        <f t="shared" si="268"/>
        <v>71428.411340942897</v>
      </c>
      <c r="F1574" s="6" t="n">
        <f t="shared" si="269"/>
        <v>81400</v>
      </c>
      <c r="G1574" s="6" t="n">
        <f t="shared" si="270"/>
        <v>-13448.557150037999</v>
      </c>
      <c r="H1574" s="7" t="n">
        <f t="shared" si="271"/>
        <v>0.13960255410778499</v>
      </c>
      <c r="I1574" s="7" t="e">
        <f t="shared" si="272"/>
        <v>#DIV/0!</v>
      </c>
      <c r="J1574" s="7" t="n">
        <f t="shared" si="273"/>
        <v>-0.16521568980390663</v>
      </c>
      <c r="K1574" s="7" t="n">
        <f t="shared" si="274"/>
        <v>8.2929497802146132E-7</v>
      </c>
      <c r="L1574" s="7" t="n">
        <f>AM1574/SUM(AM1:AM$2180)</f>
        <v>-2.3860417786986519E-7</v>
      </c>
      <c r="M1574" t="s">
        <v>3585</v>
      </c>
      <c r="N1574" t="s">
        <v>3902</v>
      </c>
      <c r="O1574" t="s">
        <v>3903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 t="n">
        <v>144895.76100587699</v>
      </c>
      <c r="AK1574" s="6" t="n">
        <v>71428.411340942897</v>
      </c>
      <c r="AL1574" s="6" t="n">
        <v>81400</v>
      </c>
      <c r="AM1574" s="6" t="n">
        <v>-13448.557150037999</v>
      </c>
    </row>
    <row r="1575">
      <c r="A1575" t="str">
        <f t="shared" si="264"/>
        <v>PAMS</v>
      </c>
      <c r="B1575" t="str">
        <f t="shared" si="265"/>
        <v>H344</v>
      </c>
      <c r="C1575" t="str">
        <f t="shared" si="266"/>
        <v>INSPECT SVCS/FURNACE-NUCLEAR REAC</v>
      </c>
      <c r="D1575" s="6" t="n">
        <f t="shared" si="267"/>
        <v>0</v>
      </c>
      <c r="E1575" s="6" t="n">
        <f t="shared" si="268"/>
        <v>0</v>
      </c>
      <c r="F1575" s="6" t="n">
        <f t="shared" si="269"/>
        <v>0</v>
      </c>
      <c r="G1575" s="6" t="n">
        <f t="shared" si="270"/>
        <v>0</v>
      </c>
      <c r="H1575" s="7" t="e">
        <f t="shared" si="271"/>
        <v>#DIV/0!</v>
      </c>
      <c r="I1575" s="7" t="e">
        <f t="shared" si="272"/>
        <v>#DIV/0!</v>
      </c>
      <c r="J1575" s="7" t="e">
        <f t="shared" si="273"/>
        <v>#DIV/0!</v>
      </c>
      <c r="K1575" s="7" t="n">
        <f t="shared" si="274"/>
        <v>0</v>
      </c>
      <c r="L1575" s="7" t="n">
        <f>AM1575/SUM(AM1:AM$2180)</f>
        <v>0</v>
      </c>
      <c r="M1575" t="s">
        <v>3585</v>
      </c>
      <c r="N1575" t="s">
        <v>3904</v>
      </c>
      <c r="O1575" t="s">
        <v>3905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 t="n">
        <v>23317.881540894701</v>
      </c>
      <c r="AJ1575" s="6"/>
      <c r="AK1575" s="6"/>
      <c r="AL1575" s="6"/>
      <c r="AM1575" s="6"/>
    </row>
    <row r="1576">
      <c r="A1576" t="str">
        <f t="shared" si="264"/>
        <v>PAMS</v>
      </c>
      <c r="B1576" t="str">
        <f t="shared" si="265"/>
        <v>H345</v>
      </c>
      <c r="C1576" t="str">
        <f t="shared" si="266"/>
        <v>INSPECT SVCS/PLUMBING-HEATING EQ</v>
      </c>
      <c r="D1576" s="6" t="n">
        <f t="shared" si="267"/>
        <v>0</v>
      </c>
      <c r="E1576" s="6" t="n">
        <f t="shared" si="268"/>
        <v>188810.52636135201</v>
      </c>
      <c r="F1576" s="6" t="n">
        <f t="shared" si="269"/>
        <v>33910.75</v>
      </c>
      <c r="G1576" s="6" t="n">
        <f t="shared" si="270"/>
        <v>-2933.2161562774399</v>
      </c>
      <c r="H1576" s="7" t="n">
        <f t="shared" si="271"/>
        <v>-0.82039799023122018</v>
      </c>
      <c r="I1576" s="7" t="e">
        <f t="shared" si="272"/>
        <v>#DIV/0!</v>
      </c>
      <c r="J1576" s="7" t="n">
        <f t="shared" si="273"/>
        <v>-8.6498120987516941E-2</v>
      </c>
      <c r="K1576" s="7" t="n">
        <f t="shared" si="274"/>
        <v>3.4547929577323428E-7</v>
      </c>
      <c r="L1576" s="7" t="n">
        <f>AM1576/SUM(AM1:AM$2180)</f>
        <v>-5.2041094198808313E-8</v>
      </c>
      <c r="M1576" t="s">
        <v>3585</v>
      </c>
      <c r="N1576" t="s">
        <v>3906</v>
      </c>
      <c r="O1576" t="s">
        <v>3907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 t="n">
        <v>0</v>
      </c>
      <c r="AC1576" s="6" t="n">
        <v>11043.4537906321</v>
      </c>
      <c r="AD1576" s="6" t="n">
        <v>10251.5269770752</v>
      </c>
      <c r="AE1576" s="6" t="n">
        <v>0</v>
      </c>
      <c r="AF1576" s="6" t="n">
        <v>10278.057817843801</v>
      </c>
      <c r="AG1576" s="6" t="n">
        <v>-1262.2218103743101</v>
      </c>
      <c r="AH1576" s="6"/>
      <c r="AI1576" s="6"/>
      <c r="AJ1576" s="6" t="n">
        <v>11674.5531922584</v>
      </c>
      <c r="AK1576" s="6" t="n">
        <v>188810.52636135201</v>
      </c>
      <c r="AL1576" s="6" t="n">
        <v>33910.75</v>
      </c>
      <c r="AM1576" s="6" t="n">
        <v>-2933.2161562774399</v>
      </c>
    </row>
    <row r="1577">
      <c r="A1577" t="str">
        <f t="shared" si="264"/>
        <v>PAMS</v>
      </c>
      <c r="B1577" t="str">
        <f t="shared" si="265"/>
        <v>H349</v>
      </c>
      <c r="C1577" t="str">
        <f t="shared" si="266"/>
        <v>INSPECT SVCS/MAINT REPAIR SHOP EQ</v>
      </c>
      <c r="D1577" s="6" t="n">
        <f t="shared" si="267"/>
        <v>-158834.86498149799</v>
      </c>
      <c r="E1577" s="6" t="n">
        <f t="shared" si="268"/>
        <v>0</v>
      </c>
      <c r="F1577" s="6" t="n">
        <f t="shared" si="269"/>
        <v>13741.7598</v>
      </c>
      <c r="G1577" s="6" t="n">
        <f t="shared" si="270"/>
        <v>0</v>
      </c>
      <c r="H1577" s="7" t="e">
        <f t="shared" si="271"/>
        <v>#DIV/0!</v>
      </c>
      <c r="I1577" s="7" t="n">
        <f t="shared" si="272"/>
        <v>-1.0865160165030563</v>
      </c>
      <c r="J1577" s="7" t="n">
        <f t="shared" si="273"/>
        <v>0</v>
      </c>
      <c r="K1577" s="7" t="n">
        <f t="shared" si="274"/>
        <v>1.3999966082699264E-7</v>
      </c>
      <c r="L1577" s="7" t="n">
        <f>AM1577/SUM(AM1:AM$2180)</f>
        <v>0</v>
      </c>
      <c r="M1577" t="s">
        <v>3585</v>
      </c>
      <c r="N1577" t="s">
        <v>3908</v>
      </c>
      <c r="O1577" t="s">
        <v>3909</v>
      </c>
      <c r="P1577" s="6"/>
      <c r="Q1577" s="6"/>
      <c r="R1577" s="6"/>
      <c r="S1577" s="6"/>
      <c r="T1577" s="6"/>
      <c r="U1577" s="6" t="n">
        <v>26146.030382726702</v>
      </c>
      <c r="V1577" s="6" t="n">
        <v>19351.583536194001</v>
      </c>
      <c r="W1577" s="6" t="n">
        <v>6734.6830554459902</v>
      </c>
      <c r="X1577" s="6" t="n">
        <v>-2832.6585147606802</v>
      </c>
      <c r="Y1577" s="6"/>
      <c r="Z1577" s="6"/>
      <c r="AA1577" s="6"/>
      <c r="AB1577" s="6"/>
      <c r="AC1577" s="6" t="n">
        <v>1762.2532644625601</v>
      </c>
      <c r="AD1577" s="6"/>
      <c r="AE1577" s="6" t="n">
        <v>-158834.86498149799</v>
      </c>
      <c r="AF1577" s="6" t="n">
        <v>0</v>
      </c>
      <c r="AG1577" s="6" t="n">
        <v>-274543.17790954898</v>
      </c>
      <c r="AH1577" s="6"/>
      <c r="AI1577" s="6"/>
      <c r="AJ1577" s="6"/>
      <c r="AK1577" s="6" t="n">
        <v>0</v>
      </c>
      <c r="AL1577" s="6" t="n">
        <v>13741.7598</v>
      </c>
      <c r="AM1577" s="6"/>
    </row>
    <row r="1578">
      <c r="A1578" t="str">
        <f t="shared" si="264"/>
        <v>PAMS</v>
      </c>
      <c r="B1578" t="str">
        <f t="shared" si="265"/>
        <v>H354</v>
      </c>
      <c r="C1578" t="str">
        <f t="shared" si="266"/>
        <v>INSPECT SVCS/PREFAB STRUCTURES</v>
      </c>
      <c r="D1578" s="6" t="n">
        <f t="shared" si="267"/>
        <v>0</v>
      </c>
      <c r="E1578" s="6" t="n">
        <f t="shared" si="268"/>
        <v>0</v>
      </c>
      <c r="F1578" s="6" t="n">
        <f t="shared" si="269"/>
        <v>0</v>
      </c>
      <c r="G1578" s="6" t="n">
        <f t="shared" si="270"/>
        <v>0</v>
      </c>
      <c r="H1578" s="7" t="e">
        <f t="shared" si="271"/>
        <v>#DIV/0!</v>
      </c>
      <c r="I1578" s="7" t="e">
        <f t="shared" si="272"/>
        <v>#DIV/0!</v>
      </c>
      <c r="J1578" s="7" t="e">
        <f t="shared" si="273"/>
        <v>#DIV/0!</v>
      </c>
      <c r="K1578" s="7" t="n">
        <f t="shared" si="274"/>
        <v>0</v>
      </c>
      <c r="L1578" s="7" t="n">
        <f>AM1578/SUM(AM1:AM$2180)</f>
        <v>0</v>
      </c>
      <c r="M1578" t="s">
        <v>3585</v>
      </c>
      <c r="N1578" t="s">
        <v>3910</v>
      </c>
      <c r="O1578" t="s">
        <v>3911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 t="n">
        <v>47677.713521973899</v>
      </c>
      <c r="AB1578" s="6"/>
      <c r="AC1578" s="6"/>
      <c r="AD1578" s="6" t="n">
        <v>0</v>
      </c>
      <c r="AE1578" s="6"/>
      <c r="AF1578" s="6"/>
      <c r="AG1578" s="6"/>
      <c r="AH1578" s="6"/>
      <c r="AI1578" s="6"/>
      <c r="AJ1578" s="6"/>
      <c r="AK1578" s="6"/>
      <c r="AL1578" s="6"/>
      <c r="AM1578" s="6"/>
    </row>
    <row r="1579">
      <c r="A1579" t="str">
        <f t="shared" si="264"/>
        <v>PAMS</v>
      </c>
      <c r="B1579" t="str">
        <f t="shared" si="265"/>
        <v>H355</v>
      </c>
      <c r="C1579" t="str">
        <f t="shared" si="266"/>
        <v>INSPECT SVCS/LUMBER &amp; MILLWORK</v>
      </c>
      <c r="D1579" s="6" t="n">
        <f t="shared" si="267"/>
        <v>4533.9118035456904</v>
      </c>
      <c r="E1579" s="6" t="n">
        <f t="shared" si="268"/>
        <v>0</v>
      </c>
      <c r="F1579" s="6" t="n">
        <f t="shared" si="269"/>
        <v>0</v>
      </c>
      <c r="G1579" s="6" t="n">
        <f t="shared" si="270"/>
        <v>0</v>
      </c>
      <c r="H1579" s="7" t="e">
        <f t="shared" si="271"/>
        <v>#DIV/0!</v>
      </c>
      <c r="I1579" s="7" t="n">
        <f t="shared" si="272"/>
        <v>-1</v>
      </c>
      <c r="J1579" s="7" t="e">
        <f t="shared" si="273"/>
        <v>#DIV/0!</v>
      </c>
      <c r="K1579" s="7" t="n">
        <f t="shared" si="274"/>
        <v>0</v>
      </c>
      <c r="L1579" s="7" t="n">
        <f>AM1579/SUM(AM1:AM$2180)</f>
        <v>0</v>
      </c>
      <c r="M1579" t="s">
        <v>3585</v>
      </c>
      <c r="N1579" t="s">
        <v>3912</v>
      </c>
      <c r="O1579" t="s">
        <v>3913</v>
      </c>
      <c r="P1579" s="6"/>
      <c r="Q1579" s="6"/>
      <c r="R1579" s="6" t="n">
        <v>5730.4439511434603</v>
      </c>
      <c r="S1579" s="6"/>
      <c r="T1579" s="6"/>
      <c r="U1579" s="6"/>
      <c r="V1579" s="6"/>
      <c r="W1579" s="6" t="n">
        <v>69564.962173044798</v>
      </c>
      <c r="X1579" s="6" t="n">
        <v>68143.766246854502</v>
      </c>
      <c r="Y1579" s="6" t="n">
        <v>0</v>
      </c>
      <c r="Z1579" s="6" t="n">
        <v>66876.600846368106</v>
      </c>
      <c r="AA1579" s="6" t="n">
        <v>64978.3411107996</v>
      </c>
      <c r="AB1579" s="6" t="n">
        <v>3400.1099993512598</v>
      </c>
      <c r="AC1579" s="6" t="n">
        <v>-2856.70529186563</v>
      </c>
      <c r="AD1579" s="6" t="n">
        <v>4367.5144517716899</v>
      </c>
      <c r="AE1579" s="6" t="n">
        <v>4533.9118035456904</v>
      </c>
      <c r="AF1579" s="6" t="n">
        <v>4639.4010983322896</v>
      </c>
      <c r="AG1579" s="6"/>
      <c r="AH1579" s="6"/>
      <c r="AI1579" s="6"/>
      <c r="AJ1579" s="6"/>
      <c r="AK1579" s="6"/>
      <c r="AL1579" s="6"/>
      <c r="AM1579" s="6"/>
    </row>
    <row r="1580">
      <c r="A1580" t="str">
        <f t="shared" si="264"/>
        <v>PAMS</v>
      </c>
      <c r="B1580" t="str">
        <f t="shared" si="265"/>
        <v>H356</v>
      </c>
      <c r="C1580" t="str">
        <f t="shared" si="266"/>
        <v>INSPECT SVCS/CONTRUCT MATERIAL</v>
      </c>
      <c r="D1580" s="6" t="n">
        <f t="shared" si="267"/>
        <v>0</v>
      </c>
      <c r="E1580" s="6" t="n">
        <f t="shared" si="268"/>
        <v>0</v>
      </c>
      <c r="F1580" s="6" t="n">
        <f t="shared" si="269"/>
        <v>0</v>
      </c>
      <c r="G1580" s="6" t="n">
        <f t="shared" si="270"/>
        <v>0</v>
      </c>
      <c r="H1580" s="7" t="e">
        <f t="shared" si="271"/>
        <v>#DIV/0!</v>
      </c>
      <c r="I1580" s="7" t="e">
        <f t="shared" si="272"/>
        <v>#DIV/0!</v>
      </c>
      <c r="J1580" s="7" t="e">
        <f t="shared" si="273"/>
        <v>#DIV/0!</v>
      </c>
      <c r="K1580" s="7" t="n">
        <f t="shared" si="274"/>
        <v>0</v>
      </c>
      <c r="L1580" s="7" t="n">
        <f>AM1580/SUM(AM1:AM$2180)</f>
        <v>0</v>
      </c>
      <c r="M1580" t="s">
        <v>3585</v>
      </c>
      <c r="N1580" t="s">
        <v>3914</v>
      </c>
      <c r="O1580" t="s">
        <v>3915</v>
      </c>
      <c r="P1580" s="6"/>
      <c r="Q1580" s="6"/>
      <c r="R1580" s="6"/>
      <c r="S1580" s="6"/>
      <c r="T1580" s="6"/>
      <c r="U1580" s="6"/>
      <c r="V1580" s="6"/>
      <c r="W1580" s="6"/>
      <c r="X1580" s="6"/>
      <c r="Y1580" s="6" t="n">
        <v>6598.0299736704401</v>
      </c>
      <c r="Z1580" s="6"/>
      <c r="AA1580" s="6"/>
      <c r="AB1580" s="6"/>
      <c r="AC1580" s="6" t="n">
        <v>232217.12116750999</v>
      </c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</row>
    <row r="1581">
      <c r="A1581" t="str">
        <f t="shared" si="264"/>
        <v>PAMS</v>
      </c>
      <c r="B1581" t="str">
        <f t="shared" si="265"/>
        <v>H359</v>
      </c>
      <c r="C1581" t="str">
        <f t="shared" si="266"/>
        <v>INSPECT SVCS/ELECT-ELCT EQ</v>
      </c>
      <c r="D1581" s="6" t="n">
        <f t="shared" si="267"/>
        <v>0</v>
      </c>
      <c r="E1581" s="6" t="n">
        <f t="shared" si="268"/>
        <v>0</v>
      </c>
      <c r="F1581" s="6" t="n">
        <f t="shared" si="269"/>
        <v>0</v>
      </c>
      <c r="G1581" s="6" t="n">
        <f t="shared" si="270"/>
        <v>0</v>
      </c>
      <c r="H1581" s="7" t="e">
        <f t="shared" si="271"/>
        <v>#DIV/0!</v>
      </c>
      <c r="I1581" s="7" t="e">
        <f t="shared" si="272"/>
        <v>#DIV/0!</v>
      </c>
      <c r="J1581" s="7" t="e">
        <f t="shared" si="273"/>
        <v>#DIV/0!</v>
      </c>
      <c r="K1581" s="7" t="n">
        <f t="shared" si="274"/>
        <v>0</v>
      </c>
      <c r="L1581" s="7" t="n">
        <f>AM1581/SUM(AM1:AM$2180)</f>
        <v>0</v>
      </c>
      <c r="M1581" t="s">
        <v>3585</v>
      </c>
      <c r="N1581" t="s">
        <v>3916</v>
      </c>
      <c r="O1581" t="s">
        <v>3917</v>
      </c>
      <c r="P1581" s="6"/>
      <c r="Q1581" s="6"/>
      <c r="R1581" s="6"/>
      <c r="S1581" s="6"/>
      <c r="T1581" s="6"/>
      <c r="U1581" s="6" t="n">
        <v>-1443.65470613035</v>
      </c>
      <c r="V1581" s="6"/>
      <c r="W1581" s="6"/>
      <c r="X1581" s="6"/>
      <c r="Y1581" s="6"/>
      <c r="Z1581" s="6"/>
      <c r="AA1581" s="6"/>
      <c r="AB1581" s="6"/>
      <c r="AC1581" s="6" t="n">
        <v>17072.214958530301</v>
      </c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</row>
    <row r="1582">
      <c r="A1582" t="str">
        <f t="shared" si="264"/>
        <v>PAMS</v>
      </c>
      <c r="B1582" t="str">
        <f t="shared" si="265"/>
        <v>H361</v>
      </c>
      <c r="C1582" t="str">
        <f t="shared" si="266"/>
        <v>INSPECT SVCS/POWER DISTRIBUTION EQ</v>
      </c>
      <c r="D1582" s="6" t="n">
        <f t="shared" si="267"/>
        <v>0</v>
      </c>
      <c r="E1582" s="6" t="n">
        <f t="shared" si="268"/>
        <v>165738.44419613</v>
      </c>
      <c r="F1582" s="6" t="n">
        <f t="shared" si="269"/>
        <v>0</v>
      </c>
      <c r="G1582" s="6" t="n">
        <f t="shared" si="270"/>
        <v>0</v>
      </c>
      <c r="H1582" s="7" t="n">
        <f t="shared" si="271"/>
        <v>-1</v>
      </c>
      <c r="I1582" s="7" t="e">
        <f t="shared" si="272"/>
        <v>#DIV/0!</v>
      </c>
      <c r="J1582" s="7" t="e">
        <f t="shared" si="273"/>
        <v>#DIV/0!</v>
      </c>
      <c r="K1582" s="7" t="n">
        <f t="shared" si="274"/>
        <v>0</v>
      </c>
      <c r="L1582" s="7" t="n">
        <f>AM1582/SUM(AM1:AM$2180)</f>
        <v>0</v>
      </c>
      <c r="M1582" t="s">
        <v>3585</v>
      </c>
      <c r="N1582" t="s">
        <v>3918</v>
      </c>
      <c r="O1582" t="s">
        <v>3919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 t="n">
        <v>165738.44419613</v>
      </c>
      <c r="AL1582" s="6" t="n">
        <v>0</v>
      </c>
      <c r="AM1582" s="6"/>
    </row>
    <row r="1583">
      <c r="A1583" t="str">
        <f t="shared" si="264"/>
        <v>PAMS</v>
      </c>
      <c r="B1583" t="str">
        <f t="shared" si="265"/>
        <v>H362</v>
      </c>
      <c r="C1583" t="str">
        <f t="shared" si="266"/>
        <v>INSPECT SVCS/LIGHTING FIXTURES</v>
      </c>
      <c r="D1583" s="6" t="n">
        <f t="shared" si="267"/>
        <v>0</v>
      </c>
      <c r="E1583" s="6" t="n">
        <f t="shared" si="268"/>
        <v>0</v>
      </c>
      <c r="F1583" s="6" t="n">
        <f t="shared" si="269"/>
        <v>0</v>
      </c>
      <c r="G1583" s="6" t="n">
        <f t="shared" si="270"/>
        <v>0</v>
      </c>
      <c r="H1583" s="7" t="e">
        <f t="shared" si="271"/>
        <v>#DIV/0!</v>
      </c>
      <c r="I1583" s="7" t="e">
        <f t="shared" si="272"/>
        <v>#DIV/0!</v>
      </c>
      <c r="J1583" s="7" t="e">
        <f t="shared" si="273"/>
        <v>#DIV/0!</v>
      </c>
      <c r="K1583" s="7" t="n">
        <f t="shared" si="274"/>
        <v>0</v>
      </c>
      <c r="L1583" s="7" t="n">
        <f>AM1583/SUM(AM1:AM$2180)</f>
        <v>0</v>
      </c>
      <c r="M1583" t="s">
        <v>3585</v>
      </c>
      <c r="N1583" t="s">
        <v>3920</v>
      </c>
      <c r="O1583" t="s">
        <v>3921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 t="n">
        <v>74015.505027334497</v>
      </c>
      <c r="AI1583" s="6"/>
      <c r="AJ1583" s="6"/>
      <c r="AK1583" s="6"/>
      <c r="AL1583" s="6"/>
      <c r="AM1583" s="6"/>
    </row>
    <row r="1584">
      <c r="A1584" t="str">
        <f t="shared" si="264"/>
        <v>PAMS</v>
      </c>
      <c r="B1584" t="str">
        <f t="shared" si="265"/>
        <v>H363</v>
      </c>
      <c r="C1584" t="str">
        <f t="shared" si="266"/>
        <v>INSPECT SVCS/ALARM &amp; SIGNAL SYSTEM</v>
      </c>
      <c r="D1584" s="6" t="n">
        <f t="shared" si="267"/>
        <v>969942.21100004204</v>
      </c>
      <c r="E1584" s="6" t="n">
        <f t="shared" si="268"/>
        <v>83404.432404095001</v>
      </c>
      <c r="F1584" s="6" t="n">
        <f t="shared" si="269"/>
        <v>0</v>
      </c>
      <c r="G1584" s="6" t="n">
        <f t="shared" si="270"/>
        <v>-138.22446114776599</v>
      </c>
      <c r="H1584" s="7" t="n">
        <f t="shared" si="271"/>
        <v>-1</v>
      </c>
      <c r="I1584" s="7" t="n">
        <f t="shared" si="272"/>
        <v>-1</v>
      </c>
      <c r="J1584" s="7" t="e">
        <f t="shared" si="273"/>
        <v>#DIV/0!</v>
      </c>
      <c r="K1584" s="7" t="n">
        <f t="shared" si="274"/>
        <v>0</v>
      </c>
      <c r="L1584" s="7" t="n">
        <f>AM1584/SUM(AM1:AM$2180)</f>
        <v>-2.4523771246028901E-9</v>
      </c>
      <c r="M1584" t="s">
        <v>3585</v>
      </c>
      <c r="N1584" t="s">
        <v>3922</v>
      </c>
      <c r="O1584" t="s">
        <v>3923</v>
      </c>
      <c r="P1584" s="6"/>
      <c r="Q1584" s="6"/>
      <c r="R1584" s="6"/>
      <c r="S1584" s="6"/>
      <c r="T1584" s="6" t="n">
        <v>4997.9305443839703</v>
      </c>
      <c r="U1584" s="6" t="n">
        <v>123836.700691861</v>
      </c>
      <c r="V1584" s="6" t="n">
        <v>55908.6137161566</v>
      </c>
      <c r="W1584" s="6"/>
      <c r="X1584" s="6"/>
      <c r="Y1584" s="6" t="n">
        <v>62153.746521157402</v>
      </c>
      <c r="Z1584" s="6" t="n">
        <v>108335.594376001</v>
      </c>
      <c r="AA1584" s="6" t="n">
        <v>64927.135946658098</v>
      </c>
      <c r="AB1584" s="6" t="n">
        <v>578968.12570155296</v>
      </c>
      <c r="AC1584" s="6" t="n">
        <v>477374.00430510897</v>
      </c>
      <c r="AD1584" s="6" t="n">
        <v>308860.91644162301</v>
      </c>
      <c r="AE1584" s="6" t="n">
        <v>969942.21100004204</v>
      </c>
      <c r="AF1584" s="6" t="n">
        <v>787396.4778314</v>
      </c>
      <c r="AG1584" s="6" t="n">
        <v>773828.77088339301</v>
      </c>
      <c r="AH1584" s="6" t="n">
        <v>753444.70798125095</v>
      </c>
      <c r="AI1584" s="6" t="n">
        <v>748395.14988287899</v>
      </c>
      <c r="AJ1584" s="6" t="n">
        <v>289202.16474841698</v>
      </c>
      <c r="AK1584" s="6" t="n">
        <v>83404.432404095001</v>
      </c>
      <c r="AL1584" s="6"/>
      <c r="AM1584" s="6" t="n">
        <v>-138.22446114776599</v>
      </c>
    </row>
    <row r="1585">
      <c r="A1585" t="str">
        <f t="shared" si="264"/>
        <v>PAMS</v>
      </c>
      <c r="B1585" t="str">
        <f t="shared" si="265"/>
        <v>H366</v>
      </c>
      <c r="C1585" t="str">
        <f t="shared" si="266"/>
        <v>INSPECT SVCS/INSTRUMENTS &amp; LAB EQ</v>
      </c>
      <c r="D1585" s="6" t="n">
        <f t="shared" si="267"/>
        <v>0</v>
      </c>
      <c r="E1585" s="6" t="n">
        <f t="shared" si="268"/>
        <v>0</v>
      </c>
      <c r="F1585" s="6" t="n">
        <f t="shared" si="269"/>
        <v>1741.59</v>
      </c>
      <c r="G1585" s="6" t="n">
        <f t="shared" si="270"/>
        <v>0</v>
      </c>
      <c r="H1585" s="7" t="e">
        <f t="shared" si="271"/>
        <v>#DIV/0!</v>
      </c>
      <c r="I1585" s="7" t="e">
        <f t="shared" si="272"/>
        <v>#DIV/0!</v>
      </c>
      <c r="J1585" s="7" t="n">
        <f t="shared" si="273"/>
        <v>0</v>
      </c>
      <c r="K1585" s="7" t="n">
        <f t="shared" si="274"/>
        <v>1.77431430070319E-8</v>
      </c>
      <c r="L1585" s="7" t="n">
        <f>AM1585/SUM(AM1:AM$2180)</f>
        <v>0</v>
      </c>
      <c r="M1585" t="s">
        <v>3585</v>
      </c>
      <c r="N1585" t="s">
        <v>3924</v>
      </c>
      <c r="O1585" t="s">
        <v>3925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 t="n">
        <v>20778.339488256999</v>
      </c>
      <c r="AK1585" s="6" t="n">
        <v>0</v>
      </c>
      <c r="AL1585" s="6" t="n">
        <v>1741.59</v>
      </c>
      <c r="AM1585" s="6"/>
    </row>
    <row r="1586">
      <c r="A1586" t="str">
        <f t="shared" si="264"/>
        <v>PAMS</v>
      </c>
      <c r="B1586" t="str">
        <f t="shared" si="265"/>
        <v>H367</v>
      </c>
      <c r="C1586" t="str">
        <f t="shared" si="266"/>
        <v>INSPECT SVCS/PHOTOGRAPHIC EQ</v>
      </c>
      <c r="D1586" s="6" t="n">
        <f t="shared" si="267"/>
        <v>0</v>
      </c>
      <c r="E1586" s="6" t="n">
        <f t="shared" si="268"/>
        <v>0</v>
      </c>
      <c r="F1586" s="6" t="n">
        <f t="shared" si="269"/>
        <v>0</v>
      </c>
      <c r="G1586" s="6" t="n">
        <f t="shared" si="270"/>
        <v>0</v>
      </c>
      <c r="H1586" s="7" t="e">
        <f t="shared" si="271"/>
        <v>#DIV/0!</v>
      </c>
      <c r="I1586" s="7" t="e">
        <f t="shared" si="272"/>
        <v>#DIV/0!</v>
      </c>
      <c r="J1586" s="7" t="e">
        <f t="shared" si="273"/>
        <v>#DIV/0!</v>
      </c>
      <c r="K1586" s="7" t="n">
        <f t="shared" si="274"/>
        <v>0</v>
      </c>
      <c r="L1586" s="7" t="n">
        <f>AM1586/SUM(AM1:AM$2180)</f>
        <v>0</v>
      </c>
      <c r="M1586" t="s">
        <v>3585</v>
      </c>
      <c r="N1586" t="s">
        <v>3926</v>
      </c>
      <c r="O1586" t="s">
        <v>3927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 t="n">
        <v>55684.712735243702</v>
      </c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</row>
    <row r="1587">
      <c r="A1587" t="str">
        <f t="shared" si="264"/>
        <v>PAMS</v>
      </c>
      <c r="B1587" t="str">
        <f t="shared" si="265"/>
        <v>H368</v>
      </c>
      <c r="C1587" t="str">
        <f t="shared" si="266"/>
        <v>INSPECT SVCS/CHEMICAL PRODUCTS</v>
      </c>
      <c r="D1587" s="6" t="n">
        <f t="shared" si="267"/>
        <v>0</v>
      </c>
      <c r="E1587" s="6" t="n">
        <f t="shared" si="268"/>
        <v>0</v>
      </c>
      <c r="F1587" s="6" t="n">
        <f t="shared" si="269"/>
        <v>0</v>
      </c>
      <c r="G1587" s="6" t="n">
        <f t="shared" si="270"/>
        <v>0</v>
      </c>
      <c r="H1587" s="7" t="e">
        <f t="shared" si="271"/>
        <v>#DIV/0!</v>
      </c>
      <c r="I1587" s="7" t="e">
        <f t="shared" si="272"/>
        <v>#DIV/0!</v>
      </c>
      <c r="J1587" s="7" t="e">
        <f t="shared" si="273"/>
        <v>#DIV/0!</v>
      </c>
      <c r="K1587" s="7" t="n">
        <f t="shared" si="274"/>
        <v>0</v>
      </c>
      <c r="L1587" s="7" t="n">
        <f>AM1587/SUM(AM1:AM$2180)</f>
        <v>0</v>
      </c>
      <c r="M1587" t="s">
        <v>3585</v>
      </c>
      <c r="N1587" t="s">
        <v>3928</v>
      </c>
      <c r="O1587" t="s">
        <v>3929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 t="n">
        <v>989.33516601407098</v>
      </c>
      <c r="AD1587" s="6"/>
      <c r="AE1587" s="6"/>
      <c r="AF1587" s="6"/>
      <c r="AG1587" s="6" t="n">
        <v>2699.7522055228301</v>
      </c>
      <c r="AH1587" s="6"/>
      <c r="AI1587" s="6"/>
      <c r="AJ1587" s="6"/>
      <c r="AK1587" s="6"/>
      <c r="AL1587" s="6"/>
      <c r="AM1587" s="6"/>
    </row>
    <row r="1588">
      <c r="A1588" t="str">
        <f t="shared" si="264"/>
        <v>PAMS</v>
      </c>
      <c r="B1588" t="str">
        <f t="shared" si="265"/>
        <v>H373</v>
      </c>
      <c r="C1588" t="str">
        <f t="shared" si="266"/>
        <v>INSPECT SVCS/FOOD PREP-SERVING EQ</v>
      </c>
      <c r="D1588" s="6" t="n">
        <f t="shared" si="267"/>
        <v>462691.13460859802</v>
      </c>
      <c r="E1588" s="6" t="n">
        <f t="shared" si="268"/>
        <v>0</v>
      </c>
      <c r="F1588" s="6" t="n">
        <f t="shared" si="269"/>
        <v>0</v>
      </c>
      <c r="G1588" s="6" t="n">
        <f t="shared" si="270"/>
        <v>0</v>
      </c>
      <c r="H1588" s="7" t="e">
        <f t="shared" si="271"/>
        <v>#DIV/0!</v>
      </c>
      <c r="I1588" s="7" t="n">
        <f t="shared" si="272"/>
        <v>-1</v>
      </c>
      <c r="J1588" s="7" t="e">
        <f t="shared" si="273"/>
        <v>#DIV/0!</v>
      </c>
      <c r="K1588" s="7" t="n">
        <f t="shared" si="274"/>
        <v>0</v>
      </c>
      <c r="L1588" s="7" t="n">
        <f>AM1588/SUM(AM1:AM$2180)</f>
        <v>0</v>
      </c>
      <c r="M1588" t="s">
        <v>3585</v>
      </c>
      <c r="N1588" t="s">
        <v>3930</v>
      </c>
      <c r="O1588" t="s">
        <v>3931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 t="n">
        <v>462691.13460859802</v>
      </c>
      <c r="AF1588" s="6"/>
      <c r="AG1588" s="6" t="n">
        <v>-41995.988654411703</v>
      </c>
      <c r="AH1588" s="6"/>
      <c r="AI1588" s="6"/>
      <c r="AJ1588" s="6"/>
      <c r="AK1588" s="6"/>
      <c r="AL1588" s="6"/>
      <c r="AM1588" s="6"/>
    </row>
    <row r="1589">
      <c r="A1589" t="str">
        <f t="shared" si="264"/>
        <v>PAMS</v>
      </c>
      <c r="B1589" t="str">
        <f t="shared" si="265"/>
        <v>H374</v>
      </c>
      <c r="C1589" t="str">
        <f t="shared" si="266"/>
        <v>INSPECT SVCS/OFFICE MACHINES</v>
      </c>
      <c r="D1589" s="6" t="n">
        <f t="shared" si="267"/>
        <v>0</v>
      </c>
      <c r="E1589" s="6" t="n">
        <f t="shared" si="268"/>
        <v>0</v>
      </c>
      <c r="F1589" s="6" t="n">
        <f t="shared" si="269"/>
        <v>0</v>
      </c>
      <c r="G1589" s="6" t="n">
        <f t="shared" si="270"/>
        <v>0</v>
      </c>
      <c r="H1589" s="7" t="e">
        <f t="shared" si="271"/>
        <v>#DIV/0!</v>
      </c>
      <c r="I1589" s="7" t="e">
        <f t="shared" si="272"/>
        <v>#DIV/0!</v>
      </c>
      <c r="J1589" s="7" t="e">
        <f t="shared" si="273"/>
        <v>#DIV/0!</v>
      </c>
      <c r="K1589" s="7" t="n">
        <f t="shared" si="274"/>
        <v>0</v>
      </c>
      <c r="L1589" s="7" t="n">
        <f>AM1589/SUM(AM1:AM$2180)</f>
        <v>0</v>
      </c>
      <c r="M1589" t="s">
        <v>3585</v>
      </c>
      <c r="N1589" t="s">
        <v>3932</v>
      </c>
      <c r="O1589" t="s">
        <v>3933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6" t="n">
        <v>5843.2153446825396</v>
      </c>
      <c r="Z1589" s="6"/>
      <c r="AA1589" s="6"/>
      <c r="AB1589" s="6" t="n">
        <v>-5576.1803989360596</v>
      </c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</row>
    <row r="1590">
      <c r="A1590" t="str">
        <f t="shared" si="264"/>
        <v>PAMS</v>
      </c>
      <c r="B1590" t="str">
        <f t="shared" si="265"/>
        <v>H381</v>
      </c>
      <c r="C1590" t="str">
        <f t="shared" si="266"/>
        <v>INSPECT SVCS/CONTAINERS-PACKAGING</v>
      </c>
      <c r="D1590" s="6" t="n">
        <f t="shared" si="267"/>
        <v>0</v>
      </c>
      <c r="E1590" s="6" t="n">
        <f t="shared" si="268"/>
        <v>0</v>
      </c>
      <c r="F1590" s="6" t="n">
        <f t="shared" si="269"/>
        <v>-100</v>
      </c>
      <c r="G1590" s="6" t="n">
        <f t="shared" si="270"/>
        <v>0</v>
      </c>
      <c r="H1590" s="7" t="e">
        <f t="shared" si="271"/>
        <v>#DIV/0!</v>
      </c>
      <c r="I1590" s="7" t="e">
        <f t="shared" si="272"/>
        <v>#DIV/0!</v>
      </c>
      <c r="J1590" s="7" t="n">
        <f t="shared" si="273"/>
        <v>0</v>
      </c>
      <c r="K1590" s="7" t="n">
        <f t="shared" si="274"/>
        <v>-1.0187898992892646E-9</v>
      </c>
      <c r="L1590" s="7" t="n">
        <f>AM1590/SUM(AM1:AM$2180)</f>
        <v>0</v>
      </c>
      <c r="M1590" t="s">
        <v>3585</v>
      </c>
      <c r="N1590" t="s">
        <v>3934</v>
      </c>
      <c r="O1590" t="s">
        <v>3935</v>
      </c>
      <c r="P1590" s="6"/>
      <c r="Q1590" s="6"/>
      <c r="R1590" s="6"/>
      <c r="S1590" s="6"/>
      <c r="T1590" s="6"/>
      <c r="U1590" s="6"/>
      <c r="V1590" s="6"/>
      <c r="W1590" s="6" t="n">
        <v>133768.30558705601</v>
      </c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 t="n">
        <v>-100</v>
      </c>
      <c r="AM1590" s="6"/>
    </row>
    <row r="1591">
      <c r="A1591" t="str">
        <f t="shared" si="264"/>
        <v>PAMS</v>
      </c>
      <c r="B1591" t="str">
        <f t="shared" si="265"/>
        <v>H384</v>
      </c>
      <c r="C1591" t="str">
        <f t="shared" si="266"/>
        <v>INSPECT SVCS/CLOTHING - INDIVID EQ</v>
      </c>
      <c r="D1591" s="6" t="n">
        <f t="shared" si="267"/>
        <v>0</v>
      </c>
      <c r="E1591" s="6" t="n">
        <f t="shared" si="268"/>
        <v>0</v>
      </c>
      <c r="F1591" s="6" t="n">
        <f t="shared" si="269"/>
        <v>0</v>
      </c>
      <c r="G1591" s="6" t="n">
        <f t="shared" si="270"/>
        <v>0</v>
      </c>
      <c r="H1591" s="7" t="e">
        <f t="shared" si="271"/>
        <v>#DIV/0!</v>
      </c>
      <c r="I1591" s="7" t="e">
        <f t="shared" si="272"/>
        <v>#DIV/0!</v>
      </c>
      <c r="J1591" s="7" t="e">
        <f t="shared" si="273"/>
        <v>#DIV/0!</v>
      </c>
      <c r="K1591" s="7" t="n">
        <f t="shared" si="274"/>
        <v>0</v>
      </c>
      <c r="L1591" s="7" t="n">
        <f>AM1591/SUM(AM1:AM$2180)</f>
        <v>0</v>
      </c>
      <c r="M1591" t="s">
        <v>3585</v>
      </c>
      <c r="N1591" t="s">
        <v>3936</v>
      </c>
      <c r="O1591" t="s">
        <v>3937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 t="n">
        <v>-123460.15101341</v>
      </c>
      <c r="AG1591" s="6"/>
      <c r="AH1591" s="6"/>
      <c r="AI1591" s="6"/>
      <c r="AJ1591" s="6"/>
      <c r="AK1591" s="6"/>
      <c r="AL1591" s="6"/>
      <c r="AM1591" s="6"/>
    </row>
    <row r="1592">
      <c r="A1592" t="str">
        <f t="shared" si="264"/>
        <v>PAMS</v>
      </c>
      <c r="B1592" t="str">
        <f t="shared" si="265"/>
        <v>H388</v>
      </c>
      <c r="C1592" t="str">
        <f t="shared" si="266"/>
        <v>INSPECT SVCS/LIVE ANIMALS</v>
      </c>
      <c r="D1592" s="6" t="n">
        <f t="shared" si="267"/>
        <v>0</v>
      </c>
      <c r="E1592" s="6" t="n">
        <f t="shared" si="268"/>
        <v>0</v>
      </c>
      <c r="F1592" s="6" t="n">
        <f t="shared" si="269"/>
        <v>0</v>
      </c>
      <c r="G1592" s="6" t="n">
        <f t="shared" si="270"/>
        <v>0</v>
      </c>
      <c r="H1592" s="7" t="e">
        <f t="shared" si="271"/>
        <v>#DIV/0!</v>
      </c>
      <c r="I1592" s="7" t="e">
        <f t="shared" si="272"/>
        <v>#DIV/0!</v>
      </c>
      <c r="J1592" s="7" t="e">
        <f t="shared" si="273"/>
        <v>#DIV/0!</v>
      </c>
      <c r="K1592" s="7" t="n">
        <f t="shared" si="274"/>
        <v>0</v>
      </c>
      <c r="L1592" s="7" t="n">
        <f>AM1592/SUM(AM1:AM$2180)</f>
        <v>0</v>
      </c>
      <c r="M1592" t="s">
        <v>3585</v>
      </c>
      <c r="N1592" t="s">
        <v>3938</v>
      </c>
      <c r="O1592" t="s">
        <v>3939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 t="n">
        <v>0</v>
      </c>
      <c r="AI1592" s="6" t="n">
        <v>0</v>
      </c>
      <c r="AJ1592" s="6"/>
      <c r="AK1592" s="6"/>
      <c r="AL1592" s="6"/>
      <c r="AM1592" s="6"/>
    </row>
    <row r="1593">
      <c r="A1593" t="str">
        <f t="shared" si="264"/>
        <v>PAMS</v>
      </c>
      <c r="B1593" t="str">
        <f t="shared" si="265"/>
        <v>H389</v>
      </c>
      <c r="C1593" t="str">
        <f t="shared" si="266"/>
        <v>INSPECT SVCS/SUBSISTENCE</v>
      </c>
      <c r="D1593" s="6" t="n">
        <f t="shared" si="267"/>
        <v>0</v>
      </c>
      <c r="E1593" s="6" t="n">
        <f t="shared" si="268"/>
        <v>0</v>
      </c>
      <c r="F1593" s="6" t="n">
        <f t="shared" si="269"/>
        <v>0</v>
      </c>
      <c r="G1593" s="6" t="n">
        <f t="shared" si="270"/>
        <v>81656.586860216601</v>
      </c>
      <c r="H1593" s="7" t="e">
        <f t="shared" si="271"/>
        <v>#DIV/0!</v>
      </c>
      <c r="I1593" s="7" t="e">
        <f t="shared" si="272"/>
        <v>#DIV/0!</v>
      </c>
      <c r="J1593" s="7" t="e">
        <f t="shared" si="273"/>
        <v>#DIV/0!</v>
      </c>
      <c r="K1593" s="7" t="n">
        <f t="shared" si="274"/>
        <v>0</v>
      </c>
      <c r="L1593" s="7" t="n">
        <f>AM1593/SUM(AM1:AM$2180)</f>
        <v>1.4487504167230435E-6</v>
      </c>
      <c r="M1593" t="s">
        <v>3585</v>
      </c>
      <c r="N1593" t="s">
        <v>3940</v>
      </c>
      <c r="O1593" t="s">
        <v>3941</v>
      </c>
      <c r="P1593" s="6"/>
      <c r="Q1593" s="6"/>
      <c r="R1593" s="6"/>
      <c r="S1593" s="6"/>
      <c r="T1593" s="6"/>
      <c r="U1593" s="6"/>
      <c r="V1593" s="6" t="n">
        <v>138135.71659388501</v>
      </c>
      <c r="W1593" s="6" t="n">
        <v>254744.93190129101</v>
      </c>
      <c r="X1593" s="6" t="n">
        <v>348523.63857729599</v>
      </c>
      <c r="Y1593" s="6" t="n">
        <v>258378.214551791</v>
      </c>
      <c r="Z1593" s="6" t="n">
        <v>268813.42504642799</v>
      </c>
      <c r="AA1593" s="6" t="n">
        <v>0</v>
      </c>
      <c r="AB1593" s="6"/>
      <c r="AC1593" s="6"/>
      <c r="AD1593" s="6"/>
      <c r="AE1593" s="6"/>
      <c r="AF1593" s="6"/>
      <c r="AG1593" s="6" t="n">
        <v>102947.010238426</v>
      </c>
      <c r="AH1593" s="6" t="n">
        <v>67823.226833631197</v>
      </c>
      <c r="AI1593" s="6"/>
      <c r="AJ1593" s="6" t="n">
        <v>-150967.36377826199</v>
      </c>
      <c r="AK1593" s="6"/>
      <c r="AL1593" s="6"/>
      <c r="AM1593" s="6" t="n">
        <v>81656.586860216601</v>
      </c>
    </row>
    <row r="1594">
      <c r="A1594" t="str">
        <f t="shared" si="264"/>
        <v>PAMS</v>
      </c>
      <c r="B1594" t="str">
        <f t="shared" si="265"/>
        <v>H391</v>
      </c>
      <c r="C1594" t="str">
        <f t="shared" si="266"/>
        <v>INSPECT SVCS/FUELS-LUBRICANTS-OILS</v>
      </c>
      <c r="D1594" s="6" t="n">
        <f t="shared" si="267"/>
        <v>4374.7331169190902</v>
      </c>
      <c r="E1594" s="6" t="n">
        <f t="shared" si="268"/>
        <v>0</v>
      </c>
      <c r="F1594" s="6" t="n">
        <f t="shared" si="269"/>
        <v>0</v>
      </c>
      <c r="G1594" s="6" t="n">
        <f t="shared" si="270"/>
        <v>0</v>
      </c>
      <c r="H1594" s="7" t="e">
        <f t="shared" si="271"/>
        <v>#DIV/0!</v>
      </c>
      <c r="I1594" s="7" t="n">
        <f t="shared" si="272"/>
        <v>-1</v>
      </c>
      <c r="J1594" s="7" t="e">
        <f t="shared" si="273"/>
        <v>#DIV/0!</v>
      </c>
      <c r="K1594" s="7" t="n">
        <f t="shared" si="274"/>
        <v>0</v>
      </c>
      <c r="L1594" s="7" t="n">
        <f>AM1594/SUM(AM1:AM$2180)</f>
        <v>0</v>
      </c>
      <c r="M1594" t="s">
        <v>3585</v>
      </c>
      <c r="N1594" t="s">
        <v>3942</v>
      </c>
      <c r="O1594" t="s">
        <v>3943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 t="n">
        <v>1060675.8775015499</v>
      </c>
      <c r="AD1594" s="6" t="n">
        <v>1981333.8498323599</v>
      </c>
      <c r="AE1594" s="6" t="n">
        <v>4374.7331169190902</v>
      </c>
      <c r="AF1594" s="6" t="n">
        <v>-29294.8439609054</v>
      </c>
      <c r="AG1594" s="6"/>
      <c r="AH1594" s="6" t="n">
        <v>-1.1419114978873499</v>
      </c>
      <c r="AI1594" s="6"/>
      <c r="AJ1594" s="6"/>
      <c r="AK1594" s="6"/>
      <c r="AL1594" s="6"/>
      <c r="AM1594" s="6"/>
    </row>
    <row r="1595">
      <c r="A1595" t="str">
        <f t="shared" si="264"/>
        <v>PAMS</v>
      </c>
      <c r="B1595" t="str">
        <f t="shared" si="265"/>
        <v>H399</v>
      </c>
      <c r="C1595" t="str">
        <f t="shared" si="266"/>
        <v>INSPECT SVCS/MISC EQ</v>
      </c>
      <c r="D1595" s="6" t="n">
        <f t="shared" si="267"/>
        <v>1732798.65443189</v>
      </c>
      <c r="E1595" s="6" t="n">
        <f t="shared" si="268"/>
        <v>1433108.4595858301</v>
      </c>
      <c r="F1595" s="6" t="n">
        <f t="shared" si="269"/>
        <v>2271605.6401999998</v>
      </c>
      <c r="G1595" s="6" t="n">
        <f t="shared" si="270"/>
        <v>123461.53253734999</v>
      </c>
      <c r="H1595" s="7" t="n">
        <f t="shared" si="271"/>
        <v>0.58508982694617284</v>
      </c>
      <c r="I1595" s="7" t="n">
        <f t="shared" si="272"/>
        <v>0.31094610120456334</v>
      </c>
      <c r="J1595" s="7" t="n">
        <f t="shared" si="273"/>
        <v>5.4349896985851832E-2</v>
      </c>
      <c r="K1595" s="7" t="n">
        <f t="shared" si="274"/>
        <v>2.3142888814042832E-5</v>
      </c>
      <c r="L1595" s="7" t="n">
        <f>AM1595/SUM(AM1:AM$2180)</f>
        <v>2.1904533803126063E-6</v>
      </c>
      <c r="M1595" t="s">
        <v>3585</v>
      </c>
      <c r="N1595" t="s">
        <v>3944</v>
      </c>
      <c r="O1595" t="s">
        <v>3945</v>
      </c>
      <c r="P1595" s="6"/>
      <c r="Q1595" s="6"/>
      <c r="R1595" s="6"/>
      <c r="S1595" s="6"/>
      <c r="T1595" s="6" t="n">
        <v>42988.152599016903</v>
      </c>
      <c r="U1595" s="6" t="n">
        <v>21026.8307947885</v>
      </c>
      <c r="V1595" s="6" t="n">
        <v>10483.214605475199</v>
      </c>
      <c r="W1595" s="6" t="n">
        <v>417775.98989716399</v>
      </c>
      <c r="X1595" s="6" t="n">
        <v>2202346.17280928</v>
      </c>
      <c r="Y1595" s="6" t="n">
        <v>2276962.98903574</v>
      </c>
      <c r="Z1595" s="6" t="n">
        <v>2154942.7767656799</v>
      </c>
      <c r="AA1595" s="6" t="n">
        <v>3754923.2234092802</v>
      </c>
      <c r="AB1595" s="6" t="n">
        <v>1639974.7018719299</v>
      </c>
      <c r="AC1595" s="6" t="n">
        <v>2910427.5637117298</v>
      </c>
      <c r="AD1595" s="6" t="n">
        <v>3082892.5759472898</v>
      </c>
      <c r="AE1595" s="6" t="n">
        <v>1732798.65443189</v>
      </c>
      <c r="AF1595" s="6" t="n">
        <v>2509056.58856434</v>
      </c>
      <c r="AG1595" s="6" t="n">
        <v>2052232.00809806</v>
      </c>
      <c r="AH1595" s="6" t="n">
        <v>2362218.8610894699</v>
      </c>
      <c r="AI1595" s="6" t="n">
        <v>2146486.2862773198</v>
      </c>
      <c r="AJ1595" s="6" t="n">
        <v>2033689.4040373701</v>
      </c>
      <c r="AK1595" s="6" t="n">
        <v>1433108.4595858301</v>
      </c>
      <c r="AL1595" s="6" t="n">
        <v>2271605.6401999998</v>
      </c>
      <c r="AM1595" s="6" t="n">
        <v>123461.53253734999</v>
      </c>
    </row>
    <row r="1596">
      <c r="A1596" t="str">
        <f t="shared" si="264"/>
        <v>PAMS</v>
      </c>
      <c r="B1596" t="str">
        <f t="shared" si="265"/>
        <v>H910</v>
      </c>
      <c r="C1596" t="str">
        <f t="shared" si="266"/>
        <v>OTHER QC SVCS/WEAPONS</v>
      </c>
      <c r="D1596" s="6" t="n">
        <f t="shared" si="267"/>
        <v>-10328.551070313601</v>
      </c>
      <c r="E1596" s="6" t="n">
        <f t="shared" si="268"/>
        <v>0</v>
      </c>
      <c r="F1596" s="6" t="n">
        <f t="shared" si="269"/>
        <v>0</v>
      </c>
      <c r="G1596" s="6" t="n">
        <f t="shared" si="270"/>
        <v>0</v>
      </c>
      <c r="H1596" s="7" t="e">
        <f t="shared" si="271"/>
        <v>#DIV/0!</v>
      </c>
      <c r="I1596" s="7" t="n">
        <f t="shared" si="272"/>
        <v>-1</v>
      </c>
      <c r="J1596" s="7" t="e">
        <f t="shared" si="273"/>
        <v>#DIV/0!</v>
      </c>
      <c r="K1596" s="7" t="n">
        <f t="shared" si="274"/>
        <v>0</v>
      </c>
      <c r="L1596" s="7" t="n">
        <f>AM1596/SUM(AM1:AM$2180)</f>
        <v>0</v>
      </c>
      <c r="M1596" t="s">
        <v>3585</v>
      </c>
      <c r="N1596" t="s">
        <v>3946</v>
      </c>
      <c r="O1596" t="s">
        <v>3947</v>
      </c>
      <c r="P1596" s="6"/>
      <c r="Q1596" s="6"/>
      <c r="R1596" s="6"/>
      <c r="S1596" s="6"/>
      <c r="T1596" s="6"/>
      <c r="U1596" s="6"/>
      <c r="V1596" s="6"/>
      <c r="W1596" s="6"/>
      <c r="X1596" s="6"/>
      <c r="Y1596" s="6" t="n">
        <v>-205626.63501079701</v>
      </c>
      <c r="Z1596" s="6" t="n">
        <v>2345896.4756472199</v>
      </c>
      <c r="AA1596" s="6" t="n">
        <v>-28947.229393873698</v>
      </c>
      <c r="AB1596" s="6" t="n">
        <v>263010.67328781798</v>
      </c>
      <c r="AC1596" s="6" t="n">
        <v>1357806.1603499199</v>
      </c>
      <c r="AD1596" s="6" t="n">
        <v>-424427.83589234302</v>
      </c>
      <c r="AE1596" s="6" t="n">
        <v>-10328.551070313601</v>
      </c>
      <c r="AF1596" s="6" t="n">
        <v>-2414.13020536759</v>
      </c>
      <c r="AG1596" s="6" t="n">
        <v>0</v>
      </c>
      <c r="AH1596" s="6" t="n">
        <v>-66880.387050993595</v>
      </c>
      <c r="AI1596" s="6"/>
      <c r="AJ1596" s="6" t="n">
        <v>0</v>
      </c>
      <c r="AK1596" s="6"/>
      <c r="AL1596" s="6"/>
      <c r="AM1596" s="6"/>
    </row>
    <row r="1597">
      <c r="A1597" t="str">
        <f t="shared" si="264"/>
        <v>PAMS</v>
      </c>
      <c r="B1597" t="str">
        <f t="shared" si="265"/>
        <v>H911</v>
      </c>
      <c r="C1597" t="str">
        <f t="shared" si="266"/>
        <v>OTHER QC SVCS/NUCLEAR ORDNANCE</v>
      </c>
      <c r="D1597" s="6" t="n">
        <f t="shared" si="267"/>
        <v>-42240.776207428004</v>
      </c>
      <c r="E1597" s="6" t="n">
        <f t="shared" si="268"/>
        <v>0</v>
      </c>
      <c r="F1597" s="6" t="n">
        <f t="shared" si="269"/>
        <v>0</v>
      </c>
      <c r="G1597" s="6" t="n">
        <f t="shared" si="270"/>
        <v>0</v>
      </c>
      <c r="H1597" s="7" t="e">
        <f t="shared" si="271"/>
        <v>#DIV/0!</v>
      </c>
      <c r="I1597" s="7" t="n">
        <f t="shared" si="272"/>
        <v>-1</v>
      </c>
      <c r="J1597" s="7" t="e">
        <f t="shared" si="273"/>
        <v>#DIV/0!</v>
      </c>
      <c r="K1597" s="7" t="n">
        <f t="shared" si="274"/>
        <v>0</v>
      </c>
      <c r="L1597" s="7" t="n">
        <f>AM1597/SUM(AM1:AM$2180)</f>
        <v>0</v>
      </c>
      <c r="M1597" t="s">
        <v>3585</v>
      </c>
      <c r="N1597" t="s">
        <v>3948</v>
      </c>
      <c r="O1597" t="s">
        <v>3949</v>
      </c>
      <c r="P1597" s="6"/>
      <c r="Q1597" s="6"/>
      <c r="R1597" s="6" t="n">
        <v>1795007.9903742</v>
      </c>
      <c r="S1597" s="6" t="n">
        <v>341510.45708457398</v>
      </c>
      <c r="T1597" s="6"/>
      <c r="U1597" s="6"/>
      <c r="V1597" s="6"/>
      <c r="W1597" s="6" t="n">
        <v>758579.24048495304</v>
      </c>
      <c r="X1597" s="6" t="n">
        <v>673244.94753597199</v>
      </c>
      <c r="Y1597" s="6" t="n">
        <v>619497.48023412703</v>
      </c>
      <c r="Z1597" s="6" t="n">
        <v>650241.20258822304</v>
      </c>
      <c r="AA1597" s="6" t="n">
        <v>710143.88142402505</v>
      </c>
      <c r="AB1597" s="6" t="n">
        <v>653124.29635038401</v>
      </c>
      <c r="AC1597" s="6" t="n">
        <v>-258.81007942928102</v>
      </c>
      <c r="AD1597" s="6" t="n">
        <v>-28479.409201467301</v>
      </c>
      <c r="AE1597" s="6" t="n">
        <v>-42240.776207428004</v>
      </c>
      <c r="AF1597" s="6" t="n">
        <v>-29075.5062814255</v>
      </c>
      <c r="AG1597" s="6" t="n">
        <v>-1567.49249266113</v>
      </c>
      <c r="AH1597" s="6" t="n">
        <v>238.979238277864</v>
      </c>
      <c r="AI1597" s="6" t="n">
        <v>84340.2278496379</v>
      </c>
      <c r="AJ1597" s="6"/>
      <c r="AK1597" s="6"/>
      <c r="AL1597" s="6"/>
      <c r="AM1597" s="6"/>
    </row>
    <row r="1598">
      <c r="A1598" t="str">
        <f t="shared" si="264"/>
        <v>PAMS</v>
      </c>
      <c r="B1598" t="str">
        <f t="shared" si="265"/>
        <v>H913</v>
      </c>
      <c r="C1598" t="str">
        <f t="shared" si="266"/>
        <v>OTHER QC SVCS/AMMO &amp; EXPLOSIVES</v>
      </c>
      <c r="D1598" s="6" t="n">
        <f t="shared" si="267"/>
        <v>-47977.902683023203</v>
      </c>
      <c r="E1598" s="6" t="n">
        <f t="shared" si="268"/>
        <v>-4.2771503796971803E-2</v>
      </c>
      <c r="F1598" s="6" t="n">
        <f t="shared" si="269"/>
        <v>0</v>
      </c>
      <c r="G1598" s="6" t="n">
        <f t="shared" si="270"/>
        <v>0</v>
      </c>
      <c r="H1598" s="7" t="n">
        <f t="shared" si="271"/>
        <v>-1</v>
      </c>
      <c r="I1598" s="7" t="n">
        <f t="shared" si="272"/>
        <v>-1</v>
      </c>
      <c r="J1598" s="7" t="e">
        <f t="shared" si="273"/>
        <v>#DIV/0!</v>
      </c>
      <c r="K1598" s="7" t="n">
        <f t="shared" si="274"/>
        <v>0</v>
      </c>
      <c r="L1598" s="7" t="n">
        <f>AM1598/SUM(AM1:AM$2180)</f>
        <v>0</v>
      </c>
      <c r="M1598" t="s">
        <v>3585</v>
      </c>
      <c r="N1598" t="s">
        <v>3950</v>
      </c>
      <c r="O1598" t="s">
        <v>3951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 t="n">
        <v>-47977.902683023203</v>
      </c>
      <c r="AF1598" s="6"/>
      <c r="AG1598" s="6" t="n">
        <v>-7713.5777300652198</v>
      </c>
      <c r="AH1598" s="6" t="n">
        <v>-109734.87830807301</v>
      </c>
      <c r="AI1598" s="6" t="n">
        <v>0</v>
      </c>
      <c r="AJ1598" s="6" t="n">
        <v>-295832.713694882</v>
      </c>
      <c r="AK1598" s="6" t="n">
        <v>-4.2771503796971803E-2</v>
      </c>
      <c r="AL1598" s="6" t="n">
        <v>0</v>
      </c>
      <c r="AM1598" s="6"/>
    </row>
    <row r="1599">
      <c r="A1599" t="str">
        <f t="shared" si="264"/>
        <v>PAMS</v>
      </c>
      <c r="B1599" t="str">
        <f t="shared" si="265"/>
        <v>H914</v>
      </c>
      <c r="C1599" t="str">
        <f t="shared" si="266"/>
        <v>OTHER QC SVCS/GUIDED MISSILES</v>
      </c>
      <c r="D1599" s="6" t="n">
        <f t="shared" si="267"/>
        <v>-361019.26434656599</v>
      </c>
      <c r="E1599" s="6" t="n">
        <f t="shared" si="268"/>
        <v>41145945.060520902</v>
      </c>
      <c r="F1599" s="6" t="n">
        <f t="shared" si="269"/>
        <v>92362840.814999998</v>
      </c>
      <c r="G1599" s="6" t="n">
        <f t="shared" si="270"/>
        <v>74549862.497134998</v>
      </c>
      <c r="H1599" s="7" t="n">
        <f t="shared" si="271"/>
        <v>1.2447616813551128</v>
      </c>
      <c r="I1599" s="7" t="n">
        <f t="shared" si="272"/>
        <v>-256.83909208328248</v>
      </c>
      <c r="J1599" s="7" t="n">
        <f t="shared" si="273"/>
        <v>0.80714129014780023</v>
      </c>
      <c r="K1599" s="7" t="n">
        <f t="shared" si="274"/>
        <v>9.4098329291984219E-4</v>
      </c>
      <c r="L1599" s="7" t="n">
        <f>AM1599/SUM(AM1:AM$2180)</f>
        <v>1.3226629781165878E-3</v>
      </c>
      <c r="M1599" t="s">
        <v>3585</v>
      </c>
      <c r="N1599" t="s">
        <v>3952</v>
      </c>
      <c r="O1599" t="s">
        <v>3953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6" t="n">
        <v>1001402.27442776</v>
      </c>
      <c r="Z1599" s="6" t="n">
        <v>-1852856.5110971599</v>
      </c>
      <c r="AA1599" s="6" t="n">
        <v>-113625.92376307301</v>
      </c>
      <c r="AB1599" s="6" t="n">
        <v>-955488.43816773302</v>
      </c>
      <c r="AC1599" s="6" t="n">
        <v>-1074792.3176180299</v>
      </c>
      <c r="AD1599" s="6" t="n">
        <v>-1050825.08110687</v>
      </c>
      <c r="AE1599" s="6" t="n">
        <v>-361019.26434656599</v>
      </c>
      <c r="AF1599" s="6" t="n">
        <v>-342628.06112680701</v>
      </c>
      <c r="AG1599" s="6" t="n">
        <v>-128513.719957219</v>
      </c>
      <c r="AH1599" s="6" t="n">
        <v>-513051.39741710701</v>
      </c>
      <c r="AI1599" s="6" t="n">
        <v>339621569.26128399</v>
      </c>
      <c r="AJ1599" s="6" t="n">
        <v>625475848.809039</v>
      </c>
      <c r="AK1599" s="6" t="n">
        <v>41145945.060520902</v>
      </c>
      <c r="AL1599" s="6" t="n">
        <v>92362840.814999998</v>
      </c>
      <c r="AM1599" s="6" t="n">
        <v>74549862.497134998</v>
      </c>
    </row>
    <row r="1600">
      <c r="A1600" t="str">
        <f t="shared" si="264"/>
        <v>PAMS</v>
      </c>
      <c r="B1600" t="str">
        <f t="shared" si="265"/>
        <v>H915</v>
      </c>
      <c r="C1600" t="str">
        <f t="shared" si="266"/>
        <v>OTHER QC SVCS/AIRCRAFT</v>
      </c>
      <c r="D1600" s="6" t="n">
        <f t="shared" si="267"/>
        <v>0</v>
      </c>
      <c r="E1600" s="6" t="n">
        <f t="shared" si="268"/>
        <v>0</v>
      </c>
      <c r="F1600" s="6" t="n">
        <f t="shared" si="269"/>
        <v>0</v>
      </c>
      <c r="G1600" s="6" t="n">
        <f t="shared" si="270"/>
        <v>0</v>
      </c>
      <c r="H1600" s="7" t="e">
        <f t="shared" si="271"/>
        <v>#DIV/0!</v>
      </c>
      <c r="I1600" s="7" t="e">
        <f t="shared" si="272"/>
        <v>#DIV/0!</v>
      </c>
      <c r="J1600" s="7" t="e">
        <f t="shared" si="273"/>
        <v>#DIV/0!</v>
      </c>
      <c r="K1600" s="7" t="n">
        <f t="shared" si="274"/>
        <v>0</v>
      </c>
      <c r="L1600" s="7" t="n">
        <f>AM1600/SUM(AM1:AM$2180)</f>
        <v>0</v>
      </c>
      <c r="M1600" t="s">
        <v>3585</v>
      </c>
      <c r="N1600" t="s">
        <v>3954</v>
      </c>
      <c r="O1600" t="s">
        <v>3955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6" t="n">
        <v>87093.995652449797</v>
      </c>
      <c r="Z1600" s="6" t="n">
        <v>89090.307465525606</v>
      </c>
      <c r="AA1600" s="6" t="n">
        <v>0</v>
      </c>
      <c r="AB1600" s="6" t="n">
        <v>-168872.12996777901</v>
      </c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</row>
    <row r="1601">
      <c r="A1601" t="str">
        <f t="shared" ref="A1601:A1664" si="275">M1601</f>
        <v>PAMS</v>
      </c>
      <c r="B1601" t="str">
        <f t="shared" ref="B1601:B1664" si="276">N1601</f>
        <v>H916</v>
      </c>
      <c r="C1601" t="str">
        <f t="shared" ref="C1601:C1664" si="277">O1601</f>
        <v>OTHER QC SVCS/AIRCRAFT COMPONENTS</v>
      </c>
      <c r="D1601" s="6" t="n">
        <f t="shared" ref="D1601:D1664" si="278">AE1601</f>
        <v>-30281.925088972399</v>
      </c>
      <c r="E1601" s="6" t="n">
        <f t="shared" ref="E1601:E1664" si="279">AK1601</f>
        <v>-150350.33999752699</v>
      </c>
      <c r="F1601" s="6" t="n">
        <f t="shared" ref="F1601:F1664" si="280">AL1601</f>
        <v>0</v>
      </c>
      <c r="G1601" s="6" t="n">
        <f t="shared" ref="G1601:G1664" si="281">AM1601</f>
        <v>0</v>
      </c>
      <c r="H1601" s="7" t="n">
        <f t="shared" si="271"/>
        <v>-1</v>
      </c>
      <c r="I1601" s="7" t="n">
        <f t="shared" si="272"/>
        <v>-1</v>
      </c>
      <c r="J1601" s="7" t="e">
        <f t="shared" si="273"/>
        <v>#DIV/0!</v>
      </c>
      <c r="K1601" s="7" t="n">
        <f t="shared" si="274"/>
        <v>0</v>
      </c>
      <c r="L1601" s="7" t="n">
        <f>AM1601/SUM(AM1:AM$2180)</f>
        <v>0</v>
      </c>
      <c r="M1601" t="s">
        <v>3585</v>
      </c>
      <c r="N1601" t="s">
        <v>3956</v>
      </c>
      <c r="O1601" t="s">
        <v>3957</v>
      </c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 t="n">
        <v>-30281.925088972399</v>
      </c>
      <c r="AF1601" s="6"/>
      <c r="AG1601" s="6"/>
      <c r="AH1601" s="6"/>
      <c r="AI1601" s="6"/>
      <c r="AJ1601" s="6" t="n">
        <v>155404.24384365499</v>
      </c>
      <c r="AK1601" s="6" t="n">
        <v>-150350.33999752699</v>
      </c>
      <c r="AL1601" s="6"/>
      <c r="AM1601" s="6"/>
    </row>
    <row r="1602">
      <c r="A1602" t="str">
        <f t="shared" si="275"/>
        <v>PAMS</v>
      </c>
      <c r="B1602" t="str">
        <f t="shared" si="276"/>
        <v>H918</v>
      </c>
      <c r="C1602" t="str">
        <f t="shared" si="277"/>
        <v>OTHER QC SVCS/SPACE VEHICLES</v>
      </c>
      <c r="D1602" s="6" t="n">
        <f t="shared" si="278"/>
        <v>0</v>
      </c>
      <c r="E1602" s="6" t="n">
        <f t="shared" si="279"/>
        <v>0</v>
      </c>
      <c r="F1602" s="6" t="n">
        <f t="shared" si="280"/>
        <v>0</v>
      </c>
      <c r="G1602" s="6" t="n">
        <f t="shared" si="281"/>
        <v>0</v>
      </c>
      <c r="H1602" s="7" t="e">
        <f t="shared" ref="H1602:H1665" si="282">AL1602/AK1602-1</f>
        <v>#DIV/0!</v>
      </c>
      <c r="I1602" s="7" t="e">
        <f t="shared" ref="I1602:I1665" si="283">AL1602/AE1602-1</f>
        <v>#DIV/0!</v>
      </c>
      <c r="J1602" s="7" t="e">
        <f t="shared" ref="J1602:J1665" si="284">AM1602/AL1602</f>
        <v>#DIV/0!</v>
      </c>
      <c r="K1602" s="7" t="n">
        <f t="shared" ref="K1602:K1665" si="285">AL1602/SUM(AL$1:AL$2180)</f>
        <v>0</v>
      </c>
      <c r="L1602" s="7" t="n">
        <f>AM1602/SUM(AM1:AM$2180)</f>
        <v>0</v>
      </c>
      <c r="M1602" t="s">
        <v>3585</v>
      </c>
      <c r="N1602" t="s">
        <v>3958</v>
      </c>
      <c r="O1602" t="s">
        <v>3959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 t="n">
        <v>0</v>
      </c>
      <c r="AM1602" s="6"/>
    </row>
    <row r="1603">
      <c r="A1603" t="str">
        <f t="shared" si="275"/>
        <v>PAMS</v>
      </c>
      <c r="B1603" t="str">
        <f t="shared" si="276"/>
        <v>H924</v>
      </c>
      <c r="C1603" t="str">
        <f t="shared" si="277"/>
        <v>OTHER QC SVCS/TRACTORS</v>
      </c>
      <c r="D1603" s="6" t="n">
        <f t="shared" si="278"/>
        <v>0</v>
      </c>
      <c r="E1603" s="6" t="n">
        <f t="shared" si="279"/>
        <v>0</v>
      </c>
      <c r="F1603" s="6" t="n">
        <f t="shared" si="280"/>
        <v>0</v>
      </c>
      <c r="G1603" s="6" t="n">
        <f t="shared" si="281"/>
        <v>0</v>
      </c>
      <c r="H1603" s="7" t="e">
        <f t="shared" si="282"/>
        <v>#DIV/0!</v>
      </c>
      <c r="I1603" s="7" t="e">
        <f t="shared" si="283"/>
        <v>#DIV/0!</v>
      </c>
      <c r="J1603" s="7" t="e">
        <f t="shared" si="284"/>
        <v>#DIV/0!</v>
      </c>
      <c r="K1603" s="7" t="n">
        <f t="shared" si="285"/>
        <v>0</v>
      </c>
      <c r="L1603" s="7" t="n">
        <f>AM1603/SUM(AM1:AM$2180)</f>
        <v>0</v>
      </c>
      <c r="M1603" t="s">
        <v>3585</v>
      </c>
      <c r="N1603" t="s">
        <v>3960</v>
      </c>
      <c r="O1603" t="s">
        <v>3961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 t="n">
        <v>-48779.726861354597</v>
      </c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</row>
    <row r="1604">
      <c r="A1604" t="str">
        <f t="shared" si="275"/>
        <v>PAMS</v>
      </c>
      <c r="B1604" t="str">
        <f t="shared" si="276"/>
        <v>H925</v>
      </c>
      <c r="C1604" t="str">
        <f t="shared" si="277"/>
        <v>OTHER QC SVCS/VEHICULAR EQ</v>
      </c>
      <c r="D1604" s="6" t="n">
        <f t="shared" si="278"/>
        <v>0</v>
      </c>
      <c r="E1604" s="6" t="n">
        <f t="shared" si="279"/>
        <v>0</v>
      </c>
      <c r="F1604" s="6" t="n">
        <f t="shared" si="280"/>
        <v>0</v>
      </c>
      <c r="G1604" s="6" t="n">
        <f t="shared" si="281"/>
        <v>0</v>
      </c>
      <c r="H1604" s="7" t="e">
        <f t="shared" si="282"/>
        <v>#DIV/0!</v>
      </c>
      <c r="I1604" s="7" t="e">
        <f t="shared" si="283"/>
        <v>#DIV/0!</v>
      </c>
      <c r="J1604" s="7" t="e">
        <f t="shared" si="284"/>
        <v>#DIV/0!</v>
      </c>
      <c r="K1604" s="7" t="n">
        <f t="shared" si="285"/>
        <v>0</v>
      </c>
      <c r="L1604" s="7" t="n">
        <f>AM1604/SUM(AM1:AM$2180)</f>
        <v>0</v>
      </c>
      <c r="M1604" t="s">
        <v>3585</v>
      </c>
      <c r="N1604" t="s">
        <v>3962</v>
      </c>
      <c r="O1604" t="s">
        <v>3963</v>
      </c>
      <c r="P1604" s="6"/>
      <c r="Q1604" s="6"/>
      <c r="R1604" s="6"/>
      <c r="S1604" s="6"/>
      <c r="T1604" s="6"/>
      <c r="U1604" s="6" t="n">
        <v>28541.053540197001</v>
      </c>
      <c r="V1604" s="6" t="n">
        <v>103189.337684329</v>
      </c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</row>
    <row r="1605">
      <c r="A1605" t="str">
        <f t="shared" si="275"/>
        <v>PAMS</v>
      </c>
      <c r="B1605" t="str">
        <f t="shared" si="276"/>
        <v>H935</v>
      </c>
      <c r="C1605" t="str">
        <f t="shared" si="277"/>
        <v>OTHER QC SVCS/SERVICE &amp; TRADE EQ</v>
      </c>
      <c r="D1605" s="6" t="n">
        <f t="shared" si="278"/>
        <v>0</v>
      </c>
      <c r="E1605" s="6" t="n">
        <f t="shared" si="279"/>
        <v>0</v>
      </c>
      <c r="F1605" s="6" t="n">
        <f t="shared" si="280"/>
        <v>0</v>
      </c>
      <c r="G1605" s="6" t="n">
        <f t="shared" si="281"/>
        <v>0</v>
      </c>
      <c r="H1605" s="7" t="e">
        <f t="shared" si="282"/>
        <v>#DIV/0!</v>
      </c>
      <c r="I1605" s="7" t="e">
        <f t="shared" si="283"/>
        <v>#DIV/0!</v>
      </c>
      <c r="J1605" s="7" t="e">
        <f t="shared" si="284"/>
        <v>#DIV/0!</v>
      </c>
      <c r="K1605" s="7" t="n">
        <f t="shared" si="285"/>
        <v>0</v>
      </c>
      <c r="L1605" s="7" t="n">
        <f>AM1605/SUM(AM1:AM$2180)</f>
        <v>0</v>
      </c>
      <c r="M1605" t="s">
        <v>3585</v>
      </c>
      <c r="N1605" t="s">
        <v>3964</v>
      </c>
      <c r="O1605" t="s">
        <v>3965</v>
      </c>
      <c r="P1605" s="6"/>
      <c r="Q1605" s="6"/>
      <c r="R1605" s="6"/>
      <c r="S1605" s="6"/>
      <c r="T1605" s="6"/>
      <c r="U1605" s="6" t="n">
        <v>532572.88301972195</v>
      </c>
      <c r="V1605" s="6" t="n">
        <v>278281.95100621099</v>
      </c>
      <c r="W1605" s="6" t="n">
        <v>641241.43867875298</v>
      </c>
      <c r="X1605" s="6" t="n">
        <v>-62083.8765489242</v>
      </c>
      <c r="Y1605" s="6" t="n">
        <v>-21857.214057615402</v>
      </c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</row>
    <row r="1606">
      <c r="A1606" t="str">
        <f t="shared" si="275"/>
        <v>PAMS</v>
      </c>
      <c r="B1606" t="str">
        <f t="shared" si="276"/>
        <v>H939</v>
      </c>
      <c r="C1606" t="str">
        <f t="shared" si="277"/>
        <v>OTHER QC SVCS/MATERIALS HANDLING EQ</v>
      </c>
      <c r="D1606" s="6" t="n">
        <f t="shared" si="278"/>
        <v>0</v>
      </c>
      <c r="E1606" s="6" t="n">
        <f t="shared" si="279"/>
        <v>0</v>
      </c>
      <c r="F1606" s="6" t="n">
        <f t="shared" si="280"/>
        <v>25075</v>
      </c>
      <c r="G1606" s="6" t="n">
        <f t="shared" si="281"/>
        <v>0</v>
      </c>
      <c r="H1606" s="7" t="e">
        <f t="shared" si="282"/>
        <v>#DIV/0!</v>
      </c>
      <c r="I1606" s="7" t="e">
        <f t="shared" si="283"/>
        <v>#DIV/0!</v>
      </c>
      <c r="J1606" s="7" t="n">
        <f t="shared" si="284"/>
        <v>0</v>
      </c>
      <c r="K1606" s="7" t="n">
        <f t="shared" si="285"/>
        <v>2.5546156724678311E-7</v>
      </c>
      <c r="L1606" s="7" t="n">
        <f>AM1606/SUM(AM1:AM$2180)</f>
        <v>0</v>
      </c>
      <c r="M1606" t="s">
        <v>3585</v>
      </c>
      <c r="N1606" t="s">
        <v>3966</v>
      </c>
      <c r="O1606" t="s">
        <v>3967</v>
      </c>
      <c r="P1606" s="6"/>
      <c r="Q1606" s="6"/>
      <c r="R1606" s="6"/>
      <c r="S1606" s="6"/>
      <c r="T1606" s="6"/>
      <c r="U1606" s="6"/>
      <c r="V1606" s="6"/>
      <c r="W1606" s="6"/>
      <c r="X1606" s="6"/>
      <c r="Y1606" s="6" t="n">
        <v>25600.356297841299</v>
      </c>
      <c r="Z1606" s="6"/>
      <c r="AA1606" s="6"/>
      <c r="AB1606" s="6"/>
      <c r="AC1606" s="6"/>
      <c r="AD1606" s="6" t="n">
        <v>-4367.5144517716899</v>
      </c>
      <c r="AE1606" s="6"/>
      <c r="AF1606" s="6"/>
      <c r="AG1606" s="6"/>
      <c r="AH1606" s="6"/>
      <c r="AI1606" s="6"/>
      <c r="AJ1606" s="6"/>
      <c r="AK1606" s="6"/>
      <c r="AL1606" s="6" t="n">
        <v>25075</v>
      </c>
      <c r="AM1606" s="6"/>
    </row>
    <row r="1607">
      <c r="A1607" t="str">
        <f t="shared" si="275"/>
        <v>PAMS</v>
      </c>
      <c r="B1607" t="str">
        <f t="shared" si="276"/>
        <v>H940</v>
      </c>
      <c r="C1607" t="str">
        <f t="shared" si="277"/>
        <v>OTHER QC SVCS/ROPE-CABLE-CHAIN</v>
      </c>
      <c r="D1607" s="6" t="n">
        <f t="shared" si="278"/>
        <v>0</v>
      </c>
      <c r="E1607" s="6" t="n">
        <f t="shared" si="279"/>
        <v>0</v>
      </c>
      <c r="F1607" s="6" t="n">
        <f t="shared" si="280"/>
        <v>0</v>
      </c>
      <c r="G1607" s="6" t="n">
        <f t="shared" si="281"/>
        <v>0</v>
      </c>
      <c r="H1607" s="7" t="e">
        <f t="shared" si="282"/>
        <v>#DIV/0!</v>
      </c>
      <c r="I1607" s="7" t="e">
        <f t="shared" si="283"/>
        <v>#DIV/0!</v>
      </c>
      <c r="J1607" s="7" t="e">
        <f t="shared" si="284"/>
        <v>#DIV/0!</v>
      </c>
      <c r="K1607" s="7" t="n">
        <f t="shared" si="285"/>
        <v>0</v>
      </c>
      <c r="L1607" s="7" t="n">
        <f>AM1607/SUM(AM1:AM$2180)</f>
        <v>0</v>
      </c>
      <c r="M1607" t="s">
        <v>3585</v>
      </c>
      <c r="N1607" t="s">
        <v>3968</v>
      </c>
      <c r="O1607" t="s">
        <v>3969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 t="n">
        <v>4130.2702572803801</v>
      </c>
      <c r="AH1607" s="6"/>
      <c r="AI1607" s="6"/>
      <c r="AJ1607" s="6"/>
      <c r="AK1607" s="6"/>
      <c r="AL1607" s="6"/>
      <c r="AM1607" s="6"/>
    </row>
    <row r="1608">
      <c r="A1608" t="str">
        <f t="shared" si="275"/>
        <v>PAMS</v>
      </c>
      <c r="B1608" t="str">
        <f t="shared" si="276"/>
        <v>H941</v>
      </c>
      <c r="C1608" t="str">
        <f t="shared" si="277"/>
        <v>OTHER QC SVCS/REFRIGERATION - AC EQ</v>
      </c>
      <c r="D1608" s="6" t="n">
        <f t="shared" si="278"/>
        <v>2281.94899636129</v>
      </c>
      <c r="E1608" s="6" t="n">
        <f t="shared" si="279"/>
        <v>0</v>
      </c>
      <c r="F1608" s="6" t="n">
        <f t="shared" si="280"/>
        <v>0</v>
      </c>
      <c r="G1608" s="6" t="n">
        <f t="shared" si="281"/>
        <v>0</v>
      </c>
      <c r="H1608" s="7" t="e">
        <f t="shared" si="282"/>
        <v>#DIV/0!</v>
      </c>
      <c r="I1608" s="7" t="n">
        <f t="shared" si="283"/>
        <v>-1</v>
      </c>
      <c r="J1608" s="7" t="e">
        <f t="shared" si="284"/>
        <v>#DIV/0!</v>
      </c>
      <c r="K1608" s="7" t="n">
        <f t="shared" si="285"/>
        <v>0</v>
      </c>
      <c r="L1608" s="7" t="n">
        <f>AM1608/SUM(AM1:AM$2180)</f>
        <v>0</v>
      </c>
      <c r="M1608" t="s">
        <v>3585</v>
      </c>
      <c r="N1608" t="s">
        <v>3970</v>
      </c>
      <c r="O1608" t="s">
        <v>3971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 t="n">
        <v>5808.5310594263401</v>
      </c>
      <c r="AA1608" s="6" t="n">
        <v>5693.7800381280904</v>
      </c>
      <c r="AB1608" s="6" t="n">
        <v>10147.4393980639</v>
      </c>
      <c r="AC1608" s="6" t="n">
        <v>2566.0880868489999</v>
      </c>
      <c r="AD1608" s="6" t="n">
        <v>4872.62963010368</v>
      </c>
      <c r="AE1608" s="6" t="n">
        <v>2281.94899636129</v>
      </c>
      <c r="AF1608" s="6" t="n">
        <v>0</v>
      </c>
      <c r="AG1608" s="6" t="n">
        <v>0</v>
      </c>
      <c r="AH1608" s="6"/>
      <c r="AI1608" s="6" t="n">
        <v>-5906.7038679835196</v>
      </c>
      <c r="AJ1608" s="6"/>
      <c r="AK1608" s="6"/>
      <c r="AL1608" s="6"/>
      <c r="AM1608" s="6"/>
    </row>
    <row r="1609">
      <c r="A1609" t="str">
        <f t="shared" si="275"/>
        <v>PAMS</v>
      </c>
      <c r="B1609" t="str">
        <f t="shared" si="276"/>
        <v>H945</v>
      </c>
      <c r="C1609" t="str">
        <f t="shared" si="277"/>
        <v>OTHER QC SVCS/PLUMBING-HEATING EQ</v>
      </c>
      <c r="D1609" s="6" t="n">
        <f t="shared" si="278"/>
        <v>0</v>
      </c>
      <c r="E1609" s="6" t="n">
        <f t="shared" si="279"/>
        <v>1620590.6592621701</v>
      </c>
      <c r="F1609" s="6" t="n">
        <f t="shared" si="280"/>
        <v>1257240.125</v>
      </c>
      <c r="G1609" s="6" t="n">
        <f t="shared" si="281"/>
        <v>395654.988936993</v>
      </c>
      <c r="H1609" s="7" t="n">
        <f t="shared" si="282"/>
        <v>-0.2242087057490495</v>
      </c>
      <c r="I1609" s="7" t="e">
        <f t="shared" si="283"/>
        <v>#DIV/0!</v>
      </c>
      <c r="J1609" s="7" t="n">
        <f t="shared" si="284"/>
        <v>0.31470121026959191</v>
      </c>
      <c r="K1609" s="7" t="n">
        <f t="shared" si="285"/>
        <v>1.2808635403311723E-5</v>
      </c>
      <c r="L1609" s="7" t="n">
        <f>AM1609/SUM(AM1:AM$2180)</f>
        <v>7.019707192541103E-6</v>
      </c>
      <c r="M1609" t="s">
        <v>3585</v>
      </c>
      <c r="N1609" t="s">
        <v>3972</v>
      </c>
      <c r="O1609" t="s">
        <v>3973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 t="n">
        <v>596565.23414776602</v>
      </c>
      <c r="AG1609" s="6" t="n">
        <v>898878.26020469295</v>
      </c>
      <c r="AH1609" s="6" t="n">
        <v>981161.83292046795</v>
      </c>
      <c r="AI1609" s="6" t="n">
        <v>653447.02536545903</v>
      </c>
      <c r="AJ1609" s="6" t="n">
        <v>791857.33712798601</v>
      </c>
      <c r="AK1609" s="6" t="n">
        <v>1620590.6592621701</v>
      </c>
      <c r="AL1609" s="6" t="n">
        <v>1257240.125</v>
      </c>
      <c r="AM1609" s="6" t="n">
        <v>395654.988936993</v>
      </c>
    </row>
    <row r="1610">
      <c r="A1610" t="str">
        <f t="shared" si="275"/>
        <v>PAMS</v>
      </c>
      <c r="B1610" t="str">
        <f t="shared" si="276"/>
        <v>H946</v>
      </c>
      <c r="C1610" t="str">
        <f t="shared" si="277"/>
        <v>OTHER QC SVCS/WATER PURIFICATION EQ</v>
      </c>
      <c r="D1610" s="6" t="n">
        <f t="shared" si="278"/>
        <v>0</v>
      </c>
      <c r="E1610" s="6" t="n">
        <f t="shared" si="279"/>
        <v>0</v>
      </c>
      <c r="F1610" s="6" t="n">
        <f t="shared" si="280"/>
        <v>0</v>
      </c>
      <c r="G1610" s="6" t="n">
        <f t="shared" si="281"/>
        <v>0</v>
      </c>
      <c r="H1610" s="7" t="e">
        <f t="shared" si="282"/>
        <v>#DIV/0!</v>
      </c>
      <c r="I1610" s="7" t="e">
        <f t="shared" si="283"/>
        <v>#DIV/0!</v>
      </c>
      <c r="J1610" s="7" t="e">
        <f t="shared" si="284"/>
        <v>#DIV/0!</v>
      </c>
      <c r="K1610" s="7" t="n">
        <f t="shared" si="285"/>
        <v>0</v>
      </c>
      <c r="L1610" s="7" t="n">
        <f>AM1610/SUM(AM1:AM$2180)</f>
        <v>0</v>
      </c>
      <c r="M1610" t="s">
        <v>3585</v>
      </c>
      <c r="N1610" t="s">
        <v>3974</v>
      </c>
      <c r="O1610" t="s">
        <v>3975</v>
      </c>
      <c r="P1610" s="6"/>
      <c r="Q1610" s="6" t="n">
        <v>70986.471291032896</v>
      </c>
      <c r="R1610" s="6" t="n">
        <v>68336.7088417661</v>
      </c>
      <c r="S1610" s="6" t="n">
        <v>68572.725105330406</v>
      </c>
      <c r="T1610" s="6" t="n">
        <v>68944.666884582402</v>
      </c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 t="n">
        <v>3416.5025524129101</v>
      </c>
      <c r="AG1610" s="6"/>
      <c r="AH1610" s="6"/>
      <c r="AI1610" s="6"/>
      <c r="AJ1610" s="6"/>
      <c r="AK1610" s="6"/>
      <c r="AL1610" s="6"/>
      <c r="AM1610" s="6"/>
    </row>
    <row r="1611">
      <c r="A1611" t="str">
        <f t="shared" si="275"/>
        <v>PAMS</v>
      </c>
      <c r="B1611" t="str">
        <f t="shared" si="276"/>
        <v>H949</v>
      </c>
      <c r="C1611" t="str">
        <f t="shared" si="277"/>
        <v>OTHER QC SVCS/MAINT REPAIR SHOP EQ</v>
      </c>
      <c r="D1611" s="6" t="n">
        <f t="shared" si="278"/>
        <v>0</v>
      </c>
      <c r="E1611" s="6" t="n">
        <f t="shared" si="279"/>
        <v>0</v>
      </c>
      <c r="F1611" s="6" t="n">
        <f t="shared" si="280"/>
        <v>0</v>
      </c>
      <c r="G1611" s="6" t="n">
        <f t="shared" si="281"/>
        <v>0</v>
      </c>
      <c r="H1611" s="7" t="e">
        <f t="shared" si="282"/>
        <v>#DIV/0!</v>
      </c>
      <c r="I1611" s="7" t="e">
        <f t="shared" si="283"/>
        <v>#DIV/0!</v>
      </c>
      <c r="J1611" s="7" t="e">
        <f t="shared" si="284"/>
        <v>#DIV/0!</v>
      </c>
      <c r="K1611" s="7" t="n">
        <f t="shared" si="285"/>
        <v>0</v>
      </c>
      <c r="L1611" s="7" t="n">
        <f>AM1611/SUM(AM1:AM$2180)</f>
        <v>0</v>
      </c>
      <c r="M1611" t="s">
        <v>3585</v>
      </c>
      <c r="N1611" t="s">
        <v>3976</v>
      </c>
      <c r="O1611" t="s">
        <v>3977</v>
      </c>
      <c r="P1611" s="6"/>
      <c r="Q1611" s="6"/>
      <c r="R1611" s="6"/>
      <c r="S1611" s="6"/>
      <c r="T1611" s="6"/>
      <c r="U1611" s="6" t="n">
        <v>18953.7426367853</v>
      </c>
      <c r="V1611" s="6" t="n">
        <v>24424.016530147499</v>
      </c>
      <c r="W1611" s="6" t="n">
        <v>-9332.4826013838301</v>
      </c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 t="n">
        <v>0</v>
      </c>
    </row>
    <row r="1612">
      <c r="A1612" t="str">
        <f t="shared" si="275"/>
        <v>PAMS</v>
      </c>
      <c r="B1612" t="str">
        <f t="shared" si="276"/>
        <v>H952</v>
      </c>
      <c r="C1612" t="str">
        <f t="shared" si="277"/>
        <v>OTHER QC SVCS/MEASURING TOOLS</v>
      </c>
      <c r="D1612" s="6" t="n">
        <f t="shared" si="278"/>
        <v>0</v>
      </c>
      <c r="E1612" s="6" t="n">
        <f t="shared" si="279"/>
        <v>0</v>
      </c>
      <c r="F1612" s="6" t="n">
        <f t="shared" si="280"/>
        <v>0</v>
      </c>
      <c r="G1612" s="6" t="n">
        <f t="shared" si="281"/>
        <v>0</v>
      </c>
      <c r="H1612" s="7" t="e">
        <f t="shared" si="282"/>
        <v>#DIV/0!</v>
      </c>
      <c r="I1612" s="7" t="e">
        <f t="shared" si="283"/>
        <v>#DIV/0!</v>
      </c>
      <c r="J1612" s="7" t="e">
        <f t="shared" si="284"/>
        <v>#DIV/0!</v>
      </c>
      <c r="K1612" s="7" t="n">
        <f t="shared" si="285"/>
        <v>0</v>
      </c>
      <c r="L1612" s="7" t="n">
        <f>AM1612/SUM(AM1:AM$2180)</f>
        <v>0</v>
      </c>
      <c r="M1612" t="s">
        <v>3585</v>
      </c>
      <c r="N1612" t="s">
        <v>3978</v>
      </c>
      <c r="O1612" t="s">
        <v>3979</v>
      </c>
      <c r="P1612" s="6"/>
      <c r="Q1612" s="6"/>
      <c r="R1612" s="6"/>
      <c r="S1612" s="6"/>
      <c r="T1612" s="6"/>
      <c r="U1612" s="6"/>
      <c r="V1612" s="6" t="n">
        <v>32.157100016795098</v>
      </c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</row>
    <row r="1613">
      <c r="A1613" t="str">
        <f t="shared" si="275"/>
        <v>PAMS</v>
      </c>
      <c r="B1613" t="str">
        <f t="shared" si="276"/>
        <v>H954</v>
      </c>
      <c r="C1613" t="str">
        <f t="shared" si="277"/>
        <v>OTHER QC SVCS/PREFAB STRUCTURES</v>
      </c>
      <c r="D1613" s="6" t="n">
        <f t="shared" si="278"/>
        <v>0</v>
      </c>
      <c r="E1613" s="6" t="n">
        <f t="shared" si="279"/>
        <v>0</v>
      </c>
      <c r="F1613" s="6" t="n">
        <f t="shared" si="280"/>
        <v>21600</v>
      </c>
      <c r="G1613" s="6" t="n">
        <f t="shared" si="281"/>
        <v>0</v>
      </c>
      <c r="H1613" s="7" t="e">
        <f t="shared" si="282"/>
        <v>#DIV/0!</v>
      </c>
      <c r="I1613" s="7" t="e">
        <f t="shared" si="283"/>
        <v>#DIV/0!</v>
      </c>
      <c r="J1613" s="7" t="n">
        <f t="shared" si="284"/>
        <v>0</v>
      </c>
      <c r="K1613" s="7" t="n">
        <f t="shared" si="285"/>
        <v>2.2005861824648115E-7</v>
      </c>
      <c r="L1613" s="7" t="n">
        <f>AM1613/SUM(AM1:AM$2180)</f>
        <v>0</v>
      </c>
      <c r="M1613" t="s">
        <v>3585</v>
      </c>
      <c r="N1613" t="s">
        <v>3980</v>
      </c>
      <c r="O1613" t="s">
        <v>3981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 t="n">
        <v>21600</v>
      </c>
      <c r="AM1613" s="6"/>
    </row>
    <row r="1614">
      <c r="A1614" t="str">
        <f t="shared" si="275"/>
        <v>PAMS</v>
      </c>
      <c r="B1614" t="str">
        <f t="shared" si="276"/>
        <v>H956</v>
      </c>
      <c r="C1614" t="str">
        <f t="shared" si="277"/>
        <v>OTHER QC SVCS/CONTRUCT MATERIAL</v>
      </c>
      <c r="D1614" s="6" t="n">
        <f t="shared" si="278"/>
        <v>152209.896261891</v>
      </c>
      <c r="E1614" s="6" t="n">
        <f t="shared" si="279"/>
        <v>706201.36847939703</v>
      </c>
      <c r="F1614" s="6" t="n">
        <f t="shared" si="280"/>
        <v>42323</v>
      </c>
      <c r="G1614" s="6" t="n">
        <f t="shared" si="281"/>
        <v>0</v>
      </c>
      <c r="H1614" s="7" t="n">
        <f t="shared" si="282"/>
        <v>-0.94006950157696456</v>
      </c>
      <c r="I1614" s="7" t="n">
        <f t="shared" si="283"/>
        <v>-0.72194317820715526</v>
      </c>
      <c r="J1614" s="7" t="n">
        <f t="shared" si="284"/>
        <v>0</v>
      </c>
      <c r="K1614" s="7" t="n">
        <f t="shared" si="285"/>
        <v>4.3118244907619545E-7</v>
      </c>
      <c r="L1614" s="7" t="n">
        <f>AM1614/SUM(AM1:AM$2180)</f>
        <v>0</v>
      </c>
      <c r="M1614" t="s">
        <v>3585</v>
      </c>
      <c r="N1614" t="s">
        <v>3982</v>
      </c>
      <c r="O1614" t="s">
        <v>3983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 t="n">
        <v>152209.896261891</v>
      </c>
      <c r="AF1614" s="6" t="n">
        <v>520448.01521091699</v>
      </c>
      <c r="AG1614" s="6" t="n">
        <v>136460.202388245</v>
      </c>
      <c r="AH1614" s="6"/>
      <c r="AI1614" s="6"/>
      <c r="AJ1614" s="6" t="n">
        <v>0</v>
      </c>
      <c r="AK1614" s="6" t="n">
        <v>706201.36847939703</v>
      </c>
      <c r="AL1614" s="6" t="n">
        <v>42323</v>
      </c>
      <c r="AM1614" s="6"/>
    </row>
    <row r="1615">
      <c r="A1615" t="str">
        <f t="shared" si="275"/>
        <v>PAMS</v>
      </c>
      <c r="B1615" t="str">
        <f t="shared" si="276"/>
        <v>H963</v>
      </c>
      <c r="C1615" t="str">
        <f t="shared" si="277"/>
        <v>OTHER QC SVCS/ALARM &amp; SIGNAL SYSTEM</v>
      </c>
      <c r="D1615" s="6" t="n">
        <f t="shared" si="278"/>
        <v>4952.6390691565302</v>
      </c>
      <c r="E1615" s="6" t="n">
        <f t="shared" si="279"/>
        <v>14575.737007330201</v>
      </c>
      <c r="F1615" s="6" t="n">
        <f t="shared" si="280"/>
        <v>22500</v>
      </c>
      <c r="G1615" s="6" t="n">
        <f t="shared" si="281"/>
        <v>0</v>
      </c>
      <c r="H1615" s="7" t="n">
        <f t="shared" si="282"/>
        <v>0.54366122198038114</v>
      </c>
      <c r="I1615" s="7" t="n">
        <f t="shared" si="283"/>
        <v>3.543032449128563</v>
      </c>
      <c r="J1615" s="7" t="n">
        <f t="shared" si="284"/>
        <v>0</v>
      </c>
      <c r="K1615" s="7" t="n">
        <f t="shared" si="285"/>
        <v>2.2922772734008453E-7</v>
      </c>
      <c r="L1615" s="7" t="n">
        <f>AM1615/SUM(AM1:AM$2180)</f>
        <v>0</v>
      </c>
      <c r="M1615" t="s">
        <v>3585</v>
      </c>
      <c r="N1615" t="s">
        <v>3984</v>
      </c>
      <c r="O1615" t="s">
        <v>3985</v>
      </c>
      <c r="P1615" s="6"/>
      <c r="Q1615" s="6"/>
      <c r="R1615" s="6"/>
      <c r="S1615" s="6"/>
      <c r="T1615" s="6"/>
      <c r="U1615" s="6"/>
      <c r="V1615" s="6" t="n">
        <v>46848.700320120399</v>
      </c>
      <c r="W1615" s="6" t="n">
        <v>21002.848712417301</v>
      </c>
      <c r="X1615" s="6" t="n">
        <v>-14441.946190709499</v>
      </c>
      <c r="Y1615" s="6" t="n">
        <v>91492.188197092197</v>
      </c>
      <c r="Z1615" s="6" t="n">
        <v>47376.081848230897</v>
      </c>
      <c r="AA1615" s="6" t="n">
        <v>56473.577774568701</v>
      </c>
      <c r="AB1615" s="6" t="n">
        <v>61292.649588305401</v>
      </c>
      <c r="AC1615" s="6" t="n">
        <v>5342.4098964759796</v>
      </c>
      <c r="AD1615" s="6" t="n">
        <v>-4.8527938353018801E-2</v>
      </c>
      <c r="AE1615" s="6" t="n">
        <v>4952.6390691565302</v>
      </c>
      <c r="AF1615" s="6" t="n">
        <v>11868.360767214401</v>
      </c>
      <c r="AG1615" s="6" t="n">
        <v>7360.99687062255</v>
      </c>
      <c r="AH1615" s="6" t="n">
        <v>4008.02930958858</v>
      </c>
      <c r="AI1615" s="6" t="n">
        <v>3888.87822112608</v>
      </c>
      <c r="AJ1615" s="6"/>
      <c r="AK1615" s="6" t="n">
        <v>14575.737007330201</v>
      </c>
      <c r="AL1615" s="6" t="n">
        <v>22500</v>
      </c>
      <c r="AM1615" s="6"/>
    </row>
    <row r="1616">
      <c r="A1616" t="str">
        <f t="shared" si="275"/>
        <v>PAMS</v>
      </c>
      <c r="B1616" t="str">
        <f t="shared" si="276"/>
        <v>H966</v>
      </c>
      <c r="C1616" t="str">
        <f t="shared" si="277"/>
        <v>OTHER QC SVCS/INSTRUMENTS &amp; LAB EQ</v>
      </c>
      <c r="D1616" s="6" t="n">
        <f t="shared" si="278"/>
        <v>0</v>
      </c>
      <c r="E1616" s="6" t="n">
        <f t="shared" si="279"/>
        <v>0</v>
      </c>
      <c r="F1616" s="6" t="n">
        <f t="shared" si="280"/>
        <v>0</v>
      </c>
      <c r="G1616" s="6" t="n">
        <f t="shared" si="281"/>
        <v>0</v>
      </c>
      <c r="H1616" s="7" t="e">
        <f t="shared" si="282"/>
        <v>#DIV/0!</v>
      </c>
      <c r="I1616" s="7" t="e">
        <f t="shared" si="283"/>
        <v>#DIV/0!</v>
      </c>
      <c r="J1616" s="7" t="e">
        <f t="shared" si="284"/>
        <v>#DIV/0!</v>
      </c>
      <c r="K1616" s="7" t="n">
        <f t="shared" si="285"/>
        <v>0</v>
      </c>
      <c r="L1616" s="7" t="n">
        <f>AM1616/SUM(AM1:AM$2180)</f>
        <v>0</v>
      </c>
      <c r="M1616" t="s">
        <v>3585</v>
      </c>
      <c r="N1616" t="s">
        <v>3986</v>
      </c>
      <c r="O1616" t="s">
        <v>3987</v>
      </c>
      <c r="P1616" s="6"/>
      <c r="Q1616" s="6"/>
      <c r="R1616" s="6"/>
      <c r="S1616" s="6"/>
      <c r="T1616" s="6"/>
      <c r="U1616" s="6"/>
      <c r="V1616" s="6"/>
      <c r="W1616" s="6"/>
      <c r="X1616" s="6" t="n">
        <v>6196.5238145247104</v>
      </c>
      <c r="Y1616" s="6"/>
      <c r="Z1616" s="6"/>
      <c r="AA1616" s="6"/>
      <c r="AB1616" s="6" t="n">
        <v>2203.7749995795202</v>
      </c>
      <c r="AC1616" s="6"/>
      <c r="AD1616" s="6"/>
      <c r="AE1616" s="6"/>
      <c r="AF1616" s="6"/>
      <c r="AG1616" s="6"/>
      <c r="AH1616" s="6"/>
      <c r="AI1616" s="6" t="n">
        <v>69367.451448337495</v>
      </c>
      <c r="AJ1616" s="6" t="n">
        <v>30946.4630676167</v>
      </c>
      <c r="AK1616" s="6"/>
      <c r="AL1616" s="6"/>
      <c r="AM1616" s="6"/>
    </row>
    <row r="1617">
      <c r="A1617" t="str">
        <f t="shared" si="275"/>
        <v>PAMS</v>
      </c>
      <c r="B1617" t="str">
        <f t="shared" si="276"/>
        <v>H967</v>
      </c>
      <c r="C1617" t="str">
        <f t="shared" si="277"/>
        <v>OTHER QC SVCS/PHOTOGRAPHIC EQ</v>
      </c>
      <c r="D1617" s="6" t="n">
        <f t="shared" si="278"/>
        <v>0</v>
      </c>
      <c r="E1617" s="6" t="n">
        <f t="shared" si="279"/>
        <v>0</v>
      </c>
      <c r="F1617" s="6" t="n">
        <f t="shared" si="280"/>
        <v>0</v>
      </c>
      <c r="G1617" s="6" t="n">
        <f t="shared" si="281"/>
        <v>0</v>
      </c>
      <c r="H1617" s="7" t="e">
        <f t="shared" si="282"/>
        <v>#DIV/0!</v>
      </c>
      <c r="I1617" s="7" t="e">
        <f t="shared" si="283"/>
        <v>#DIV/0!</v>
      </c>
      <c r="J1617" s="7" t="e">
        <f t="shared" si="284"/>
        <v>#DIV/0!</v>
      </c>
      <c r="K1617" s="7" t="n">
        <f t="shared" si="285"/>
        <v>0</v>
      </c>
      <c r="L1617" s="7" t="n">
        <f>AM1617/SUM(AM1:AM$2180)</f>
        <v>0</v>
      </c>
      <c r="M1617" t="s">
        <v>3585</v>
      </c>
      <c r="N1617" t="s">
        <v>3988</v>
      </c>
      <c r="O1617" t="s">
        <v>3989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 t="n">
        <v>106618.195599777</v>
      </c>
      <c r="AG1617" s="6"/>
      <c r="AH1617" s="6" t="n">
        <v>142555.08948475801</v>
      </c>
      <c r="AI1617" s="6"/>
      <c r="AJ1617" s="6"/>
      <c r="AK1617" s="6"/>
      <c r="AL1617" s="6"/>
      <c r="AM1617" s="6"/>
    </row>
    <row r="1618">
      <c r="A1618" t="str">
        <f t="shared" si="275"/>
        <v>PAMS</v>
      </c>
      <c r="B1618" t="str">
        <f t="shared" si="276"/>
        <v>H968</v>
      </c>
      <c r="C1618" t="str">
        <f t="shared" si="277"/>
        <v>OTHER QC SVCS/CHEMICAL PRODUCTS</v>
      </c>
      <c r="D1618" s="6" t="n">
        <f t="shared" si="278"/>
        <v>0</v>
      </c>
      <c r="E1618" s="6" t="n">
        <f t="shared" si="279"/>
        <v>0</v>
      </c>
      <c r="F1618" s="6" t="n">
        <f t="shared" si="280"/>
        <v>0</v>
      </c>
      <c r="G1618" s="6" t="n">
        <f t="shared" si="281"/>
        <v>0</v>
      </c>
      <c r="H1618" s="7" t="e">
        <f t="shared" si="282"/>
        <v>#DIV/0!</v>
      </c>
      <c r="I1618" s="7" t="e">
        <f t="shared" si="283"/>
        <v>#DIV/0!</v>
      </c>
      <c r="J1618" s="7" t="e">
        <f t="shared" si="284"/>
        <v>#DIV/0!</v>
      </c>
      <c r="K1618" s="7" t="n">
        <f t="shared" si="285"/>
        <v>0</v>
      </c>
      <c r="L1618" s="7" t="n">
        <f>AM1618/SUM(AM1:AM$2180)</f>
        <v>0</v>
      </c>
      <c r="M1618" t="s">
        <v>3585</v>
      </c>
      <c r="N1618" t="s">
        <v>3990</v>
      </c>
      <c r="O1618" t="s">
        <v>3991</v>
      </c>
      <c r="P1618" s="6"/>
      <c r="Q1618" s="6"/>
      <c r="R1618" s="6" t="n">
        <v>54198.507830598101</v>
      </c>
      <c r="S1618" s="6" t="n">
        <v>2689574.6624646299</v>
      </c>
      <c r="T1618" s="6" t="n">
        <v>3893454.8306449</v>
      </c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</row>
    <row r="1619">
      <c r="A1619" t="str">
        <f t="shared" si="275"/>
        <v>PAMS</v>
      </c>
      <c r="B1619" t="str">
        <f t="shared" si="276"/>
        <v>H969</v>
      </c>
      <c r="C1619" t="str">
        <f t="shared" si="277"/>
        <v>OTHER QC SVCS/TRAINING AIDS-DEVICES</v>
      </c>
      <c r="D1619" s="6" t="n">
        <f t="shared" si="278"/>
        <v>0</v>
      </c>
      <c r="E1619" s="6" t="n">
        <f t="shared" si="279"/>
        <v>0</v>
      </c>
      <c r="F1619" s="6" t="n">
        <f t="shared" si="280"/>
        <v>0</v>
      </c>
      <c r="G1619" s="6" t="n">
        <f t="shared" si="281"/>
        <v>0</v>
      </c>
      <c r="H1619" s="7" t="e">
        <f t="shared" si="282"/>
        <v>#DIV/0!</v>
      </c>
      <c r="I1619" s="7" t="e">
        <f t="shared" si="283"/>
        <v>#DIV/0!</v>
      </c>
      <c r="J1619" s="7" t="e">
        <f t="shared" si="284"/>
        <v>#DIV/0!</v>
      </c>
      <c r="K1619" s="7" t="n">
        <f t="shared" si="285"/>
        <v>0</v>
      </c>
      <c r="L1619" s="7" t="n">
        <f>AM1619/SUM(AM1:AM$2180)</f>
        <v>0</v>
      </c>
      <c r="M1619" t="s">
        <v>3585</v>
      </c>
      <c r="N1619" t="s">
        <v>3992</v>
      </c>
      <c r="O1619" t="s">
        <v>3993</v>
      </c>
      <c r="P1619" s="6"/>
      <c r="Q1619" s="6"/>
      <c r="R1619" s="6"/>
      <c r="S1619" s="6"/>
      <c r="T1619" s="6"/>
      <c r="U1619" s="6" t="n">
        <v>629128.840729838</v>
      </c>
      <c r="V1619" s="6"/>
      <c r="W1619" s="6" t="n">
        <v>0</v>
      </c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</row>
    <row r="1620">
      <c r="A1620" t="str">
        <f t="shared" si="275"/>
        <v>PAMS</v>
      </c>
      <c r="B1620" t="str">
        <f t="shared" si="276"/>
        <v>H971</v>
      </c>
      <c r="C1620" t="str">
        <f t="shared" si="277"/>
        <v>OTHER QC SVCS/FURNITURE</v>
      </c>
      <c r="D1620" s="6" t="n">
        <f t="shared" si="278"/>
        <v>-4955.1100510894603</v>
      </c>
      <c r="E1620" s="6" t="n">
        <f t="shared" si="279"/>
        <v>0</v>
      </c>
      <c r="F1620" s="6" t="n">
        <f t="shared" si="280"/>
        <v>0</v>
      </c>
      <c r="G1620" s="6" t="n">
        <f t="shared" si="281"/>
        <v>0</v>
      </c>
      <c r="H1620" s="7" t="e">
        <f t="shared" si="282"/>
        <v>#DIV/0!</v>
      </c>
      <c r="I1620" s="7" t="n">
        <f t="shared" si="283"/>
        <v>-1</v>
      </c>
      <c r="J1620" s="7" t="e">
        <f t="shared" si="284"/>
        <v>#DIV/0!</v>
      </c>
      <c r="K1620" s="7" t="n">
        <f t="shared" si="285"/>
        <v>0</v>
      </c>
      <c r="L1620" s="7" t="n">
        <f>AM1620/SUM(AM1:AM$2180)</f>
        <v>0</v>
      </c>
      <c r="M1620" t="s">
        <v>3585</v>
      </c>
      <c r="N1620" t="s">
        <v>3994</v>
      </c>
      <c r="O1620" t="s">
        <v>3995</v>
      </c>
      <c r="P1620" s="6"/>
      <c r="Q1620" s="6"/>
      <c r="R1620" s="6"/>
      <c r="S1620" s="6"/>
      <c r="T1620" s="6"/>
      <c r="U1620" s="6"/>
      <c r="V1620" s="6" t="n">
        <v>217538.587209269</v>
      </c>
      <c r="W1620" s="6"/>
      <c r="X1620" s="6"/>
      <c r="Y1620" s="6" t="n">
        <v>5451.5037651268804</v>
      </c>
      <c r="Z1620" s="6"/>
      <c r="AA1620" s="6" t="n">
        <v>10486.5327220045</v>
      </c>
      <c r="AB1620" s="6"/>
      <c r="AC1620" s="6"/>
      <c r="AD1620" s="6"/>
      <c r="AE1620" s="6" t="n">
        <v>-4955.1100510894603</v>
      </c>
      <c r="AF1620" s="6"/>
      <c r="AG1620" s="6"/>
      <c r="AH1620" s="6"/>
      <c r="AI1620" s="6"/>
      <c r="AJ1620" s="6"/>
      <c r="AK1620" s="6"/>
      <c r="AL1620" s="6"/>
      <c r="AM1620" s="6"/>
    </row>
    <row r="1621">
      <c r="A1621" t="str">
        <f t="shared" si="275"/>
        <v>PAMS</v>
      </c>
      <c r="B1621" t="str">
        <f t="shared" si="276"/>
        <v>H973</v>
      </c>
      <c r="C1621" t="str">
        <f t="shared" si="277"/>
        <v>OTHER QC SVCS/FOOD PREP-SERVING EQ</v>
      </c>
      <c r="D1621" s="6" t="n">
        <f t="shared" si="278"/>
        <v>633999.04740354</v>
      </c>
      <c r="E1621" s="6" t="n">
        <f t="shared" si="279"/>
        <v>0</v>
      </c>
      <c r="F1621" s="6" t="n">
        <f t="shared" si="280"/>
        <v>0</v>
      </c>
      <c r="G1621" s="6" t="n">
        <f t="shared" si="281"/>
        <v>0</v>
      </c>
      <c r="H1621" s="7" t="e">
        <f t="shared" si="282"/>
        <v>#DIV/0!</v>
      </c>
      <c r="I1621" s="7" t="n">
        <f t="shared" si="283"/>
        <v>-1</v>
      </c>
      <c r="J1621" s="7" t="e">
        <f t="shared" si="284"/>
        <v>#DIV/0!</v>
      </c>
      <c r="K1621" s="7" t="n">
        <f t="shared" si="285"/>
        <v>0</v>
      </c>
      <c r="L1621" s="7" t="n">
        <f>AM1621/SUM(AM1:AM$2180)</f>
        <v>0</v>
      </c>
      <c r="M1621" t="s">
        <v>3585</v>
      </c>
      <c r="N1621" t="s">
        <v>3996</v>
      </c>
      <c r="O1621" t="s">
        <v>3997</v>
      </c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 t="n">
        <v>42661.577865291198</v>
      </c>
      <c r="AE1621" s="6" t="n">
        <v>633999.04740354</v>
      </c>
      <c r="AF1621" s="6" t="n">
        <v>123707.845901993</v>
      </c>
      <c r="AG1621" s="6" t="n">
        <v>126993.53881043701</v>
      </c>
      <c r="AH1621" s="6"/>
      <c r="AI1621" s="6"/>
      <c r="AJ1621" s="6"/>
      <c r="AK1621" s="6"/>
      <c r="AL1621" s="6"/>
      <c r="AM1621" s="6"/>
    </row>
    <row r="1622">
      <c r="A1622" t="str">
        <f t="shared" si="275"/>
        <v>PAMS</v>
      </c>
      <c r="B1622" t="str">
        <f t="shared" si="276"/>
        <v>H974</v>
      </c>
      <c r="C1622" t="str">
        <f t="shared" si="277"/>
        <v>OTHER QC SVCS/OFFICE MACHINES</v>
      </c>
      <c r="D1622" s="6" t="n">
        <f t="shared" si="278"/>
        <v>0</v>
      </c>
      <c r="E1622" s="6" t="n">
        <f t="shared" si="279"/>
        <v>0</v>
      </c>
      <c r="F1622" s="6" t="n">
        <f t="shared" si="280"/>
        <v>0</v>
      </c>
      <c r="G1622" s="6" t="n">
        <f t="shared" si="281"/>
        <v>0</v>
      </c>
      <c r="H1622" s="7" t="e">
        <f t="shared" si="282"/>
        <v>#DIV/0!</v>
      </c>
      <c r="I1622" s="7" t="e">
        <f t="shared" si="283"/>
        <v>#DIV/0!</v>
      </c>
      <c r="J1622" s="7" t="e">
        <f t="shared" si="284"/>
        <v>#DIV/0!</v>
      </c>
      <c r="K1622" s="7" t="n">
        <f t="shared" si="285"/>
        <v>0</v>
      </c>
      <c r="L1622" s="7" t="n">
        <f>AM1622/SUM(AM1:AM$2180)</f>
        <v>0</v>
      </c>
      <c r="M1622" t="s">
        <v>3585</v>
      </c>
      <c r="N1622" t="s">
        <v>3998</v>
      </c>
      <c r="O1622" t="s">
        <v>3999</v>
      </c>
      <c r="P1622" s="6"/>
      <c r="Q1622" s="6"/>
      <c r="R1622" s="6"/>
      <c r="S1622" s="6"/>
      <c r="T1622" s="6"/>
      <c r="U1622" s="6" t="n">
        <v>-86278.579857174103</v>
      </c>
      <c r="V1622" s="6" t="n">
        <v>170434.02822379701</v>
      </c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</row>
    <row r="1623">
      <c r="A1623" t="str">
        <f t="shared" si="275"/>
        <v>PAMS</v>
      </c>
      <c r="B1623" t="str">
        <f t="shared" si="276"/>
        <v>H975</v>
      </c>
      <c r="C1623" t="str">
        <f t="shared" si="277"/>
        <v>OTHER QC SVCS/OFFICE SUPPLIES</v>
      </c>
      <c r="D1623" s="6" t="n">
        <f t="shared" si="278"/>
        <v>0</v>
      </c>
      <c r="E1623" s="6" t="n">
        <f t="shared" si="279"/>
        <v>0</v>
      </c>
      <c r="F1623" s="6" t="n">
        <f t="shared" si="280"/>
        <v>0</v>
      </c>
      <c r="G1623" s="6" t="n">
        <f t="shared" si="281"/>
        <v>0</v>
      </c>
      <c r="H1623" s="7" t="e">
        <f t="shared" si="282"/>
        <v>#DIV/0!</v>
      </c>
      <c r="I1623" s="7" t="e">
        <f t="shared" si="283"/>
        <v>#DIV/0!</v>
      </c>
      <c r="J1623" s="7" t="e">
        <f t="shared" si="284"/>
        <v>#DIV/0!</v>
      </c>
      <c r="K1623" s="7" t="n">
        <f t="shared" si="285"/>
        <v>0</v>
      </c>
      <c r="L1623" s="7" t="n">
        <f>AM1623/SUM(AM1:AM$2180)</f>
        <v>0</v>
      </c>
      <c r="M1623" t="s">
        <v>3585</v>
      </c>
      <c r="N1623" t="s">
        <v>4000</v>
      </c>
      <c r="O1623" t="s">
        <v>4001</v>
      </c>
      <c r="P1623" s="6"/>
      <c r="Q1623" s="6"/>
      <c r="R1623" s="6"/>
      <c r="S1623" s="6"/>
      <c r="T1623" s="6"/>
      <c r="U1623" s="6"/>
      <c r="V1623" s="6" t="n">
        <v>66201.681991097706</v>
      </c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</row>
    <row r="1624">
      <c r="A1624" t="str">
        <f t="shared" si="275"/>
        <v>PAMS</v>
      </c>
      <c r="B1624" t="str">
        <f t="shared" si="276"/>
        <v>H977</v>
      </c>
      <c r="C1624" t="str">
        <f t="shared" si="277"/>
        <v>OTHER QC SVCS/MUSICAL INST-RADIO-TV</v>
      </c>
      <c r="D1624" s="6" t="n">
        <f t="shared" si="278"/>
        <v>0</v>
      </c>
      <c r="E1624" s="6" t="n">
        <f t="shared" si="279"/>
        <v>15932.385164372001</v>
      </c>
      <c r="F1624" s="6" t="n">
        <f t="shared" si="280"/>
        <v>5045</v>
      </c>
      <c r="G1624" s="6" t="n">
        <f t="shared" si="281"/>
        <v>0</v>
      </c>
      <c r="H1624" s="7" t="n">
        <f t="shared" si="282"/>
        <v>-0.68334935742818792</v>
      </c>
      <c r="I1624" s="7" t="e">
        <f t="shared" si="283"/>
        <v>#DIV/0!</v>
      </c>
      <c r="J1624" s="7" t="n">
        <f t="shared" si="284"/>
        <v>0</v>
      </c>
      <c r="K1624" s="7" t="n">
        <f t="shared" si="285"/>
        <v>5.1397950419143393E-8</v>
      </c>
      <c r="L1624" s="7" t="n">
        <f>AM1624/SUM(AM1:AM$2180)</f>
        <v>0</v>
      </c>
      <c r="M1624" t="s">
        <v>3585</v>
      </c>
      <c r="N1624" t="s">
        <v>4002</v>
      </c>
      <c r="O1624" t="s">
        <v>4003</v>
      </c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 t="n">
        <v>285324.46487857797</v>
      </c>
      <c r="AA1624" s="6"/>
      <c r="AB1624" s="6"/>
      <c r="AC1624" s="6"/>
      <c r="AD1624" s="6"/>
      <c r="AE1624" s="6"/>
      <c r="AF1624" s="6"/>
      <c r="AG1624" s="6"/>
      <c r="AH1624" s="6"/>
      <c r="AI1624" s="6"/>
      <c r="AJ1624" s="6" t="n">
        <v>15086.400745463199</v>
      </c>
      <c r="AK1624" s="6" t="n">
        <v>15932.385164372001</v>
      </c>
      <c r="AL1624" s="6" t="n">
        <v>5045</v>
      </c>
      <c r="AM1624" s="6"/>
    </row>
    <row r="1625">
      <c r="A1625" t="str">
        <f t="shared" si="275"/>
        <v>PAMS</v>
      </c>
      <c r="B1625" t="str">
        <f t="shared" si="276"/>
        <v>H989</v>
      </c>
      <c r="C1625" t="str">
        <f t="shared" si="277"/>
        <v>OTHER QC SVCS/SUBSISTENCE</v>
      </c>
      <c r="D1625" s="6" t="n">
        <f t="shared" si="278"/>
        <v>0</v>
      </c>
      <c r="E1625" s="6" t="n">
        <f t="shared" si="279"/>
        <v>0</v>
      </c>
      <c r="F1625" s="6" t="n">
        <f t="shared" si="280"/>
        <v>0</v>
      </c>
      <c r="G1625" s="6" t="n">
        <f t="shared" si="281"/>
        <v>0</v>
      </c>
      <c r="H1625" s="7" t="e">
        <f t="shared" si="282"/>
        <v>#DIV/0!</v>
      </c>
      <c r="I1625" s="7" t="e">
        <f t="shared" si="283"/>
        <v>#DIV/0!</v>
      </c>
      <c r="J1625" s="7" t="e">
        <f t="shared" si="284"/>
        <v>#DIV/0!</v>
      </c>
      <c r="K1625" s="7" t="n">
        <f t="shared" si="285"/>
        <v>0</v>
      </c>
      <c r="L1625" s="7" t="n">
        <f>AM1625/SUM(AM1:AM$2180)</f>
        <v>0</v>
      </c>
      <c r="M1625" t="s">
        <v>3585</v>
      </c>
      <c r="N1625" t="s">
        <v>4004</v>
      </c>
      <c r="O1625" t="s">
        <v>4005</v>
      </c>
      <c r="P1625" s="6"/>
      <c r="Q1625" s="6"/>
      <c r="R1625" s="6"/>
      <c r="S1625" s="6"/>
      <c r="T1625" s="6"/>
      <c r="U1625" s="6"/>
      <c r="V1625" s="6"/>
      <c r="W1625" s="6"/>
      <c r="X1625" s="6"/>
      <c r="Y1625" s="6" t="n">
        <v>-127737.86029026</v>
      </c>
      <c r="Z1625" s="6"/>
      <c r="AA1625" s="6" t="n">
        <v>-650807.50413176406</v>
      </c>
      <c r="AB1625" s="6"/>
      <c r="AC1625" s="6"/>
      <c r="AD1625" s="6"/>
      <c r="AE1625" s="6"/>
      <c r="AF1625" s="6"/>
      <c r="AG1625" s="6" t="n">
        <v>42319.492364494203</v>
      </c>
      <c r="AH1625" s="6" t="n">
        <v>6066.9757882754702</v>
      </c>
      <c r="AI1625" s="6" t="n">
        <v>116271.938555209</v>
      </c>
      <c r="AJ1625" s="6"/>
      <c r="AK1625" s="6"/>
      <c r="AL1625" s="6"/>
      <c r="AM1625" s="6"/>
    </row>
    <row r="1626">
      <c r="A1626" t="str">
        <f t="shared" si="275"/>
        <v>PAMS</v>
      </c>
      <c r="B1626" t="str">
        <f t="shared" si="276"/>
        <v>H991</v>
      </c>
      <c r="C1626" t="str">
        <f t="shared" si="277"/>
        <v>OTHER QC SVCS/FUELS-LUBRICANTS-OILS</v>
      </c>
      <c r="D1626" s="6" t="n">
        <f t="shared" si="278"/>
        <v>3073348.0994604598</v>
      </c>
      <c r="E1626" s="6" t="n">
        <f t="shared" si="279"/>
        <v>402554.700861149</v>
      </c>
      <c r="F1626" s="6" t="n">
        <f t="shared" si="280"/>
        <v>0</v>
      </c>
      <c r="G1626" s="6" t="n">
        <f t="shared" si="281"/>
        <v>0</v>
      </c>
      <c r="H1626" s="7" t="n">
        <f t="shared" si="282"/>
        <v>-1</v>
      </c>
      <c r="I1626" s="7" t="n">
        <f t="shared" si="283"/>
        <v>-1</v>
      </c>
      <c r="J1626" s="7" t="e">
        <f t="shared" si="284"/>
        <v>#DIV/0!</v>
      </c>
      <c r="K1626" s="7" t="n">
        <f t="shared" si="285"/>
        <v>0</v>
      </c>
      <c r="L1626" s="7" t="n">
        <f>AM1626/SUM(AM1:AM$2180)</f>
        <v>0</v>
      </c>
      <c r="M1626" t="s">
        <v>3585</v>
      </c>
      <c r="N1626" t="s">
        <v>4006</v>
      </c>
      <c r="O1626" t="s">
        <v>4007</v>
      </c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 t="n">
        <v>803783.82215862395</v>
      </c>
      <c r="AD1626" s="6" t="n">
        <v>15999970.640597301</v>
      </c>
      <c r="AE1626" s="6" t="n">
        <v>3073348.0994604598</v>
      </c>
      <c r="AF1626" s="6" t="n">
        <v>1180965.4975306101</v>
      </c>
      <c r="AG1626" s="6" t="n">
        <v>1718360.65022478</v>
      </c>
      <c r="AH1626" s="6" t="n">
        <v>712464.49064902298</v>
      </c>
      <c r="AI1626" s="6" t="n">
        <v>2085768.5441878799</v>
      </c>
      <c r="AJ1626" s="6" t="n">
        <v>1876922.0675242699</v>
      </c>
      <c r="AK1626" s="6" t="n">
        <v>402554.700861149</v>
      </c>
      <c r="AL1626" s="6"/>
      <c r="AM1626" s="6"/>
    </row>
    <row r="1627">
      <c r="A1627" t="str">
        <f t="shared" si="275"/>
        <v>PAMS</v>
      </c>
      <c r="B1627" t="str">
        <f t="shared" si="276"/>
        <v>H999</v>
      </c>
      <c r="C1627" t="str">
        <f t="shared" si="277"/>
        <v>MISC TEST &amp; INSPECT SVC</v>
      </c>
      <c r="D1627" s="6" t="n">
        <f t="shared" si="278"/>
        <v>41966.271476840397</v>
      </c>
      <c r="E1627" s="6" t="n">
        <f t="shared" si="279"/>
        <v>847853.12810077402</v>
      </c>
      <c r="F1627" s="6" t="n">
        <f t="shared" si="280"/>
        <v>-8089.1405999999997</v>
      </c>
      <c r="G1627" s="6" t="n">
        <f t="shared" si="281"/>
        <v>5949526.2735729003</v>
      </c>
      <c r="H1627" s="7" t="n">
        <f t="shared" si="282"/>
        <v>-1.0095407333321043</v>
      </c>
      <c r="I1627" s="7" t="n">
        <f t="shared" si="283"/>
        <v>-1.1927533782567292</v>
      </c>
      <c r="J1627" s="7" t="n">
        <f t="shared" si="284"/>
        <v>-735.49547075160251</v>
      </c>
      <c r="K1627" s="7" t="n">
        <f t="shared" si="285"/>
        <v>-8.2411347372107011E-8</v>
      </c>
      <c r="L1627" s="7" t="n">
        <f>AM1627/SUM(AM1:AM$2180)</f>
        <v>1.0555644069349205E-4</v>
      </c>
      <c r="M1627" t="s">
        <v>3585</v>
      </c>
      <c r="N1627" t="s">
        <v>4008</v>
      </c>
      <c r="O1627" t="s">
        <v>4009</v>
      </c>
      <c r="P1627" s="6" t="n">
        <v>1170775.7670932901</v>
      </c>
      <c r="Q1627" s="6" t="n">
        <v>96773.490095355504</v>
      </c>
      <c r="R1627" s="6"/>
      <c r="S1627" s="6" t="n">
        <v>166692.036898733</v>
      </c>
      <c r="T1627" s="6"/>
      <c r="U1627" s="6" t="n">
        <v>54824.231120006101</v>
      </c>
      <c r="V1627" s="6" t="n">
        <v>10013.441318273301</v>
      </c>
      <c r="W1627" s="6" t="n">
        <v>1132698.32720325</v>
      </c>
      <c r="X1627" s="6" t="n">
        <v>1153311.5966182901</v>
      </c>
      <c r="Y1627" s="6" t="n">
        <v>-308832.64047222602</v>
      </c>
      <c r="Z1627" s="6" t="n">
        <v>1148110.1141600499</v>
      </c>
      <c r="AA1627" s="6" t="n">
        <v>932799.37564265099</v>
      </c>
      <c r="AB1627" s="6" t="n">
        <v>145189.68468180799</v>
      </c>
      <c r="AC1627" s="6" t="n">
        <v>-121165.312317734</v>
      </c>
      <c r="AD1627" s="6" t="n">
        <v>-164435.30555525399</v>
      </c>
      <c r="AE1627" s="6" t="n">
        <v>41966.271476840397</v>
      </c>
      <c r="AF1627" s="6" t="n">
        <v>13965.2989261771</v>
      </c>
      <c r="AG1627" s="6" t="n">
        <v>-988870.76379923802</v>
      </c>
      <c r="AH1627" s="6" t="n">
        <v>137481.18867811799</v>
      </c>
      <c r="AI1627" s="6" t="n">
        <v>46982.867780124601</v>
      </c>
      <c r="AJ1627" s="6" t="n">
        <v>-9188728.9425980207</v>
      </c>
      <c r="AK1627" s="6" t="n">
        <v>847853.12810077402</v>
      </c>
      <c r="AL1627" s="6" t="n">
        <v>-8089.1405999999997</v>
      </c>
      <c r="AM1627" s="6" t="n">
        <v>5949526.2735729003</v>
      </c>
    </row>
    <row r="1628">
      <c r="A1628" t="str">
        <f t="shared" si="275"/>
        <v>PAMS</v>
      </c>
      <c r="B1628" t="str">
        <f t="shared" si="276"/>
        <v>L010</v>
      </c>
      <c r="C1628" t="str">
        <f t="shared" si="277"/>
        <v>TECH REP SVCS/WEAPONS</v>
      </c>
      <c r="D1628" s="6" t="n">
        <f t="shared" si="278"/>
        <v>-1337167.52656822</v>
      </c>
      <c r="E1628" s="6" t="n">
        <f t="shared" si="279"/>
        <v>-3152571.96985581</v>
      </c>
      <c r="F1628" s="6" t="n">
        <f t="shared" si="280"/>
        <v>196217.375</v>
      </c>
      <c r="G1628" s="6" t="n">
        <f t="shared" si="281"/>
        <v>0</v>
      </c>
      <c r="H1628" s="7" t="n">
        <f t="shared" si="282"/>
        <v>-1.0622404109648207</v>
      </c>
      <c r="I1628" s="7" t="n">
        <f t="shared" si="283"/>
        <v>-1.1467410560766331</v>
      </c>
      <c r="J1628" s="7" t="n">
        <f t="shared" si="284"/>
        <v>0</v>
      </c>
      <c r="K1628" s="7" t="n">
        <f t="shared" si="285"/>
        <v>1.9990427971505385E-6</v>
      </c>
      <c r="L1628" s="7" t="n">
        <f>AM1628/SUM(AM1:AM$2180)</f>
        <v>0</v>
      </c>
      <c r="M1628" t="s">
        <v>3585</v>
      </c>
      <c r="N1628" t="s">
        <v>4010</v>
      </c>
      <c r="O1628" t="s">
        <v>4011</v>
      </c>
      <c r="P1628" s="6"/>
      <c r="Q1628" s="6"/>
      <c r="R1628" s="6"/>
      <c r="S1628" s="6" t="n">
        <v>84457.215916396293</v>
      </c>
      <c r="T1628" s="6"/>
      <c r="U1628" s="6"/>
      <c r="V1628" s="6" t="n">
        <v>3220754.4719778001</v>
      </c>
      <c r="W1628" s="6" t="n">
        <v>1714221.1042524399</v>
      </c>
      <c r="X1628" s="6" t="n">
        <v>5233191.9738091296</v>
      </c>
      <c r="Y1628" s="6" t="n">
        <v>5726359.7982572103</v>
      </c>
      <c r="Z1628" s="6" t="n">
        <v>5776580.2903168499</v>
      </c>
      <c r="AA1628" s="6" t="n">
        <v>6237175.6971806996</v>
      </c>
      <c r="AB1628" s="6" t="n">
        <v>-127479.733342117</v>
      </c>
      <c r="AC1628" s="6" t="n">
        <v>-419963.42875565402</v>
      </c>
      <c r="AD1628" s="6" t="n">
        <v>-341031.56687795901</v>
      </c>
      <c r="AE1628" s="6" t="n">
        <v>-1337167.52656822</v>
      </c>
      <c r="AF1628" s="6" t="n">
        <v>-660744.50165780296</v>
      </c>
      <c r="AG1628" s="6" t="n">
        <v>-142295.36230652401</v>
      </c>
      <c r="AH1628" s="6" t="n">
        <v>0</v>
      </c>
      <c r="AI1628" s="6" t="n">
        <v>241634.22487999001</v>
      </c>
      <c r="AJ1628" s="6" t="n">
        <v>-314436.03628797299</v>
      </c>
      <c r="AK1628" s="6" t="n">
        <v>-3152571.96985581</v>
      </c>
      <c r="AL1628" s="6" t="n">
        <v>196217.375</v>
      </c>
      <c r="AM1628" s="6"/>
    </row>
    <row r="1629">
      <c r="A1629" t="str">
        <f t="shared" si="275"/>
        <v>PAMS</v>
      </c>
      <c r="B1629" t="str">
        <f t="shared" si="276"/>
        <v>L012</v>
      </c>
      <c r="C1629" t="str">
        <f t="shared" si="277"/>
        <v>TECH REP SVCS/FIRE CONT EQ</v>
      </c>
      <c r="D1629" s="6" t="n">
        <f t="shared" si="278"/>
        <v>0</v>
      </c>
      <c r="E1629" s="6" t="n">
        <f t="shared" si="279"/>
        <v>0</v>
      </c>
      <c r="F1629" s="6" t="n">
        <f t="shared" si="280"/>
        <v>0</v>
      </c>
      <c r="G1629" s="6" t="n">
        <f t="shared" si="281"/>
        <v>0</v>
      </c>
      <c r="H1629" s="7" t="e">
        <f t="shared" si="282"/>
        <v>#DIV/0!</v>
      </c>
      <c r="I1629" s="7" t="e">
        <f t="shared" si="283"/>
        <v>#DIV/0!</v>
      </c>
      <c r="J1629" s="7" t="e">
        <f t="shared" si="284"/>
        <v>#DIV/0!</v>
      </c>
      <c r="K1629" s="7" t="n">
        <f t="shared" si="285"/>
        <v>0</v>
      </c>
      <c r="L1629" s="7" t="n">
        <f>AM1629/SUM(AM1:AM$2180)</f>
        <v>0</v>
      </c>
      <c r="M1629" t="s">
        <v>3585</v>
      </c>
      <c r="N1629" t="s">
        <v>4012</v>
      </c>
      <c r="O1629" t="s">
        <v>4013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 t="n">
        <v>0</v>
      </c>
      <c r="AI1629" s="6" t="n">
        <v>0</v>
      </c>
      <c r="AJ1629" s="6" t="n">
        <v>0</v>
      </c>
      <c r="AK1629" s="6" t="n">
        <v>0</v>
      </c>
      <c r="AL1629" s="6"/>
      <c r="AM1629" s="6"/>
    </row>
    <row r="1630">
      <c r="A1630" t="str">
        <f t="shared" si="275"/>
        <v>PAMS</v>
      </c>
      <c r="B1630" t="str">
        <f t="shared" si="276"/>
        <v>L013</v>
      </c>
      <c r="C1630" t="str">
        <f t="shared" si="277"/>
        <v>TECH REP SVCS/AMMO &amp; EXPLOSIVES</v>
      </c>
      <c r="D1630" s="6" t="n">
        <f t="shared" si="278"/>
        <v>0</v>
      </c>
      <c r="E1630" s="6" t="n">
        <f t="shared" si="279"/>
        <v>0</v>
      </c>
      <c r="F1630" s="6" t="n">
        <f t="shared" si="280"/>
        <v>0</v>
      </c>
      <c r="G1630" s="6" t="n">
        <f t="shared" si="281"/>
        <v>0</v>
      </c>
      <c r="H1630" s="7" t="e">
        <f t="shared" si="282"/>
        <v>#DIV/0!</v>
      </c>
      <c r="I1630" s="7" t="e">
        <f t="shared" si="283"/>
        <v>#DIV/0!</v>
      </c>
      <c r="J1630" s="7" t="e">
        <f t="shared" si="284"/>
        <v>#DIV/0!</v>
      </c>
      <c r="K1630" s="7" t="n">
        <f t="shared" si="285"/>
        <v>0</v>
      </c>
      <c r="L1630" s="7" t="n">
        <f>AM1630/SUM(AM1:AM$2180)</f>
        <v>0</v>
      </c>
      <c r="M1630" t="s">
        <v>3585</v>
      </c>
      <c r="N1630" t="s">
        <v>4014</v>
      </c>
      <c r="O1630" t="s">
        <v>4015</v>
      </c>
      <c r="P1630" s="6"/>
      <c r="Q1630" s="6"/>
      <c r="R1630" s="6" t="n">
        <v>64028.7816004458</v>
      </c>
      <c r="S1630" s="6"/>
      <c r="T1630" s="6"/>
      <c r="U1630" s="6"/>
      <c r="V1630" s="6"/>
      <c r="W1630" s="6"/>
      <c r="X1630" s="6"/>
      <c r="Y1630" s="6"/>
      <c r="Z1630" s="6"/>
      <c r="AA1630" s="6"/>
      <c r="AB1630" s="6" t="n">
        <v>-16159.942690566701</v>
      </c>
      <c r="AC1630" s="6"/>
      <c r="AD1630" s="6"/>
      <c r="AE1630" s="6"/>
      <c r="AF1630" s="6"/>
      <c r="AG1630" s="6"/>
      <c r="AH1630" s="6" t="n">
        <v>45676.459915493797</v>
      </c>
      <c r="AI1630" s="6" t="n">
        <v>191604.79725429599</v>
      </c>
      <c r="AJ1630" s="6"/>
      <c r="AK1630" s="6"/>
      <c r="AL1630" s="6"/>
      <c r="AM1630" s="6"/>
    </row>
    <row r="1631">
      <c r="A1631" t="str">
        <f t="shared" si="275"/>
        <v>PAMS</v>
      </c>
      <c r="B1631" t="str">
        <f t="shared" si="276"/>
        <v>L014</v>
      </c>
      <c r="C1631" t="str">
        <f t="shared" si="277"/>
        <v>TECH REP SVCS/GUIDED MISSILES</v>
      </c>
      <c r="D1631" s="6" t="n">
        <f t="shared" si="278"/>
        <v>-6150815.6922343401</v>
      </c>
      <c r="E1631" s="6" t="n">
        <f t="shared" si="279"/>
        <v>61516147.590948097</v>
      </c>
      <c r="F1631" s="6" t="n">
        <f t="shared" si="280"/>
        <v>33956742.387599997</v>
      </c>
      <c r="G1631" s="6" t="n">
        <f t="shared" si="281"/>
        <v>21033531.825103</v>
      </c>
      <c r="H1631" s="7" t="n">
        <f t="shared" si="282"/>
        <v>-0.44800278110073621</v>
      </c>
      <c r="I1631" s="7" t="n">
        <f t="shared" si="283"/>
        <v>-6.5206893014973266</v>
      </c>
      <c r="J1631" s="7" t="n">
        <f t="shared" si="284"/>
        <v>0.61942136807516102</v>
      </c>
      <c r="K1631" s="7" t="n">
        <f t="shared" si="285"/>
        <v>3.4594786157254501E-4</v>
      </c>
      <c r="L1631" s="7" t="n">
        <f>AM1631/SUM(AM1:AM$2180)</f>
        <v>3.7317672913440874E-4</v>
      </c>
      <c r="M1631" t="s">
        <v>3585</v>
      </c>
      <c r="N1631" t="s">
        <v>4016</v>
      </c>
      <c r="O1631" t="s">
        <v>4017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6" t="n">
        <v>-9587115.6110625602</v>
      </c>
      <c r="Z1631" s="6" t="n">
        <v>-6027049.6661339402</v>
      </c>
      <c r="AA1631" s="6" t="n">
        <v>-5915175.4521455402</v>
      </c>
      <c r="AB1631" s="6" t="n">
        <v>-7615634.6295995004</v>
      </c>
      <c r="AC1631" s="6" t="n">
        <v>-4149133.2288065301</v>
      </c>
      <c r="AD1631" s="6" t="n">
        <v>-16855063.972258002</v>
      </c>
      <c r="AE1631" s="6" t="n">
        <v>-6150815.6922343401</v>
      </c>
      <c r="AF1631" s="6" t="n">
        <v>-25068388.156929899</v>
      </c>
      <c r="AG1631" s="6" t="n">
        <v>-3818968.5944511001</v>
      </c>
      <c r="AH1631" s="6" t="n">
        <v>-1099218.23494171</v>
      </c>
      <c r="AI1631" s="6" t="n">
        <v>367025.87997577502</v>
      </c>
      <c r="AJ1631" s="6" t="n">
        <v>19928048.158695702</v>
      </c>
      <c r="AK1631" s="6" t="n">
        <v>61516147.590948097</v>
      </c>
      <c r="AL1631" s="6" t="n">
        <v>33956742.387599997</v>
      </c>
      <c r="AM1631" s="6" t="n">
        <v>21033531.825103</v>
      </c>
    </row>
    <row r="1632">
      <c r="A1632" t="str">
        <f t="shared" si="275"/>
        <v>PAMS</v>
      </c>
      <c r="B1632" t="str">
        <f t="shared" si="276"/>
        <v>L015</v>
      </c>
      <c r="C1632" t="str">
        <f t="shared" si="277"/>
        <v>TECH REP SVCS/AIRCRAFT</v>
      </c>
      <c r="D1632" s="6" t="n">
        <f t="shared" si="278"/>
        <v>88217121.3051126</v>
      </c>
      <c r="E1632" s="6" t="n">
        <f t="shared" si="279"/>
        <v>160710742.627121</v>
      </c>
      <c r="F1632" s="6" t="n">
        <f t="shared" si="280"/>
        <v>115862749.6715</v>
      </c>
      <c r="G1632" s="6" t="n">
        <f t="shared" si="281"/>
        <v>69102268.820711806</v>
      </c>
      <c r="H1632" s="7" t="n">
        <f t="shared" si="282"/>
        <v>-0.27906033051988777</v>
      </c>
      <c r="I1632" s="7" t="n">
        <f t="shared" si="283"/>
        <v>0.31338166511657861</v>
      </c>
      <c r="J1632" s="7" t="n">
        <f t="shared" si="284"/>
        <v>0.59641488758582117</v>
      </c>
      <c r="K1632" s="7" t="n">
        <f t="shared" si="285"/>
        <v>1.1803979906920474E-3</v>
      </c>
      <c r="L1632" s="7" t="n">
        <f>AM1632/SUM(AM1:AM$2180)</f>
        <v>1.2260118209678555E-3</v>
      </c>
      <c r="M1632" t="s">
        <v>3585</v>
      </c>
      <c r="N1632" t="s">
        <v>4018</v>
      </c>
      <c r="O1632" t="s">
        <v>4019</v>
      </c>
      <c r="P1632" s="6"/>
      <c r="Q1632" s="6"/>
      <c r="R1632" s="6" t="n">
        <v>519288.48254826799</v>
      </c>
      <c r="S1632" s="6" t="n">
        <v>703191.962218464</v>
      </c>
      <c r="T1632" s="6" t="n">
        <v>1034757.5576035701</v>
      </c>
      <c r="U1632" s="6" t="n">
        <v>131372.57825786201</v>
      </c>
      <c r="V1632" s="6" t="n">
        <v>8487894.5121287294</v>
      </c>
      <c r="W1632" s="6" t="n">
        <v>148802.611183453</v>
      </c>
      <c r="X1632" s="6" t="n">
        <v>20193598.6527135</v>
      </c>
      <c r="Y1632" s="6" t="n">
        <v>99803134.553679407</v>
      </c>
      <c r="Z1632" s="6" t="n">
        <v>164014132.45918399</v>
      </c>
      <c r="AA1632" s="6" t="n">
        <v>126652791.220175</v>
      </c>
      <c r="AB1632" s="6" t="n">
        <v>133177663.368876</v>
      </c>
      <c r="AC1632" s="6" t="n">
        <v>67187752.623256505</v>
      </c>
      <c r="AD1632" s="6" t="n">
        <v>84471998.985280797</v>
      </c>
      <c r="AE1632" s="6" t="n">
        <v>88217121.3051126</v>
      </c>
      <c r="AF1632" s="6" t="n">
        <v>181609742.48321399</v>
      </c>
      <c r="AG1632" s="6" t="n">
        <v>181758060.72834799</v>
      </c>
      <c r="AH1632" s="6" t="n">
        <v>211661986.696551</v>
      </c>
      <c r="AI1632" s="6" t="n">
        <v>210286134.155467</v>
      </c>
      <c r="AJ1632" s="6" t="n">
        <v>180565582.909004</v>
      </c>
      <c r="AK1632" s="6" t="n">
        <v>160710742.627121</v>
      </c>
      <c r="AL1632" s="6" t="n">
        <v>115862749.6715</v>
      </c>
      <c r="AM1632" s="6" t="n">
        <v>69102268.820711806</v>
      </c>
    </row>
    <row r="1633">
      <c r="A1633" t="str">
        <f t="shared" si="275"/>
        <v>PAMS</v>
      </c>
      <c r="B1633" t="str">
        <f t="shared" si="276"/>
        <v>L016</v>
      </c>
      <c r="C1633" t="str">
        <f t="shared" si="277"/>
        <v>TECH REP SVCS/AIRCRAFT COMPONENTS</v>
      </c>
      <c r="D1633" s="6" t="n">
        <f t="shared" si="278"/>
        <v>-3825111.8964635301</v>
      </c>
      <c r="E1633" s="6" t="n">
        <f t="shared" si="279"/>
        <v>-496129.53369599802</v>
      </c>
      <c r="F1633" s="6" t="n">
        <f t="shared" si="280"/>
        <v>-1992213.0352</v>
      </c>
      <c r="G1633" s="6" t="n">
        <f t="shared" si="281"/>
        <v>-717564.67062281701</v>
      </c>
      <c r="H1633" s="7" t="n">
        <f t="shared" si="282"/>
        <v>3.0155098616256195</v>
      </c>
      <c r="I1633" s="7" t="n">
        <f t="shared" si="283"/>
        <v>-0.47917522699352111</v>
      </c>
      <c r="J1633" s="7" t="n">
        <f t="shared" si="284"/>
        <v>0.36018470813327452</v>
      </c>
      <c r="K1633" s="7" t="n">
        <f t="shared" si="285"/>
        <v>-2.0296465174941681E-5</v>
      </c>
      <c r="L1633" s="7" t="n">
        <f>AM1633/SUM(AM1:AM$2180)</f>
        <v>-1.2731025818775963E-5</v>
      </c>
      <c r="M1633" t="s">
        <v>3585</v>
      </c>
      <c r="N1633" t="s">
        <v>4020</v>
      </c>
      <c r="O1633" t="s">
        <v>4021</v>
      </c>
      <c r="P1633" s="6" t="n">
        <v>5898073.8995177802</v>
      </c>
      <c r="Q1633" s="6" t="n">
        <v>3050413.2920697299</v>
      </c>
      <c r="R1633" s="6"/>
      <c r="S1633" s="6" t="n">
        <v>3100704.7215911401</v>
      </c>
      <c r="T1633" s="6" t="n">
        <v>417465.53603362897</v>
      </c>
      <c r="U1633" s="6" t="n">
        <v>284965.88975248201</v>
      </c>
      <c r="V1633" s="6" t="n">
        <v>365192.80540812499</v>
      </c>
      <c r="W1633" s="6" t="n">
        <v>244308.82675839</v>
      </c>
      <c r="X1633" s="6" t="n">
        <v>349897.92958269798</v>
      </c>
      <c r="Y1633" s="6" t="n">
        <v>238431.858857983</v>
      </c>
      <c r="Z1633" s="6" t="n">
        <v>-524925.51183594996</v>
      </c>
      <c r="AA1633" s="6" t="n">
        <v>-775791.20834734896</v>
      </c>
      <c r="AB1633" s="6" t="n">
        <v>-689568.29302021</v>
      </c>
      <c r="AC1633" s="6" t="n">
        <v>-3294343.32939571</v>
      </c>
      <c r="AD1633" s="6" t="n">
        <v>-3396399.88210137</v>
      </c>
      <c r="AE1633" s="6" t="n">
        <v>-3825111.8964635301</v>
      </c>
      <c r="AF1633" s="6" t="n">
        <v>-1730760.52997968</v>
      </c>
      <c r="AG1633" s="6" t="n">
        <v>-4795785.2999595702</v>
      </c>
      <c r="AH1633" s="6" t="n">
        <v>-6348002.0254860697</v>
      </c>
      <c r="AI1633" s="6" t="n">
        <v>-886064.34170700097</v>
      </c>
      <c r="AJ1633" s="6" t="n">
        <v>-1142084.9248224299</v>
      </c>
      <c r="AK1633" s="6" t="n">
        <v>-496129.53369599802</v>
      </c>
      <c r="AL1633" s="6" t="n">
        <v>-1992213.0352</v>
      </c>
      <c r="AM1633" s="6" t="n">
        <v>-717564.67062281701</v>
      </c>
    </row>
    <row r="1634">
      <c r="A1634" t="str">
        <f t="shared" si="275"/>
        <v>PAMS</v>
      </c>
      <c r="B1634" t="str">
        <f t="shared" si="276"/>
        <v>L017</v>
      </c>
      <c r="C1634" t="str">
        <f t="shared" si="277"/>
        <v>TECH REP SVCS/AIRCRAFT GROUND EQ</v>
      </c>
      <c r="D1634" s="6" t="n">
        <f t="shared" si="278"/>
        <v>0</v>
      </c>
      <c r="E1634" s="6" t="n">
        <f t="shared" si="279"/>
        <v>0</v>
      </c>
      <c r="F1634" s="6" t="n">
        <f t="shared" si="280"/>
        <v>0</v>
      </c>
      <c r="G1634" s="6" t="n">
        <f t="shared" si="281"/>
        <v>0</v>
      </c>
      <c r="H1634" s="7" t="e">
        <f t="shared" si="282"/>
        <v>#DIV/0!</v>
      </c>
      <c r="I1634" s="7" t="e">
        <f t="shared" si="283"/>
        <v>#DIV/0!</v>
      </c>
      <c r="J1634" s="7" t="e">
        <f t="shared" si="284"/>
        <v>#DIV/0!</v>
      </c>
      <c r="K1634" s="7" t="n">
        <f t="shared" si="285"/>
        <v>0</v>
      </c>
      <c r="L1634" s="7" t="n">
        <f>AM1634/SUM(AM1:AM$2180)</f>
        <v>0</v>
      </c>
      <c r="M1634" t="s">
        <v>3585</v>
      </c>
      <c r="N1634" t="s">
        <v>4022</v>
      </c>
      <c r="O1634" t="s">
        <v>4023</v>
      </c>
      <c r="P1634" s="6"/>
      <c r="Q1634" s="6"/>
      <c r="R1634" s="6"/>
      <c r="S1634" s="6"/>
      <c r="T1634" s="6"/>
      <c r="U1634" s="6"/>
      <c r="V1634" s="6"/>
      <c r="W1634" s="6"/>
      <c r="X1634" s="6"/>
      <c r="Y1634" s="6" t="n">
        <v>-119534.88525781099</v>
      </c>
      <c r="Z1634" s="6" t="n">
        <v>-114850.09482368101</v>
      </c>
      <c r="AA1634" s="6"/>
      <c r="AB1634" s="6"/>
      <c r="AC1634" s="6"/>
      <c r="AD1634" s="6"/>
      <c r="AE1634" s="6"/>
      <c r="AF1634" s="6" t="n">
        <v>0</v>
      </c>
      <c r="AG1634" s="6"/>
      <c r="AH1634" s="6"/>
      <c r="AI1634" s="6"/>
      <c r="AJ1634" s="6" t="n">
        <v>-1124713.1420368999</v>
      </c>
      <c r="AK1634" s="6"/>
      <c r="AL1634" s="6"/>
      <c r="AM1634" s="6" t="n">
        <v>0</v>
      </c>
    </row>
    <row r="1635">
      <c r="A1635" t="str">
        <f t="shared" si="275"/>
        <v>PAMS</v>
      </c>
      <c r="B1635" t="str">
        <f t="shared" si="276"/>
        <v>L018</v>
      </c>
      <c r="C1635" t="str">
        <f t="shared" si="277"/>
        <v>TECH REP SVCS/SPACE VEHICLES</v>
      </c>
      <c r="D1635" s="6" t="n">
        <f t="shared" si="278"/>
        <v>0</v>
      </c>
      <c r="E1635" s="6" t="n">
        <f t="shared" si="279"/>
        <v>0</v>
      </c>
      <c r="F1635" s="6" t="n">
        <f t="shared" si="280"/>
        <v>0</v>
      </c>
      <c r="G1635" s="6" t="n">
        <f t="shared" si="281"/>
        <v>0</v>
      </c>
      <c r="H1635" s="7" t="e">
        <f t="shared" si="282"/>
        <v>#DIV/0!</v>
      </c>
      <c r="I1635" s="7" t="e">
        <f t="shared" si="283"/>
        <v>#DIV/0!</v>
      </c>
      <c r="J1635" s="7" t="e">
        <f t="shared" si="284"/>
        <v>#DIV/0!</v>
      </c>
      <c r="K1635" s="7" t="n">
        <f t="shared" si="285"/>
        <v>0</v>
      </c>
      <c r="L1635" s="7" t="n">
        <f>AM1635/SUM(AM1:AM$2180)</f>
        <v>0</v>
      </c>
      <c r="M1635" t="s">
        <v>3585</v>
      </c>
      <c r="N1635" t="s">
        <v>4024</v>
      </c>
      <c r="O1635" t="s">
        <v>4025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 t="n">
        <v>-5081.7884508317202</v>
      </c>
      <c r="AB1635" s="6" t="n">
        <v>0</v>
      </c>
      <c r="AC1635" s="6" t="n">
        <v>-33517.896323113499</v>
      </c>
      <c r="AD1635" s="6"/>
      <c r="AE1635" s="6"/>
      <c r="AF1635" s="6" t="n">
        <v>-149613.19469178701</v>
      </c>
      <c r="AG1635" s="6" t="n">
        <v>-3811.68769291731</v>
      </c>
      <c r="AH1635" s="6"/>
      <c r="AI1635" s="6" t="n">
        <v>-83148.158722579697</v>
      </c>
      <c r="AJ1635" s="6"/>
      <c r="AK1635" s="6"/>
      <c r="AL1635" s="6"/>
      <c r="AM1635" s="6"/>
    </row>
    <row r="1636">
      <c r="A1636" t="str">
        <f t="shared" si="275"/>
        <v>PAMS</v>
      </c>
      <c r="B1636" t="str">
        <f t="shared" si="276"/>
        <v>L019</v>
      </c>
      <c r="C1636" t="str">
        <f t="shared" si="277"/>
        <v>TECH REP SVCS/SHIPS-SML CRAFT-DOCKS</v>
      </c>
      <c r="D1636" s="6" t="n">
        <f t="shared" si="278"/>
        <v>-184236.420715849</v>
      </c>
      <c r="E1636" s="6" t="n">
        <f t="shared" si="279"/>
        <v>43787.895124649003</v>
      </c>
      <c r="F1636" s="6" t="n">
        <f t="shared" si="280"/>
        <v>318758.54690000002</v>
      </c>
      <c r="G1636" s="6" t="n">
        <f t="shared" si="281"/>
        <v>0</v>
      </c>
      <c r="H1636" s="7" t="n">
        <f t="shared" si="282"/>
        <v>6.2796042374862875</v>
      </c>
      <c r="I1636" s="7" t="n">
        <f t="shared" si="283"/>
        <v>-2.7301603323678698</v>
      </c>
      <c r="J1636" s="7" t="n">
        <f t="shared" si="284"/>
        <v>0</v>
      </c>
      <c r="K1636" s="7" t="n">
        <f t="shared" si="285"/>
        <v>3.2474798789384332E-6</v>
      </c>
      <c r="L1636" s="7" t="n">
        <f>AM1636/SUM(AM1:AM$2180)</f>
        <v>0</v>
      </c>
      <c r="M1636" t="s">
        <v>3585</v>
      </c>
      <c r="N1636" t="s">
        <v>4026</v>
      </c>
      <c r="O1636" t="s">
        <v>4027</v>
      </c>
      <c r="P1636" s="6"/>
      <c r="Q1636" s="6"/>
      <c r="R1636" s="6"/>
      <c r="S1636" s="6"/>
      <c r="T1636" s="6"/>
      <c r="U1636" s="6"/>
      <c r="V1636" s="6"/>
      <c r="W1636" s="6"/>
      <c r="X1636" s="6" t="n">
        <v>31123.252236532899</v>
      </c>
      <c r="Y1636" s="6" t="n">
        <v>-3001669.6855886802</v>
      </c>
      <c r="Z1636" s="6" t="n">
        <v>4271.8335392424797</v>
      </c>
      <c r="AA1636" s="6" t="n">
        <v>-40189.879818678899</v>
      </c>
      <c r="AB1636" s="6" t="n">
        <v>-4335.9586682426998</v>
      </c>
      <c r="AC1636" s="6" t="n">
        <v>-2068417.3645788301</v>
      </c>
      <c r="AD1636" s="6" t="n">
        <v>-494639.816239256</v>
      </c>
      <c r="AE1636" s="6" t="n">
        <v>-184236.420715849</v>
      </c>
      <c r="AF1636" s="6" t="n">
        <v>-73287.165590303397</v>
      </c>
      <c r="AG1636" s="6" t="n">
        <v>0</v>
      </c>
      <c r="AH1636" s="6" t="n">
        <v>-22618.982950152498</v>
      </c>
      <c r="AI1636" s="6" t="n">
        <v>-384617.158268256</v>
      </c>
      <c r="AJ1636" s="6" t="n">
        <v>-776608.53652834403</v>
      </c>
      <c r="AK1636" s="6" t="n">
        <v>43787.895124649003</v>
      </c>
      <c r="AL1636" s="6" t="n">
        <v>318758.54690000002</v>
      </c>
      <c r="AM1636" s="6"/>
    </row>
    <row r="1637">
      <c r="A1637" t="str">
        <f t="shared" si="275"/>
        <v>PAMS</v>
      </c>
      <c r="B1637" t="str">
        <f t="shared" si="276"/>
        <v>L020</v>
      </c>
      <c r="C1637" t="str">
        <f t="shared" si="277"/>
        <v>TECH REP SVCS/SHIP &amp; MARINE EQ</v>
      </c>
      <c r="D1637" s="6" t="n">
        <f t="shared" si="278"/>
        <v>64659.603545348204</v>
      </c>
      <c r="E1637" s="6" t="n">
        <f t="shared" si="279"/>
        <v>580775.84537406801</v>
      </c>
      <c r="F1637" s="6" t="n">
        <f t="shared" si="280"/>
        <v>522642.36570000002</v>
      </c>
      <c r="G1637" s="6" t="n">
        <f t="shared" si="281"/>
        <v>272099.44030262198</v>
      </c>
      <c r="H1637" s="7" t="n">
        <f t="shared" si="282"/>
        <v>-0.10009624218552893</v>
      </c>
      <c r="I1637" s="7" t="n">
        <f t="shared" si="283"/>
        <v>7.0829812903732297</v>
      </c>
      <c r="J1637" s="7" t="n">
        <f t="shared" si="284"/>
        <v>0.52062262487692923</v>
      </c>
      <c r="K1637" s="7" t="n">
        <f t="shared" si="285"/>
        <v>5.3246276311580595E-6</v>
      </c>
      <c r="L1637" s="7" t="n">
        <f>AM1637/SUM(AM1:AM$2180)</f>
        <v>4.8275857794956197E-6</v>
      </c>
      <c r="M1637" t="s">
        <v>3585</v>
      </c>
      <c r="N1637" t="s">
        <v>4028</v>
      </c>
      <c r="O1637" t="s">
        <v>4029</v>
      </c>
      <c r="P1637" s="6"/>
      <c r="Q1637" s="6"/>
      <c r="R1637" s="6"/>
      <c r="S1637" s="6"/>
      <c r="T1637" s="6"/>
      <c r="U1637" s="6"/>
      <c r="V1637" s="6"/>
      <c r="W1637" s="6" t="n">
        <v>24494.704990508701</v>
      </c>
      <c r="X1637" s="6" t="n">
        <v>20803.163837218701</v>
      </c>
      <c r="Y1637" s="6"/>
      <c r="Z1637" s="6"/>
      <c r="AA1637" s="6" t="n">
        <v>15645.0712759375</v>
      </c>
      <c r="AB1637" s="6"/>
      <c r="AC1637" s="6"/>
      <c r="AD1637" s="6" t="n">
        <v>-14989.976857632801</v>
      </c>
      <c r="AE1637" s="6" t="n">
        <v>64659.603545348204</v>
      </c>
      <c r="AF1637" s="6" t="n">
        <v>0</v>
      </c>
      <c r="AG1637" s="6"/>
      <c r="AH1637" s="6" t="n">
        <v>38997.305829965502</v>
      </c>
      <c r="AI1637" s="6" t="n">
        <v>210741.2342951</v>
      </c>
      <c r="AJ1637" s="6" t="n">
        <v>333430.24000880902</v>
      </c>
      <c r="AK1637" s="6" t="n">
        <v>580775.84537406801</v>
      </c>
      <c r="AL1637" s="6" t="n">
        <v>522642.36570000002</v>
      </c>
      <c r="AM1637" s="6" t="n">
        <v>272099.44030262198</v>
      </c>
    </row>
    <row r="1638">
      <c r="A1638" t="str">
        <f t="shared" si="275"/>
        <v>PAMS</v>
      </c>
      <c r="B1638" t="str">
        <f t="shared" si="276"/>
        <v>L023</v>
      </c>
      <c r="C1638" t="str">
        <f t="shared" si="277"/>
        <v>TECH REP SVCS/VEHICLES-TRAILERS-CYC</v>
      </c>
      <c r="D1638" s="6" t="n">
        <f t="shared" si="278"/>
        <v>-5579694.4515033299</v>
      </c>
      <c r="E1638" s="6" t="n">
        <f t="shared" si="279"/>
        <v>0</v>
      </c>
      <c r="F1638" s="6" t="n">
        <f t="shared" si="280"/>
        <v>0</v>
      </c>
      <c r="G1638" s="6" t="n">
        <f t="shared" si="281"/>
        <v>0</v>
      </c>
      <c r="H1638" s="7" t="e">
        <f t="shared" si="282"/>
        <v>#DIV/0!</v>
      </c>
      <c r="I1638" s="7" t="n">
        <f t="shared" si="283"/>
        <v>-1</v>
      </c>
      <c r="J1638" s="7" t="e">
        <f t="shared" si="284"/>
        <v>#DIV/0!</v>
      </c>
      <c r="K1638" s="7" t="n">
        <f t="shared" si="285"/>
        <v>0</v>
      </c>
      <c r="L1638" s="7" t="n">
        <f>AM1638/SUM(AM1:AM$2180)</f>
        <v>0</v>
      </c>
      <c r="M1638" t="s">
        <v>3585</v>
      </c>
      <c r="N1638" t="s">
        <v>4030</v>
      </c>
      <c r="O1638" t="s">
        <v>4031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 t="n">
        <v>-983986.31415082596</v>
      </c>
      <c r="AE1638" s="6" t="n">
        <v>-5579694.4515033299</v>
      </c>
      <c r="AF1638" s="6" t="n">
        <v>-16327841.3668235</v>
      </c>
      <c r="AG1638" s="6" t="n">
        <v>-207511.913486401</v>
      </c>
      <c r="AH1638" s="6"/>
      <c r="AI1638" s="6" t="n">
        <v>0</v>
      </c>
      <c r="AJ1638" s="6" t="n">
        <v>0</v>
      </c>
      <c r="AK1638" s="6" t="n">
        <v>0</v>
      </c>
      <c r="AL1638" s="6" t="n">
        <v>0</v>
      </c>
      <c r="AM1638" s="6" t="n">
        <v>0</v>
      </c>
    </row>
    <row r="1639">
      <c r="A1639" t="str">
        <f t="shared" si="275"/>
        <v>PAMS</v>
      </c>
      <c r="B1639" t="str">
        <f t="shared" si="276"/>
        <v>L025</v>
      </c>
      <c r="C1639" t="str">
        <f t="shared" si="277"/>
        <v>TECH REP SVCS/VEHICULAR EQ</v>
      </c>
      <c r="D1639" s="6" t="n">
        <f t="shared" si="278"/>
        <v>0</v>
      </c>
      <c r="E1639" s="6" t="n">
        <f t="shared" si="279"/>
        <v>0</v>
      </c>
      <c r="F1639" s="6" t="n">
        <f t="shared" si="280"/>
        <v>0</v>
      </c>
      <c r="G1639" s="6" t="n">
        <f t="shared" si="281"/>
        <v>-154.04797626259801</v>
      </c>
      <c r="H1639" s="7" t="e">
        <f t="shared" si="282"/>
        <v>#DIV/0!</v>
      </c>
      <c r="I1639" s="7" t="e">
        <f t="shared" si="283"/>
        <v>#DIV/0!</v>
      </c>
      <c r="J1639" s="7" t="e">
        <f t="shared" si="284"/>
        <v>#DIV/0!</v>
      </c>
      <c r="K1639" s="7" t="n">
        <f t="shared" si="285"/>
        <v>0</v>
      </c>
      <c r="L1639" s="7" t="n">
        <f>AM1639/SUM(AM1:AM$2180)</f>
        <v>-2.7331177849476479E-9</v>
      </c>
      <c r="M1639" t="s">
        <v>3585</v>
      </c>
      <c r="N1639" t="s">
        <v>4032</v>
      </c>
      <c r="O1639" t="s">
        <v>4033</v>
      </c>
      <c r="P1639" s="6"/>
      <c r="Q1639" s="6"/>
      <c r="R1639" s="6"/>
      <c r="S1639" s="6"/>
      <c r="T1639" s="6"/>
      <c r="U1639" s="6"/>
      <c r="V1639" s="6"/>
      <c r="W1639" s="6" t="n">
        <v>48503.598332039102</v>
      </c>
      <c r="X1639" s="6"/>
      <c r="Y1639" s="6"/>
      <c r="Z1639" s="6"/>
      <c r="AA1639" s="6"/>
      <c r="AB1639" s="6"/>
      <c r="AC1639" s="6"/>
      <c r="AD1639" s="6" t="n">
        <v>-1194.2604308831999</v>
      </c>
      <c r="AE1639" s="6" t="n">
        <v>0</v>
      </c>
      <c r="AF1639" s="6"/>
      <c r="AG1639" s="6"/>
      <c r="AH1639" s="6"/>
      <c r="AI1639" s="6" t="n">
        <v>-1111926.2569868299</v>
      </c>
      <c r="AJ1639" s="6"/>
      <c r="AK1639" s="6"/>
      <c r="AL1639" s="6"/>
      <c r="AM1639" s="6" t="n">
        <v>-154.04797626259801</v>
      </c>
    </row>
    <row r="1640">
      <c r="A1640" t="str">
        <f t="shared" si="275"/>
        <v>PAMS</v>
      </c>
      <c r="B1640" t="str">
        <f t="shared" si="276"/>
        <v>L029</v>
      </c>
      <c r="C1640" t="str">
        <f t="shared" si="277"/>
        <v>TECH REP SVCS/ENGINE ACCESSORIES</v>
      </c>
      <c r="D1640" s="6" t="n">
        <f t="shared" si="278"/>
        <v>0</v>
      </c>
      <c r="E1640" s="6" t="n">
        <f t="shared" si="279"/>
        <v>0</v>
      </c>
      <c r="F1640" s="6" t="n">
        <f t="shared" si="280"/>
        <v>0</v>
      </c>
      <c r="G1640" s="6" t="n">
        <f t="shared" si="281"/>
        <v>0</v>
      </c>
      <c r="H1640" s="7" t="e">
        <f t="shared" si="282"/>
        <v>#DIV/0!</v>
      </c>
      <c r="I1640" s="7" t="e">
        <f t="shared" si="283"/>
        <v>#DIV/0!</v>
      </c>
      <c r="J1640" s="7" t="e">
        <f t="shared" si="284"/>
        <v>#DIV/0!</v>
      </c>
      <c r="K1640" s="7" t="n">
        <f t="shared" si="285"/>
        <v>0</v>
      </c>
      <c r="L1640" s="7" t="n">
        <f>AM1640/SUM(AM1:AM$2180)</f>
        <v>0</v>
      </c>
      <c r="M1640" t="s">
        <v>3585</v>
      </c>
      <c r="N1640" t="s">
        <v>4034</v>
      </c>
      <c r="O1640" t="s">
        <v>4035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 t="n">
        <v>-8518.6951803433003</v>
      </c>
      <c r="AD1640" s="6"/>
      <c r="AE1640" s="6"/>
      <c r="AF1640" s="6"/>
      <c r="AG1640" s="6"/>
      <c r="AH1640" s="6"/>
      <c r="AI1640" s="6"/>
      <c r="AJ1640" s="6"/>
      <c r="AK1640" s="6"/>
      <c r="AL1640" s="6"/>
      <c r="AM1640" s="6" t="n">
        <v>0</v>
      </c>
    </row>
    <row r="1641">
      <c r="A1641" t="str">
        <f t="shared" si="275"/>
        <v>PAMS</v>
      </c>
      <c r="B1641" t="str">
        <f t="shared" si="276"/>
        <v>L030</v>
      </c>
      <c r="C1641" t="str">
        <f t="shared" si="277"/>
        <v>TECH REP SVCS/MECH POWER TRANS EQ</v>
      </c>
      <c r="D1641" s="6" t="n">
        <f t="shared" si="278"/>
        <v>0</v>
      </c>
      <c r="E1641" s="6" t="n">
        <f t="shared" si="279"/>
        <v>0</v>
      </c>
      <c r="F1641" s="6" t="n">
        <f t="shared" si="280"/>
        <v>0</v>
      </c>
      <c r="G1641" s="6" t="n">
        <f t="shared" si="281"/>
        <v>0</v>
      </c>
      <c r="H1641" s="7" t="e">
        <f t="shared" si="282"/>
        <v>#DIV/0!</v>
      </c>
      <c r="I1641" s="7" t="e">
        <f t="shared" si="283"/>
        <v>#DIV/0!</v>
      </c>
      <c r="J1641" s="7" t="e">
        <f t="shared" si="284"/>
        <v>#DIV/0!</v>
      </c>
      <c r="K1641" s="7" t="n">
        <f t="shared" si="285"/>
        <v>0</v>
      </c>
      <c r="L1641" s="7" t="n">
        <f>AM1641/SUM(AM1:AM$2180)</f>
        <v>0</v>
      </c>
      <c r="M1641" t="s">
        <v>3585</v>
      </c>
      <c r="N1641" t="s">
        <v>4036</v>
      </c>
      <c r="O1641" t="s">
        <v>4037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 t="n">
        <v>8371.0693658957407</v>
      </c>
      <c r="AE1641" s="6"/>
      <c r="AF1641" s="6"/>
      <c r="AG1641" s="6"/>
      <c r="AH1641" s="6"/>
      <c r="AI1641" s="6"/>
      <c r="AJ1641" s="6"/>
      <c r="AK1641" s="6"/>
      <c r="AL1641" s="6"/>
      <c r="AM1641" s="6"/>
    </row>
    <row r="1642">
      <c r="A1642" t="str">
        <f t="shared" si="275"/>
        <v>PAMS</v>
      </c>
      <c r="B1642" t="str">
        <f t="shared" si="276"/>
        <v>L034</v>
      </c>
      <c r="C1642" t="str">
        <f t="shared" si="277"/>
        <v>TECH REP SVCS/METALWORK MACHINE</v>
      </c>
      <c r="D1642" s="6" t="n">
        <f t="shared" si="278"/>
        <v>0</v>
      </c>
      <c r="E1642" s="6" t="n">
        <f t="shared" si="279"/>
        <v>0</v>
      </c>
      <c r="F1642" s="6" t="n">
        <f t="shared" si="280"/>
        <v>0</v>
      </c>
      <c r="G1642" s="6" t="n">
        <f t="shared" si="281"/>
        <v>0</v>
      </c>
      <c r="H1642" s="7" t="e">
        <f t="shared" si="282"/>
        <v>#DIV/0!</v>
      </c>
      <c r="I1642" s="7" t="e">
        <f t="shared" si="283"/>
        <v>#DIV/0!</v>
      </c>
      <c r="J1642" s="7" t="e">
        <f t="shared" si="284"/>
        <v>#DIV/0!</v>
      </c>
      <c r="K1642" s="7" t="n">
        <f t="shared" si="285"/>
        <v>0</v>
      </c>
      <c r="L1642" s="7" t="n">
        <f>AM1642/SUM(AM1:AM$2180)</f>
        <v>0</v>
      </c>
      <c r="M1642" t="s">
        <v>3585</v>
      </c>
      <c r="N1642" t="s">
        <v>4038</v>
      </c>
      <c r="O1642" t="s">
        <v>4039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 t="n">
        <v>1112.5415341616799</v>
      </c>
      <c r="AI1642" s="6"/>
      <c r="AJ1642" s="6"/>
      <c r="AK1642" s="6"/>
      <c r="AL1642" s="6"/>
      <c r="AM1642" s="6"/>
    </row>
    <row r="1643">
      <c r="A1643" t="str">
        <f t="shared" si="275"/>
        <v>PAMS</v>
      </c>
      <c r="B1643" t="str">
        <f t="shared" si="276"/>
        <v>L035</v>
      </c>
      <c r="C1643" t="str">
        <f t="shared" si="277"/>
        <v>TECH REP SVCS/SERVICE &amp; TRADE EQ</v>
      </c>
      <c r="D1643" s="6" t="n">
        <f t="shared" si="278"/>
        <v>0</v>
      </c>
      <c r="E1643" s="6" t="n">
        <f t="shared" si="279"/>
        <v>0</v>
      </c>
      <c r="F1643" s="6" t="n">
        <f t="shared" si="280"/>
        <v>0</v>
      </c>
      <c r="G1643" s="6" t="n">
        <f t="shared" si="281"/>
        <v>0</v>
      </c>
      <c r="H1643" s="7" t="e">
        <f t="shared" si="282"/>
        <v>#DIV/0!</v>
      </c>
      <c r="I1643" s="7" t="e">
        <f t="shared" si="283"/>
        <v>#DIV/0!</v>
      </c>
      <c r="J1643" s="7" t="e">
        <f t="shared" si="284"/>
        <v>#DIV/0!</v>
      </c>
      <c r="K1643" s="7" t="n">
        <f t="shared" si="285"/>
        <v>0</v>
      </c>
      <c r="L1643" s="7" t="n">
        <f>AM1643/SUM(AM1:AM$2180)</f>
        <v>0</v>
      </c>
      <c r="M1643" t="s">
        <v>3585</v>
      </c>
      <c r="N1643" t="s">
        <v>4040</v>
      </c>
      <c r="O1643" t="s">
        <v>4041</v>
      </c>
      <c r="P1643" s="6"/>
      <c r="Q1643" s="6"/>
      <c r="R1643" s="6"/>
      <c r="S1643" s="6"/>
      <c r="T1643" s="6"/>
      <c r="U1643" s="6"/>
      <c r="V1643" s="6" t="n">
        <v>69866.193258229003</v>
      </c>
      <c r="W1643" s="6"/>
      <c r="X1643" s="6"/>
      <c r="Y1643" s="6"/>
      <c r="Z1643" s="6"/>
      <c r="AA1643" s="6"/>
      <c r="AB1643" s="6"/>
      <c r="AC1643" s="6"/>
      <c r="AD1643" s="6" t="n">
        <v>920.81763024853205</v>
      </c>
      <c r="AE1643" s="6"/>
      <c r="AF1643" s="6" t="n">
        <v>2278.0648982836801</v>
      </c>
      <c r="AG1643" s="6" t="n">
        <v>11897.4220571078</v>
      </c>
      <c r="AH1643" s="6"/>
      <c r="AI1643" s="6" t="n">
        <v>0</v>
      </c>
      <c r="AJ1643" s="6"/>
      <c r="AK1643" s="6" t="n">
        <v>0</v>
      </c>
      <c r="AL1643" s="6"/>
      <c r="AM1643" s="6"/>
    </row>
    <row r="1644">
      <c r="A1644" t="str">
        <f t="shared" si="275"/>
        <v>PAMS</v>
      </c>
      <c r="B1644" t="str">
        <f t="shared" si="276"/>
        <v>L036</v>
      </c>
      <c r="C1644" t="str">
        <f t="shared" si="277"/>
        <v>TECH REP SVCS/SP INDUSTRY MACHINERY</v>
      </c>
      <c r="D1644" s="6" t="n">
        <f t="shared" si="278"/>
        <v>0</v>
      </c>
      <c r="E1644" s="6" t="n">
        <f t="shared" si="279"/>
        <v>0</v>
      </c>
      <c r="F1644" s="6" t="n">
        <f t="shared" si="280"/>
        <v>0</v>
      </c>
      <c r="G1644" s="6" t="n">
        <f t="shared" si="281"/>
        <v>0</v>
      </c>
      <c r="H1644" s="7" t="e">
        <f t="shared" si="282"/>
        <v>#DIV/0!</v>
      </c>
      <c r="I1644" s="7" t="e">
        <f t="shared" si="283"/>
        <v>#DIV/0!</v>
      </c>
      <c r="J1644" s="7" t="e">
        <f t="shared" si="284"/>
        <v>#DIV/0!</v>
      </c>
      <c r="K1644" s="7" t="n">
        <f t="shared" si="285"/>
        <v>0</v>
      </c>
      <c r="L1644" s="7" t="n">
        <f>AM1644/SUM(AM1:AM$2180)</f>
        <v>0</v>
      </c>
      <c r="M1644" t="s">
        <v>3585</v>
      </c>
      <c r="N1644" t="s">
        <v>4042</v>
      </c>
      <c r="O1644" t="s">
        <v>4043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 t="n">
        <v>1519.34106804315</v>
      </c>
      <c r="AH1644" s="6"/>
      <c r="AI1644" s="6"/>
      <c r="AJ1644" s="6"/>
      <c r="AK1644" s="6"/>
      <c r="AL1644" s="6"/>
      <c r="AM1644" s="6"/>
    </row>
    <row r="1645">
      <c r="A1645" t="str">
        <f t="shared" si="275"/>
        <v>PAMS</v>
      </c>
      <c r="B1645" t="str">
        <f t="shared" si="276"/>
        <v>L037</v>
      </c>
      <c r="C1645" t="str">
        <f t="shared" si="277"/>
        <v>TECH REP SVCS/AGRICULTURE MACHINE</v>
      </c>
      <c r="D1645" s="6" t="n">
        <f t="shared" si="278"/>
        <v>0</v>
      </c>
      <c r="E1645" s="6" t="n">
        <f t="shared" si="279"/>
        <v>0</v>
      </c>
      <c r="F1645" s="6" t="n">
        <f t="shared" si="280"/>
        <v>0</v>
      </c>
      <c r="G1645" s="6" t="n">
        <f t="shared" si="281"/>
        <v>0</v>
      </c>
      <c r="H1645" s="7" t="e">
        <f t="shared" si="282"/>
        <v>#DIV/0!</v>
      </c>
      <c r="I1645" s="7" t="e">
        <f t="shared" si="283"/>
        <v>#DIV/0!</v>
      </c>
      <c r="J1645" s="7" t="e">
        <f t="shared" si="284"/>
        <v>#DIV/0!</v>
      </c>
      <c r="K1645" s="7" t="n">
        <f t="shared" si="285"/>
        <v>0</v>
      </c>
      <c r="L1645" s="7" t="n">
        <f>AM1645/SUM(AM1:AM$2180)</f>
        <v>0</v>
      </c>
      <c r="M1645" t="s">
        <v>3585</v>
      </c>
      <c r="N1645" t="s">
        <v>4044</v>
      </c>
      <c r="O1645" t="s">
        <v>4045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 t="n">
        <v>345.76156076525899</v>
      </c>
      <c r="AE1645" s="6"/>
      <c r="AF1645" s="6"/>
      <c r="AG1645" s="6"/>
      <c r="AH1645" s="6"/>
      <c r="AI1645" s="6"/>
      <c r="AJ1645" s="6"/>
      <c r="AK1645" s="6"/>
      <c r="AL1645" s="6"/>
      <c r="AM1645" s="6"/>
    </row>
    <row r="1646">
      <c r="A1646" t="str">
        <f t="shared" si="275"/>
        <v>PAMS</v>
      </c>
      <c r="B1646" t="str">
        <f t="shared" si="276"/>
        <v>L038</v>
      </c>
      <c r="C1646" t="str">
        <f t="shared" si="277"/>
        <v>TECH REP SVCS/CONTRUCT EQ</v>
      </c>
      <c r="D1646" s="6" t="n">
        <f t="shared" si="278"/>
        <v>0</v>
      </c>
      <c r="E1646" s="6" t="n">
        <f t="shared" si="279"/>
        <v>0</v>
      </c>
      <c r="F1646" s="6" t="n">
        <f t="shared" si="280"/>
        <v>0</v>
      </c>
      <c r="G1646" s="6" t="n">
        <f t="shared" si="281"/>
        <v>0</v>
      </c>
      <c r="H1646" s="7" t="e">
        <f t="shared" si="282"/>
        <v>#DIV/0!</v>
      </c>
      <c r="I1646" s="7" t="e">
        <f t="shared" si="283"/>
        <v>#DIV/0!</v>
      </c>
      <c r="J1646" s="7" t="e">
        <f t="shared" si="284"/>
        <v>#DIV/0!</v>
      </c>
      <c r="K1646" s="7" t="n">
        <f t="shared" si="285"/>
        <v>0</v>
      </c>
      <c r="L1646" s="7" t="n">
        <f>AM1646/SUM(AM1:AM$2180)</f>
        <v>0</v>
      </c>
      <c r="M1646" t="s">
        <v>3585</v>
      </c>
      <c r="N1646" t="s">
        <v>4046</v>
      </c>
      <c r="O1646" t="s">
        <v>4047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6" t="n">
        <v>719004.48110880004</v>
      </c>
      <c r="Z1646" s="6" t="n">
        <v>6057909.3513499899</v>
      </c>
      <c r="AA1646" s="6"/>
      <c r="AB1646" s="6" t="n">
        <v>-66701.240832113399</v>
      </c>
      <c r="AC1646" s="6" t="n">
        <v>-24796.968668147299</v>
      </c>
      <c r="AD1646" s="6" t="n">
        <v>-136394.38267276</v>
      </c>
      <c r="AE1646" s="6"/>
      <c r="AF1646" s="6" t="n">
        <v>-190365.51930772199</v>
      </c>
      <c r="AG1646" s="6" t="n">
        <v>0</v>
      </c>
      <c r="AH1646" s="6"/>
      <c r="AI1646" s="6"/>
      <c r="AJ1646" s="6"/>
      <c r="AK1646" s="6"/>
      <c r="AL1646" s="6"/>
      <c r="AM1646" s="6"/>
    </row>
    <row r="1647">
      <c r="A1647" t="str">
        <f t="shared" si="275"/>
        <v>PAMS</v>
      </c>
      <c r="B1647" t="str">
        <f t="shared" si="276"/>
        <v>L039</v>
      </c>
      <c r="C1647" t="str">
        <f t="shared" si="277"/>
        <v>TECH REP SVCS/MATERIALS HANDLING EQ</v>
      </c>
      <c r="D1647" s="6" t="n">
        <f t="shared" si="278"/>
        <v>0</v>
      </c>
      <c r="E1647" s="6" t="n">
        <f t="shared" si="279"/>
        <v>0</v>
      </c>
      <c r="F1647" s="6" t="n">
        <f t="shared" si="280"/>
        <v>0</v>
      </c>
      <c r="G1647" s="6" t="n">
        <f t="shared" si="281"/>
        <v>0</v>
      </c>
      <c r="H1647" s="7" t="e">
        <f t="shared" si="282"/>
        <v>#DIV/0!</v>
      </c>
      <c r="I1647" s="7" t="e">
        <f t="shared" si="283"/>
        <v>#DIV/0!</v>
      </c>
      <c r="J1647" s="7" t="e">
        <f t="shared" si="284"/>
        <v>#DIV/0!</v>
      </c>
      <c r="K1647" s="7" t="n">
        <f t="shared" si="285"/>
        <v>0</v>
      </c>
      <c r="L1647" s="7" t="n">
        <f>AM1647/SUM(AM1:AM$2180)</f>
        <v>0</v>
      </c>
      <c r="M1647" t="s">
        <v>3585</v>
      </c>
      <c r="N1647" t="s">
        <v>4048</v>
      </c>
      <c r="O1647" t="s">
        <v>4049</v>
      </c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 t="n">
        <v>2465.9179012900699</v>
      </c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</row>
    <row r="1648">
      <c r="A1648" t="str">
        <f t="shared" si="275"/>
        <v>PAMS</v>
      </c>
      <c r="B1648" t="str">
        <f t="shared" si="276"/>
        <v>L040</v>
      </c>
      <c r="C1648" t="str">
        <f t="shared" si="277"/>
        <v>TECH REP SVCS/ROPE-CABLE-CHAIN</v>
      </c>
      <c r="D1648" s="6" t="n">
        <f t="shared" si="278"/>
        <v>0</v>
      </c>
      <c r="E1648" s="6" t="n">
        <f t="shared" si="279"/>
        <v>0</v>
      </c>
      <c r="F1648" s="6" t="n">
        <f t="shared" si="280"/>
        <v>0</v>
      </c>
      <c r="G1648" s="6" t="n">
        <f t="shared" si="281"/>
        <v>0</v>
      </c>
      <c r="H1648" s="7" t="e">
        <f t="shared" si="282"/>
        <v>#DIV/0!</v>
      </c>
      <c r="I1648" s="7" t="e">
        <f t="shared" si="283"/>
        <v>#DIV/0!</v>
      </c>
      <c r="J1648" s="7" t="e">
        <f t="shared" si="284"/>
        <v>#DIV/0!</v>
      </c>
      <c r="K1648" s="7" t="n">
        <f t="shared" si="285"/>
        <v>0</v>
      </c>
      <c r="L1648" s="7" t="n">
        <f>AM1648/SUM(AM1:AM$2180)</f>
        <v>0</v>
      </c>
      <c r="M1648" t="s">
        <v>3585</v>
      </c>
      <c r="N1648" t="s">
        <v>4050</v>
      </c>
      <c r="O1648" t="s">
        <v>4051</v>
      </c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 t="n">
        <v>2385.75476928029</v>
      </c>
      <c r="AE1648" s="6"/>
      <c r="AF1648" s="6"/>
      <c r="AG1648" s="6"/>
      <c r="AH1648" s="6"/>
      <c r="AI1648" s="6"/>
      <c r="AJ1648" s="6"/>
      <c r="AK1648" s="6"/>
      <c r="AL1648" s="6"/>
      <c r="AM1648" s="6"/>
    </row>
    <row r="1649">
      <c r="A1649" t="str">
        <f t="shared" si="275"/>
        <v>PAMS</v>
      </c>
      <c r="B1649" t="str">
        <f t="shared" si="276"/>
        <v>L043</v>
      </c>
      <c r="C1649" t="str">
        <f t="shared" si="277"/>
        <v>TECH REP SVCS/PUMPS &amp; COMPRESSORS</v>
      </c>
      <c r="D1649" s="6" t="n">
        <f t="shared" si="278"/>
        <v>0</v>
      </c>
      <c r="E1649" s="6" t="n">
        <f t="shared" si="279"/>
        <v>0</v>
      </c>
      <c r="F1649" s="6" t="n">
        <f t="shared" si="280"/>
        <v>0</v>
      </c>
      <c r="G1649" s="6" t="n">
        <f t="shared" si="281"/>
        <v>0</v>
      </c>
      <c r="H1649" s="7" t="e">
        <f t="shared" si="282"/>
        <v>#DIV/0!</v>
      </c>
      <c r="I1649" s="7" t="e">
        <f t="shared" si="283"/>
        <v>#DIV/0!</v>
      </c>
      <c r="J1649" s="7" t="e">
        <f t="shared" si="284"/>
        <v>#DIV/0!</v>
      </c>
      <c r="K1649" s="7" t="n">
        <f t="shared" si="285"/>
        <v>0</v>
      </c>
      <c r="L1649" s="7" t="n">
        <f>AM1649/SUM(AM1:AM$2180)</f>
        <v>0</v>
      </c>
      <c r="M1649" t="s">
        <v>3585</v>
      </c>
      <c r="N1649" t="s">
        <v>4052</v>
      </c>
      <c r="O1649" t="s">
        <v>4053</v>
      </c>
      <c r="P1649" s="6"/>
      <c r="Q1649" s="6"/>
      <c r="R1649" s="6"/>
      <c r="S1649" s="6"/>
      <c r="T1649" s="6"/>
      <c r="U1649" s="6"/>
      <c r="V1649" s="6"/>
      <c r="W1649" s="6"/>
      <c r="X1649" s="6" t="n">
        <v>13974.856931116299</v>
      </c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</row>
    <row r="1650">
      <c r="A1650" t="str">
        <f t="shared" si="275"/>
        <v>PAMS</v>
      </c>
      <c r="B1650" t="str">
        <f t="shared" si="276"/>
        <v>L044</v>
      </c>
      <c r="C1650" t="str">
        <f t="shared" si="277"/>
        <v>TECH REP SVCS/FURNACE-NUCLEAR REAC</v>
      </c>
      <c r="D1650" s="6" t="n">
        <f t="shared" si="278"/>
        <v>0</v>
      </c>
      <c r="E1650" s="6" t="n">
        <f t="shared" si="279"/>
        <v>0</v>
      </c>
      <c r="F1650" s="6" t="n">
        <f t="shared" si="280"/>
        <v>0</v>
      </c>
      <c r="G1650" s="6" t="n">
        <f t="shared" si="281"/>
        <v>0</v>
      </c>
      <c r="H1650" s="7" t="e">
        <f t="shared" si="282"/>
        <v>#DIV/0!</v>
      </c>
      <c r="I1650" s="7" t="e">
        <f t="shared" si="283"/>
        <v>#DIV/0!</v>
      </c>
      <c r="J1650" s="7" t="e">
        <f t="shared" si="284"/>
        <v>#DIV/0!</v>
      </c>
      <c r="K1650" s="7" t="n">
        <f t="shared" si="285"/>
        <v>0</v>
      </c>
      <c r="L1650" s="7" t="n">
        <f>AM1650/SUM(AM1:AM$2180)</f>
        <v>0</v>
      </c>
      <c r="M1650" t="s">
        <v>3585</v>
      </c>
      <c r="N1650" t="s">
        <v>4054</v>
      </c>
      <c r="O1650" t="s">
        <v>4055</v>
      </c>
      <c r="P1650" s="6"/>
      <c r="Q1650" s="6"/>
      <c r="R1650" s="6"/>
      <c r="S1650" s="6"/>
      <c r="T1650" s="6"/>
      <c r="U1650" s="6"/>
      <c r="V1650" s="6"/>
      <c r="W1650" s="6" t="n">
        <v>455873.67621224601</v>
      </c>
      <c r="X1650" s="6"/>
      <c r="Y1650" s="6"/>
      <c r="Z1650" s="6"/>
      <c r="AA1650" s="6" t="n">
        <v>0</v>
      </c>
      <c r="AB1650" s="6" t="n">
        <v>0</v>
      </c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</row>
    <row r="1651">
      <c r="A1651" t="str">
        <f t="shared" si="275"/>
        <v>PAMS</v>
      </c>
      <c r="B1651" t="str">
        <f t="shared" si="276"/>
        <v>L046</v>
      </c>
      <c r="C1651" t="str">
        <f t="shared" si="277"/>
        <v>TECH REP SVCS/WATER PURIFICATION EQ</v>
      </c>
      <c r="D1651" s="6" t="n">
        <f t="shared" si="278"/>
        <v>0</v>
      </c>
      <c r="E1651" s="6" t="n">
        <f t="shared" si="279"/>
        <v>0</v>
      </c>
      <c r="F1651" s="6" t="n">
        <f t="shared" si="280"/>
        <v>0</v>
      </c>
      <c r="G1651" s="6" t="n">
        <f t="shared" si="281"/>
        <v>0</v>
      </c>
      <c r="H1651" s="7" t="e">
        <f t="shared" si="282"/>
        <v>#DIV/0!</v>
      </c>
      <c r="I1651" s="7" t="e">
        <f t="shared" si="283"/>
        <v>#DIV/0!</v>
      </c>
      <c r="J1651" s="7" t="e">
        <f t="shared" si="284"/>
        <v>#DIV/0!</v>
      </c>
      <c r="K1651" s="7" t="n">
        <f t="shared" si="285"/>
        <v>0</v>
      </c>
      <c r="L1651" s="7" t="n">
        <f>AM1651/SUM(AM1:AM$2180)</f>
        <v>0</v>
      </c>
      <c r="M1651" t="s">
        <v>3585</v>
      </c>
      <c r="N1651" t="s">
        <v>4056</v>
      </c>
      <c r="O1651" t="s">
        <v>4057</v>
      </c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 t="n">
        <v>50468.356819678796</v>
      </c>
      <c r="AG1651" s="6"/>
      <c r="AH1651" s="6"/>
      <c r="AI1651" s="6"/>
      <c r="AJ1651" s="6"/>
      <c r="AK1651" s="6"/>
      <c r="AL1651" s="6"/>
      <c r="AM1651" s="6"/>
    </row>
    <row r="1652">
      <c r="A1652" t="str">
        <f t="shared" si="275"/>
        <v>PAMS</v>
      </c>
      <c r="B1652" t="str">
        <f t="shared" si="276"/>
        <v>L048</v>
      </c>
      <c r="C1652" t="str">
        <f t="shared" si="277"/>
        <v>TECH REP SVCS/VALVES</v>
      </c>
      <c r="D1652" s="6" t="n">
        <f t="shared" si="278"/>
        <v>0</v>
      </c>
      <c r="E1652" s="6" t="n">
        <f t="shared" si="279"/>
        <v>0</v>
      </c>
      <c r="F1652" s="6" t="n">
        <f t="shared" si="280"/>
        <v>0</v>
      </c>
      <c r="G1652" s="6" t="n">
        <f t="shared" si="281"/>
        <v>0</v>
      </c>
      <c r="H1652" s="7" t="e">
        <f t="shared" si="282"/>
        <v>#DIV/0!</v>
      </c>
      <c r="I1652" s="7" t="e">
        <f t="shared" si="283"/>
        <v>#DIV/0!</v>
      </c>
      <c r="J1652" s="7" t="e">
        <f t="shared" si="284"/>
        <v>#DIV/0!</v>
      </c>
      <c r="K1652" s="7" t="n">
        <f t="shared" si="285"/>
        <v>0</v>
      </c>
      <c r="L1652" s="7" t="n">
        <f>AM1652/SUM(AM1:AM$2180)</f>
        <v>0</v>
      </c>
      <c r="M1652" t="s">
        <v>3585</v>
      </c>
      <c r="N1652" t="s">
        <v>4058</v>
      </c>
      <c r="O1652" t="s">
        <v>4059</v>
      </c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 t="n">
        <v>3042.2056354932702</v>
      </c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</row>
    <row r="1653">
      <c r="A1653" t="str">
        <f t="shared" si="275"/>
        <v>PAMS</v>
      </c>
      <c r="B1653" t="str">
        <f t="shared" si="276"/>
        <v>L049</v>
      </c>
      <c r="C1653" t="str">
        <f t="shared" si="277"/>
        <v>TECH REP SVCS/MAINT REPAIR SHOP EQ</v>
      </c>
      <c r="D1653" s="6" t="n">
        <f t="shared" si="278"/>
        <v>2998.60692321328</v>
      </c>
      <c r="E1653" s="6" t="n">
        <f t="shared" si="279"/>
        <v>7485.0131644700696</v>
      </c>
      <c r="F1653" s="6" t="n">
        <f t="shared" si="280"/>
        <v>7000</v>
      </c>
      <c r="G1653" s="6" t="n">
        <f t="shared" si="281"/>
        <v>6676.58865604724</v>
      </c>
      <c r="H1653" s="7" t="n">
        <f t="shared" si="282"/>
        <v>-6.4797904000000184E-2</v>
      </c>
      <c r="I1653" s="7" t="n">
        <f t="shared" si="283"/>
        <v>1.3344173408693605</v>
      </c>
      <c r="J1653" s="7" t="n">
        <f t="shared" si="284"/>
        <v>0.95379837943531998</v>
      </c>
      <c r="K1653" s="7" t="n">
        <f t="shared" si="285"/>
        <v>7.1315292950248518E-8</v>
      </c>
      <c r="L1653" s="7" t="n">
        <f>AM1653/SUM(AM1:AM$2180)</f>
        <v>1.1845597482901119E-7</v>
      </c>
      <c r="M1653" t="s">
        <v>3585</v>
      </c>
      <c r="N1653" t="s">
        <v>4060</v>
      </c>
      <c r="O1653" t="s">
        <v>4061</v>
      </c>
      <c r="P1653" s="6"/>
      <c r="Q1653" s="6"/>
      <c r="R1653" s="6"/>
      <c r="S1653" s="6"/>
      <c r="T1653" s="6"/>
      <c r="U1653" s="6"/>
      <c r="V1653" s="6" t="n">
        <v>40406.095238494701</v>
      </c>
      <c r="W1653" s="6"/>
      <c r="X1653" s="6"/>
      <c r="Y1653" s="6"/>
      <c r="Z1653" s="6" t="n">
        <v>4173324.9079805398</v>
      </c>
      <c r="AA1653" s="6" t="n">
        <v>1631197.5000058401</v>
      </c>
      <c r="AB1653" s="6" t="n">
        <v>701820.48286609305</v>
      </c>
      <c r="AC1653" s="6" t="n">
        <v>0</v>
      </c>
      <c r="AD1653" s="6" t="n">
        <v>-3285440.26577781</v>
      </c>
      <c r="AE1653" s="6" t="n">
        <v>2998.60692321328</v>
      </c>
      <c r="AF1653" s="6" t="n">
        <v>1.1895900252134099E-2</v>
      </c>
      <c r="AG1653" s="6"/>
      <c r="AH1653" s="6"/>
      <c r="AI1653" s="6" t="n">
        <v>7839.8256861797599</v>
      </c>
      <c r="AJ1653" s="6" t="n">
        <v>7736.6157669041804</v>
      </c>
      <c r="AK1653" s="6" t="n">
        <v>7485.0131644700696</v>
      </c>
      <c r="AL1653" s="6" t="n">
        <v>7000</v>
      </c>
      <c r="AM1653" s="6" t="n">
        <v>6676.58865604724</v>
      </c>
    </row>
    <row r="1654">
      <c r="A1654" t="str">
        <f t="shared" si="275"/>
        <v>PAMS</v>
      </c>
      <c r="B1654" t="str">
        <f t="shared" si="276"/>
        <v>L053</v>
      </c>
      <c r="C1654" t="str">
        <f t="shared" si="277"/>
        <v>TECH REP SVCS/HARDWARE &amp; ABRASIVES</v>
      </c>
      <c r="D1654" s="6" t="n">
        <f t="shared" si="278"/>
        <v>0</v>
      </c>
      <c r="E1654" s="6" t="n">
        <f t="shared" si="279"/>
        <v>0</v>
      </c>
      <c r="F1654" s="6" t="n">
        <f t="shared" si="280"/>
        <v>0</v>
      </c>
      <c r="G1654" s="6" t="n">
        <f t="shared" si="281"/>
        <v>0</v>
      </c>
      <c r="H1654" s="7" t="e">
        <f t="shared" si="282"/>
        <v>#DIV/0!</v>
      </c>
      <c r="I1654" s="7" t="e">
        <f t="shared" si="283"/>
        <v>#DIV/0!</v>
      </c>
      <c r="J1654" s="7" t="e">
        <f t="shared" si="284"/>
        <v>#DIV/0!</v>
      </c>
      <c r="K1654" s="7" t="n">
        <f t="shared" si="285"/>
        <v>0</v>
      </c>
      <c r="L1654" s="7" t="n">
        <f>AM1654/SUM(AM1:AM$2180)</f>
        <v>0</v>
      </c>
      <c r="M1654" t="s">
        <v>3585</v>
      </c>
      <c r="N1654" t="s">
        <v>4062</v>
      </c>
      <c r="O1654" t="s">
        <v>4063</v>
      </c>
      <c r="P1654" s="6"/>
      <c r="Q1654" s="6"/>
      <c r="R1654" s="6"/>
      <c r="S1654" s="6"/>
      <c r="T1654" s="6"/>
      <c r="U1654" s="6"/>
      <c r="V1654" s="6"/>
      <c r="W1654" s="6" t="n">
        <v>22258.882751652902</v>
      </c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</row>
    <row r="1655">
      <c r="A1655" t="str">
        <f t="shared" si="275"/>
        <v>PAMS</v>
      </c>
      <c r="B1655" t="str">
        <f t="shared" si="276"/>
        <v>L055</v>
      </c>
      <c r="C1655" t="str">
        <f t="shared" si="277"/>
        <v>TECH REP SVCS/LUMBER &amp; MILLWORK</v>
      </c>
      <c r="D1655" s="6" t="n">
        <f t="shared" si="278"/>
        <v>0</v>
      </c>
      <c r="E1655" s="6" t="n">
        <f t="shared" si="279"/>
        <v>0</v>
      </c>
      <c r="F1655" s="6" t="n">
        <f t="shared" si="280"/>
        <v>0</v>
      </c>
      <c r="G1655" s="6" t="n">
        <f t="shared" si="281"/>
        <v>0</v>
      </c>
      <c r="H1655" s="7" t="e">
        <f t="shared" si="282"/>
        <v>#DIV/0!</v>
      </c>
      <c r="I1655" s="7" t="e">
        <f t="shared" si="283"/>
        <v>#DIV/0!</v>
      </c>
      <c r="J1655" s="7" t="e">
        <f t="shared" si="284"/>
        <v>#DIV/0!</v>
      </c>
      <c r="K1655" s="7" t="n">
        <f t="shared" si="285"/>
        <v>0</v>
      </c>
      <c r="L1655" s="7" t="n">
        <f>AM1655/SUM(AM1:AM$2180)</f>
        <v>0</v>
      </c>
      <c r="M1655" t="s">
        <v>3585</v>
      </c>
      <c r="N1655" t="s">
        <v>4064</v>
      </c>
      <c r="O1655" t="s">
        <v>4065</v>
      </c>
      <c r="P1655" s="6"/>
      <c r="Q1655" s="6"/>
      <c r="R1655" s="6"/>
      <c r="S1655" s="6"/>
      <c r="T1655" s="6"/>
      <c r="U1655" s="6" t="n">
        <v>68071.2067034582</v>
      </c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</row>
    <row r="1656">
      <c r="A1656" t="str">
        <f t="shared" si="275"/>
        <v>PAMS</v>
      </c>
      <c r="B1656" t="str">
        <f t="shared" si="276"/>
        <v>L056</v>
      </c>
      <c r="C1656" t="str">
        <f t="shared" si="277"/>
        <v>TECH REP SVCS/CONTRUCT MATERIAL</v>
      </c>
      <c r="D1656" s="6" t="n">
        <f t="shared" si="278"/>
        <v>0</v>
      </c>
      <c r="E1656" s="6" t="n">
        <f t="shared" si="279"/>
        <v>271189.61322345003</v>
      </c>
      <c r="F1656" s="6" t="n">
        <f t="shared" si="280"/>
        <v>269481.84379999997</v>
      </c>
      <c r="G1656" s="6" t="n">
        <f t="shared" si="281"/>
        <v>42838.5576188204</v>
      </c>
      <c r="H1656" s="7" t="n">
        <f t="shared" si="282"/>
        <v>-6.2973260780563312E-3</v>
      </c>
      <c r="I1656" s="7" t="e">
        <f t="shared" si="283"/>
        <v>#DIV/0!</v>
      </c>
      <c r="J1656" s="7" t="n">
        <f t="shared" si="284"/>
        <v>0.15896639645457408</v>
      </c>
      <c r="K1656" s="7" t="n">
        <f t="shared" si="285"/>
        <v>2.7454538050528729E-6</v>
      </c>
      <c r="L1656" s="7" t="n">
        <f>AM1656/SUM(AM1:AM$2180)</f>
        <v>7.6004129719897949E-7</v>
      </c>
      <c r="M1656" t="s">
        <v>3585</v>
      </c>
      <c r="N1656" t="s">
        <v>4066</v>
      </c>
      <c r="O1656" t="s">
        <v>4067</v>
      </c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 t="n">
        <v>290964.99045254302</v>
      </c>
      <c r="AH1656" s="6" t="n">
        <v>6985.6892647857503</v>
      </c>
      <c r="AI1656" s="6" t="n">
        <v>284405.041480546</v>
      </c>
      <c r="AJ1656" s="6" t="n">
        <v>286274.10767327098</v>
      </c>
      <c r="AK1656" s="6" t="n">
        <v>271189.61322345003</v>
      </c>
      <c r="AL1656" s="6" t="n">
        <v>269481.84379999997</v>
      </c>
      <c r="AM1656" s="6" t="n">
        <v>42838.5576188204</v>
      </c>
    </row>
    <row r="1657">
      <c r="A1657" t="str">
        <f t="shared" si="275"/>
        <v>PAMS</v>
      </c>
      <c r="B1657" t="str">
        <f t="shared" si="276"/>
        <v>L059</v>
      </c>
      <c r="C1657" t="str">
        <f t="shared" si="277"/>
        <v>TECH REP SVCS/ELECT-ELCT EQ</v>
      </c>
      <c r="D1657" s="6" t="n">
        <f t="shared" si="278"/>
        <v>3359513.1399864801</v>
      </c>
      <c r="E1657" s="6" t="n">
        <f t="shared" si="279"/>
        <v>7347.0964504767298</v>
      </c>
      <c r="F1657" s="6" t="n">
        <f t="shared" si="280"/>
        <v>-6395.7894999999999</v>
      </c>
      <c r="G1657" s="6" t="n">
        <f t="shared" si="281"/>
        <v>4003.55935045564</v>
      </c>
      <c r="H1657" s="7" t="n">
        <f t="shared" si="282"/>
        <v>-1.8705193327882605</v>
      </c>
      <c r="I1657" s="7" t="n">
        <f t="shared" si="283"/>
        <v>-1.0019037846358969</v>
      </c>
      <c r="J1657" s="7" t="n">
        <f t="shared" si="284"/>
        <v>-0.62596796696571078</v>
      </c>
      <c r="K1657" s="7" t="n">
        <f t="shared" si="285"/>
        <v>-6.5159657405803356E-8</v>
      </c>
      <c r="L1657" s="7" t="n">
        <f>AM1657/SUM(AM1:AM$2180)</f>
        <v>7.1031113353745929E-8</v>
      </c>
      <c r="M1657" t="s">
        <v>3585</v>
      </c>
      <c r="N1657" t="s">
        <v>4068</v>
      </c>
      <c r="O1657" t="s">
        <v>4069</v>
      </c>
      <c r="P1657" s="6"/>
      <c r="Q1657" s="6" t="n">
        <v>1010697.49085603</v>
      </c>
      <c r="R1657" s="6" t="n">
        <v>11842.9174990298</v>
      </c>
      <c r="S1657" s="6"/>
      <c r="T1657" s="6" t="n">
        <v>27057.248988792999</v>
      </c>
      <c r="U1657" s="6" t="n">
        <v>2012303.4375152399</v>
      </c>
      <c r="V1657" s="6" t="n">
        <v>1341386.9392190599</v>
      </c>
      <c r="W1657" s="6" t="n">
        <v>1602234.3748739499</v>
      </c>
      <c r="X1657" s="6" t="n">
        <v>2574233.6309372401</v>
      </c>
      <c r="Y1657" s="6" t="n">
        <v>735368.42019724904</v>
      </c>
      <c r="Z1657" s="6" t="n">
        <v>-162437.64030063601</v>
      </c>
      <c r="AA1657" s="6" t="n">
        <v>3797832.8821724402</v>
      </c>
      <c r="AB1657" s="6" t="n">
        <v>5114831.5309215896</v>
      </c>
      <c r="AC1657" s="6" t="n">
        <v>5064329.6208832199</v>
      </c>
      <c r="AD1657" s="6" t="n">
        <v>2849335.6130949999</v>
      </c>
      <c r="AE1657" s="6" t="n">
        <v>3359513.1399864801</v>
      </c>
      <c r="AF1657" s="6" t="n">
        <v>507875.450100419</v>
      </c>
      <c r="AG1657" s="6" t="n">
        <v>688535.64262298797</v>
      </c>
      <c r="AH1657" s="6" t="n">
        <v>-460344.06348400301</v>
      </c>
      <c r="AI1657" s="6" t="n">
        <v>-23944.776626258601</v>
      </c>
      <c r="AJ1657" s="6" t="n">
        <v>10982.867027864801</v>
      </c>
      <c r="AK1657" s="6" t="n">
        <v>7347.0964504767298</v>
      </c>
      <c r="AL1657" s="6" t="n">
        <v>-6395.7894999999999</v>
      </c>
      <c r="AM1657" s="6" t="n">
        <v>4003.55935045564</v>
      </c>
    </row>
    <row r="1658">
      <c r="A1658" t="str">
        <f t="shared" si="275"/>
        <v>PAMS</v>
      </c>
      <c r="B1658" t="str">
        <f t="shared" si="276"/>
        <v>L061</v>
      </c>
      <c r="C1658" t="str">
        <f t="shared" si="277"/>
        <v>TECH REP SVCS/POWER DISTRIBUTION EQ</v>
      </c>
      <c r="D1658" s="6" t="n">
        <f t="shared" si="278"/>
        <v>0</v>
      </c>
      <c r="E1658" s="6" t="n">
        <f t="shared" si="279"/>
        <v>0</v>
      </c>
      <c r="F1658" s="6" t="n">
        <f t="shared" si="280"/>
        <v>0</v>
      </c>
      <c r="G1658" s="6" t="n">
        <f t="shared" si="281"/>
        <v>0</v>
      </c>
      <c r="H1658" s="7" t="e">
        <f t="shared" si="282"/>
        <v>#DIV/0!</v>
      </c>
      <c r="I1658" s="7" t="e">
        <f t="shared" si="283"/>
        <v>#DIV/0!</v>
      </c>
      <c r="J1658" s="7" t="e">
        <f t="shared" si="284"/>
        <v>#DIV/0!</v>
      </c>
      <c r="K1658" s="7" t="n">
        <f t="shared" si="285"/>
        <v>0</v>
      </c>
      <c r="L1658" s="7" t="n">
        <f>AM1658/SUM(AM1:AM$2180)</f>
        <v>0</v>
      </c>
      <c r="M1658" t="s">
        <v>3585</v>
      </c>
      <c r="N1658" t="s">
        <v>4070</v>
      </c>
      <c r="O1658" t="s">
        <v>4071</v>
      </c>
      <c r="P1658" s="6"/>
      <c r="Q1658" s="6"/>
      <c r="R1658" s="6"/>
      <c r="S1658" s="6"/>
      <c r="T1658" s="6"/>
      <c r="U1658" s="6"/>
      <c r="V1658" s="6"/>
      <c r="W1658" s="6"/>
      <c r="X1658" s="6"/>
      <c r="Y1658" s="6" t="n">
        <v>164313.060037733</v>
      </c>
      <c r="Z1658" s="6" t="n">
        <v>0</v>
      </c>
      <c r="AA1658" s="6" t="n">
        <v>0</v>
      </c>
      <c r="AB1658" s="6" t="n">
        <v>-115402.52751282101</v>
      </c>
      <c r="AC1658" s="6"/>
      <c r="AD1658" s="6" t="n">
        <v>-14801.0211976707</v>
      </c>
      <c r="AE1658" s="6"/>
      <c r="AF1658" s="6"/>
      <c r="AG1658" s="6"/>
      <c r="AH1658" s="6"/>
      <c r="AI1658" s="6"/>
      <c r="AJ1658" s="6"/>
      <c r="AK1658" s="6"/>
      <c r="AL1658" s="6"/>
      <c r="AM1658" s="6"/>
    </row>
    <row r="1659">
      <c r="A1659" t="str">
        <f t="shared" si="275"/>
        <v>PAMS</v>
      </c>
      <c r="B1659" t="str">
        <f t="shared" si="276"/>
        <v>L063</v>
      </c>
      <c r="C1659" t="str">
        <f t="shared" si="277"/>
        <v>TECH REP SVCS/ALARM &amp; SIGNAL SYSTEM</v>
      </c>
      <c r="D1659" s="6" t="n">
        <f t="shared" si="278"/>
        <v>5997.2378353778904</v>
      </c>
      <c r="E1659" s="6" t="n">
        <f t="shared" si="279"/>
        <v>0</v>
      </c>
      <c r="F1659" s="6" t="n">
        <f t="shared" si="280"/>
        <v>0</v>
      </c>
      <c r="G1659" s="6" t="n">
        <f t="shared" si="281"/>
        <v>0</v>
      </c>
      <c r="H1659" s="7" t="e">
        <f t="shared" si="282"/>
        <v>#DIV/0!</v>
      </c>
      <c r="I1659" s="7" t="n">
        <f t="shared" si="283"/>
        <v>-1</v>
      </c>
      <c r="J1659" s="7" t="e">
        <f t="shared" si="284"/>
        <v>#DIV/0!</v>
      </c>
      <c r="K1659" s="7" t="n">
        <f t="shared" si="285"/>
        <v>0</v>
      </c>
      <c r="L1659" s="7" t="n">
        <f>AM1659/SUM(AM1:AM$2180)</f>
        <v>0</v>
      </c>
      <c r="M1659" t="s">
        <v>3585</v>
      </c>
      <c r="N1659" t="s">
        <v>4072</v>
      </c>
      <c r="O1659" t="s">
        <v>4073</v>
      </c>
      <c r="P1659" s="6"/>
      <c r="Q1659" s="6"/>
      <c r="R1659" s="6"/>
      <c r="S1659" s="6"/>
      <c r="T1659" s="6"/>
      <c r="U1659" s="6"/>
      <c r="V1659" s="6"/>
      <c r="W1659" s="6" t="n">
        <v>6804.0847195857596</v>
      </c>
      <c r="X1659" s="6"/>
      <c r="Y1659" s="6"/>
      <c r="Z1659" s="6" t="n">
        <v>7658.6918452568498</v>
      </c>
      <c r="AA1659" s="6" t="n">
        <v>2061.7767414191899</v>
      </c>
      <c r="AB1659" s="6" t="n">
        <v>-6385.2807747116904</v>
      </c>
      <c r="AC1659" s="6" t="n">
        <v>8282.5037761470194</v>
      </c>
      <c r="AD1659" s="6" t="n">
        <v>0</v>
      </c>
      <c r="AE1659" s="6" t="n">
        <v>5997.2378353778904</v>
      </c>
      <c r="AF1659" s="6" t="n">
        <v>12199.2457085635</v>
      </c>
      <c r="AG1659" s="6" t="n">
        <v>14211.6826056959</v>
      </c>
      <c r="AH1659" s="6" t="n">
        <v>-5653.4666824693504</v>
      </c>
      <c r="AI1659" s="6"/>
      <c r="AJ1659" s="6"/>
      <c r="AK1659" s="6"/>
      <c r="AL1659" s="6"/>
      <c r="AM1659" s="6"/>
    </row>
    <row r="1660">
      <c r="A1660" t="str">
        <f t="shared" si="275"/>
        <v>PAMS</v>
      </c>
      <c r="B1660" t="str">
        <f t="shared" si="276"/>
        <v>L065</v>
      </c>
      <c r="C1660" t="str">
        <f t="shared" si="277"/>
        <v>TECH REP SVCS/MEDICAL-DENTAL-VET EQ</v>
      </c>
      <c r="D1660" s="6" t="n">
        <f t="shared" si="278"/>
        <v>339667.47096183</v>
      </c>
      <c r="E1660" s="6" t="n">
        <f t="shared" si="279"/>
        <v>0</v>
      </c>
      <c r="F1660" s="6" t="n">
        <f t="shared" si="280"/>
        <v>0</v>
      </c>
      <c r="G1660" s="6" t="n">
        <f t="shared" si="281"/>
        <v>0</v>
      </c>
      <c r="H1660" s="7" t="e">
        <f t="shared" si="282"/>
        <v>#DIV/0!</v>
      </c>
      <c r="I1660" s="7" t="n">
        <f t="shared" si="283"/>
        <v>-1</v>
      </c>
      <c r="J1660" s="7" t="e">
        <f t="shared" si="284"/>
        <v>#DIV/0!</v>
      </c>
      <c r="K1660" s="7" t="n">
        <f t="shared" si="285"/>
        <v>0</v>
      </c>
      <c r="L1660" s="7" t="n">
        <f>AM1660/SUM(AM1:AM$2180)</f>
        <v>0</v>
      </c>
      <c r="M1660" t="s">
        <v>3585</v>
      </c>
      <c r="N1660" t="s">
        <v>4074</v>
      </c>
      <c r="O1660" t="s">
        <v>4075</v>
      </c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 t="n">
        <v>3090.4357248364499</v>
      </c>
      <c r="AD1660" s="6"/>
      <c r="AE1660" s="6" t="n">
        <v>339667.47096183</v>
      </c>
      <c r="AF1660" s="6" t="n">
        <v>2614.0408091047002</v>
      </c>
      <c r="AG1660" s="6"/>
      <c r="AH1660" s="6"/>
      <c r="AI1660" s="6"/>
      <c r="AJ1660" s="6"/>
      <c r="AK1660" s="6"/>
      <c r="AL1660" s="6"/>
      <c r="AM1660" s="6"/>
    </row>
    <row r="1661">
      <c r="A1661" t="str">
        <f t="shared" si="275"/>
        <v>PAMS</v>
      </c>
      <c r="B1661" t="str">
        <f t="shared" si="276"/>
        <v>L066</v>
      </c>
      <c r="C1661" t="str">
        <f t="shared" si="277"/>
        <v>TECH REP SVCS/INSTRUMENTS &amp; LAB EQ</v>
      </c>
      <c r="D1661" s="6" t="n">
        <f t="shared" si="278"/>
        <v>0</v>
      </c>
      <c r="E1661" s="6" t="n">
        <f t="shared" si="279"/>
        <v>0</v>
      </c>
      <c r="F1661" s="6" t="n">
        <f t="shared" si="280"/>
        <v>0</v>
      </c>
      <c r="G1661" s="6" t="n">
        <f t="shared" si="281"/>
        <v>0</v>
      </c>
      <c r="H1661" s="7" t="e">
        <f t="shared" si="282"/>
        <v>#DIV/0!</v>
      </c>
      <c r="I1661" s="7" t="e">
        <f t="shared" si="283"/>
        <v>#DIV/0!</v>
      </c>
      <c r="J1661" s="7" t="e">
        <f t="shared" si="284"/>
        <v>#DIV/0!</v>
      </c>
      <c r="K1661" s="7" t="n">
        <f t="shared" si="285"/>
        <v>0</v>
      </c>
      <c r="L1661" s="7" t="n">
        <f>AM1661/SUM(AM1:AM$2180)</f>
        <v>0</v>
      </c>
      <c r="M1661" t="s">
        <v>3585</v>
      </c>
      <c r="N1661" t="s">
        <v>4076</v>
      </c>
      <c r="O1661" t="s">
        <v>4077</v>
      </c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 t="n">
        <v>-25941.579995050299</v>
      </c>
      <c r="AC1661" s="6"/>
      <c r="AD1661" s="6" t="n">
        <v>-2746.40227513533</v>
      </c>
      <c r="AE1661" s="6"/>
      <c r="AF1661" s="6"/>
      <c r="AG1661" s="6" t="n">
        <v>1666.88077298912</v>
      </c>
      <c r="AH1661" s="6"/>
      <c r="AI1661" s="6"/>
      <c r="AJ1661" s="6"/>
      <c r="AK1661" s="6"/>
      <c r="AL1661" s="6"/>
      <c r="AM1661" s="6"/>
    </row>
    <row r="1662">
      <c r="A1662" t="str">
        <f t="shared" si="275"/>
        <v>PAMS</v>
      </c>
      <c r="B1662" t="str">
        <f t="shared" si="276"/>
        <v>L067</v>
      </c>
      <c r="C1662" t="str">
        <f t="shared" si="277"/>
        <v>TECH REP SVCS/PHOTOGRAPHIC EQ</v>
      </c>
      <c r="D1662" s="6" t="n">
        <f t="shared" si="278"/>
        <v>0</v>
      </c>
      <c r="E1662" s="6" t="n">
        <f t="shared" si="279"/>
        <v>83054.800381884503</v>
      </c>
      <c r="F1662" s="6" t="n">
        <f t="shared" si="280"/>
        <v>340647.14059999998</v>
      </c>
      <c r="G1662" s="6" t="n">
        <f t="shared" si="281"/>
        <v>0</v>
      </c>
      <c r="H1662" s="7" t="n">
        <f t="shared" si="282"/>
        <v>3.1014744365612881</v>
      </c>
      <c r="I1662" s="7" t="e">
        <f t="shared" si="283"/>
        <v>#DIV/0!</v>
      </c>
      <c r="J1662" s="7" t="n">
        <f t="shared" si="284"/>
        <v>0</v>
      </c>
      <c r="K1662" s="7" t="n">
        <f t="shared" si="285"/>
        <v>3.470478660650499E-6</v>
      </c>
      <c r="L1662" s="7" t="n">
        <f>AM1662/SUM(AM1:AM$2180)</f>
        <v>0</v>
      </c>
      <c r="M1662" t="s">
        <v>3585</v>
      </c>
      <c r="N1662" t="s">
        <v>4078</v>
      </c>
      <c r="O1662" t="s">
        <v>4079</v>
      </c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 t="n">
        <v>-145648.05300710001</v>
      </c>
      <c r="AC1662" s="6"/>
      <c r="AD1662" s="6" t="n">
        <v>-1417.2584395999099</v>
      </c>
      <c r="AE1662" s="6"/>
      <c r="AF1662" s="6"/>
      <c r="AG1662" s="6"/>
      <c r="AH1662" s="6" t="n">
        <v>212049.53942318601</v>
      </c>
      <c r="AI1662" s="6" t="n">
        <v>219923.962650645</v>
      </c>
      <c r="AJ1662" s="6" t="n">
        <v>221257.31569137101</v>
      </c>
      <c r="AK1662" s="6" t="n">
        <v>83054.800381884503</v>
      </c>
      <c r="AL1662" s="6" t="n">
        <v>340647.14059999998</v>
      </c>
      <c r="AM1662" s="6"/>
    </row>
    <row r="1663">
      <c r="A1663" t="str">
        <f t="shared" si="275"/>
        <v>PAMS</v>
      </c>
      <c r="B1663" t="str">
        <f t="shared" si="276"/>
        <v>L068</v>
      </c>
      <c r="C1663" t="str">
        <f t="shared" si="277"/>
        <v>TECH REP SVCS/CHEMICAL PRODUCTS</v>
      </c>
      <c r="D1663" s="6" t="n">
        <f t="shared" si="278"/>
        <v>0</v>
      </c>
      <c r="E1663" s="6" t="n">
        <f t="shared" si="279"/>
        <v>0</v>
      </c>
      <c r="F1663" s="6" t="n">
        <f t="shared" si="280"/>
        <v>0</v>
      </c>
      <c r="G1663" s="6" t="n">
        <f t="shared" si="281"/>
        <v>0</v>
      </c>
      <c r="H1663" s="7" t="e">
        <f t="shared" si="282"/>
        <v>#DIV/0!</v>
      </c>
      <c r="I1663" s="7" t="e">
        <f t="shared" si="283"/>
        <v>#DIV/0!</v>
      </c>
      <c r="J1663" s="7" t="e">
        <f t="shared" si="284"/>
        <v>#DIV/0!</v>
      </c>
      <c r="K1663" s="7" t="n">
        <f t="shared" si="285"/>
        <v>0</v>
      </c>
      <c r="L1663" s="7" t="n">
        <f>AM1663/SUM(AM1:AM$2180)</f>
        <v>0</v>
      </c>
      <c r="M1663" t="s">
        <v>3585</v>
      </c>
      <c r="N1663" t="s">
        <v>4080</v>
      </c>
      <c r="O1663" t="s">
        <v>4081</v>
      </c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 t="n">
        <v>-10930.7111711699</v>
      </c>
      <c r="AB1663" s="6" t="n">
        <v>2518.5999995194502</v>
      </c>
      <c r="AC1663" s="6" t="n">
        <v>2720.6717065386902</v>
      </c>
      <c r="AD1663" s="6"/>
      <c r="AE1663" s="6"/>
      <c r="AF1663" s="6" t="n">
        <v>0</v>
      </c>
      <c r="AG1663" s="6"/>
      <c r="AH1663" s="6"/>
      <c r="AI1663" s="6"/>
      <c r="AJ1663" s="6" t="n">
        <v>0</v>
      </c>
      <c r="AK1663" s="6"/>
      <c r="AL1663" s="6"/>
      <c r="AM1663" s="6" t="n">
        <v>0</v>
      </c>
    </row>
    <row r="1664">
      <c r="A1664" t="str">
        <f t="shared" si="275"/>
        <v>PAMS</v>
      </c>
      <c r="B1664" t="str">
        <f t="shared" si="276"/>
        <v>L069</v>
      </c>
      <c r="C1664" t="str">
        <f t="shared" si="277"/>
        <v>TECH REP SVCS/TRAINING AIDS-DEVICES</v>
      </c>
      <c r="D1664" s="6" t="n">
        <f t="shared" si="278"/>
        <v>0</v>
      </c>
      <c r="E1664" s="6" t="n">
        <f t="shared" si="279"/>
        <v>0</v>
      </c>
      <c r="F1664" s="6" t="n">
        <f t="shared" si="280"/>
        <v>0</v>
      </c>
      <c r="G1664" s="6" t="n">
        <f t="shared" si="281"/>
        <v>0</v>
      </c>
      <c r="H1664" s="7" t="e">
        <f t="shared" si="282"/>
        <v>#DIV/0!</v>
      </c>
      <c r="I1664" s="7" t="e">
        <f t="shared" si="283"/>
        <v>#DIV/0!</v>
      </c>
      <c r="J1664" s="7" t="e">
        <f t="shared" si="284"/>
        <v>#DIV/0!</v>
      </c>
      <c r="K1664" s="7" t="n">
        <f t="shared" si="285"/>
        <v>0</v>
      </c>
      <c r="L1664" s="7" t="n">
        <f>AM1664/SUM(AM1:AM$2180)</f>
        <v>0</v>
      </c>
      <c r="M1664" t="s">
        <v>3585</v>
      </c>
      <c r="N1664" t="s">
        <v>4082</v>
      </c>
      <c r="O1664" t="s">
        <v>4083</v>
      </c>
      <c r="P1664" s="6"/>
      <c r="Q1664" s="6"/>
      <c r="R1664" s="6"/>
      <c r="S1664" s="6"/>
      <c r="T1664" s="6"/>
      <c r="U1664" s="6" t="n">
        <v>10827.410295977599</v>
      </c>
      <c r="V1664" s="6" t="n">
        <v>97490.540307439398</v>
      </c>
      <c r="W1664" s="6" t="n">
        <v>13043.4304074459</v>
      </c>
      <c r="X1664" s="6"/>
      <c r="Y1664" s="6"/>
      <c r="Z1664" s="6" t="n">
        <v>-45275.942032309496</v>
      </c>
      <c r="AA1664" s="6" t="n">
        <v>3845.3534666011001</v>
      </c>
      <c r="AB1664" s="6" t="n">
        <v>31055.218496634701</v>
      </c>
      <c r="AC1664" s="6" t="n">
        <v>-519525.02478720498</v>
      </c>
      <c r="AD1664" s="6"/>
      <c r="AE1664" s="6"/>
      <c r="AF1664" s="6" t="n">
        <v>2984883.2638178202</v>
      </c>
      <c r="AG1664" s="6" t="n">
        <v>-151524.04109120101</v>
      </c>
      <c r="AH1664" s="6" t="n">
        <v>0</v>
      </c>
      <c r="AI1664" s="6" t="n">
        <v>0</v>
      </c>
      <c r="AJ1664" s="6" t="n">
        <v>64480.603947282798</v>
      </c>
      <c r="AK1664" s="6" t="n">
        <v>0</v>
      </c>
      <c r="AL1664" s="6"/>
      <c r="AM1664" s="6"/>
    </row>
    <row r="1665">
      <c r="A1665" t="str">
        <f t="shared" ref="A1665:A1728" si="286">M1665</f>
        <v>PAMS</v>
      </c>
      <c r="B1665" t="str">
        <f t="shared" ref="B1665:B1728" si="287">N1665</f>
        <v>L071</v>
      </c>
      <c r="C1665" t="str">
        <f t="shared" ref="C1665:C1728" si="288">O1665</f>
        <v>TECH REP SVCS/FURNITURE</v>
      </c>
      <c r="D1665" s="6" t="n">
        <f t="shared" ref="D1665:D1728" si="289">AE1665</f>
        <v>0</v>
      </c>
      <c r="E1665" s="6" t="n">
        <f t="shared" ref="E1665:E1728" si="290">AK1665</f>
        <v>0</v>
      </c>
      <c r="F1665" s="6" t="n">
        <f t="shared" ref="F1665:F1728" si="291">AL1665</f>
        <v>0</v>
      </c>
      <c r="G1665" s="6" t="n">
        <f t="shared" ref="G1665:G1728" si="292">AM1665</f>
        <v>0</v>
      </c>
      <c r="H1665" s="7" t="e">
        <f t="shared" si="282"/>
        <v>#DIV/0!</v>
      </c>
      <c r="I1665" s="7" t="e">
        <f t="shared" si="283"/>
        <v>#DIV/0!</v>
      </c>
      <c r="J1665" s="7" t="e">
        <f t="shared" si="284"/>
        <v>#DIV/0!</v>
      </c>
      <c r="K1665" s="7" t="n">
        <f t="shared" si="285"/>
        <v>0</v>
      </c>
      <c r="L1665" s="7" t="n">
        <f>AM1665/SUM(AM1:AM$2180)</f>
        <v>0</v>
      </c>
      <c r="M1665" t="s">
        <v>3585</v>
      </c>
      <c r="N1665" t="s">
        <v>4084</v>
      </c>
      <c r="O1665" t="s">
        <v>4085</v>
      </c>
      <c r="P1665" s="6"/>
      <c r="Q1665" s="6"/>
      <c r="R1665" s="6" t="n">
        <v>50188.750030638097</v>
      </c>
      <c r="S1665" s="6"/>
      <c r="T1665" s="6"/>
      <c r="U1665" s="6"/>
      <c r="V1665" s="6"/>
      <c r="W1665" s="6"/>
      <c r="X1665" s="6" t="n">
        <v>66611.771877475796</v>
      </c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</row>
    <row r="1666">
      <c r="A1666" t="str">
        <f t="shared" si="286"/>
        <v>PAMS</v>
      </c>
      <c r="B1666" t="str">
        <f t="shared" si="287"/>
        <v>L073</v>
      </c>
      <c r="C1666" t="str">
        <f t="shared" si="288"/>
        <v>TECH REP SVCS/FOOD PREP-SERVING EQ</v>
      </c>
      <c r="D1666" s="6" t="n">
        <f t="shared" si="289"/>
        <v>0</v>
      </c>
      <c r="E1666" s="6" t="n">
        <f t="shared" si="290"/>
        <v>0</v>
      </c>
      <c r="F1666" s="6" t="n">
        <f t="shared" si="291"/>
        <v>0</v>
      </c>
      <c r="G1666" s="6" t="n">
        <f t="shared" si="292"/>
        <v>0</v>
      </c>
      <c r="H1666" s="7" t="e">
        <f t="shared" ref="H1666:H1729" si="293">AL1666/AK1666-1</f>
        <v>#DIV/0!</v>
      </c>
      <c r="I1666" s="7" t="e">
        <f t="shared" ref="I1666:I1729" si="294">AL1666/AE1666-1</f>
        <v>#DIV/0!</v>
      </c>
      <c r="J1666" s="7" t="e">
        <f t="shared" ref="J1666:J1729" si="295">AM1666/AL1666</f>
        <v>#DIV/0!</v>
      </c>
      <c r="K1666" s="7" t="n">
        <f t="shared" ref="K1666:K1729" si="296">AL1666/SUM(AL$1:AL$2180)</f>
        <v>0</v>
      </c>
      <c r="L1666" s="7" t="n">
        <f>AM1666/SUM(AM1:AM$2180)</f>
        <v>0</v>
      </c>
      <c r="M1666" t="s">
        <v>3585</v>
      </c>
      <c r="N1666" t="s">
        <v>4086</v>
      </c>
      <c r="O1666" t="s">
        <v>4087</v>
      </c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 t="n">
        <v>18343.560697441098</v>
      </c>
      <c r="AE1666" s="6"/>
      <c r="AF1666" s="6"/>
      <c r="AG1666" s="6"/>
      <c r="AH1666" s="6"/>
      <c r="AI1666" s="6"/>
      <c r="AJ1666" s="6"/>
      <c r="AK1666" s="6"/>
      <c r="AL1666" s="6"/>
      <c r="AM1666" s="6"/>
    </row>
    <row r="1667">
      <c r="A1667" t="str">
        <f t="shared" si="286"/>
        <v>PAMS</v>
      </c>
      <c r="B1667" t="str">
        <f t="shared" si="287"/>
        <v>L074</v>
      </c>
      <c r="C1667" t="str">
        <f t="shared" si="288"/>
        <v>TECH REP SVCS/OFFICE MACHINES</v>
      </c>
      <c r="D1667" s="6" t="n">
        <f t="shared" si="289"/>
        <v>0</v>
      </c>
      <c r="E1667" s="6" t="n">
        <f t="shared" si="290"/>
        <v>0</v>
      </c>
      <c r="F1667" s="6" t="n">
        <f t="shared" si="291"/>
        <v>0</v>
      </c>
      <c r="G1667" s="6" t="n">
        <f t="shared" si="292"/>
        <v>0</v>
      </c>
      <c r="H1667" s="7" t="e">
        <f t="shared" si="293"/>
        <v>#DIV/0!</v>
      </c>
      <c r="I1667" s="7" t="e">
        <f t="shared" si="294"/>
        <v>#DIV/0!</v>
      </c>
      <c r="J1667" s="7" t="e">
        <f t="shared" si="295"/>
        <v>#DIV/0!</v>
      </c>
      <c r="K1667" s="7" t="n">
        <f t="shared" si="296"/>
        <v>0</v>
      </c>
      <c r="L1667" s="7" t="n">
        <f>AM1667/SUM(AM1:AM$2180)</f>
        <v>0</v>
      </c>
      <c r="M1667" t="s">
        <v>3585</v>
      </c>
      <c r="N1667" t="s">
        <v>4088</v>
      </c>
      <c r="O1667" t="s">
        <v>4089</v>
      </c>
      <c r="P1667" s="6"/>
      <c r="Q1667" s="6" t="n">
        <v>138764.35407971099</v>
      </c>
      <c r="R1667" s="6"/>
      <c r="S1667" s="6"/>
      <c r="T1667" s="6"/>
      <c r="U1667" s="6" t="n">
        <v>12760.4639474861</v>
      </c>
      <c r="V1667" s="6" t="n">
        <v>6224.4960554248601</v>
      </c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</row>
    <row r="1668">
      <c r="A1668" t="str">
        <f t="shared" si="286"/>
        <v>PAMS</v>
      </c>
      <c r="B1668" t="str">
        <f t="shared" si="287"/>
        <v>L075</v>
      </c>
      <c r="C1668" t="str">
        <f t="shared" si="288"/>
        <v>TECH REP SVCS/OFFICE SUPPLIES</v>
      </c>
      <c r="D1668" s="6" t="n">
        <f t="shared" si="289"/>
        <v>0</v>
      </c>
      <c r="E1668" s="6" t="n">
        <f t="shared" si="290"/>
        <v>0</v>
      </c>
      <c r="F1668" s="6" t="n">
        <f t="shared" si="291"/>
        <v>0</v>
      </c>
      <c r="G1668" s="6" t="n">
        <f t="shared" si="292"/>
        <v>0</v>
      </c>
      <c r="H1668" s="7" t="e">
        <f t="shared" si="293"/>
        <v>#DIV/0!</v>
      </c>
      <c r="I1668" s="7" t="e">
        <f t="shared" si="294"/>
        <v>#DIV/0!</v>
      </c>
      <c r="J1668" s="7" t="e">
        <f t="shared" si="295"/>
        <v>#DIV/0!</v>
      </c>
      <c r="K1668" s="7" t="n">
        <f t="shared" si="296"/>
        <v>0</v>
      </c>
      <c r="L1668" s="7" t="n">
        <f>AM1668/SUM(AM1:AM$2180)</f>
        <v>0</v>
      </c>
      <c r="M1668" t="s">
        <v>3585</v>
      </c>
      <c r="N1668" t="s">
        <v>4090</v>
      </c>
      <c r="O1668" t="s">
        <v>4091</v>
      </c>
      <c r="P1668" s="6"/>
      <c r="Q1668" s="6"/>
      <c r="R1668" s="6"/>
      <c r="S1668" s="6"/>
      <c r="T1668" s="6" t="n">
        <v>14874.793286857001</v>
      </c>
      <c r="U1668" s="6" t="n">
        <v>1310256.68031979</v>
      </c>
      <c r="V1668" s="6"/>
      <c r="W1668" s="6"/>
      <c r="X1668" s="6"/>
      <c r="Y1668" s="6"/>
      <c r="Z1668" s="6"/>
      <c r="AA1668" s="6" t="n">
        <v>3077.7189395287</v>
      </c>
      <c r="AB1668" s="6" t="n">
        <v>135211.04097420201</v>
      </c>
      <c r="AC1668" s="6" t="n">
        <v>-9.8933516601407003</v>
      </c>
      <c r="AD1668" s="6"/>
      <c r="AE1668" s="6"/>
      <c r="AF1668" s="6"/>
      <c r="AG1668" s="6"/>
      <c r="AH1668" s="6"/>
      <c r="AI1668" s="6"/>
      <c r="AJ1668" s="6" t="n">
        <v>121492.498310992</v>
      </c>
      <c r="AK1668" s="6"/>
      <c r="AL1668" s="6"/>
      <c r="AM1668" s="6"/>
    </row>
    <row r="1669">
      <c r="A1669" t="str">
        <f t="shared" si="286"/>
        <v>PAMS</v>
      </c>
      <c r="B1669" t="str">
        <f t="shared" si="287"/>
        <v>L076</v>
      </c>
      <c r="C1669" t="str">
        <f t="shared" si="288"/>
        <v>TECH REP SVCS/BOOKS-MAPS-PUBS</v>
      </c>
      <c r="D1669" s="6" t="n">
        <f t="shared" si="289"/>
        <v>-312.468085698859</v>
      </c>
      <c r="E1669" s="6" t="n">
        <f t="shared" si="290"/>
        <v>-61840.172137509799</v>
      </c>
      <c r="F1669" s="6" t="n">
        <f t="shared" si="291"/>
        <v>-188533.51560000001</v>
      </c>
      <c r="G1669" s="6" t="n">
        <f t="shared" si="292"/>
        <v>0</v>
      </c>
      <c r="H1669" s="7" t="n">
        <f t="shared" si="293"/>
        <v>2.0487223609399212</v>
      </c>
      <c r="I1669" s="7" t="n">
        <f t="shared" si="294"/>
        <v>602.3688694265536</v>
      </c>
      <c r="J1669" s="7" t="n">
        <f t="shared" si="295"/>
        <v>0</v>
      </c>
      <c r="K1669" s="7" t="n">
        <f t="shared" si="296"/>
        <v>-1.92076041370775E-6</v>
      </c>
      <c r="L1669" s="7" t="n">
        <f>AM1669/SUM(AM1:AM$2180)</f>
        <v>0</v>
      </c>
      <c r="M1669" t="s">
        <v>3585</v>
      </c>
      <c r="N1669" t="s">
        <v>4092</v>
      </c>
      <c r="O1669" t="s">
        <v>4093</v>
      </c>
      <c r="P1669" s="6"/>
      <c r="Q1669" s="6"/>
      <c r="R1669" s="6"/>
      <c r="S1669" s="6"/>
      <c r="T1669" s="6"/>
      <c r="U1669" s="6"/>
      <c r="V1669" s="6" t="n">
        <v>201331.408800804</v>
      </c>
      <c r="W1669" s="6"/>
      <c r="X1669" s="6"/>
      <c r="Y1669" s="6"/>
      <c r="Z1669" s="6" t="n">
        <v>-3309.9601575716802</v>
      </c>
      <c r="AA1669" s="6" t="n">
        <v>-5491.8557715606003</v>
      </c>
      <c r="AB1669" s="6" t="n">
        <v>-0.906695999827002</v>
      </c>
      <c r="AC1669" s="6" t="n">
        <v>-24211.5048502793</v>
      </c>
      <c r="AD1669" s="6"/>
      <c r="AE1669" s="6" t="n">
        <v>-312.468085698859</v>
      </c>
      <c r="AF1669" s="6" t="n">
        <v>1065688.2761373101</v>
      </c>
      <c r="AG1669" s="6" t="n">
        <v>-79257.9342345552</v>
      </c>
      <c r="AH1669" s="6" t="n">
        <v>-36846.274694559797</v>
      </c>
      <c r="AI1669" s="6" t="n">
        <v>-19527.471306391999</v>
      </c>
      <c r="AJ1669" s="6" t="n">
        <v>-6164.0714671694004</v>
      </c>
      <c r="AK1669" s="6" t="n">
        <v>-61840.172137509799</v>
      </c>
      <c r="AL1669" s="6" t="n">
        <v>-188533.51560000001</v>
      </c>
      <c r="AM1669" s="6"/>
    </row>
    <row r="1670">
      <c r="A1670" t="str">
        <f t="shared" si="286"/>
        <v>PAMS</v>
      </c>
      <c r="B1670" t="str">
        <f t="shared" si="287"/>
        <v>L078</v>
      </c>
      <c r="C1670" t="str">
        <f t="shared" si="288"/>
        <v>TECH REP SVCS/RECREATIONAL EQ</v>
      </c>
      <c r="D1670" s="6" t="n">
        <f t="shared" si="289"/>
        <v>0</v>
      </c>
      <c r="E1670" s="6" t="n">
        <f t="shared" si="290"/>
        <v>0</v>
      </c>
      <c r="F1670" s="6" t="n">
        <f t="shared" si="291"/>
        <v>0</v>
      </c>
      <c r="G1670" s="6" t="n">
        <f t="shared" si="292"/>
        <v>0</v>
      </c>
      <c r="H1670" s="7" t="e">
        <f t="shared" si="293"/>
        <v>#DIV/0!</v>
      </c>
      <c r="I1670" s="7" t="e">
        <f t="shared" si="294"/>
        <v>#DIV/0!</v>
      </c>
      <c r="J1670" s="7" t="e">
        <f t="shared" si="295"/>
        <v>#DIV/0!</v>
      </c>
      <c r="K1670" s="7" t="n">
        <f t="shared" si="296"/>
        <v>0</v>
      </c>
      <c r="L1670" s="7" t="n">
        <f>AM1670/SUM(AM1:AM$2180)</f>
        <v>0</v>
      </c>
      <c r="M1670" t="s">
        <v>3585</v>
      </c>
      <c r="N1670" t="s">
        <v>4094</v>
      </c>
      <c r="O1670" t="s">
        <v>4095</v>
      </c>
      <c r="P1670" s="6"/>
      <c r="Q1670" s="6"/>
      <c r="R1670" s="6"/>
      <c r="S1670" s="6"/>
      <c r="T1670" s="6"/>
      <c r="U1670" s="6"/>
      <c r="V1670" s="6"/>
      <c r="W1670" s="6" t="n">
        <v>0</v>
      </c>
      <c r="X1670" s="6" t="n">
        <v>0</v>
      </c>
      <c r="Y1670" s="6" t="n">
        <v>0</v>
      </c>
      <c r="Z1670" s="6" t="n">
        <v>0</v>
      </c>
      <c r="AA1670" s="6" t="n">
        <v>0</v>
      </c>
      <c r="AB1670" s="6" t="n">
        <v>9066.9599982700202</v>
      </c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</row>
    <row r="1671">
      <c r="A1671" t="str">
        <f t="shared" si="286"/>
        <v>PAMS</v>
      </c>
      <c r="B1671" t="str">
        <f t="shared" si="287"/>
        <v>L079</v>
      </c>
      <c r="C1671" t="str">
        <f t="shared" si="288"/>
        <v>TECH REP SVCS/CLEANING EQ</v>
      </c>
      <c r="D1671" s="6" t="n">
        <f t="shared" si="289"/>
        <v>0</v>
      </c>
      <c r="E1671" s="6" t="n">
        <f t="shared" si="290"/>
        <v>0</v>
      </c>
      <c r="F1671" s="6" t="n">
        <f t="shared" si="291"/>
        <v>0</v>
      </c>
      <c r="G1671" s="6" t="n">
        <f t="shared" si="292"/>
        <v>0</v>
      </c>
      <c r="H1671" s="7" t="e">
        <f t="shared" si="293"/>
        <v>#DIV/0!</v>
      </c>
      <c r="I1671" s="7" t="e">
        <f t="shared" si="294"/>
        <v>#DIV/0!</v>
      </c>
      <c r="J1671" s="7" t="e">
        <f t="shared" si="295"/>
        <v>#DIV/0!</v>
      </c>
      <c r="K1671" s="7" t="n">
        <f t="shared" si="296"/>
        <v>0</v>
      </c>
      <c r="L1671" s="7" t="n">
        <f>AM1671/SUM(AM1:AM$2180)</f>
        <v>0</v>
      </c>
      <c r="M1671" t="s">
        <v>3585</v>
      </c>
      <c r="N1671" t="s">
        <v>4096</v>
      </c>
      <c r="O1671" t="s">
        <v>4097</v>
      </c>
      <c r="P1671" s="6"/>
      <c r="Q1671" s="6"/>
      <c r="R1671" s="6"/>
      <c r="S1671" s="6"/>
      <c r="T1671" s="6" t="n">
        <v>1855730.12365044</v>
      </c>
      <c r="U1671" s="6" t="n">
        <v>1913726.0023028599</v>
      </c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</row>
    <row r="1672">
      <c r="A1672" t="str">
        <f t="shared" si="286"/>
        <v>PAMS</v>
      </c>
      <c r="B1672" t="str">
        <f t="shared" si="287"/>
        <v>L088</v>
      </c>
      <c r="C1672" t="str">
        <f t="shared" si="288"/>
        <v>TECH REP SVCS/LIVE ANIMALS</v>
      </c>
      <c r="D1672" s="6" t="n">
        <f t="shared" si="289"/>
        <v>482647.61615601397</v>
      </c>
      <c r="E1672" s="6" t="n">
        <f t="shared" si="290"/>
        <v>0</v>
      </c>
      <c r="F1672" s="6" t="n">
        <f t="shared" si="291"/>
        <v>0</v>
      </c>
      <c r="G1672" s="6" t="n">
        <f t="shared" si="292"/>
        <v>0</v>
      </c>
      <c r="H1672" s="7" t="e">
        <f t="shared" si="293"/>
        <v>#DIV/0!</v>
      </c>
      <c r="I1672" s="7" t="n">
        <f t="shared" si="294"/>
        <v>-1</v>
      </c>
      <c r="J1672" s="7" t="e">
        <f t="shared" si="295"/>
        <v>#DIV/0!</v>
      </c>
      <c r="K1672" s="7" t="n">
        <f t="shared" si="296"/>
        <v>0</v>
      </c>
      <c r="L1672" s="7" t="n">
        <f>AM1672/SUM(AM1:AM$2180)</f>
        <v>0</v>
      </c>
      <c r="M1672" t="s">
        <v>3585</v>
      </c>
      <c r="N1672" t="s">
        <v>4098</v>
      </c>
      <c r="O1672" t="s">
        <v>4099</v>
      </c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 t="n">
        <v>462894.05803668202</v>
      </c>
      <c r="AB1672" s="6" t="n">
        <v>921638.18468399101</v>
      </c>
      <c r="AC1672" s="6" t="n">
        <v>425095.97593003901</v>
      </c>
      <c r="AD1672" s="6" t="n">
        <v>542387.64371928095</v>
      </c>
      <c r="AE1672" s="6" t="n">
        <v>482647.61615601397</v>
      </c>
      <c r="AF1672" s="6" t="n">
        <v>876071.60969840595</v>
      </c>
      <c r="AG1672" s="6"/>
      <c r="AH1672" s="6" t="n">
        <v>-39817.996709968</v>
      </c>
      <c r="AI1672" s="6"/>
      <c r="AJ1672" s="6"/>
      <c r="AK1672" s="6"/>
      <c r="AL1672" s="6"/>
      <c r="AM1672" s="6"/>
    </row>
    <row r="1673">
      <c r="A1673" t="str">
        <f t="shared" si="286"/>
        <v>PAMS</v>
      </c>
      <c r="B1673" t="str">
        <f t="shared" si="287"/>
        <v>L091</v>
      </c>
      <c r="C1673" t="str">
        <f t="shared" si="288"/>
        <v>TECH REP SVCS/FUELS-LUBRICANTS-OILS</v>
      </c>
      <c r="D1673" s="6" t="n">
        <f t="shared" si="289"/>
        <v>0</v>
      </c>
      <c r="E1673" s="6" t="n">
        <f t="shared" si="290"/>
        <v>0</v>
      </c>
      <c r="F1673" s="6" t="n">
        <f t="shared" si="291"/>
        <v>0</v>
      </c>
      <c r="G1673" s="6" t="n">
        <f t="shared" si="292"/>
        <v>0</v>
      </c>
      <c r="H1673" s="7" t="e">
        <f t="shared" si="293"/>
        <v>#DIV/0!</v>
      </c>
      <c r="I1673" s="7" t="e">
        <f t="shared" si="294"/>
        <v>#DIV/0!</v>
      </c>
      <c r="J1673" s="7" t="e">
        <f t="shared" si="295"/>
        <v>#DIV/0!</v>
      </c>
      <c r="K1673" s="7" t="n">
        <f t="shared" si="296"/>
        <v>0</v>
      </c>
      <c r="L1673" s="7" t="n">
        <f>AM1673/SUM(AM1:AM$2180)</f>
        <v>0</v>
      </c>
      <c r="M1673" t="s">
        <v>3585</v>
      </c>
      <c r="N1673" t="s">
        <v>4100</v>
      </c>
      <c r="O1673" t="s">
        <v>4101</v>
      </c>
      <c r="P1673" s="6"/>
      <c r="Q1673" s="6"/>
      <c r="R1673" s="6"/>
      <c r="S1673" s="6"/>
      <c r="T1673" s="6"/>
      <c r="U1673" s="6"/>
      <c r="V1673" s="6"/>
      <c r="W1673" s="6" t="n">
        <v>47628.593037100298</v>
      </c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</row>
    <row r="1674">
      <c r="A1674" t="str">
        <f t="shared" si="286"/>
        <v>PAMS</v>
      </c>
      <c r="B1674" t="str">
        <f t="shared" si="287"/>
        <v>L099</v>
      </c>
      <c r="C1674" t="str">
        <f t="shared" si="288"/>
        <v>TECH REP SVCS /MISC EQ</v>
      </c>
      <c r="D1674" s="6" t="n">
        <f t="shared" si="289"/>
        <v>240081.03148710099</v>
      </c>
      <c r="E1674" s="6" t="n">
        <f t="shared" si="290"/>
        <v>-293318.56437584403</v>
      </c>
      <c r="F1674" s="6" t="n">
        <f t="shared" si="291"/>
        <v>0</v>
      </c>
      <c r="G1674" s="6" t="n">
        <f t="shared" si="292"/>
        <v>5420.43619033092</v>
      </c>
      <c r="H1674" s="7" t="n">
        <f t="shared" si="293"/>
        <v>-1</v>
      </c>
      <c r="I1674" s="7" t="n">
        <f t="shared" si="294"/>
        <v>-1</v>
      </c>
      <c r="J1674" s="7" t="e">
        <f t="shared" si="295"/>
        <v>#DIV/0!</v>
      </c>
      <c r="K1674" s="7" t="n">
        <f t="shared" si="296"/>
        <v>0</v>
      </c>
      <c r="L1674" s="7" t="n">
        <f>AM1674/SUM(AM1:AM$2180)</f>
        <v>9.6169329279038601E-8</v>
      </c>
      <c r="M1674" t="s">
        <v>3585</v>
      </c>
      <c r="N1674" t="s">
        <v>4102</v>
      </c>
      <c r="O1674" t="s">
        <v>4103</v>
      </c>
      <c r="P1674" s="6" t="n">
        <v>506780.19303030003</v>
      </c>
      <c r="Q1674" s="6" t="n">
        <v>1522323.80656188</v>
      </c>
      <c r="R1674" s="6" t="n">
        <v>7888386.2702867799</v>
      </c>
      <c r="S1674" s="6" t="n">
        <v>18220669.0774277</v>
      </c>
      <c r="T1674" s="6" t="n">
        <v>2580636.8122128001</v>
      </c>
      <c r="U1674" s="6" t="n">
        <v>26194232.280978799</v>
      </c>
      <c r="V1674" s="6" t="n">
        <v>11210374.7193463</v>
      </c>
      <c r="W1674" s="6" t="n">
        <v>13741510.4482382</v>
      </c>
      <c r="X1674" s="6" t="n">
        <v>8956072.4661018793</v>
      </c>
      <c r="Y1674" s="6" t="n">
        <v>9806529.7858898509</v>
      </c>
      <c r="Z1674" s="6" t="n">
        <v>12757851.132469401</v>
      </c>
      <c r="AA1674" s="6" t="n">
        <v>3087377.0940673002</v>
      </c>
      <c r="AB1674" s="6" t="n">
        <v>-581654.21260104002</v>
      </c>
      <c r="AC1674" s="6" t="n">
        <v>-5114270.6911958801</v>
      </c>
      <c r="AD1674" s="6" t="n">
        <v>587610.69601862796</v>
      </c>
      <c r="AE1674" s="6" t="n">
        <v>240081.03148710099</v>
      </c>
      <c r="AF1674" s="6" t="n">
        <v>-73689.296624729599</v>
      </c>
      <c r="AG1674" s="6" t="n">
        <v>-118690.85119028699</v>
      </c>
      <c r="AH1674" s="6" t="n">
        <v>6988471.5744010797</v>
      </c>
      <c r="AI1674" s="6" t="n">
        <v>-894786.40201722295</v>
      </c>
      <c r="AJ1674" s="6" t="n">
        <v>308994.02659654402</v>
      </c>
      <c r="AK1674" s="6" t="n">
        <v>-293318.56437584403</v>
      </c>
      <c r="AL1674" s="6" t="n">
        <v>0</v>
      </c>
      <c r="AM1674" s="6" t="n">
        <v>5420.43619033092</v>
      </c>
    </row>
    <row r="1675">
      <c r="A1675" t="str">
        <f t="shared" si="286"/>
        <v>PAMS</v>
      </c>
      <c r="B1675" t="str">
        <f t="shared" si="287"/>
        <v>R401</v>
      </c>
      <c r="C1675" t="str">
        <f t="shared" si="288"/>
        <v>PERSONAL CARE SERVICES</v>
      </c>
      <c r="D1675" s="6" t="n">
        <f t="shared" si="289"/>
        <v>-308054.08122925699</v>
      </c>
      <c r="E1675" s="6" t="n">
        <f t="shared" si="290"/>
        <v>2544173.8036908801</v>
      </c>
      <c r="F1675" s="6" t="n">
        <f t="shared" si="291"/>
        <v>2840320.017</v>
      </c>
      <c r="G1675" s="6" t="n">
        <f t="shared" si="292"/>
        <v>840308.00929040404</v>
      </c>
      <c r="H1675" s="7" t="n">
        <f t="shared" si="293"/>
        <v>0.11640172258652104</v>
      </c>
      <c r="I1675" s="7" t="n">
        <f t="shared" si="294"/>
        <v>-10.220199276912695</v>
      </c>
      <c r="J1675" s="7" t="n">
        <f t="shared" si="295"/>
        <v>0.29584976490710835</v>
      </c>
      <c r="K1675" s="7" t="n">
        <f t="shared" si="296"/>
        <v>2.8936893440687121E-5</v>
      </c>
      <c r="L1675" s="7" t="n">
        <f>AM1675/SUM(AM1:AM$2180)</f>
        <v>1.4908737010024408E-5</v>
      </c>
      <c r="M1675" t="s">
        <v>3585</v>
      </c>
      <c r="N1675" t="s">
        <v>4104</v>
      </c>
      <c r="O1675" t="s">
        <v>4105</v>
      </c>
      <c r="P1675" s="6"/>
      <c r="Q1675" s="6" t="n">
        <v>3049354.8049089201</v>
      </c>
      <c r="R1675" s="6" t="n">
        <v>3916192.5786784599</v>
      </c>
      <c r="S1675" s="6" t="n">
        <v>12809953.4413749</v>
      </c>
      <c r="T1675" s="6" t="n">
        <v>1342553.19504982</v>
      </c>
      <c r="U1675" s="6" t="n">
        <v>7940678.3455993701</v>
      </c>
      <c r="V1675" s="6" t="n">
        <v>8411780.7808547802</v>
      </c>
      <c r="W1675" s="6" t="n">
        <v>-15039.068455700401</v>
      </c>
      <c r="X1675" s="6" t="n">
        <v>-139933.72640156001</v>
      </c>
      <c r="Y1675" s="6" t="n">
        <v>6598.0299736704401</v>
      </c>
      <c r="Z1675" s="6" t="n">
        <v>-77471.7687500498</v>
      </c>
      <c r="AA1675" s="6" t="n">
        <v>231.79070763325601</v>
      </c>
      <c r="AB1675" s="6" t="n">
        <v>-25301.000026752601</v>
      </c>
      <c r="AC1675" s="6" t="n">
        <v>4872838.5312914299</v>
      </c>
      <c r="AD1675" s="6" t="n">
        <v>6769003.89551959</v>
      </c>
      <c r="AE1675" s="6" t="n">
        <v>-308054.08122925699</v>
      </c>
      <c r="AF1675" s="6" t="n">
        <v>315452.96428608999</v>
      </c>
      <c r="AG1675" s="6" t="n">
        <v>4900684.9797271201</v>
      </c>
      <c r="AH1675" s="6" t="n">
        <v>3820084.05258827</v>
      </c>
      <c r="AI1675" s="6" t="n">
        <v>4467830.4190153303</v>
      </c>
      <c r="AJ1675" s="6" t="n">
        <v>1035028.3253087</v>
      </c>
      <c r="AK1675" s="6" t="n">
        <v>2544173.8036908801</v>
      </c>
      <c r="AL1675" s="6" t="n">
        <v>2840320.017</v>
      </c>
      <c r="AM1675" s="6" t="n">
        <v>840308.00929040404</v>
      </c>
    </row>
    <row r="1676">
      <c r="A1676" t="str">
        <f t="shared" si="286"/>
        <v>PAMS</v>
      </c>
      <c r="B1676" t="str">
        <f t="shared" si="287"/>
        <v>R402</v>
      </c>
      <c r="C1676" t="str">
        <f t="shared" si="288"/>
        <v>REAL ESTATE BROKERAGE SERVICES</v>
      </c>
      <c r="D1676" s="6" t="n">
        <f t="shared" si="289"/>
        <v>0</v>
      </c>
      <c r="E1676" s="6" t="n">
        <f t="shared" si="290"/>
        <v>0</v>
      </c>
      <c r="F1676" s="6" t="n">
        <f t="shared" si="291"/>
        <v>0</v>
      </c>
      <c r="G1676" s="6" t="n">
        <f t="shared" si="292"/>
        <v>0</v>
      </c>
      <c r="H1676" s="7" t="e">
        <f t="shared" si="293"/>
        <v>#DIV/0!</v>
      </c>
      <c r="I1676" s="7" t="e">
        <f t="shared" si="294"/>
        <v>#DIV/0!</v>
      </c>
      <c r="J1676" s="7" t="e">
        <f t="shared" si="295"/>
        <v>#DIV/0!</v>
      </c>
      <c r="K1676" s="7" t="n">
        <f t="shared" si="296"/>
        <v>0</v>
      </c>
      <c r="L1676" s="7" t="n">
        <f>AM1676/SUM(AM1:AM$2180)</f>
        <v>0</v>
      </c>
      <c r="M1676" t="s">
        <v>3585</v>
      </c>
      <c r="N1676" t="s">
        <v>4106</v>
      </c>
      <c r="O1676" t="s">
        <v>4107</v>
      </c>
      <c r="P1676" s="6"/>
      <c r="Q1676" s="6"/>
      <c r="R1676" s="6"/>
      <c r="S1676" s="6" t="n">
        <v>48675.967956434899</v>
      </c>
      <c r="T1676" s="6"/>
      <c r="U1676" s="6" t="n">
        <v>8661.9282367820906</v>
      </c>
      <c r="V1676" s="6" t="n">
        <v>14712.5723250754</v>
      </c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 t="n">
        <v>0</v>
      </c>
      <c r="AK1676" s="6"/>
      <c r="AL1676" s="6"/>
      <c r="AM1676" s="6"/>
    </row>
    <row r="1677">
      <c r="A1677" t="str">
        <f t="shared" si="286"/>
        <v>PAMS</v>
      </c>
      <c r="B1677" t="str">
        <f t="shared" si="287"/>
        <v>R404</v>
      </c>
      <c r="C1677" t="str">
        <f t="shared" si="288"/>
        <v>PROF SVCS/LAND SURVEYS - CADASTRAL</v>
      </c>
      <c r="D1677" s="6" t="n">
        <f t="shared" si="289"/>
        <v>12817.800469747801</v>
      </c>
      <c r="E1677" s="6" t="n">
        <f t="shared" si="290"/>
        <v>0</v>
      </c>
      <c r="F1677" s="6" t="n">
        <f t="shared" si="291"/>
        <v>0</v>
      </c>
      <c r="G1677" s="6" t="n">
        <f t="shared" si="292"/>
        <v>0</v>
      </c>
      <c r="H1677" s="7" t="e">
        <f t="shared" si="293"/>
        <v>#DIV/0!</v>
      </c>
      <c r="I1677" s="7" t="n">
        <f t="shared" si="294"/>
        <v>-1</v>
      </c>
      <c r="J1677" s="7" t="e">
        <f t="shared" si="295"/>
        <v>#DIV/0!</v>
      </c>
      <c r="K1677" s="7" t="n">
        <f t="shared" si="296"/>
        <v>0</v>
      </c>
      <c r="L1677" s="7" t="n">
        <f>AM1677/SUM(AM1:AM$2180)</f>
        <v>0</v>
      </c>
      <c r="M1677" t="s">
        <v>3585</v>
      </c>
      <c r="N1677" t="s">
        <v>4108</v>
      </c>
      <c r="O1677" t="s">
        <v>4109</v>
      </c>
      <c r="P1677" s="6" t="n">
        <v>1204439.50268023</v>
      </c>
      <c r="Q1677" s="6" t="n">
        <v>501437.39085987798</v>
      </c>
      <c r="R1677" s="6"/>
      <c r="S1677" s="6"/>
      <c r="T1677" s="6"/>
      <c r="U1677" s="6" t="n">
        <v>90228.419133146803</v>
      </c>
      <c r="V1677" s="6" t="n">
        <v>4850.1295634027001</v>
      </c>
      <c r="W1677" s="6"/>
      <c r="X1677" s="6"/>
      <c r="Y1677" s="6" t="n">
        <v>-1877.98407534587</v>
      </c>
      <c r="Z1677" s="6" t="n">
        <v>-1037.0975219279801</v>
      </c>
      <c r="AA1677" s="6" t="n">
        <v>-64863.465636096596</v>
      </c>
      <c r="AB1677" s="6"/>
      <c r="AC1677" s="6"/>
      <c r="AD1677" s="6"/>
      <c r="AE1677" s="6" t="n">
        <v>12817.800469747801</v>
      </c>
      <c r="AF1677" s="6" t="n">
        <v>28052452.7928329</v>
      </c>
      <c r="AG1677" s="6" t="n">
        <v>17176992.255434699</v>
      </c>
      <c r="AH1677" s="6" t="n">
        <v>21736077.534393001</v>
      </c>
      <c r="AI1677" s="6" t="n">
        <v>8345610.9203485502</v>
      </c>
      <c r="AJ1677" s="6" t="n">
        <v>-701444.68942966301</v>
      </c>
      <c r="AK1677" s="6" t="n">
        <v>0</v>
      </c>
      <c r="AL1677" s="6"/>
      <c r="AM1677" s="6"/>
    </row>
    <row r="1678">
      <c r="A1678" t="str">
        <f t="shared" si="286"/>
        <v>PAMS</v>
      </c>
      <c r="B1678" t="str">
        <f t="shared" si="287"/>
        <v>R405</v>
      </c>
      <c r="C1678" t="str">
        <f t="shared" si="288"/>
        <v>OPERATIONS RESEARCH &amp; QUANTITATIVE</v>
      </c>
      <c r="D1678" s="6" t="n">
        <f t="shared" si="289"/>
        <v>3120910.03444689</v>
      </c>
      <c r="E1678" s="6" t="n">
        <f t="shared" si="290"/>
        <v>45961239.988174699</v>
      </c>
      <c r="F1678" s="6" t="n">
        <f t="shared" si="291"/>
        <v>19273352.779300001</v>
      </c>
      <c r="G1678" s="6" t="n">
        <f t="shared" si="292"/>
        <v>2196206.99335864</v>
      </c>
      <c r="H1678" s="7" t="n">
        <f t="shared" si="293"/>
        <v>-0.58066073099292326</v>
      </c>
      <c r="I1678" s="7" t="n">
        <f t="shared" si="294"/>
        <v>5.1755553881948932</v>
      </c>
      <c r="J1678" s="7" t="n">
        <f t="shared" si="295"/>
        <v>0.1139504381260231</v>
      </c>
      <c r="K1678" s="7" t="n">
        <f t="shared" si="296"/>
        <v>1.9635497136989515E-4</v>
      </c>
      <c r="L1678" s="7" t="n">
        <f>AM1678/SUM(AM1:AM$2180)</f>
        <v>3.8965084375680119E-5</v>
      </c>
      <c r="M1678" t="s">
        <v>3585</v>
      </c>
      <c r="N1678" t="s">
        <v>4110</v>
      </c>
      <c r="O1678" t="s">
        <v>4111</v>
      </c>
      <c r="P1678" s="6" t="n">
        <v>814483.05516843998</v>
      </c>
      <c r="Q1678" s="6" t="n">
        <v>1388530.08294968</v>
      </c>
      <c r="R1678" s="6" t="n">
        <v>3420343.5919218101</v>
      </c>
      <c r="S1678" s="6" t="n">
        <v>6520155.2793702204</v>
      </c>
      <c r="T1678" s="6" t="n">
        <v>14959469.5351218</v>
      </c>
      <c r="U1678" s="6" t="n">
        <v>41130782.761578403</v>
      </c>
      <c r="V1678" s="6" t="n">
        <v>88269141.371804401</v>
      </c>
      <c r="W1678" s="6" t="n">
        <v>5967925.3225465501</v>
      </c>
      <c r="X1678" s="6" t="n">
        <v>9788665.2975768205</v>
      </c>
      <c r="Y1678" s="6" t="n">
        <v>287092.64701512299</v>
      </c>
      <c r="Z1678" s="6" t="n">
        <v>326363.311265481</v>
      </c>
      <c r="AA1678" s="6" t="n">
        <v>1249575.52273508</v>
      </c>
      <c r="AB1678" s="6" t="n">
        <v>3353825.0476875501</v>
      </c>
      <c r="AC1678" s="6" t="n">
        <v>6804446.5357395904</v>
      </c>
      <c r="AD1678" s="6" t="n">
        <v>10695726.9027183</v>
      </c>
      <c r="AE1678" s="6" t="n">
        <v>3120910.03444689</v>
      </c>
      <c r="AF1678" s="6" t="n">
        <v>7951300.0403661197</v>
      </c>
      <c r="AG1678" s="6" t="n">
        <v>13873347.7665514</v>
      </c>
      <c r="AH1678" s="6" t="n">
        <v>25042461.352139499</v>
      </c>
      <c r="AI1678" s="6" t="n">
        <v>38280873.771196201</v>
      </c>
      <c r="AJ1678" s="6" t="n">
        <v>48644758.0104516</v>
      </c>
      <c r="AK1678" s="6" t="n">
        <v>45961239.988174699</v>
      </c>
      <c r="AL1678" s="6" t="n">
        <v>19273352.779300001</v>
      </c>
      <c r="AM1678" s="6" t="n">
        <v>2196206.99335864</v>
      </c>
    </row>
    <row r="1679">
      <c r="A1679" t="str">
        <f t="shared" si="286"/>
        <v>PAMS</v>
      </c>
      <c r="B1679" t="str">
        <f t="shared" si="287"/>
        <v>R406</v>
      </c>
      <c r="C1679" t="str">
        <f t="shared" si="288"/>
        <v>POLICY REVIEW/DEVELOPMENT SERVICES</v>
      </c>
      <c r="D1679" s="6" t="n">
        <f t="shared" si="289"/>
        <v>8049799.5730312103</v>
      </c>
      <c r="E1679" s="6" t="n">
        <f t="shared" si="290"/>
        <v>6465448.6383871399</v>
      </c>
      <c r="F1679" s="6" t="n">
        <f t="shared" si="291"/>
        <v>8303263.3300999999</v>
      </c>
      <c r="G1679" s="6" t="n">
        <f t="shared" si="292"/>
        <v>5204743.09960947</v>
      </c>
      <c r="H1679" s="7" t="n">
        <f t="shared" si="293"/>
        <v>0.28425168839811832</v>
      </c>
      <c r="I1679" s="7" t="n">
        <f t="shared" si="294"/>
        <v>3.1486964957233798E-2</v>
      </c>
      <c r="J1679" s="7" t="n">
        <f t="shared" si="295"/>
        <v>0.62683102928240952</v>
      </c>
      <c r="K1679" s="7" t="n">
        <f t="shared" si="296"/>
        <v>8.4592808118448223E-5</v>
      </c>
      <c r="L1679" s="7" t="n">
        <f>AM1679/SUM(AM1:AM$2180)</f>
        <v>9.2342504437560615E-5</v>
      </c>
      <c r="M1679" t="s">
        <v>3585</v>
      </c>
      <c r="N1679" t="s">
        <v>4112</v>
      </c>
      <c r="O1679" t="s">
        <v>4113</v>
      </c>
      <c r="P1679" s="6"/>
      <c r="Q1679" s="6" t="n">
        <v>106580.66547349701</v>
      </c>
      <c r="R1679" s="6" t="n">
        <v>210603.909482485</v>
      </c>
      <c r="S1679" s="6" t="n">
        <v>50525.907695943097</v>
      </c>
      <c r="T1679" s="6" t="n">
        <v>2299643.0421481002</v>
      </c>
      <c r="U1679" s="6" t="n">
        <v>3769170.2204645402</v>
      </c>
      <c r="V1679" s="6" t="n">
        <v>13583131.084398599</v>
      </c>
      <c r="W1679" s="6" t="n">
        <v>2827455.09584413</v>
      </c>
      <c r="X1679" s="6" t="n">
        <v>6147802.87961559</v>
      </c>
      <c r="Y1679" s="6" t="n">
        <v>8976308.7851266097</v>
      </c>
      <c r="Z1679" s="6" t="n">
        <v>13543463.604726201</v>
      </c>
      <c r="AA1679" s="6" t="n">
        <v>14411531.705427499</v>
      </c>
      <c r="AB1679" s="6" t="n">
        <v>9108151.8022580203</v>
      </c>
      <c r="AC1679" s="6" t="n">
        <v>9784305.7816404495</v>
      </c>
      <c r="AD1679" s="6" t="n">
        <v>13997878.1158955</v>
      </c>
      <c r="AE1679" s="6" t="n">
        <v>8049799.5730312103</v>
      </c>
      <c r="AF1679" s="6" t="n">
        <v>7502551.0426195096</v>
      </c>
      <c r="AG1679" s="6" t="n">
        <v>6521298.7621500604</v>
      </c>
      <c r="AH1679" s="6" t="n">
        <v>4396929.6002734601</v>
      </c>
      <c r="AI1679" s="6" t="n">
        <v>6754076.7670915304</v>
      </c>
      <c r="AJ1679" s="6" t="n">
        <v>23325856.1923122</v>
      </c>
      <c r="AK1679" s="6" t="n">
        <v>6465448.6383871399</v>
      </c>
      <c r="AL1679" s="6" t="n">
        <v>8303263.3300999999</v>
      </c>
      <c r="AM1679" s="6" t="n">
        <v>5204743.09960947</v>
      </c>
    </row>
    <row r="1680">
      <c r="A1680" t="str">
        <f t="shared" si="286"/>
        <v>PAMS</v>
      </c>
      <c r="B1680" t="str">
        <f t="shared" si="287"/>
        <v>R407</v>
      </c>
      <c r="C1680" t="str">
        <f t="shared" si="288"/>
        <v>PROGRAM EVALUATION SERVICES</v>
      </c>
      <c r="D1680" s="6" t="n">
        <f t="shared" si="289"/>
        <v>-451547.34205633699</v>
      </c>
      <c r="E1680" s="6" t="n">
        <f t="shared" si="290"/>
        <v>0</v>
      </c>
      <c r="F1680" s="6" t="n">
        <f t="shared" si="291"/>
        <v>0</v>
      </c>
      <c r="G1680" s="6" t="n">
        <f t="shared" si="292"/>
        <v>0</v>
      </c>
      <c r="H1680" s="7" t="e">
        <f t="shared" si="293"/>
        <v>#DIV/0!</v>
      </c>
      <c r="I1680" s="7" t="n">
        <f t="shared" si="294"/>
        <v>-1</v>
      </c>
      <c r="J1680" s="7" t="e">
        <f t="shared" si="295"/>
        <v>#DIV/0!</v>
      </c>
      <c r="K1680" s="7" t="n">
        <f t="shared" si="296"/>
        <v>0</v>
      </c>
      <c r="L1680" s="7" t="n">
        <f>AM1680/SUM(AM1:AM$2180)</f>
        <v>0</v>
      </c>
      <c r="M1680" t="s">
        <v>3585</v>
      </c>
      <c r="N1680" t="s">
        <v>4114</v>
      </c>
      <c r="O1680" t="s">
        <v>4115</v>
      </c>
      <c r="P1680" s="6" t="n">
        <v>1028846.80806147</v>
      </c>
      <c r="Q1680" s="6" t="n">
        <v>620805.08602859895</v>
      </c>
      <c r="R1680" s="6" t="n">
        <v>1945942.29337029</v>
      </c>
      <c r="S1680" s="6" t="n">
        <v>1839367.34913534</v>
      </c>
      <c r="T1680" s="6" t="n">
        <v>3028446.92655162</v>
      </c>
      <c r="U1680" s="6" t="n">
        <v>1964965.6387875499</v>
      </c>
      <c r="V1680" s="6" t="n">
        <v>4113779.5096007301</v>
      </c>
      <c r="W1680" s="6" t="n">
        <v>167188.608912717</v>
      </c>
      <c r="X1680" s="6" t="n">
        <v>3241981.23182844</v>
      </c>
      <c r="Y1680" s="6" t="n">
        <v>3881751.50348286</v>
      </c>
      <c r="Z1680" s="6" t="n">
        <v>10388556.2101565</v>
      </c>
      <c r="AA1680" s="6" t="n">
        <v>3881391.0428101802</v>
      </c>
      <c r="AB1680" s="6" t="n">
        <v>4790199.4180381801</v>
      </c>
      <c r="AC1680" s="6" t="n">
        <v>-43206.703061347704</v>
      </c>
      <c r="AD1680" s="6" t="n">
        <v>-76191.265347188004</v>
      </c>
      <c r="AE1680" s="6" t="n">
        <v>-451547.34205633699</v>
      </c>
      <c r="AF1680" s="6" t="n">
        <v>-124967.049664851</v>
      </c>
      <c r="AG1680" s="6" t="n">
        <v>-344719.88914999802</v>
      </c>
      <c r="AH1680" s="6" t="n">
        <v>0</v>
      </c>
      <c r="AI1680" s="6" t="n">
        <v>-2903.2554478570701</v>
      </c>
      <c r="AJ1680" s="6"/>
      <c r="AK1680" s="6"/>
      <c r="AL1680" s="6" t="n">
        <v>0</v>
      </c>
      <c r="AM1680" s="6"/>
    </row>
    <row r="1681">
      <c r="A1681" t="str">
        <f t="shared" si="286"/>
        <v>PAMS</v>
      </c>
      <c r="B1681" t="str">
        <f t="shared" si="287"/>
        <v>R408</v>
      </c>
      <c r="C1681" t="str">
        <f t="shared" si="288"/>
        <v>PROGRAM MANAGEMENT/SUPPORT SERVICES</v>
      </c>
      <c r="D1681" s="6" t="n">
        <f t="shared" si="289"/>
        <v>459891299.78836101</v>
      </c>
      <c r="E1681" s="6" t="n">
        <f t="shared" si="290"/>
        <v>1000919385.41891</v>
      </c>
      <c r="F1681" s="6" t="n">
        <f t="shared" si="291"/>
        <v>880777487.01600003</v>
      </c>
      <c r="G1681" s="6" t="n">
        <f t="shared" si="292"/>
        <v>516871147.21845698</v>
      </c>
      <c r="H1681" s="7" t="n">
        <f t="shared" si="293"/>
        <v>-0.12003154315232645</v>
      </c>
      <c r="I1681" s="7" t="n">
        <f t="shared" si="294"/>
        <v>0.91518623514149566</v>
      </c>
      <c r="J1681" s="7" t="n">
        <f t="shared" si="295"/>
        <v>0.58683510289252838</v>
      </c>
      <c r="K1681" s="7" t="n">
        <f t="shared" si="296"/>
        <v>8.9732720729328221E-3</v>
      </c>
      <c r="L1681" s="7" t="n">
        <f>AM1681/SUM(AM1:AM$2180)</f>
        <v>9.1703231633562653E-3</v>
      </c>
      <c r="M1681" t="s">
        <v>3585</v>
      </c>
      <c r="N1681" t="s">
        <v>4116</v>
      </c>
      <c r="O1681" t="s">
        <v>4117</v>
      </c>
      <c r="P1681" s="6" t="n">
        <v>37973649.850326002</v>
      </c>
      <c r="Q1681" s="6" t="n">
        <v>81117228.183273494</v>
      </c>
      <c r="R1681" s="6" t="n">
        <v>93523074.225491598</v>
      </c>
      <c r="S1681" s="6" t="n">
        <v>193957558.28629801</v>
      </c>
      <c r="T1681" s="6" t="n">
        <v>235741059.03485599</v>
      </c>
      <c r="U1681" s="6" t="n">
        <v>423190397.72676998</v>
      </c>
      <c r="V1681" s="6" t="n">
        <v>399622181.398691</v>
      </c>
      <c r="W1681" s="6" t="n">
        <v>277338489.86450499</v>
      </c>
      <c r="X1681" s="6" t="n">
        <v>370030191.08497202</v>
      </c>
      <c r="Y1681" s="6" t="n">
        <v>324751846.55152202</v>
      </c>
      <c r="Z1681" s="6" t="n">
        <v>373445016.48476201</v>
      </c>
      <c r="AA1681" s="6" t="n">
        <v>401400937.301606</v>
      </c>
      <c r="AB1681" s="6" t="n">
        <v>402296490.18469602</v>
      </c>
      <c r="AC1681" s="6" t="n">
        <v>381677836.13673502</v>
      </c>
      <c r="AD1681" s="6" t="n">
        <v>464084177.20219302</v>
      </c>
      <c r="AE1681" s="6" t="n">
        <v>459891299.78836101</v>
      </c>
      <c r="AF1681" s="6" t="n">
        <v>583153678.13432097</v>
      </c>
      <c r="AG1681" s="6" t="n">
        <v>590979585.54273701</v>
      </c>
      <c r="AH1681" s="6" t="n">
        <v>832223025.10229003</v>
      </c>
      <c r="AI1681" s="6" t="n">
        <v>870496977.93602598</v>
      </c>
      <c r="AJ1681" s="6" t="n">
        <v>930104407.99762106</v>
      </c>
      <c r="AK1681" s="6" t="n">
        <v>1000919385.41891</v>
      </c>
      <c r="AL1681" s="6" t="n">
        <v>880777487.01600003</v>
      </c>
      <c r="AM1681" s="6" t="n">
        <v>516871147.21845698</v>
      </c>
    </row>
    <row r="1682">
      <c r="A1682" t="str">
        <f t="shared" si="286"/>
        <v>PAMS</v>
      </c>
      <c r="B1682" t="str">
        <f t="shared" si="287"/>
        <v>R409</v>
      </c>
      <c r="C1682" t="str">
        <f t="shared" si="288"/>
        <v>PROGRAM REVIEW/DEVELOPMENT SERVICES</v>
      </c>
      <c r="D1682" s="6" t="n">
        <f t="shared" si="289"/>
        <v>-18174.0898685418</v>
      </c>
      <c r="E1682" s="6" t="n">
        <f t="shared" si="290"/>
        <v>0</v>
      </c>
      <c r="F1682" s="6" t="n">
        <f t="shared" si="291"/>
        <v>0</v>
      </c>
      <c r="G1682" s="6" t="n">
        <f t="shared" si="292"/>
        <v>0</v>
      </c>
      <c r="H1682" s="7" t="e">
        <f t="shared" si="293"/>
        <v>#DIV/0!</v>
      </c>
      <c r="I1682" s="7" t="n">
        <f t="shared" si="294"/>
        <v>-1</v>
      </c>
      <c r="J1682" s="7" t="e">
        <f t="shared" si="295"/>
        <v>#DIV/0!</v>
      </c>
      <c r="K1682" s="7" t="n">
        <f t="shared" si="296"/>
        <v>0</v>
      </c>
      <c r="L1682" s="7" t="n">
        <f>AM1682/SUM(AM1:AM$2180)</f>
        <v>0</v>
      </c>
      <c r="M1682" t="s">
        <v>3585</v>
      </c>
      <c r="N1682" t="s">
        <v>4118</v>
      </c>
      <c r="O1682" t="s">
        <v>4119</v>
      </c>
      <c r="P1682" s="6" t="n">
        <v>243545.45332190601</v>
      </c>
      <c r="Q1682" s="6" t="n">
        <v>3784963.9447408002</v>
      </c>
      <c r="R1682" s="6" t="n">
        <v>940036.62362447404</v>
      </c>
      <c r="S1682" s="6" t="n">
        <v>20304391.522879999</v>
      </c>
      <c r="T1682" s="6" t="n">
        <v>28161871.962985601</v>
      </c>
      <c r="U1682" s="6" t="n">
        <v>40908710.591382697</v>
      </c>
      <c r="V1682" s="6" t="n">
        <v>37945877.153935902</v>
      </c>
      <c r="W1682" s="6" t="n">
        <v>351985.93392654601</v>
      </c>
      <c r="X1682" s="6" t="n">
        <v>410268.15850380302</v>
      </c>
      <c r="Y1682" s="6" t="n">
        <v>1908445.5715304799</v>
      </c>
      <c r="Z1682" s="6" t="n">
        <v>1455970.13217745</v>
      </c>
      <c r="AA1682" s="6" t="n">
        <v>6255258.8455819199</v>
      </c>
      <c r="AB1682" s="6" t="n">
        <v>3779877.8125388799</v>
      </c>
      <c r="AC1682" s="6" t="n">
        <v>533744.33102756902</v>
      </c>
      <c r="AD1682" s="6" t="n">
        <v>1157532.2791164401</v>
      </c>
      <c r="AE1682" s="6" t="n">
        <v>-18174.0898685418</v>
      </c>
      <c r="AF1682" s="6" t="n">
        <v>-363172.97784303903</v>
      </c>
      <c r="AG1682" s="6" t="n">
        <v>-177229.93951519599</v>
      </c>
      <c r="AH1682" s="6" t="n">
        <v>-143952.36984827</v>
      </c>
      <c r="AI1682" s="6" t="n">
        <v>-241705.570877655</v>
      </c>
      <c r="AJ1682" s="6" t="n">
        <v>0</v>
      </c>
      <c r="AK1682" s="6" t="n">
        <v>0</v>
      </c>
      <c r="AL1682" s="6" t="n">
        <v>0</v>
      </c>
      <c r="AM1682" s="6"/>
    </row>
    <row r="1683">
      <c r="A1683" t="str">
        <f t="shared" si="286"/>
        <v>PAMS</v>
      </c>
      <c r="B1683" t="str">
        <f t="shared" si="287"/>
        <v>R410</v>
      </c>
      <c r="C1683" t="str">
        <f t="shared" si="288"/>
        <v>SUPPORT- PROFESSIONAL: PROGRAM EVALUATION/REVIEW/DEVELOPMENT</v>
      </c>
      <c r="D1683" s="6" t="n">
        <f t="shared" si="289"/>
        <v>37048448.968203098</v>
      </c>
      <c r="E1683" s="6" t="n">
        <f t="shared" si="290"/>
        <v>54706549.386625797</v>
      </c>
      <c r="F1683" s="6" t="n">
        <f t="shared" si="291"/>
        <v>48364377.8517</v>
      </c>
      <c r="G1683" s="6" t="n">
        <f t="shared" si="292"/>
        <v>7695399.3032516204</v>
      </c>
      <c r="H1683" s="7" t="n">
        <f t="shared" si="293"/>
        <v>-0.11593075428874111</v>
      </c>
      <c r="I1683" s="7" t="n">
        <f t="shared" si="294"/>
        <v>0.30543596826978692</v>
      </c>
      <c r="J1683" s="7" t="n">
        <f t="shared" si="295"/>
        <v>0.15911295968384154</v>
      </c>
      <c r="K1683" s="7" t="n">
        <f t="shared" si="296"/>
        <v>4.9273139640721374E-4</v>
      </c>
      <c r="L1683" s="7" t="n">
        <f>AM1683/SUM(AM1:AM$2180)</f>
        <v>1.3653170400718402E-4</v>
      </c>
      <c r="M1683" t="s">
        <v>3585</v>
      </c>
      <c r="N1683" t="s">
        <v>4120</v>
      </c>
      <c r="O1683" t="s">
        <v>4121</v>
      </c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 t="n">
        <v>37186877.799704097</v>
      </c>
      <c r="AC1683" s="6" t="n">
        <v>32212937.541159999</v>
      </c>
      <c r="AD1683" s="6" t="n">
        <v>33474611.740157899</v>
      </c>
      <c r="AE1683" s="6" t="n">
        <v>37048448.968203098</v>
      </c>
      <c r="AF1683" s="6" t="n">
        <v>38725528.837479897</v>
      </c>
      <c r="AG1683" s="6" t="n">
        <v>19688032.0227824</v>
      </c>
      <c r="AH1683" s="6" t="n">
        <v>35815786.4678666</v>
      </c>
      <c r="AI1683" s="6" t="n">
        <v>35114078.197635703</v>
      </c>
      <c r="AJ1683" s="6" t="n">
        <v>45898550.816038698</v>
      </c>
      <c r="AK1683" s="6" t="n">
        <v>54706549.386625797</v>
      </c>
      <c r="AL1683" s="6" t="n">
        <v>48364377.8517</v>
      </c>
      <c r="AM1683" s="6" t="n">
        <v>7695399.3032516204</v>
      </c>
    </row>
    <row r="1684">
      <c r="A1684" t="str">
        <f t="shared" si="286"/>
        <v>PAMS</v>
      </c>
      <c r="B1684" t="str">
        <f t="shared" si="287"/>
        <v>R411</v>
      </c>
      <c r="C1684" t="str">
        <f t="shared" si="288"/>
        <v>PROF SVCS/REAL PROPERTY APPRAISALS</v>
      </c>
      <c r="D1684" s="6" t="n">
        <f t="shared" si="289"/>
        <v>0</v>
      </c>
      <c r="E1684" s="6" t="n">
        <f t="shared" si="290"/>
        <v>3259479.60268472</v>
      </c>
      <c r="F1684" s="6" t="n">
        <f t="shared" si="291"/>
        <v>1507428.1484999999</v>
      </c>
      <c r="G1684" s="6" t="n">
        <f t="shared" si="292"/>
        <v>633736.75803200202</v>
      </c>
      <c r="H1684" s="7" t="n">
        <f t="shared" si="293"/>
        <v>-0.53752490205541292</v>
      </c>
      <c r="I1684" s="7" t="e">
        <f t="shared" si="294"/>
        <v>#DIV/0!</v>
      </c>
      <c r="J1684" s="7" t="n">
        <f t="shared" si="295"/>
        <v>0.42040926372684229</v>
      </c>
      <c r="K1684" s="7" t="n">
        <f t="shared" si="296"/>
        <v>1.5357525715961173E-5</v>
      </c>
      <c r="L1684" s="7" t="n">
        <f>AM1684/SUM(AM1:AM$2180)</f>
        <v>1.1243751760813409E-5</v>
      </c>
      <c r="M1684" t="s">
        <v>3585</v>
      </c>
      <c r="N1684" t="s">
        <v>4122</v>
      </c>
      <c r="O1684" t="s">
        <v>4123</v>
      </c>
      <c r="P1684" s="6"/>
      <c r="Q1684" s="6"/>
      <c r="R1684" s="6"/>
      <c r="S1684" s="6"/>
      <c r="T1684" s="6" t="n">
        <v>78320.249093288396</v>
      </c>
      <c r="U1684" s="6" t="n">
        <v>299809.54744091397</v>
      </c>
      <c r="V1684" s="6"/>
      <c r="W1684" s="6"/>
      <c r="X1684" s="6" t="n">
        <v>-9072.5053418640891</v>
      </c>
      <c r="Y1684" s="6"/>
      <c r="Z1684" s="6" t="n">
        <v>126895.461800832</v>
      </c>
      <c r="AA1684" s="6" t="n">
        <v>224308.47794319599</v>
      </c>
      <c r="AB1684" s="6" t="n">
        <v>-3741.32992728615</v>
      </c>
      <c r="AC1684" s="6"/>
      <c r="AD1684" s="6" t="n">
        <v>-11303.8431882758</v>
      </c>
      <c r="AE1684" s="6"/>
      <c r="AF1684" s="6" t="n">
        <v>2542623.3328633299</v>
      </c>
      <c r="AG1684" s="6" t="n">
        <v>4413056.4448460098</v>
      </c>
      <c r="AH1684" s="6" t="n">
        <v>3068204.2874965002</v>
      </c>
      <c r="AI1684" s="6" t="n">
        <v>3070478.0897619599</v>
      </c>
      <c r="AJ1684" s="6" t="n">
        <v>519792.26691522502</v>
      </c>
      <c r="AK1684" s="6" t="n">
        <v>3259479.60268472</v>
      </c>
      <c r="AL1684" s="6" t="n">
        <v>1507428.1484999999</v>
      </c>
      <c r="AM1684" s="6" t="n">
        <v>633736.75803200202</v>
      </c>
    </row>
    <row r="1685">
      <c r="A1685" t="str">
        <f t="shared" si="286"/>
        <v>PAMS</v>
      </c>
      <c r="B1685" t="str">
        <f t="shared" si="287"/>
        <v>R412</v>
      </c>
      <c r="C1685" t="str">
        <f t="shared" si="288"/>
        <v>SIMULATION</v>
      </c>
      <c r="D1685" s="6" t="n">
        <f t="shared" si="289"/>
        <v>1070130.2564314301</v>
      </c>
      <c r="E1685" s="6" t="n">
        <f t="shared" si="290"/>
        <v>357466.43568258203</v>
      </c>
      <c r="F1685" s="6" t="n">
        <f t="shared" si="291"/>
        <v>345294.23</v>
      </c>
      <c r="G1685" s="6" t="n">
        <f t="shared" si="292"/>
        <v>33642.376439442603</v>
      </c>
      <c r="H1685" s="7" t="n">
        <f t="shared" si="293"/>
        <v>-3.4051324733017863E-2</v>
      </c>
      <c r="I1685" s="7" t="n">
        <f t="shared" si="294"/>
        <v>-0.67733439184174205</v>
      </c>
      <c r="J1685" s="7" t="n">
        <f t="shared" si="295"/>
        <v>9.7431041461198478E-2</v>
      </c>
      <c r="K1685" s="7" t="n">
        <f t="shared" si="296"/>
        <v>3.5178227380686411E-6</v>
      </c>
      <c r="L1685" s="7" t="n">
        <f>AM1685/SUM(AM1:AM$2180)</f>
        <v>5.9688273488126896E-7</v>
      </c>
      <c r="M1685" t="s">
        <v>3585</v>
      </c>
      <c r="N1685" t="s">
        <v>4124</v>
      </c>
      <c r="O1685" t="s">
        <v>4125</v>
      </c>
      <c r="P1685" s="6"/>
      <c r="Q1685" s="6"/>
      <c r="R1685" s="6" t="n">
        <v>77648.292020914203</v>
      </c>
      <c r="S1685" s="6"/>
      <c r="T1685" s="6" t="n">
        <v>1429058.5780515701</v>
      </c>
      <c r="U1685" s="6" t="n">
        <v>367675.75517610199</v>
      </c>
      <c r="V1685" s="6" t="n">
        <v>912572.36002879497</v>
      </c>
      <c r="W1685" s="6" t="n">
        <v>1896248.06112163</v>
      </c>
      <c r="X1685" s="6" t="n">
        <v>1524595.46533815</v>
      </c>
      <c r="Y1685" s="6" t="n">
        <v>46710.198964082098</v>
      </c>
      <c r="Z1685" s="6" t="n">
        <v>-307857.191460606</v>
      </c>
      <c r="AA1685" s="6" t="n">
        <v>-161640.439378182</v>
      </c>
      <c r="AB1685" s="6" t="n">
        <v>10105.7322635818</v>
      </c>
      <c r="AC1685" s="6" t="n">
        <v>2931312.9241048801</v>
      </c>
      <c r="AD1685" s="6" t="n">
        <v>1309876.7760391401</v>
      </c>
      <c r="AE1685" s="6" t="n">
        <v>1070130.2564314301</v>
      </c>
      <c r="AF1685" s="6" t="n">
        <v>3202607.7104057898</v>
      </c>
      <c r="AG1685" s="6" t="n">
        <v>5176707.01422574</v>
      </c>
      <c r="AH1685" s="6" t="n">
        <v>5204538.9041933399</v>
      </c>
      <c r="AI1685" s="6" t="n">
        <v>-660802.02928736003</v>
      </c>
      <c r="AJ1685" s="6" t="n">
        <v>543359.44263580895</v>
      </c>
      <c r="AK1685" s="6" t="n">
        <v>357466.43568258203</v>
      </c>
      <c r="AL1685" s="6" t="n">
        <v>345294.23</v>
      </c>
      <c r="AM1685" s="6" t="n">
        <v>33642.376439442603</v>
      </c>
    </row>
    <row r="1686">
      <c r="A1686" t="str">
        <f t="shared" si="286"/>
        <v>PAMS</v>
      </c>
      <c r="B1686" t="str">
        <f t="shared" si="287"/>
        <v>R414</v>
      </c>
      <c r="C1686" t="str">
        <f t="shared" si="288"/>
        <v>SYSTEMS ENGINEERING SERVICES</v>
      </c>
      <c r="D1686" s="6" t="n">
        <f t="shared" si="289"/>
        <v>69057108.443484306</v>
      </c>
      <c r="E1686" s="6" t="n">
        <f t="shared" si="290"/>
        <v>-9323957.6779135</v>
      </c>
      <c r="F1686" s="6" t="n">
        <f t="shared" si="291"/>
        <v>-2558059.5460999999</v>
      </c>
      <c r="G1686" s="6" t="n">
        <f t="shared" si="292"/>
        <v>-20673.2741818799</v>
      </c>
      <c r="H1686" s="7" t="n">
        <f t="shared" si="293"/>
        <v>-0.72564659402524889</v>
      </c>
      <c r="I1686" s="7" t="n">
        <f t="shared" si="294"/>
        <v>-1.0370426680722302</v>
      </c>
      <c r="J1686" s="7" t="n">
        <f t="shared" si="295"/>
        <v>8.081623515526928E-3</v>
      </c>
      <c r="K1686" s="7" t="n">
        <f t="shared" si="296"/>
        <v>-2.6061252273471607E-5</v>
      </c>
      <c r="L1686" s="7" t="n">
        <f>AM1686/SUM(AM1:AM$2180)</f>
        <v>-3.6678504132555407E-7</v>
      </c>
      <c r="M1686" t="s">
        <v>3585</v>
      </c>
      <c r="N1686" t="s">
        <v>4126</v>
      </c>
      <c r="O1686" t="s">
        <v>4127</v>
      </c>
      <c r="P1686" s="6" t="n">
        <v>40684.082653187703</v>
      </c>
      <c r="Q1686" s="6" t="n">
        <v>6203359.1474952605</v>
      </c>
      <c r="R1686" s="6" t="n">
        <v>16368311.180878701</v>
      </c>
      <c r="S1686" s="6" t="n">
        <v>14715458.4219552</v>
      </c>
      <c r="T1686" s="6" t="n">
        <v>52792732.770991802</v>
      </c>
      <c r="U1686" s="6" t="n">
        <v>141005488.43882099</v>
      </c>
      <c r="V1686" s="6" t="n">
        <v>171845892.69070899</v>
      </c>
      <c r="W1686" s="6" t="n">
        <v>84834817.017531902</v>
      </c>
      <c r="X1686" s="6" t="n">
        <v>202542730.87844199</v>
      </c>
      <c r="Y1686" s="6" t="n">
        <v>121115459.49974599</v>
      </c>
      <c r="Z1686" s="6" t="n">
        <v>60239296.694843702</v>
      </c>
      <c r="AA1686" s="6" t="n">
        <v>242685064.96220201</v>
      </c>
      <c r="AB1686" s="6" t="n">
        <v>412251476.70190001</v>
      </c>
      <c r="AC1686" s="6" t="n">
        <v>273621546.31530702</v>
      </c>
      <c r="AD1686" s="6" t="n">
        <v>223709941.496052</v>
      </c>
      <c r="AE1686" s="6" t="n">
        <v>69057108.443484306</v>
      </c>
      <c r="AF1686" s="6" t="n">
        <v>-30057250.768541802</v>
      </c>
      <c r="AG1686" s="6" t="n">
        <v>-29201002.113775101</v>
      </c>
      <c r="AH1686" s="6" t="n">
        <v>-28794493.266775399</v>
      </c>
      <c r="AI1686" s="6" t="n">
        <v>-21970284.694030002</v>
      </c>
      <c r="AJ1686" s="6" t="n">
        <v>-22070829.234483499</v>
      </c>
      <c r="AK1686" s="6" t="n">
        <v>-9323957.6779135</v>
      </c>
      <c r="AL1686" s="6" t="n">
        <v>-2558059.5460999999</v>
      </c>
      <c r="AM1686" s="6" t="n">
        <v>-20673.2741818799</v>
      </c>
    </row>
    <row r="1687">
      <c r="A1687" t="str">
        <f t="shared" si="286"/>
        <v>PAMS</v>
      </c>
      <c r="B1687" t="str">
        <f t="shared" si="287"/>
        <v>R416</v>
      </c>
      <c r="C1687" t="str">
        <f t="shared" si="288"/>
        <v>SUPPORT- PROFESSIONAL: VETERINARY/ANIMAL CARE</v>
      </c>
      <c r="D1687" s="6" t="n">
        <f t="shared" si="289"/>
        <v>608895.73094828904</v>
      </c>
      <c r="E1687" s="6" t="n">
        <f t="shared" si="290"/>
        <v>464313.861952679</v>
      </c>
      <c r="F1687" s="6" t="n">
        <f t="shared" si="291"/>
        <v>365593.23729999998</v>
      </c>
      <c r="G1687" s="6" t="n">
        <f t="shared" si="292"/>
        <v>412636.34584793699</v>
      </c>
      <c r="H1687" s="7" t="n">
        <f t="shared" si="293"/>
        <v>-0.21261614770127246</v>
      </c>
      <c r="I1687" s="7" t="n">
        <f t="shared" si="294"/>
        <v>-0.39957989731570598</v>
      </c>
      <c r="J1687" s="7" t="n">
        <f t="shared" si="295"/>
        <v>1.1286760906612017</v>
      </c>
      <c r="K1687" s="7" t="n">
        <f t="shared" si="296"/>
        <v>3.7246269740970315E-6</v>
      </c>
      <c r="L1687" s="7" t="n">
        <f>AM1687/SUM(AM1:AM$2180)</f>
        <v>7.3209902714354883E-6</v>
      </c>
      <c r="M1687" t="s">
        <v>3585</v>
      </c>
      <c r="N1687" t="s">
        <v>4128</v>
      </c>
      <c r="O1687" t="s">
        <v>4129</v>
      </c>
      <c r="P1687" s="6"/>
      <c r="Q1687" s="6" t="n">
        <v>128871.994936021</v>
      </c>
      <c r="R1687" s="6"/>
      <c r="S1687" s="6"/>
      <c r="T1687" s="6"/>
      <c r="U1687" s="6" t="n">
        <v>123213.041858813</v>
      </c>
      <c r="V1687" s="6" t="n">
        <v>49103.891725646099</v>
      </c>
      <c r="W1687" s="6"/>
      <c r="X1687" s="6" t="n">
        <v>10510.8293594767</v>
      </c>
      <c r="Y1687" s="6" t="n">
        <v>50672.870197789001</v>
      </c>
      <c r="Z1687" s="6" t="n">
        <v>46472.539462319502</v>
      </c>
      <c r="AA1687" s="6" t="n">
        <v>16470.9132906921</v>
      </c>
      <c r="AB1687" s="6" t="n">
        <v>870786.90292135405</v>
      </c>
      <c r="AC1687" s="6" t="n">
        <v>1193077.67217583</v>
      </c>
      <c r="AD1687" s="6" t="n">
        <v>586980.54860712995</v>
      </c>
      <c r="AE1687" s="6" t="n">
        <v>608895.73094828904</v>
      </c>
      <c r="AF1687" s="6" t="n">
        <v>664585.21129945305</v>
      </c>
      <c r="AG1687" s="6" t="n">
        <v>484853.719513244</v>
      </c>
      <c r="AH1687" s="6" t="n">
        <v>1150049.62890109</v>
      </c>
      <c r="AI1687" s="6" t="n">
        <v>1025539.01761127</v>
      </c>
      <c r="AJ1687" s="6" t="n">
        <v>479128.21081407898</v>
      </c>
      <c r="AK1687" s="6" t="n">
        <v>464313.861952679</v>
      </c>
      <c r="AL1687" s="6" t="n">
        <v>365593.23729999998</v>
      </c>
      <c r="AM1687" s="6" t="n">
        <v>412636.34584793699</v>
      </c>
    </row>
    <row r="1688">
      <c r="A1688" t="str">
        <f t="shared" si="286"/>
        <v>PAMS</v>
      </c>
      <c r="B1688" t="str">
        <f t="shared" si="287"/>
        <v>R418</v>
      </c>
      <c r="C1688" t="str">
        <f t="shared" si="288"/>
        <v>LEGAL SERVICES</v>
      </c>
      <c r="D1688" s="6" t="n">
        <f t="shared" si="289"/>
        <v>2482582.38875798</v>
      </c>
      <c r="E1688" s="6" t="n">
        <f t="shared" si="290"/>
        <v>3074585.18859008</v>
      </c>
      <c r="F1688" s="6" t="n">
        <f t="shared" si="291"/>
        <v>5114716.3660000004</v>
      </c>
      <c r="G1688" s="6" t="n">
        <f t="shared" si="292"/>
        <v>-244528.46258310301</v>
      </c>
      <c r="H1688" s="7" t="n">
        <f t="shared" si="293"/>
        <v>0.66354680461641991</v>
      </c>
      <c r="I1688" s="7" t="n">
        <f t="shared" si="294"/>
        <v>1.0602403324704404</v>
      </c>
      <c r="J1688" s="7" t="n">
        <f t="shared" si="295"/>
        <v>-4.7808802108480986E-2</v>
      </c>
      <c r="K1688" s="7" t="n">
        <f t="shared" si="296"/>
        <v>5.2108213714102936E-5</v>
      </c>
      <c r="L1688" s="7" t="n">
        <f>AM1688/SUM(AM1:AM$2180)</f>
        <v>-4.3384217451355763E-6</v>
      </c>
      <c r="M1688" t="s">
        <v>3585</v>
      </c>
      <c r="N1688" t="s">
        <v>4130</v>
      </c>
      <c r="O1688" t="s">
        <v>4131</v>
      </c>
      <c r="P1688" s="6"/>
      <c r="Q1688" s="6" t="n">
        <v>157747.71398007299</v>
      </c>
      <c r="R1688" s="6" t="n">
        <v>217166.74312409299</v>
      </c>
      <c r="S1688" s="6"/>
      <c r="T1688" s="6" t="n">
        <v>21279.596803853201</v>
      </c>
      <c r="U1688" s="6" t="n">
        <v>630624.46700538904</v>
      </c>
      <c r="V1688" s="6" t="n">
        <v>65873.524517778904</v>
      </c>
      <c r="W1688" s="6" t="n">
        <v>52747.591607121198</v>
      </c>
      <c r="X1688" s="6" t="n">
        <v>1371428.45734146</v>
      </c>
      <c r="Y1688" s="6" t="n">
        <v>1471393.24646211</v>
      </c>
      <c r="Z1688" s="6" t="n">
        <v>1265496.3408040099</v>
      </c>
      <c r="AA1688" s="6" t="n">
        <v>1364524.1117292501</v>
      </c>
      <c r="AB1688" s="6" t="n">
        <v>129424.65154501599</v>
      </c>
      <c r="AC1688" s="6" t="n">
        <v>2764609.2808302701</v>
      </c>
      <c r="AD1688" s="6" t="n">
        <v>2709600.2031864799</v>
      </c>
      <c r="AE1688" s="6" t="n">
        <v>2482582.38875798</v>
      </c>
      <c r="AF1688" s="6" t="n">
        <v>2610218.0271795201</v>
      </c>
      <c r="AG1688" s="6" t="n">
        <v>4214480.7028619498</v>
      </c>
      <c r="AH1688" s="6" t="n">
        <v>2449733.2893838999</v>
      </c>
      <c r="AI1688" s="6" t="n">
        <v>2855404.5756325</v>
      </c>
      <c r="AJ1688" s="6" t="n">
        <v>2871768.9987692102</v>
      </c>
      <c r="AK1688" s="6" t="n">
        <v>3074585.18859008</v>
      </c>
      <c r="AL1688" s="6" t="n">
        <v>5114716.3660000004</v>
      </c>
      <c r="AM1688" s="6" t="n">
        <v>-244528.46258310301</v>
      </c>
    </row>
    <row r="1689">
      <c r="A1689" t="str">
        <f t="shared" si="286"/>
        <v>PAMS</v>
      </c>
      <c r="B1689" t="str">
        <f t="shared" si="287"/>
        <v>R419</v>
      </c>
      <c r="C1689" t="str">
        <f t="shared" si="288"/>
        <v>EDUCATIONAL SERVICES</v>
      </c>
      <c r="D1689" s="6" t="n">
        <f t="shared" si="289"/>
        <v>264389.909439118</v>
      </c>
      <c r="E1689" s="6" t="n">
        <f t="shared" si="290"/>
        <v>-2603.9291511596398</v>
      </c>
      <c r="F1689" s="6" t="n">
        <f t="shared" si="291"/>
        <v>-1976.75</v>
      </c>
      <c r="G1689" s="6" t="n">
        <f t="shared" si="292"/>
        <v>0</v>
      </c>
      <c r="H1689" s="7" t="n">
        <f t="shared" si="293"/>
        <v>-0.24085876179861898</v>
      </c>
      <c r="I1689" s="7" t="n">
        <f t="shared" si="294"/>
        <v>-1.0074766469121061</v>
      </c>
      <c r="J1689" s="7" t="n">
        <f t="shared" si="295"/>
        <v>0</v>
      </c>
      <c r="K1689" s="7" t="n">
        <f t="shared" si="296"/>
        <v>-2.0138929334200535E-8</v>
      </c>
      <c r="L1689" s="7" t="n">
        <f>AM1689/SUM(AM1:AM$2180)</f>
        <v>0</v>
      </c>
      <c r="M1689" t="s">
        <v>3585</v>
      </c>
      <c r="N1689" t="s">
        <v>4132</v>
      </c>
      <c r="O1689" t="s">
        <v>4133</v>
      </c>
      <c r="P1689" s="6" t="n">
        <v>2049243.34796264</v>
      </c>
      <c r="Q1689" s="6" t="n">
        <v>24720253.043486599</v>
      </c>
      <c r="R1689" s="6" t="n">
        <v>28146011.904442899</v>
      </c>
      <c r="S1689" s="6" t="n">
        <v>17538787.994333599</v>
      </c>
      <c r="T1689" s="6" t="n">
        <v>11229415.6169711</v>
      </c>
      <c r="U1689" s="6" t="n">
        <v>16580316.9380197</v>
      </c>
      <c r="V1689" s="6" t="n">
        <v>34400289.355178498</v>
      </c>
      <c r="W1689" s="6" t="n">
        <v>38308836.086518198</v>
      </c>
      <c r="X1689" s="6" t="n">
        <v>39362639.982868798</v>
      </c>
      <c r="Y1689" s="6" t="n">
        <v>56809890.792271398</v>
      </c>
      <c r="Z1689" s="6" t="n">
        <v>59715716.264283501</v>
      </c>
      <c r="AA1689" s="6" t="n">
        <v>48198447.663840197</v>
      </c>
      <c r="AB1689" s="6" t="n">
        <v>14652489.564445401</v>
      </c>
      <c r="AC1689" s="6" t="n">
        <v>2981446.08657772</v>
      </c>
      <c r="AD1689" s="6" t="n">
        <v>3152247.3333139601</v>
      </c>
      <c r="AE1689" s="6" t="n">
        <v>264389.909439118</v>
      </c>
      <c r="AF1689" s="6" t="n">
        <v>-1090279.3282762</v>
      </c>
      <c r="AG1689" s="6" t="n">
        <v>-80607.051601761705</v>
      </c>
      <c r="AH1689" s="6" t="n">
        <v>0</v>
      </c>
      <c r="AI1689" s="6" t="n">
        <v>-34334.919671662101</v>
      </c>
      <c r="AJ1689" s="6" t="n">
        <v>-25278.2306418097</v>
      </c>
      <c r="AK1689" s="6" t="n">
        <v>-2603.9291511596398</v>
      </c>
      <c r="AL1689" s="6" t="n">
        <v>-1976.75</v>
      </c>
      <c r="AM1689" s="6" t="n">
        <v>0</v>
      </c>
    </row>
    <row r="1690">
      <c r="A1690" t="str">
        <f t="shared" si="286"/>
        <v>PAMS</v>
      </c>
      <c r="B1690" t="str">
        <f t="shared" si="287"/>
        <v>R420</v>
      </c>
      <c r="C1690" t="str">
        <f t="shared" si="288"/>
        <v>CERTIFICATIONS &amp; ACCREDIT PROD &amp; IN</v>
      </c>
      <c r="D1690" s="6" t="n">
        <f t="shared" si="289"/>
        <v>8931438.4428683408</v>
      </c>
      <c r="E1690" s="6" t="n">
        <f t="shared" si="290"/>
        <v>14695659.6887268</v>
      </c>
      <c r="F1690" s="6" t="n">
        <f t="shared" si="291"/>
        <v>15994344.271500001</v>
      </c>
      <c r="G1690" s="6" t="n">
        <f t="shared" si="292"/>
        <v>9309131.69134189</v>
      </c>
      <c r="H1690" s="7" t="n">
        <f t="shared" si="293"/>
        <v>8.8371982631677115E-2</v>
      </c>
      <c r="I1690" s="7" t="n">
        <f t="shared" si="294"/>
        <v>0.79079152521857399</v>
      </c>
      <c r="J1690" s="7" t="n">
        <f t="shared" si="295"/>
        <v>0.58202646718875772</v>
      </c>
      <c r="K1690" s="7" t="n">
        <f t="shared" si="296"/>
        <v>1.629487638955931E-4</v>
      </c>
      <c r="L1690" s="7" t="n">
        <f>AM1690/SUM(AM1:AM$2180)</f>
        <v>1.6516252926721312E-4</v>
      </c>
      <c r="M1690" t="s">
        <v>3585</v>
      </c>
      <c r="N1690" t="s">
        <v>4134</v>
      </c>
      <c r="O1690" t="s">
        <v>4135</v>
      </c>
      <c r="P1690" s="6"/>
      <c r="Q1690" s="6" t="n">
        <v>315402.35680889798</v>
      </c>
      <c r="R1690" s="6" t="n">
        <v>677080.68269564805</v>
      </c>
      <c r="S1690" s="6" t="n">
        <v>1860275.93493913</v>
      </c>
      <c r="T1690" s="6" t="n">
        <v>848712.56804753095</v>
      </c>
      <c r="U1690" s="6" t="n">
        <v>68515.852352946298</v>
      </c>
      <c r="V1690" s="6" t="n">
        <v>84865.383213888897</v>
      </c>
      <c r="W1690" s="6" t="n">
        <v>20589.1603614665</v>
      </c>
      <c r="X1690" s="6" t="n">
        <v>-74285.261570706498</v>
      </c>
      <c r="Y1690" s="6" t="n">
        <v>59568.3737964713</v>
      </c>
      <c r="Z1690" s="6" t="n">
        <v>54112.223020507103</v>
      </c>
      <c r="AA1690" s="6" t="n">
        <v>545879.61970950698</v>
      </c>
      <c r="AB1690" s="6" t="n">
        <v>4797701.3863618597</v>
      </c>
      <c r="AC1690" s="6" t="n">
        <v>8222572.2138275998</v>
      </c>
      <c r="AD1690" s="6" t="n">
        <v>25936769.697748002</v>
      </c>
      <c r="AE1690" s="6" t="n">
        <v>8931438.4428683408</v>
      </c>
      <c r="AF1690" s="6" t="n">
        <v>9522943.6825337093</v>
      </c>
      <c r="AG1690" s="6" t="n">
        <v>6742323.5242282003</v>
      </c>
      <c r="AH1690" s="6" t="n">
        <v>5421238.81687102</v>
      </c>
      <c r="AI1690" s="6" t="n">
        <v>13922207.9490356</v>
      </c>
      <c r="AJ1690" s="6" t="n">
        <v>9483381.7317595202</v>
      </c>
      <c r="AK1690" s="6" t="n">
        <v>14695659.6887268</v>
      </c>
      <c r="AL1690" s="6" t="n">
        <v>15994344.271500001</v>
      </c>
      <c r="AM1690" s="6" t="n">
        <v>9309131.69134189</v>
      </c>
    </row>
    <row r="1691">
      <c r="A1691" t="str">
        <f t="shared" si="286"/>
        <v>PAMS</v>
      </c>
      <c r="B1691" t="str">
        <f t="shared" si="287"/>
        <v>R421</v>
      </c>
      <c r="C1691" t="str">
        <f t="shared" si="288"/>
        <v>TECHNICAL ASSISTANCE</v>
      </c>
      <c r="D1691" s="6" t="n">
        <f t="shared" si="289"/>
        <v>-1553122.67837928</v>
      </c>
      <c r="E1691" s="6" t="n">
        <f t="shared" si="290"/>
        <v>-401.41056313458</v>
      </c>
      <c r="F1691" s="6" t="n">
        <f t="shared" si="291"/>
        <v>-13041.809600000001</v>
      </c>
      <c r="G1691" s="6" t="n">
        <f t="shared" si="292"/>
        <v>-55936.154258742798</v>
      </c>
      <c r="H1691" s="7" t="n">
        <f t="shared" si="293"/>
        <v>31.489951181547511</v>
      </c>
      <c r="I1691" s="7" t="n">
        <f t="shared" si="294"/>
        <v>-0.99160284645794405</v>
      </c>
      <c r="J1691" s="7" t="n">
        <f t="shared" si="295"/>
        <v>4.2889871861603313</v>
      </c>
      <c r="K1691" s="7" t="n">
        <f t="shared" si="296"/>
        <v>-1.3286863888933764E-7</v>
      </c>
      <c r="L1691" s="7" t="n">
        <f>AM1691/SUM(AM1:AM$2180)</f>
        <v>-9.9241873691049245E-7</v>
      </c>
      <c r="M1691" t="s">
        <v>3585</v>
      </c>
      <c r="N1691" t="s">
        <v>4136</v>
      </c>
      <c r="O1691" t="s">
        <v>4137</v>
      </c>
      <c r="P1691" s="6" t="n">
        <v>28081470.667220701</v>
      </c>
      <c r="Q1691" s="6" t="n">
        <v>23993965.2160738</v>
      </c>
      <c r="R1691" s="6" t="n">
        <v>25735395.831200201</v>
      </c>
      <c r="S1691" s="6" t="n">
        <v>55842314.501239397</v>
      </c>
      <c r="T1691" s="6" t="n">
        <v>52232518.3062222</v>
      </c>
      <c r="U1691" s="6" t="n">
        <v>39824298.757105798</v>
      </c>
      <c r="V1691" s="6" t="n">
        <v>116006857.890819</v>
      </c>
      <c r="W1691" s="6" t="n">
        <v>132523259.416878</v>
      </c>
      <c r="X1691" s="6" t="n">
        <v>155604401.78203899</v>
      </c>
      <c r="Y1691" s="6" t="n">
        <v>163923013.167795</v>
      </c>
      <c r="Z1691" s="6" t="n">
        <v>204437102.08855799</v>
      </c>
      <c r="AA1691" s="6" t="n">
        <v>223268068.93389201</v>
      </c>
      <c r="AB1691" s="6" t="n">
        <v>37005302.620519198</v>
      </c>
      <c r="AC1691" s="6" t="n">
        <v>119049483.851292</v>
      </c>
      <c r="AD1691" s="6" t="n">
        <v>55885877.757274002</v>
      </c>
      <c r="AE1691" s="6" t="n">
        <v>-1553122.67837928</v>
      </c>
      <c r="AF1691" s="6" t="n">
        <v>-1796248.0655362799</v>
      </c>
      <c r="AG1691" s="6" t="n">
        <v>-4144054.93094886</v>
      </c>
      <c r="AH1691" s="6" t="n">
        <v>-203166.553013928</v>
      </c>
      <c r="AI1691" s="6" t="n">
        <v>-236557.91154077201</v>
      </c>
      <c r="AJ1691" s="6" t="n">
        <v>-1443855.9960983801</v>
      </c>
      <c r="AK1691" s="6" t="n">
        <v>-401.41056313458</v>
      </c>
      <c r="AL1691" s="6" t="n">
        <v>-13041.809600000001</v>
      </c>
      <c r="AM1691" s="6" t="n">
        <v>-55936.154258742798</v>
      </c>
    </row>
    <row r="1692">
      <c r="A1692" t="str">
        <f t="shared" si="286"/>
        <v>PAMS</v>
      </c>
      <c r="B1692" t="str">
        <f t="shared" si="287"/>
        <v>R422</v>
      </c>
      <c r="C1692" t="str">
        <f t="shared" si="288"/>
        <v>MARKET RESEARCH &amp; PUBLIC OPINION SE</v>
      </c>
      <c r="D1692" s="6" t="n">
        <f t="shared" si="289"/>
        <v>20351358.786260001</v>
      </c>
      <c r="E1692" s="6" t="n">
        <f t="shared" si="290"/>
        <v>19210367.8179738</v>
      </c>
      <c r="F1692" s="6" t="n">
        <f t="shared" si="291"/>
        <v>16498714.5866</v>
      </c>
      <c r="G1692" s="6" t="n">
        <f t="shared" si="292"/>
        <v>11547246.774515901</v>
      </c>
      <c r="H1692" s="7" t="n">
        <f t="shared" si="293"/>
        <v>-0.14115571638543511</v>
      </c>
      <c r="I1692" s="7" t="n">
        <f t="shared" si="294"/>
        <v>-0.18930648514049453</v>
      </c>
      <c r="J1692" s="7" t="n">
        <f t="shared" si="295"/>
        <v>0.69988766178756712</v>
      </c>
      <c r="K1692" s="7" t="n">
        <f t="shared" si="296"/>
        <v>1.6808723772084535E-4</v>
      </c>
      <c r="L1692" s="7" t="n">
        <f>AM1692/SUM(AM1:AM$2180)</f>
        <v>2.048711465888394E-4</v>
      </c>
      <c r="M1692" t="s">
        <v>3585</v>
      </c>
      <c r="N1692" t="s">
        <v>4138</v>
      </c>
      <c r="O1692" t="s">
        <v>4139</v>
      </c>
      <c r="P1692" s="6" t="n">
        <v>117948.29363314901</v>
      </c>
      <c r="Q1692" s="6" t="n">
        <v>78873.856990036598</v>
      </c>
      <c r="R1692" s="6" t="n">
        <v>77648.292020914203</v>
      </c>
      <c r="S1692" s="6" t="n">
        <v>185908.276952229</v>
      </c>
      <c r="T1692" s="6" t="n">
        <v>527562.80602562998</v>
      </c>
      <c r="U1692" s="6" t="n">
        <v>761192.92959193594</v>
      </c>
      <c r="V1692" s="6" t="n">
        <v>72883001.809361205</v>
      </c>
      <c r="W1692" s="6" t="n">
        <v>2551482.2302563898</v>
      </c>
      <c r="X1692" s="6" t="n">
        <v>873418.31276885199</v>
      </c>
      <c r="Y1692" s="6" t="n">
        <v>674395.73661272903</v>
      </c>
      <c r="Z1692" s="6" t="n">
        <v>413962.34601687198</v>
      </c>
      <c r="AA1692" s="6" t="n">
        <v>236664.498965098</v>
      </c>
      <c r="AB1692" s="6" t="n">
        <v>10972830.4115953</v>
      </c>
      <c r="AC1692" s="6" t="n">
        <v>11776242.438976601</v>
      </c>
      <c r="AD1692" s="6" t="n">
        <v>10238227.8713056</v>
      </c>
      <c r="AE1692" s="6" t="n">
        <v>20351358.786260001</v>
      </c>
      <c r="AF1692" s="6" t="n">
        <v>11752953.5615792</v>
      </c>
      <c r="AG1692" s="6" t="n">
        <v>21220865.749828801</v>
      </c>
      <c r="AH1692" s="6" t="n">
        <v>20427923.528754</v>
      </c>
      <c r="AI1692" s="6" t="n">
        <v>19590238.0188438</v>
      </c>
      <c r="AJ1692" s="6" t="n">
        <v>20177379.234981202</v>
      </c>
      <c r="AK1692" s="6" t="n">
        <v>19210367.8179738</v>
      </c>
      <c r="AL1692" s="6" t="n">
        <v>16498714.5866</v>
      </c>
      <c r="AM1692" s="6" t="n">
        <v>11547246.774515901</v>
      </c>
    </row>
    <row r="1693">
      <c r="A1693" t="str">
        <f t="shared" si="286"/>
        <v>PAMS</v>
      </c>
      <c r="B1693" t="str">
        <f t="shared" si="287"/>
        <v>R423</v>
      </c>
      <c r="C1693" t="str">
        <f t="shared" si="288"/>
        <v>INTELLIGENCE SERVICES</v>
      </c>
      <c r="D1693" s="6" t="n">
        <f t="shared" si="289"/>
        <v>30895471.777056299</v>
      </c>
      <c r="E1693" s="6" t="n">
        <f t="shared" si="290"/>
        <v>107846152.96670599</v>
      </c>
      <c r="F1693" s="6" t="n">
        <f t="shared" si="291"/>
        <v>140102133.5661</v>
      </c>
      <c r="G1693" s="6" t="n">
        <f t="shared" si="292"/>
        <v>26231759.982848901</v>
      </c>
      <c r="H1693" s="7" t="n">
        <f t="shared" si="293"/>
        <v>0.29909254722652934</v>
      </c>
      <c r="I1693" s="7" t="n">
        <f t="shared" si="294"/>
        <v>3.534714167082023</v>
      </c>
      <c r="J1693" s="7" t="n">
        <f t="shared" si="295"/>
        <v>0.18723312283087246</v>
      </c>
      <c r="K1693" s="7" t="n">
        <f t="shared" si="296"/>
        <v>1.427346385460181E-3</v>
      </c>
      <c r="L1693" s="7" t="n">
        <f>AM1693/SUM(AM1:AM$2180)</f>
        <v>4.6540364553305304E-4</v>
      </c>
      <c r="M1693" t="s">
        <v>3585</v>
      </c>
      <c r="N1693" t="s">
        <v>4140</v>
      </c>
      <c r="O1693" t="s">
        <v>4141</v>
      </c>
      <c r="P1693" s="6" t="n">
        <v>5100135.9200589797</v>
      </c>
      <c r="Q1693" s="6" t="n">
        <v>6422235.9738967204</v>
      </c>
      <c r="R1693" s="6" t="n">
        <v>6943158.08185778</v>
      </c>
      <c r="S1693" s="6" t="n">
        <v>52076292.819262899</v>
      </c>
      <c r="T1693" s="6" t="n">
        <v>61193618.862427898</v>
      </c>
      <c r="U1693" s="6" t="n">
        <v>241974184.64450201</v>
      </c>
      <c r="V1693" s="6" t="n">
        <v>186167037.609301</v>
      </c>
      <c r="W1693" s="6" t="n">
        <v>1141379.76844274</v>
      </c>
      <c r="X1693" s="6" t="n">
        <v>1574338.77135651</v>
      </c>
      <c r="Y1693" s="6" t="n">
        <v>1680421.2565812699</v>
      </c>
      <c r="Z1693" s="6" t="n">
        <v>2319980.75984265</v>
      </c>
      <c r="AA1693" s="6" t="n">
        <v>2131012.88867774</v>
      </c>
      <c r="AB1693" s="6" t="n">
        <v>13561945.0053968</v>
      </c>
      <c r="AC1693" s="6" t="n">
        <v>6701876.9017518396</v>
      </c>
      <c r="AD1693" s="6" t="n">
        <v>30667989.5099582</v>
      </c>
      <c r="AE1693" s="6" t="n">
        <v>30895471.777056299</v>
      </c>
      <c r="AF1693" s="6" t="n">
        <v>75109517.996393904</v>
      </c>
      <c r="AG1693" s="6" t="n">
        <v>103940081.84529001</v>
      </c>
      <c r="AH1693" s="6" t="n">
        <v>129486729.53222901</v>
      </c>
      <c r="AI1693" s="6" t="n">
        <v>144844717.55350801</v>
      </c>
      <c r="AJ1693" s="6" t="n">
        <v>91185016.374668896</v>
      </c>
      <c r="AK1693" s="6" t="n">
        <v>107846152.96670599</v>
      </c>
      <c r="AL1693" s="6" t="n">
        <v>140102133.5661</v>
      </c>
      <c r="AM1693" s="6" t="n">
        <v>26231759.982848901</v>
      </c>
    </row>
    <row r="1694">
      <c r="A1694" t="str">
        <f t="shared" si="286"/>
        <v>PAMS</v>
      </c>
      <c r="B1694" t="str">
        <f t="shared" si="287"/>
        <v>R424</v>
      </c>
      <c r="C1694" t="str">
        <f t="shared" si="288"/>
        <v>EXPERT WITNESS</v>
      </c>
      <c r="D1694" s="6" t="n">
        <f t="shared" si="289"/>
        <v>166962.08192643299</v>
      </c>
      <c r="E1694" s="6" t="n">
        <f t="shared" si="290"/>
        <v>-546770.68837535998</v>
      </c>
      <c r="F1694" s="6" t="n">
        <f t="shared" si="291"/>
        <v>-75556.25</v>
      </c>
      <c r="G1694" s="6" t="n">
        <f t="shared" si="292"/>
        <v>-46772.717645389901</v>
      </c>
      <c r="H1694" s="7" t="n">
        <f t="shared" si="293"/>
        <v>-0.86181364216047662</v>
      </c>
      <c r="I1694" s="7" t="n">
        <f t="shared" si="294"/>
        <v>-1.4525353848503859</v>
      </c>
      <c r="J1694" s="7" t="n">
        <f t="shared" si="295"/>
        <v>0.61904498496669569</v>
      </c>
      <c r="K1694" s="7" t="n">
        <f t="shared" si="296"/>
        <v>-7.6975944328174494E-7</v>
      </c>
      <c r="L1694" s="7" t="n">
        <f>AM1694/SUM(AM1:AM$2180)</f>
        <v>-8.2984112838350548E-7</v>
      </c>
      <c r="M1694" t="s">
        <v>3585</v>
      </c>
      <c r="N1694" t="s">
        <v>4142</v>
      </c>
      <c r="O1694" t="s">
        <v>4143</v>
      </c>
      <c r="P1694" s="6" t="n">
        <v>504107.77552798099</v>
      </c>
      <c r="Q1694" s="6"/>
      <c r="R1694" s="6"/>
      <c r="S1694" s="6"/>
      <c r="T1694" s="6" t="n">
        <v>8924.8759721142305</v>
      </c>
      <c r="U1694" s="6" t="n">
        <v>50884.497426976399</v>
      </c>
      <c r="V1694" s="6" t="n">
        <v>75706.202248235699</v>
      </c>
      <c r="W1694" s="6" t="n">
        <v>31019.822236591499</v>
      </c>
      <c r="X1694" s="6" t="n">
        <v>32338.109356884099</v>
      </c>
      <c r="Y1694" s="6" t="n">
        <v>-16588.782399192401</v>
      </c>
      <c r="Z1694" s="6" t="n">
        <v>84459.181350577594</v>
      </c>
      <c r="AA1694" s="6" t="n">
        <v>86689.083463391595</v>
      </c>
      <c r="AB1694" s="6" t="n">
        <v>870642.20292895101</v>
      </c>
      <c r="AC1694" s="6" t="n">
        <v>-116990.37975060201</v>
      </c>
      <c r="AD1694" s="6" t="n">
        <v>41886.914253377297</v>
      </c>
      <c r="AE1694" s="6" t="n">
        <v>166962.08192643299</v>
      </c>
      <c r="AF1694" s="6" t="n">
        <v>887076.72186161403</v>
      </c>
      <c r="AG1694" s="6" t="n">
        <v>-252101.77988211601</v>
      </c>
      <c r="AH1694" s="6" t="n">
        <v>442965.477403867</v>
      </c>
      <c r="AI1694" s="6" t="n">
        <v>132735.606879422</v>
      </c>
      <c r="AJ1694" s="6" t="n">
        <v>282191.95486700599</v>
      </c>
      <c r="AK1694" s="6" t="n">
        <v>-546770.68837535998</v>
      </c>
      <c r="AL1694" s="6" t="n">
        <v>-75556.25</v>
      </c>
      <c r="AM1694" s="6" t="n">
        <v>-46772.717645389901</v>
      </c>
    </row>
    <row r="1695">
      <c r="A1695" t="str">
        <f t="shared" si="286"/>
        <v>PAMS</v>
      </c>
      <c r="B1695" t="str">
        <f t="shared" si="287"/>
        <v>R425</v>
      </c>
      <c r="C1695" t="str">
        <f t="shared" si="288"/>
        <v>ENGINEERING AND TECHNICAL SERVICES</v>
      </c>
      <c r="D1695" s="6" t="n">
        <f t="shared" si="289"/>
        <v>1124634241.3831899</v>
      </c>
      <c r="E1695" s="6" t="n">
        <f t="shared" si="290"/>
        <v>1404347877.3310001</v>
      </c>
      <c r="F1695" s="6" t="n">
        <f t="shared" si="291"/>
        <v>1252820183.8067999</v>
      </c>
      <c r="G1695" s="6" t="n">
        <f t="shared" si="292"/>
        <v>867378797.52643001</v>
      </c>
      <c r="H1695" s="7" t="n">
        <f t="shared" si="293"/>
        <v>-0.10789897287571126</v>
      </c>
      <c r="I1695" s="7" t="n">
        <f t="shared" si="294"/>
        <v>0.11398011700760047</v>
      </c>
      <c r="J1695" s="7" t="n">
        <f t="shared" si="295"/>
        <v>0.69234101488597211</v>
      </c>
      <c r="K1695" s="7" t="n">
        <f t="shared" si="296"/>
        <v>1.2763605488880876E-2</v>
      </c>
      <c r="L1695" s="7" t="n">
        <f>AM1695/SUM(AM1:AM$2180)</f>
        <v>1.5389026687146236E-2</v>
      </c>
      <c r="M1695" t="s">
        <v>3585</v>
      </c>
      <c r="N1695" t="s">
        <v>4144</v>
      </c>
      <c r="O1695" t="s">
        <v>4145</v>
      </c>
      <c r="P1695" s="6" t="n">
        <v>262290269.07528099</v>
      </c>
      <c r="Q1695" s="6" t="n">
        <v>379614478.721228</v>
      </c>
      <c r="R1695" s="6" t="n">
        <v>779419996.55530405</v>
      </c>
      <c r="S1695" s="6" t="n">
        <v>663048740.11819804</v>
      </c>
      <c r="T1695" s="6" t="n">
        <v>949708990.41445994</v>
      </c>
      <c r="U1695" s="6" t="n">
        <v>1229854244.21123</v>
      </c>
      <c r="V1695" s="6" t="n">
        <v>1192042143.6335299</v>
      </c>
      <c r="W1695" s="6" t="n">
        <v>681219124.59786403</v>
      </c>
      <c r="X1695" s="6" t="n">
        <v>824463959.63489103</v>
      </c>
      <c r="Y1695" s="6" t="n">
        <v>1065620852.5148799</v>
      </c>
      <c r="Z1695" s="6" t="n">
        <v>914926474.72006905</v>
      </c>
      <c r="AA1695" s="6" t="n">
        <v>709642686.44386303</v>
      </c>
      <c r="AB1695" s="6" t="n">
        <v>599105577.15182304</v>
      </c>
      <c r="AC1695" s="6" t="n">
        <v>574680433.83779097</v>
      </c>
      <c r="AD1695" s="6" t="n">
        <v>747102872.93232298</v>
      </c>
      <c r="AE1695" s="6" t="n">
        <v>1124634241.3831899</v>
      </c>
      <c r="AF1695" s="6" t="n">
        <v>1300822124.1976399</v>
      </c>
      <c r="AG1695" s="6" t="n">
        <v>1160220413.0084</v>
      </c>
      <c r="AH1695" s="6" t="n">
        <v>1192542574.44454</v>
      </c>
      <c r="AI1695" s="6" t="n">
        <v>1153395201.3110199</v>
      </c>
      <c r="AJ1695" s="6" t="n">
        <v>1432557400.84355</v>
      </c>
      <c r="AK1695" s="6" t="n">
        <v>1404347877.3310001</v>
      </c>
      <c r="AL1695" s="6" t="n">
        <v>1252820183.8067999</v>
      </c>
      <c r="AM1695" s="6" t="n">
        <v>867378797.52643001</v>
      </c>
    </row>
    <row r="1696">
      <c r="A1696" t="str">
        <f t="shared" si="286"/>
        <v>PAMS</v>
      </c>
      <c r="B1696" t="str">
        <f t="shared" si="287"/>
        <v>R426</v>
      </c>
      <c r="C1696" t="str">
        <f t="shared" si="288"/>
        <v>COMMUNICATIONS SERVICES</v>
      </c>
      <c r="D1696" s="6" t="n">
        <f t="shared" si="289"/>
        <v>19384893.8060221</v>
      </c>
      <c r="E1696" s="6" t="n">
        <f t="shared" si="290"/>
        <v>2290996.8796733702</v>
      </c>
      <c r="F1696" s="6" t="n">
        <f t="shared" si="291"/>
        <v>10672269.6424</v>
      </c>
      <c r="G1696" s="6" t="n">
        <f t="shared" si="292"/>
        <v>3461277.55318332</v>
      </c>
      <c r="H1696" s="7" t="n">
        <f t="shared" si="293"/>
        <v>3.6583518891224145</v>
      </c>
      <c r="I1696" s="7" t="n">
        <f t="shared" si="294"/>
        <v>-0.44945431482918108</v>
      </c>
      <c r="J1696" s="7" t="n">
        <f t="shared" si="295"/>
        <v>0.32432440981737987</v>
      </c>
      <c r="K1696" s="7" t="n">
        <f t="shared" si="296"/>
        <v>1.0872800514168571E-4</v>
      </c>
      <c r="L1696" s="7" t="n">
        <f>AM1696/SUM(AM1:AM$2180)</f>
        <v>6.1409954669701576E-5</v>
      </c>
      <c r="M1696" t="s">
        <v>3585</v>
      </c>
      <c r="N1696" t="s">
        <v>4146</v>
      </c>
      <c r="O1696" t="s">
        <v>4147</v>
      </c>
      <c r="P1696" s="6" t="n">
        <v>51347070.4964187</v>
      </c>
      <c r="Q1696" s="6" t="n">
        <v>83934327.935614601</v>
      </c>
      <c r="R1696" s="6" t="n">
        <v>130185517.74965601</v>
      </c>
      <c r="S1696" s="6" t="n">
        <v>97909554.836962193</v>
      </c>
      <c r="T1696" s="6" t="n">
        <v>67033270.938186698</v>
      </c>
      <c r="U1696" s="6" t="n">
        <v>31417027.375705101</v>
      </c>
      <c r="V1696" s="6" t="n">
        <v>35142370.313404098</v>
      </c>
      <c r="W1696" s="6" t="n">
        <v>31997851.420960199</v>
      </c>
      <c r="X1696" s="6" t="n">
        <v>126447153.05122299</v>
      </c>
      <c r="Y1696" s="6" t="n">
        <v>114719405.994854</v>
      </c>
      <c r="Z1696" s="6" t="n">
        <v>124058444.82700799</v>
      </c>
      <c r="AA1696" s="6" t="n">
        <v>121034161.452475</v>
      </c>
      <c r="AB1696" s="6" t="n">
        <v>117444361.015288</v>
      </c>
      <c r="AC1696" s="6" t="n">
        <v>38945833.5181484</v>
      </c>
      <c r="AD1696" s="6" t="n">
        <v>30374843.223033998</v>
      </c>
      <c r="AE1696" s="6" t="n">
        <v>19384893.8060221</v>
      </c>
      <c r="AF1696" s="6" t="n">
        <v>22822415.8736923</v>
      </c>
      <c r="AG1696" s="6" t="n">
        <v>20619426.807732001</v>
      </c>
      <c r="AH1696" s="6" t="n">
        <v>36898687.410416298</v>
      </c>
      <c r="AI1696" s="6" t="n">
        <v>3348064.25772007</v>
      </c>
      <c r="AJ1696" s="6" t="n">
        <v>3645358.7680603899</v>
      </c>
      <c r="AK1696" s="6" t="n">
        <v>2290996.8796733702</v>
      </c>
      <c r="AL1696" s="6" t="n">
        <v>10672269.6424</v>
      </c>
      <c r="AM1696" s="6" t="n">
        <v>3461277.55318332</v>
      </c>
    </row>
    <row r="1697">
      <c r="A1697" t="str">
        <f t="shared" si="286"/>
        <v>PAMS</v>
      </c>
      <c r="B1697" t="str">
        <f t="shared" si="287"/>
        <v>R427</v>
      </c>
      <c r="C1697" t="str">
        <f t="shared" si="288"/>
        <v>PROF SVCS/WEATHER RPT-OBSERV</v>
      </c>
      <c r="D1697" s="6" t="n">
        <f t="shared" si="289"/>
        <v>2841.4912864020498</v>
      </c>
      <c r="E1697" s="6" t="n">
        <f t="shared" si="290"/>
        <v>45251.607733779099</v>
      </c>
      <c r="F1697" s="6" t="n">
        <f t="shared" si="291"/>
        <v>44460.519500000002</v>
      </c>
      <c r="G1697" s="6" t="n">
        <f t="shared" si="292"/>
        <v>2396.8953275209601</v>
      </c>
      <c r="H1697" s="7" t="n">
        <f t="shared" si="293"/>
        <v>-1.7481991765533889E-2</v>
      </c>
      <c r="I1697" s="7" t="n">
        <f t="shared" si="294"/>
        <v>14.646896301518051</v>
      </c>
      <c r="J1697" s="7" t="n">
        <f t="shared" si="295"/>
        <v>5.3910645995059951E-2</v>
      </c>
      <c r="K1697" s="7" t="n">
        <f t="shared" si="296"/>
        <v>4.5295928183753383E-7</v>
      </c>
      <c r="L1697" s="7" t="n">
        <f>AM1697/SUM(AM1:AM$2180)</f>
        <v>4.2525694963615036E-8</v>
      </c>
      <c r="M1697" t="s">
        <v>3585</v>
      </c>
      <c r="N1697" t="s">
        <v>4148</v>
      </c>
      <c r="O1697" t="s">
        <v>4149</v>
      </c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 t="n">
        <v>-42539.704379273797</v>
      </c>
      <c r="AB1697" s="6"/>
      <c r="AC1697" s="6" t="n">
        <v>-2295.8759196313999</v>
      </c>
      <c r="AD1697" s="6" t="n">
        <v>4674.4536618545399</v>
      </c>
      <c r="AE1697" s="6" t="n">
        <v>2841.4912864020498</v>
      </c>
      <c r="AF1697" s="6" t="n">
        <v>150063.42703680001</v>
      </c>
      <c r="AG1697" s="6" t="n">
        <v>73893.924435796405</v>
      </c>
      <c r="AH1697" s="6" t="n">
        <v>43989.673698892198</v>
      </c>
      <c r="AI1697" s="6" t="n">
        <v>42972.324536147302</v>
      </c>
      <c r="AJ1697" s="6" t="n">
        <v>41936.878379916103</v>
      </c>
      <c r="AK1697" s="6" t="n">
        <v>45251.607733779099</v>
      </c>
      <c r="AL1697" s="6" t="n">
        <v>44460.519500000002</v>
      </c>
      <c r="AM1697" s="6" t="n">
        <v>2396.8953275209601</v>
      </c>
    </row>
    <row r="1698">
      <c r="A1698" t="str">
        <f t="shared" si="286"/>
        <v>PAMS</v>
      </c>
      <c r="B1698" t="str">
        <f t="shared" si="287"/>
        <v>R428</v>
      </c>
      <c r="C1698" t="str">
        <f t="shared" si="288"/>
        <v>INDUSTRIAL HYGIENICS</v>
      </c>
      <c r="D1698" s="6" t="n">
        <f t="shared" si="289"/>
        <v>4153691.12140988</v>
      </c>
      <c r="E1698" s="6" t="n">
        <f t="shared" si="290"/>
        <v>3436257.6027631098</v>
      </c>
      <c r="F1698" s="6" t="n">
        <f t="shared" si="291"/>
        <v>3157836.2352999998</v>
      </c>
      <c r="G1698" s="6" t="n">
        <f t="shared" si="292"/>
        <v>3158578.0874480498</v>
      </c>
      <c r="H1698" s="7" t="n">
        <f t="shared" si="293"/>
        <v>-8.1024591182928263E-2</v>
      </c>
      <c r="I1698" s="7" t="n">
        <f t="shared" si="294"/>
        <v>-0.23975179111822331</v>
      </c>
      <c r="J1698" s="7" t="n">
        <f t="shared" si="295"/>
        <v>1.0002349241989681</v>
      </c>
      <c r="K1698" s="7" t="n">
        <f t="shared" si="296"/>
        <v>3.2171716601332771E-5</v>
      </c>
      <c r="L1698" s="7" t="n">
        <f>AM1698/SUM(AM1:AM$2180)</f>
        <v>5.6039463519042535E-5</v>
      </c>
      <c r="M1698" t="s">
        <v>3585</v>
      </c>
      <c r="N1698" t="s">
        <v>4150</v>
      </c>
      <c r="O1698" t="s">
        <v>4151</v>
      </c>
      <c r="P1698" s="6"/>
      <c r="Q1698" s="6"/>
      <c r="R1698" s="6"/>
      <c r="S1698" s="6" t="n">
        <v>365553.578344838</v>
      </c>
      <c r="T1698" s="6" t="n">
        <v>1918.84833400456</v>
      </c>
      <c r="U1698" s="6" t="n">
        <v>1960093.30415436</v>
      </c>
      <c r="V1698" s="6" t="n">
        <v>2024236.3169354801</v>
      </c>
      <c r="W1698" s="6" t="n">
        <v>1282418.10233489</v>
      </c>
      <c r="X1698" s="6" t="n">
        <v>2507713.1433132901</v>
      </c>
      <c r="Y1698" s="6" t="n">
        <v>2521170.3363081701</v>
      </c>
      <c r="Z1698" s="6" t="n">
        <v>2115304.16431109</v>
      </c>
      <c r="AA1698" s="6" t="n">
        <v>2302238.7512229299</v>
      </c>
      <c r="AB1698" s="6" t="n">
        <v>2160778.8131277799</v>
      </c>
      <c r="AC1698" s="6" t="n">
        <v>3785347.14458251</v>
      </c>
      <c r="AD1698" s="6" t="n">
        <v>2863142.8427751199</v>
      </c>
      <c r="AE1698" s="6" t="n">
        <v>4153691.12140988</v>
      </c>
      <c r="AF1698" s="6" t="n">
        <v>3514005.9350835201</v>
      </c>
      <c r="AG1698" s="6" t="n">
        <v>3963476.1784769599</v>
      </c>
      <c r="AH1698" s="6" t="n">
        <v>1262105.1054647199</v>
      </c>
      <c r="AI1698" s="6" t="n">
        <v>4312219.1203951901</v>
      </c>
      <c r="AJ1698" s="6" t="n">
        <v>3576548.9858073699</v>
      </c>
      <c r="AK1698" s="6" t="n">
        <v>3436257.6027631098</v>
      </c>
      <c r="AL1698" s="6" t="n">
        <v>3157836.2352999998</v>
      </c>
      <c r="AM1698" s="6" t="n">
        <v>3158578.0874480498</v>
      </c>
    </row>
    <row r="1699">
      <c r="A1699" t="str">
        <f t="shared" si="286"/>
        <v>PAMS</v>
      </c>
      <c r="B1699" t="str">
        <f t="shared" si="287"/>
        <v>R429</v>
      </c>
      <c r="C1699" t="str">
        <f t="shared" si="288"/>
        <v>SUPPORT- PROFESSIONAL: EMERGENCY RESPONSE/DISASTER PLANNING/PREPAREDNESS SUPPORT</v>
      </c>
      <c r="D1699" s="6" t="n">
        <f t="shared" si="289"/>
        <v>11053305.049344201</v>
      </c>
      <c r="E1699" s="6" t="n">
        <f t="shared" si="290"/>
        <v>7120562.5905697299</v>
      </c>
      <c r="F1699" s="6" t="n">
        <f t="shared" si="291"/>
        <v>7554472.0155999996</v>
      </c>
      <c r="G1699" s="6" t="n">
        <f t="shared" si="292"/>
        <v>1679349.0883841601</v>
      </c>
      <c r="H1699" s="7" t="n">
        <f t="shared" si="293"/>
        <v>6.0937519965757581E-2</v>
      </c>
      <c r="I1699" s="7" t="n">
        <f t="shared" si="294"/>
        <v>-0.31654179615279765</v>
      </c>
      <c r="J1699" s="7" t="n">
        <f t="shared" si="295"/>
        <v>0.22229867089537175</v>
      </c>
      <c r="K1699" s="7" t="n">
        <f t="shared" si="296"/>
        <v>7.6964197839566903E-5</v>
      </c>
      <c r="L1699" s="7" t="n">
        <f>AM1699/SUM(AM1:AM$2180)</f>
        <v>2.9794996156095295E-5</v>
      </c>
      <c r="M1699" t="s">
        <v>3585</v>
      </c>
      <c r="N1699" t="s">
        <v>4152</v>
      </c>
      <c r="O1699" t="s">
        <v>4153</v>
      </c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 t="n">
        <v>40285.006992313603</v>
      </c>
      <c r="AC1699" s="6" t="n">
        <v>111655.192000838</v>
      </c>
      <c r="AD1699" s="6" t="n">
        <v>38810.2186978268</v>
      </c>
      <c r="AE1699" s="6" t="n">
        <v>11053305.049344201</v>
      </c>
      <c r="AF1699" s="6" t="n">
        <v>13608697.602413701</v>
      </c>
      <c r="AG1699" s="6" t="n">
        <v>18827655.660401799</v>
      </c>
      <c r="AH1699" s="6" t="n">
        <v>18798782.052383799</v>
      </c>
      <c r="AI1699" s="6" t="n">
        <v>19716494.086847901</v>
      </c>
      <c r="AJ1699" s="6" t="n">
        <v>6713674.2403588798</v>
      </c>
      <c r="AK1699" s="6" t="n">
        <v>7120562.5905697299</v>
      </c>
      <c r="AL1699" s="6" t="n">
        <v>7554472.0155999996</v>
      </c>
      <c r="AM1699" s="6" t="n">
        <v>1679349.0883841601</v>
      </c>
    </row>
    <row r="1700">
      <c r="A1700" t="str">
        <f t="shared" si="286"/>
        <v>PAMS</v>
      </c>
      <c r="B1700" t="str">
        <f t="shared" si="287"/>
        <v>R430</v>
      </c>
      <c r="C1700" t="str">
        <f t="shared" si="288"/>
        <v>SUPPORT- PROFESSIONAL: PHYSICAL SECURITY AND BADGING</v>
      </c>
      <c r="D1700" s="6" t="n">
        <f t="shared" si="289"/>
        <v>17540516.682238199</v>
      </c>
      <c r="E1700" s="6" t="n">
        <f t="shared" si="290"/>
        <v>50756658.562600099</v>
      </c>
      <c r="F1700" s="6" t="n">
        <f t="shared" si="291"/>
        <v>54357475.630400002</v>
      </c>
      <c r="G1700" s="6" t="n">
        <f t="shared" si="292"/>
        <v>43979032.1907802</v>
      </c>
      <c r="H1700" s="7" t="n">
        <f t="shared" si="293"/>
        <v>7.0942752532830333E-2</v>
      </c>
      <c r="I1700" s="7" t="n">
        <f t="shared" si="294"/>
        <v>2.0989666162709582</v>
      </c>
      <c r="J1700" s="7" t="n">
        <f t="shared" si="295"/>
        <v>0.80907054054188743</v>
      </c>
      <c r="K1700" s="7" t="n">
        <f t="shared" si="296"/>
        <v>5.5378847123113868E-4</v>
      </c>
      <c r="L1700" s="7" t="n">
        <f>AM1700/SUM(AM1:AM$2180)</f>
        <v>7.802755866166502E-4</v>
      </c>
      <c r="M1700" t="s">
        <v>3585</v>
      </c>
      <c r="N1700" t="s">
        <v>4154</v>
      </c>
      <c r="O1700" t="s">
        <v>4155</v>
      </c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 t="n">
        <v>1038546.60366312</v>
      </c>
      <c r="AC1700" s="6" t="n">
        <v>2616342.7300342098</v>
      </c>
      <c r="AD1700" s="6" t="n">
        <v>13979165.1635643</v>
      </c>
      <c r="AE1700" s="6" t="n">
        <v>17540516.682238199</v>
      </c>
      <c r="AF1700" s="6" t="n">
        <v>29247952.7803993</v>
      </c>
      <c r="AG1700" s="6" t="n">
        <v>51235475.667739898</v>
      </c>
      <c r="AH1700" s="6" t="n">
        <v>52986884.006476499</v>
      </c>
      <c r="AI1700" s="6" t="n">
        <v>52391665.217558898</v>
      </c>
      <c r="AJ1700" s="6" t="n">
        <v>70709510.150491804</v>
      </c>
      <c r="AK1700" s="6" t="n">
        <v>50756658.562600099</v>
      </c>
      <c r="AL1700" s="6" t="n">
        <v>54357475.630400002</v>
      </c>
      <c r="AM1700" s="6" t="n">
        <v>43979032.1907802</v>
      </c>
    </row>
    <row r="1701">
      <c r="A1701" t="str">
        <f t="shared" si="286"/>
        <v>PAMS</v>
      </c>
      <c r="B1701" t="str">
        <f t="shared" si="287"/>
        <v>R431</v>
      </c>
      <c r="C1701" t="str">
        <f t="shared" si="288"/>
        <v>SUPPORT- PROFESSIONAL: HUMAN RESOURCES</v>
      </c>
      <c r="D1701" s="6" t="n">
        <f t="shared" si="289"/>
        <v>10364835.1064735</v>
      </c>
      <c r="E1701" s="6" t="n">
        <f t="shared" si="290"/>
        <v>13443465.3668698</v>
      </c>
      <c r="F1701" s="6" t="n">
        <f t="shared" si="291"/>
        <v>15497430.539799999</v>
      </c>
      <c r="G1701" s="6" t="n">
        <f t="shared" si="292"/>
        <v>7590357.6467225999</v>
      </c>
      <c r="H1701" s="7" t="n">
        <f t="shared" si="293"/>
        <v>0.15278539549720649</v>
      </c>
      <c r="I1701" s="7" t="n">
        <f t="shared" si="294"/>
        <v>0.4951931584633571</v>
      </c>
      <c r="J1701" s="7" t="n">
        <f t="shared" si="295"/>
        <v>0.48978168524319493</v>
      </c>
      <c r="K1701" s="7" t="n">
        <f t="shared" si="296"/>
        <v>1.5788625698885214E-4</v>
      </c>
      <c r="L1701" s="7" t="n">
        <f>AM1701/SUM(AM1:AM$2180)</f>
        <v>1.3466805589842576E-4</v>
      </c>
      <c r="M1701" t="s">
        <v>3585</v>
      </c>
      <c r="N1701" t="s">
        <v>4156</v>
      </c>
      <c r="O1701" t="s">
        <v>4157</v>
      </c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 t="n">
        <v>11431356.0958676</v>
      </c>
      <c r="AC1701" s="6" t="n">
        <v>9507168.6663444992</v>
      </c>
      <c r="AD1701" s="6" t="n">
        <v>12867568.736336701</v>
      </c>
      <c r="AE1701" s="6" t="n">
        <v>10364835.1064735</v>
      </c>
      <c r="AF1701" s="6" t="n">
        <v>12089966.013222599</v>
      </c>
      <c r="AG1701" s="6" t="n">
        <v>11453234.748192299</v>
      </c>
      <c r="AH1701" s="6" t="n">
        <v>8744219.8433183506</v>
      </c>
      <c r="AI1701" s="6" t="n">
        <v>10256115.4081476</v>
      </c>
      <c r="AJ1701" s="6" t="n">
        <v>13308114.967666499</v>
      </c>
      <c r="AK1701" s="6" t="n">
        <v>13443465.3668698</v>
      </c>
      <c r="AL1701" s="6" t="n">
        <v>15497430.539799999</v>
      </c>
      <c r="AM1701" s="6" t="n">
        <v>7590357.6467225999</v>
      </c>
    </row>
    <row r="1702">
      <c r="A1702" t="str">
        <f t="shared" si="286"/>
        <v>PAMS</v>
      </c>
      <c r="B1702" t="str">
        <f t="shared" si="287"/>
        <v>R497</v>
      </c>
      <c r="C1702" t="str">
        <f t="shared" si="288"/>
        <v>PERSONAL SERVICES CONTRACTS</v>
      </c>
      <c r="D1702" s="6" t="n">
        <f t="shared" si="289"/>
        <v>4947667.7825159403</v>
      </c>
      <c r="E1702" s="6" t="n">
        <f t="shared" si="290"/>
        <v>2828438.2448603902</v>
      </c>
      <c r="F1702" s="6" t="n">
        <f t="shared" si="291"/>
        <v>2329466.1971999998</v>
      </c>
      <c r="G1702" s="6" t="n">
        <f t="shared" si="292"/>
        <v>2426512.7651238898</v>
      </c>
      <c r="H1702" s="7" t="n">
        <f t="shared" si="293"/>
        <v>-0.17641256568605734</v>
      </c>
      <c r="I1702" s="7" t="n">
        <f t="shared" si="294"/>
        <v>-0.5291789385229414</v>
      </c>
      <c r="J1702" s="7" t="n">
        <f t="shared" si="295"/>
        <v>1.0416604319223601</v>
      </c>
      <c r="K1702" s="7" t="n">
        <f t="shared" si="296"/>
        <v>2.3732366324431339E-5</v>
      </c>
      <c r="L1702" s="7" t="n">
        <f>AM1702/SUM(AM1:AM$2180)</f>
        <v>4.3051167270496606E-5</v>
      </c>
      <c r="M1702" t="s">
        <v>3585</v>
      </c>
      <c r="N1702" t="s">
        <v>4158</v>
      </c>
      <c r="O1702" t="s">
        <v>4159</v>
      </c>
      <c r="P1702" s="6"/>
      <c r="Q1702" s="6" t="n">
        <v>1815333.8753712999</v>
      </c>
      <c r="R1702" s="6" t="n">
        <v>150386.106054426</v>
      </c>
      <c r="S1702" s="6" t="n">
        <v>252745.350193227</v>
      </c>
      <c r="T1702" s="6" t="n">
        <v>782437.92655793903</v>
      </c>
      <c r="U1702" s="6" t="n">
        <v>18418.146740811</v>
      </c>
      <c r="V1702" s="6" t="n">
        <v>2137321.6526162899</v>
      </c>
      <c r="W1702" s="6"/>
      <c r="X1702" s="6" t="n">
        <v>235783.829689821</v>
      </c>
      <c r="Y1702" s="6" t="n">
        <v>69675.196521959893</v>
      </c>
      <c r="Z1702" s="6" t="n">
        <v>-47356.665786582598</v>
      </c>
      <c r="AA1702" s="6" t="n">
        <v>-89415.992328508495</v>
      </c>
      <c r="AB1702" s="6" t="n">
        <v>-118457.666885118</v>
      </c>
      <c r="AC1702" s="6" t="n">
        <v>304064.42172675102</v>
      </c>
      <c r="AD1702" s="6" t="n">
        <v>1639829.4024591199</v>
      </c>
      <c r="AE1702" s="6" t="n">
        <v>4947667.7825159403</v>
      </c>
      <c r="AF1702" s="6" t="n">
        <v>2051508.7582185699</v>
      </c>
      <c r="AG1702" s="6" t="n">
        <v>2126057.03053329</v>
      </c>
      <c r="AH1702" s="6" t="n">
        <v>2357025.7643633299</v>
      </c>
      <c r="AI1702" s="6" t="n">
        <v>3540236.10497435</v>
      </c>
      <c r="AJ1702" s="6" t="n">
        <v>4384799.2403580602</v>
      </c>
      <c r="AK1702" s="6" t="n">
        <v>2828438.2448603902</v>
      </c>
      <c r="AL1702" s="6" t="n">
        <v>2329466.1971999998</v>
      </c>
      <c r="AM1702" s="6" t="n">
        <v>2426512.7651238898</v>
      </c>
    </row>
    <row r="1703">
      <c r="A1703" t="str">
        <f t="shared" si="286"/>
        <v>PAMS</v>
      </c>
      <c r="B1703" t="str">
        <f t="shared" si="287"/>
        <v>R498</v>
      </c>
      <c r="C1703" t="str">
        <f t="shared" si="288"/>
        <v>PATENT AND TRADEMARK SERVICES</v>
      </c>
      <c r="D1703" s="6" t="n">
        <f t="shared" si="289"/>
        <v>39220537.439374</v>
      </c>
      <c r="E1703" s="6" t="n">
        <f t="shared" si="290"/>
        <v>5282059.8829154</v>
      </c>
      <c r="F1703" s="6" t="n">
        <f t="shared" si="291"/>
        <v>26888154.756900001</v>
      </c>
      <c r="G1703" s="6" t="n">
        <f t="shared" si="292"/>
        <v>381519.35177412798</v>
      </c>
      <c r="H1703" s="7" t="n">
        <f t="shared" si="293"/>
        <v>4.0904676116733558</v>
      </c>
      <c r="I1703" s="7" t="n">
        <f t="shared" si="294"/>
        <v>-0.31443686108424818</v>
      </c>
      <c r="J1703" s="7" t="n">
        <f t="shared" si="295"/>
        <v>1.4189123620549788E-2</v>
      </c>
      <c r="K1703" s="7" t="n">
        <f t="shared" si="296"/>
        <v>2.7393380476856312E-4</v>
      </c>
      <c r="L1703" s="7" t="n">
        <f>AM1703/SUM(AM1:AM$2180)</f>
        <v>6.7689128473720679E-6</v>
      </c>
      <c r="M1703" t="s">
        <v>3585</v>
      </c>
      <c r="N1703" t="s">
        <v>4160</v>
      </c>
      <c r="O1703" t="s">
        <v>4161</v>
      </c>
      <c r="P1703" s="6" t="n">
        <v>20660375.692459501</v>
      </c>
      <c r="Q1703" s="6" t="n">
        <v>8811787.3029268794</v>
      </c>
      <c r="R1703" s="6" t="n">
        <v>14494912.6058146</v>
      </c>
      <c r="S1703" s="6" t="n">
        <v>1640332.7287596201</v>
      </c>
      <c r="T1703" s="6" t="n">
        <v>1727969.0366302901</v>
      </c>
      <c r="U1703" s="6" t="n">
        <v>2382392.6224463098</v>
      </c>
      <c r="V1703" s="6" t="n">
        <v>4274601.3611890702</v>
      </c>
      <c r="W1703" s="6" t="n">
        <v>8417193.0424543191</v>
      </c>
      <c r="X1703" s="6" t="n">
        <v>590713.40406051103</v>
      </c>
      <c r="Y1703" s="6" t="n">
        <v>2121113.1408894602</v>
      </c>
      <c r="Z1703" s="6" t="n">
        <v>15193160.882729599</v>
      </c>
      <c r="AA1703" s="6" t="n">
        <v>83729463.021746203</v>
      </c>
      <c r="AB1703" s="6" t="n">
        <v>6531685.4696863303</v>
      </c>
      <c r="AC1703" s="6" t="n">
        <v>17545281.719056498</v>
      </c>
      <c r="AD1703" s="6" t="n">
        <v>8141383.6006747596</v>
      </c>
      <c r="AE1703" s="6" t="n">
        <v>39220537.439374</v>
      </c>
      <c r="AF1703" s="6" t="n">
        <v>47786745.179076999</v>
      </c>
      <c r="AG1703" s="6" t="n">
        <v>61848221.847362101</v>
      </c>
      <c r="AH1703" s="6" t="n">
        <v>27479065.706260201</v>
      </c>
      <c r="AI1703" s="6" t="n">
        <v>31138716.089442998</v>
      </c>
      <c r="AJ1703" s="6" t="n">
        <v>39873609.024733096</v>
      </c>
      <c r="AK1703" s="6" t="n">
        <v>5282059.8829154</v>
      </c>
      <c r="AL1703" s="6" t="n">
        <v>26888154.756900001</v>
      </c>
      <c r="AM1703" s="6" t="n">
        <v>381519.35177412798</v>
      </c>
    </row>
    <row r="1704">
      <c r="A1704" t="str">
        <f t="shared" si="286"/>
        <v>PAMS</v>
      </c>
      <c r="B1704" t="str">
        <f t="shared" si="287"/>
        <v>R499</v>
      </c>
      <c r="C1704" t="str">
        <f t="shared" si="288"/>
        <v>OTHER PROFESSIONAL SERVICES</v>
      </c>
      <c r="D1704" s="6" t="n">
        <f t="shared" si="289"/>
        <v>1548016947.95363</v>
      </c>
      <c r="E1704" s="6" t="n">
        <f t="shared" si="290"/>
        <v>1927178481.4438701</v>
      </c>
      <c r="F1704" s="6" t="n">
        <f t="shared" si="291"/>
        <v>1783999408.0848</v>
      </c>
      <c r="G1704" s="6" t="n">
        <f t="shared" si="292"/>
        <v>1028473929.75536</v>
      </c>
      <c r="H1704" s="7" t="n">
        <f t="shared" si="293"/>
        <v>-7.4294661723183109E-2</v>
      </c>
      <c r="I1704" s="7" t="n">
        <f t="shared" si="294"/>
        <v>0.15244178072024495</v>
      </c>
      <c r="J1704" s="7" t="n">
        <f t="shared" si="295"/>
        <v>0.57649903082617659</v>
      </c>
      <c r="K1704" s="7" t="n">
        <f t="shared" si="296"/>
        <v>1.8175205772948209E-2</v>
      </c>
      <c r="L1704" s="7" t="n">
        <f>AM1704/SUM(AM1:AM$2180)</f>
        <v>1.82471750487504E-2</v>
      </c>
      <c r="M1704" t="s">
        <v>3585</v>
      </c>
      <c r="N1704" t="s">
        <v>4162</v>
      </c>
      <c r="O1704" t="s">
        <v>4163</v>
      </c>
      <c r="P1704" s="6" t="n">
        <v>67876549.020999297</v>
      </c>
      <c r="Q1704" s="6" t="n">
        <v>58804661.585974596</v>
      </c>
      <c r="R1704" s="6" t="n">
        <v>132267640.39405601</v>
      </c>
      <c r="S1704" s="6" t="n">
        <v>123283636.643297</v>
      </c>
      <c r="T1704" s="6" t="n">
        <v>374177844.70195198</v>
      </c>
      <c r="U1704" s="6" t="n">
        <v>302101790.78869802</v>
      </c>
      <c r="V1704" s="6" t="n">
        <v>481901393.997702</v>
      </c>
      <c r="W1704" s="6" t="n">
        <v>619934149.93499601</v>
      </c>
      <c r="X1704" s="6" t="n">
        <v>669625732.88757205</v>
      </c>
      <c r="Y1704" s="6" t="n">
        <v>819353527.20488405</v>
      </c>
      <c r="Z1704" s="6" t="n">
        <v>892536000.500512</v>
      </c>
      <c r="AA1704" s="6" t="n">
        <v>1053158411.15984</v>
      </c>
      <c r="AB1704" s="6" t="n">
        <v>1284822327.37363</v>
      </c>
      <c r="AC1704" s="6" t="n">
        <v>1295351303.32337</v>
      </c>
      <c r="AD1704" s="6" t="n">
        <v>1441680088.68311</v>
      </c>
      <c r="AE1704" s="6" t="n">
        <v>1548016947.95363</v>
      </c>
      <c r="AF1704" s="6" t="n">
        <v>1439340895.27777</v>
      </c>
      <c r="AG1704" s="6" t="n">
        <v>1523618379.39995</v>
      </c>
      <c r="AH1704" s="6" t="n">
        <v>1616611886.4928501</v>
      </c>
      <c r="AI1704" s="6" t="n">
        <v>2002910318.61516</v>
      </c>
      <c r="AJ1704" s="6" t="n">
        <v>2088308925.17414</v>
      </c>
      <c r="AK1704" s="6" t="n">
        <v>1927178481.4438701</v>
      </c>
      <c r="AL1704" s="6" t="n">
        <v>1783999408.0848</v>
      </c>
      <c r="AM1704" s="6" t="n">
        <v>1028473929.75536</v>
      </c>
    </row>
    <row r="1705">
      <c r="A1705" t="str">
        <f t="shared" si="286"/>
        <v>PAMS</v>
      </c>
      <c r="B1705" t="str">
        <f t="shared" si="287"/>
        <v>R602</v>
      </c>
      <c r="C1705" t="str">
        <f t="shared" si="288"/>
        <v>COURIER AND MESSENGER SERVICES</v>
      </c>
      <c r="D1705" s="6" t="n">
        <f t="shared" si="289"/>
        <v>571615.71107142803</v>
      </c>
      <c r="E1705" s="6" t="n">
        <f t="shared" si="290"/>
        <v>2264136.2664354001</v>
      </c>
      <c r="F1705" s="6" t="n">
        <f t="shared" si="291"/>
        <v>303191.71990000003</v>
      </c>
      <c r="G1705" s="6" t="n">
        <f t="shared" si="292"/>
        <v>391685.62564293598</v>
      </c>
      <c r="H1705" s="7" t="n">
        <f t="shared" si="293"/>
        <v>-0.866089455659249</v>
      </c>
      <c r="I1705" s="7" t="n">
        <f t="shared" si="294"/>
        <v>-0.46958819705689692</v>
      </c>
      <c r="J1705" s="7" t="n">
        <f t="shared" si="295"/>
        <v>1.2918744145523611</v>
      </c>
      <c r="K1705" s="7" t="n">
        <f t="shared" si="296"/>
        <v>3.0888866178225993E-6</v>
      </c>
      <c r="L1705" s="7" t="n">
        <f>AM1705/SUM(AM1:AM$2180)</f>
        <v>6.9492827853070065E-6</v>
      </c>
      <c r="M1705" t="s">
        <v>3585</v>
      </c>
      <c r="N1705" t="s">
        <v>4164</v>
      </c>
      <c r="O1705" t="s">
        <v>4165</v>
      </c>
      <c r="P1705" s="6" t="n">
        <v>573026.74080088502</v>
      </c>
      <c r="Q1705" s="6" t="n">
        <v>3886709.6427808101</v>
      </c>
      <c r="R1705" s="6" t="n">
        <v>1002312.10679109</v>
      </c>
      <c r="S1705" s="6" t="n">
        <v>1095385.2823475599</v>
      </c>
      <c r="T1705" s="6" t="n">
        <v>1745850.0256404299</v>
      </c>
      <c r="U1705" s="6" t="n">
        <v>1669710.8219444701</v>
      </c>
      <c r="V1705" s="6" t="n">
        <v>1756343.90550426</v>
      </c>
      <c r="W1705" s="6" t="n">
        <v>1277022.8439088401</v>
      </c>
      <c r="X1705" s="6" t="n">
        <v>1823609.6067306099</v>
      </c>
      <c r="Y1705" s="6" t="n">
        <v>1783557.0976682301</v>
      </c>
      <c r="Z1705" s="6" t="n">
        <v>207200.42857225999</v>
      </c>
      <c r="AA1705" s="6" t="n">
        <v>712838.36510949302</v>
      </c>
      <c r="AB1705" s="6" t="n">
        <v>483496.61962826899</v>
      </c>
      <c r="AC1705" s="6" t="n">
        <v>602134.09068193403</v>
      </c>
      <c r="AD1705" s="6" t="n">
        <v>596110.00046162202</v>
      </c>
      <c r="AE1705" s="6" t="n">
        <v>571615.71107142803</v>
      </c>
      <c r="AF1705" s="6" t="n">
        <v>535336.01785576495</v>
      </c>
      <c r="AG1705" s="6" t="n">
        <v>463600.42341090401</v>
      </c>
      <c r="AH1705" s="6" t="n">
        <v>1555461.3719893801</v>
      </c>
      <c r="AI1705" s="6" t="n">
        <v>2313286.5192702198</v>
      </c>
      <c r="AJ1705" s="6" t="n">
        <v>3730542.6100667398</v>
      </c>
      <c r="AK1705" s="6" t="n">
        <v>2264136.2664354001</v>
      </c>
      <c r="AL1705" s="6" t="n">
        <v>303191.71990000003</v>
      </c>
      <c r="AM1705" s="6" t="n">
        <v>391685.62564293598</v>
      </c>
    </row>
    <row r="1706">
      <c r="A1706" t="str">
        <f t="shared" si="286"/>
        <v>PAMS</v>
      </c>
      <c r="B1706" t="str">
        <f t="shared" si="287"/>
        <v>R603</v>
      </c>
      <c r="C1706" t="str">
        <f t="shared" si="288"/>
        <v>SUPPORT- ADMINISTRATIVE: TRANSCRIPTION</v>
      </c>
      <c r="D1706" s="6" t="n">
        <f t="shared" si="289"/>
        <v>256421.993164627</v>
      </c>
      <c r="E1706" s="6" t="n">
        <f t="shared" si="290"/>
        <v>1952297.78067136</v>
      </c>
      <c r="F1706" s="6" t="n">
        <f t="shared" si="291"/>
        <v>1609204.9938000001</v>
      </c>
      <c r="G1706" s="6" t="n">
        <f t="shared" si="292"/>
        <v>1497360.58684139</v>
      </c>
      <c r="H1706" s="7" t="n">
        <f t="shared" si="293"/>
        <v>-0.17573793827362572</v>
      </c>
      <c r="I1706" s="7" t="n">
        <f t="shared" si="294"/>
        <v>5.2756122200753071</v>
      </c>
      <c r="J1706" s="7" t="n">
        <f t="shared" si="295"/>
        <v>0.93049710422877885</v>
      </c>
      <c r="K1706" s="7" t="n">
        <f t="shared" si="296"/>
        <v>1.6394417935692834E-5</v>
      </c>
      <c r="L1706" s="7" t="n">
        <f>AM1706/SUM(AM1:AM$2180)</f>
        <v>2.6566157827348731E-5</v>
      </c>
      <c r="M1706" t="s">
        <v>3585</v>
      </c>
      <c r="N1706" t="s">
        <v>4166</v>
      </c>
      <c r="O1706" t="s">
        <v>4167</v>
      </c>
      <c r="P1706" s="6"/>
      <c r="Q1706" s="6" t="n">
        <v>110423.399786051</v>
      </c>
      <c r="R1706" s="6" t="n">
        <v>194636.314711304</v>
      </c>
      <c r="S1706" s="6"/>
      <c r="T1706" s="6" t="n">
        <v>784517.42265944195</v>
      </c>
      <c r="U1706" s="6" t="n">
        <v>1250409.97447715</v>
      </c>
      <c r="V1706" s="6" t="n">
        <v>1546827.81568179</v>
      </c>
      <c r="W1706" s="6" t="n">
        <v>3755.8547652113398</v>
      </c>
      <c r="X1706" s="6" t="n">
        <v>17467.838671728899</v>
      </c>
      <c r="Y1706" s="6" t="n">
        <v>198079.756862279</v>
      </c>
      <c r="Z1706" s="6" t="n">
        <v>470806.23380501597</v>
      </c>
      <c r="AA1706" s="6" t="n">
        <v>460062.556612316</v>
      </c>
      <c r="AB1706" s="6" t="n">
        <v>411908.844471408</v>
      </c>
      <c r="AC1706" s="6" t="n">
        <v>99325.998104787504</v>
      </c>
      <c r="AD1706" s="6" t="n">
        <v>222724.50525615201</v>
      </c>
      <c r="AE1706" s="6" t="n">
        <v>256421.993164627</v>
      </c>
      <c r="AF1706" s="6" t="n">
        <v>880273.76032871101</v>
      </c>
      <c r="AG1706" s="6" t="n">
        <v>1194080.6168120799</v>
      </c>
      <c r="AH1706" s="6" t="n">
        <v>2451914.39047478</v>
      </c>
      <c r="AI1706" s="6" t="n">
        <v>2133158.5133963502</v>
      </c>
      <c r="AJ1706" s="6" t="n">
        <v>1719428.89078281</v>
      </c>
      <c r="AK1706" s="6" t="n">
        <v>1952297.78067136</v>
      </c>
      <c r="AL1706" s="6" t="n">
        <v>1609204.9938000001</v>
      </c>
      <c r="AM1706" s="6" t="n">
        <v>1497360.58684139</v>
      </c>
    </row>
    <row r="1707">
      <c r="A1707" t="str">
        <f t="shared" si="286"/>
        <v>PAMS</v>
      </c>
      <c r="B1707" t="str">
        <f t="shared" si="287"/>
        <v>R604</v>
      </c>
      <c r="C1707" t="str">
        <f t="shared" si="288"/>
        <v>MAILING AND DISTRIBUTION SERVICES</v>
      </c>
      <c r="D1707" s="6" t="n">
        <f t="shared" si="289"/>
        <v>1545514.9413360299</v>
      </c>
      <c r="E1707" s="6" t="n">
        <f t="shared" si="290"/>
        <v>3334906.1283541</v>
      </c>
      <c r="F1707" s="6" t="n">
        <f t="shared" si="291"/>
        <v>1359161.1115000001</v>
      </c>
      <c r="G1707" s="6" t="n">
        <f t="shared" si="292"/>
        <v>2049708.4864522701</v>
      </c>
      <c r="H1707" s="7" t="n">
        <f t="shared" si="293"/>
        <v>-0.59244396717973091</v>
      </c>
      <c r="I1707" s="7" t="n">
        <f t="shared" si="294"/>
        <v>-0.12057717777541188</v>
      </c>
      <c r="J1707" s="7" t="n">
        <f t="shared" si="295"/>
        <v>1.5080688147339403</v>
      </c>
      <c r="K1707" s="7" t="n">
        <f t="shared" si="296"/>
        <v>1.38469961190297E-5</v>
      </c>
      <c r="L1707" s="7" t="n">
        <f>AM1707/SUM(AM1:AM$2180)</f>
        <v>3.6365909206955169E-5</v>
      </c>
      <c r="M1707" t="s">
        <v>3585</v>
      </c>
      <c r="N1707" t="s">
        <v>4168</v>
      </c>
      <c r="O1707" t="s">
        <v>4169</v>
      </c>
      <c r="P1707" s="6" t="n">
        <v>3427811.69383654</v>
      </c>
      <c r="Q1707" s="6" t="n">
        <v>22038092.324840501</v>
      </c>
      <c r="R1707" s="6" t="n">
        <v>7829564.5831492497</v>
      </c>
      <c r="S1707" s="6" t="n">
        <v>8081634.5647568498</v>
      </c>
      <c r="T1707" s="6" t="n">
        <v>11848681.7028515</v>
      </c>
      <c r="U1707" s="6" t="n">
        <v>17503107.8601509</v>
      </c>
      <c r="V1707" s="6" t="n">
        <v>2352447.0591895101</v>
      </c>
      <c r="W1707" s="6" t="n">
        <v>14772566.963815</v>
      </c>
      <c r="X1707" s="6" t="n">
        <v>31984509.8557861</v>
      </c>
      <c r="Y1707" s="6" t="n">
        <v>36360314.937588997</v>
      </c>
      <c r="Z1707" s="6" t="n">
        <v>40766326.090643197</v>
      </c>
      <c r="AA1707" s="6" t="n">
        <v>49638818.453901701</v>
      </c>
      <c r="AB1707" s="6" t="n">
        <v>3758517.0173918698</v>
      </c>
      <c r="AC1707" s="6" t="n">
        <v>3821259.9369086898</v>
      </c>
      <c r="AD1707" s="6" t="n">
        <v>1904720.7796449999</v>
      </c>
      <c r="AE1707" s="6" t="n">
        <v>1545514.9413360299</v>
      </c>
      <c r="AF1707" s="6" t="n">
        <v>2373486.31533226</v>
      </c>
      <c r="AG1707" s="6" t="n">
        <v>4063910.0986629501</v>
      </c>
      <c r="AH1707" s="6" t="n">
        <v>4144838.3070390602</v>
      </c>
      <c r="AI1707" s="6" t="n">
        <v>3891228.9068439901</v>
      </c>
      <c r="AJ1707" s="6" t="n">
        <v>3156141.1048811702</v>
      </c>
      <c r="AK1707" s="6" t="n">
        <v>3334906.1283541</v>
      </c>
      <c r="AL1707" s="6" t="n">
        <v>1359161.1115000001</v>
      </c>
      <c r="AM1707" s="6" t="n">
        <v>2049708.4864522701</v>
      </c>
    </row>
    <row r="1708">
      <c r="A1708" t="str">
        <f t="shared" si="286"/>
        <v>PAMS</v>
      </c>
      <c r="B1708" t="str">
        <f t="shared" si="287"/>
        <v>R605</v>
      </c>
      <c r="C1708" t="str">
        <f t="shared" si="288"/>
        <v>LIBRARY SERVICES</v>
      </c>
      <c r="D1708" s="6" t="n">
        <f t="shared" si="289"/>
        <v>25532.544404532498</v>
      </c>
      <c r="E1708" s="6" t="n">
        <f t="shared" si="290"/>
        <v>5031489.7923411001</v>
      </c>
      <c r="F1708" s="6" t="n">
        <f t="shared" si="291"/>
        <v>6543019.5274</v>
      </c>
      <c r="G1708" s="6" t="n">
        <f t="shared" si="292"/>
        <v>-149028.29934957199</v>
      </c>
      <c r="H1708" s="7" t="n">
        <f t="shared" si="293"/>
        <v>0.30041395241618907</v>
      </c>
      <c r="I1708" s="7" t="n">
        <f t="shared" si="294"/>
        <v>255.26194646854282</v>
      </c>
      <c r="J1708" s="7" t="n">
        <f t="shared" si="295"/>
        <v>-2.2776685706880562E-2</v>
      </c>
      <c r="K1708" s="7" t="n">
        <f t="shared" si="296"/>
        <v>6.6659622053675375E-5</v>
      </c>
      <c r="L1708" s="7" t="n">
        <f>AM1708/SUM(AM1:AM$2180)</f>
        <v>-2.644058723098657E-6</v>
      </c>
      <c r="M1708" t="s">
        <v>3585</v>
      </c>
      <c r="N1708" t="s">
        <v>4170</v>
      </c>
      <c r="O1708" t="s">
        <v>4171</v>
      </c>
      <c r="P1708" s="6" t="n">
        <v>426830.63870762102</v>
      </c>
      <c r="Q1708" s="6" t="n">
        <v>577706.83309210301</v>
      </c>
      <c r="R1708" s="6" t="n">
        <v>719503.05055835401</v>
      </c>
      <c r="S1708" s="6" t="n">
        <v>639209.03818018397</v>
      </c>
      <c r="T1708" s="6" t="n">
        <v>1233944.4270285401</v>
      </c>
      <c r="U1708" s="6" t="n">
        <v>398203.27759193402</v>
      </c>
      <c r="V1708" s="6" t="n">
        <v>540381.89003005798</v>
      </c>
      <c r="W1708" s="6" t="n">
        <v>84114.816937406998</v>
      </c>
      <c r="X1708" s="6" t="n">
        <v>94489.076589595497</v>
      </c>
      <c r="Y1708" s="6" t="n">
        <v>25987.594940917199</v>
      </c>
      <c r="Z1708" s="6" t="n">
        <v>41908.250832209102</v>
      </c>
      <c r="AA1708" s="6" t="n">
        <v>23737.112758854299</v>
      </c>
      <c r="AB1708" s="6" t="n">
        <v>92102.935368356702</v>
      </c>
      <c r="AC1708" s="6" t="n">
        <v>17819.620576385201</v>
      </c>
      <c r="AD1708" s="6" t="n">
        <v>7279.1907529528198</v>
      </c>
      <c r="AE1708" s="6" t="n">
        <v>25532.544404532498</v>
      </c>
      <c r="AF1708" s="6" t="n">
        <v>33600.588254170798</v>
      </c>
      <c r="AG1708" s="6" t="n">
        <v>25504.430759690102</v>
      </c>
      <c r="AH1708" s="6" t="n">
        <v>148635.517333052</v>
      </c>
      <c r="AI1708" s="6" t="n">
        <v>13480.8941964061</v>
      </c>
      <c r="AJ1708" s="6" t="n">
        <v>3729846.53348342</v>
      </c>
      <c r="AK1708" s="6" t="n">
        <v>5031489.7923411001</v>
      </c>
      <c r="AL1708" s="6" t="n">
        <v>6543019.5274</v>
      </c>
      <c r="AM1708" s="6" t="n">
        <v>-149028.29934957199</v>
      </c>
    </row>
    <row r="1709">
      <c r="A1709" t="str">
        <f t="shared" si="286"/>
        <v>PAMS</v>
      </c>
      <c r="B1709" t="str">
        <f t="shared" si="287"/>
        <v>R606</v>
      </c>
      <c r="C1709" t="str">
        <f t="shared" si="288"/>
        <v>COURT REPORTING SERVICES</v>
      </c>
      <c r="D1709" s="6" t="n">
        <f t="shared" si="289"/>
        <v>2338996.8695426001</v>
      </c>
      <c r="E1709" s="6" t="n">
        <f t="shared" si="290"/>
        <v>-1929313.4039340301</v>
      </c>
      <c r="F1709" s="6" t="n">
        <f t="shared" si="291"/>
        <v>252603.25959999999</v>
      </c>
      <c r="G1709" s="6" t="n">
        <f t="shared" si="292"/>
        <v>-314882.11392059299</v>
      </c>
      <c r="H1709" s="7" t="n">
        <f t="shared" si="293"/>
        <v>-1.130929095856029</v>
      </c>
      <c r="I1709" s="7" t="n">
        <f t="shared" si="294"/>
        <v>-0.89200359227099024</v>
      </c>
      <c r="J1709" s="7" t="n">
        <f t="shared" si="295"/>
        <v>-1.2465481024243799</v>
      </c>
      <c r="K1709" s="7" t="n">
        <f t="shared" si="296"/>
        <v>2.5734964940802392E-6</v>
      </c>
      <c r="L1709" s="7" t="n">
        <f>AM1709/SUM(AM1:AM$2180)</f>
        <v>-5.5866355832629995E-6</v>
      </c>
      <c r="M1709" t="s">
        <v>3585</v>
      </c>
      <c r="N1709" t="s">
        <v>4172</v>
      </c>
      <c r="O1709" t="s">
        <v>4173</v>
      </c>
      <c r="P1709" s="6"/>
      <c r="Q1709" s="6" t="n">
        <v>7414.1425570634401</v>
      </c>
      <c r="R1709" s="6" t="n">
        <v>3960.0628930666198</v>
      </c>
      <c r="S1709" s="6"/>
      <c r="T1709" s="6" t="n">
        <v>31314.414827491401</v>
      </c>
      <c r="U1709" s="6" t="n">
        <v>47848.4915799843</v>
      </c>
      <c r="V1709" s="6" t="n">
        <v>37626.113802229302</v>
      </c>
      <c r="W1709" s="6" t="n">
        <v>19560.382751865101</v>
      </c>
      <c r="X1709" s="6" t="n">
        <v>29393.317688713702</v>
      </c>
      <c r="Y1709" s="6" t="n">
        <v>25609.065697406601</v>
      </c>
      <c r="Z1709" s="6" t="n">
        <v>39570.055042778498</v>
      </c>
      <c r="AA1709" s="6" t="n">
        <v>29338.240248358801</v>
      </c>
      <c r="AB1709" s="6" t="n">
        <v>32706.628122549599</v>
      </c>
      <c r="AC1709" s="6" t="n">
        <v>40870.054042520002</v>
      </c>
      <c r="AD1709" s="6" t="n">
        <v>58990.962217421104</v>
      </c>
      <c r="AE1709" s="6" t="n">
        <v>2338996.8695426001</v>
      </c>
      <c r="AF1709" s="6" t="n">
        <v>2440318.5128957899</v>
      </c>
      <c r="AG1709" s="6" t="n">
        <v>273213.064226677</v>
      </c>
      <c r="AH1709" s="6" t="n">
        <v>2244998.4452817901</v>
      </c>
      <c r="AI1709" s="6" t="n">
        <v>1782388.2944817101</v>
      </c>
      <c r="AJ1709" s="6" t="n">
        <v>200538.90491302899</v>
      </c>
      <c r="AK1709" s="6" t="n">
        <v>-1929313.4039340301</v>
      </c>
      <c r="AL1709" s="6" t="n">
        <v>252603.25959999999</v>
      </c>
      <c r="AM1709" s="6" t="n">
        <v>-314882.11392059299</v>
      </c>
    </row>
    <row r="1710">
      <c r="A1710" t="str">
        <f t="shared" si="286"/>
        <v>PAMS</v>
      </c>
      <c r="B1710" t="str">
        <f t="shared" si="287"/>
        <v>R607</v>
      </c>
      <c r="C1710" t="str">
        <f t="shared" si="288"/>
        <v>SUPPORT- ADMINISTRATIVE: WORD PROCESSING/TYPING</v>
      </c>
      <c r="D1710" s="6" t="n">
        <f t="shared" si="289"/>
        <v>0</v>
      </c>
      <c r="E1710" s="6" t="n">
        <f t="shared" si="290"/>
        <v>-113158.837381391</v>
      </c>
      <c r="F1710" s="6" t="n">
        <f t="shared" si="291"/>
        <v>-79148.370500000005</v>
      </c>
      <c r="G1710" s="6" t="n">
        <f t="shared" si="292"/>
        <v>206783.19059958399</v>
      </c>
      <c r="H1710" s="7" t="n">
        <f t="shared" si="293"/>
        <v>-0.30055511057224793</v>
      </c>
      <c r="I1710" s="7" t="e">
        <f t="shared" si="294"/>
        <v>#DIV/0!</v>
      </c>
      <c r="J1710" s="7" t="n">
        <f t="shared" si="295"/>
        <v>-2.6126019941191836</v>
      </c>
      <c r="K1710" s="7" t="n">
        <f t="shared" si="296"/>
        <v>-8.0635560410604399E-7</v>
      </c>
      <c r="L1710" s="7" t="n">
        <f>AM1710/SUM(AM1:AM$2180)</f>
        <v>3.6687454750625026E-6</v>
      </c>
      <c r="M1710" t="s">
        <v>3585</v>
      </c>
      <c r="N1710" t="s">
        <v>4174</v>
      </c>
      <c r="O1710" t="s">
        <v>4175</v>
      </c>
      <c r="P1710" s="6" t="n">
        <v>52422.361464760797</v>
      </c>
      <c r="Q1710" s="6" t="n">
        <v>72163.269237324203</v>
      </c>
      <c r="R1710" s="6"/>
      <c r="S1710" s="6" t="n">
        <v>2030278.3873435899</v>
      </c>
      <c r="T1710" s="6" t="n">
        <v>88905.151996215907</v>
      </c>
      <c r="U1710" s="6" t="n">
        <v>157928.60657712899</v>
      </c>
      <c r="V1710" s="6"/>
      <c r="W1710" s="6" t="n">
        <v>1462122.96130706</v>
      </c>
      <c r="X1710" s="6" t="n">
        <v>1527780.04001663</v>
      </c>
      <c r="Y1710" s="6" t="n">
        <v>2228441.9013631102</v>
      </c>
      <c r="Z1710" s="6" t="n">
        <v>1606325.85571172</v>
      </c>
      <c r="AA1710" s="6" t="n">
        <v>394470.75032803899</v>
      </c>
      <c r="AB1710" s="6" t="n">
        <v>-21753.351698729399</v>
      </c>
      <c r="AC1710" s="6" t="n">
        <v>208498.676230593</v>
      </c>
      <c r="AD1710" s="6"/>
      <c r="AE1710" s="6"/>
      <c r="AF1710" s="6" t="n">
        <v>6133181.0701719401</v>
      </c>
      <c r="AG1710" s="6" t="n">
        <v>7111847.3602364101</v>
      </c>
      <c r="AH1710" s="6" t="n">
        <v>8206106.5125326402</v>
      </c>
      <c r="AI1710" s="6" t="n">
        <v>2722520.4131281301</v>
      </c>
      <c r="AJ1710" s="6" t="n">
        <v>-138444.50315627101</v>
      </c>
      <c r="AK1710" s="6" t="n">
        <v>-113158.837381391</v>
      </c>
      <c r="AL1710" s="6" t="n">
        <v>-79148.370500000005</v>
      </c>
      <c r="AM1710" s="6" t="n">
        <v>206783.19059958399</v>
      </c>
    </row>
    <row r="1711">
      <c r="A1711" t="str">
        <f t="shared" si="286"/>
        <v>PAMS</v>
      </c>
      <c r="B1711" t="str">
        <f t="shared" si="287"/>
        <v>R608</v>
      </c>
      <c r="C1711" t="str">
        <f t="shared" si="288"/>
        <v>ADMIN SVCS/TRANSLATION-SIGN LANGUAG</v>
      </c>
      <c r="D1711" s="6" t="n">
        <f t="shared" si="289"/>
        <v>-23087708.824061301</v>
      </c>
      <c r="E1711" s="6" t="n">
        <f t="shared" si="290"/>
        <v>2497757.04405607</v>
      </c>
      <c r="F1711" s="6" t="n">
        <f t="shared" si="291"/>
        <v>4428000.3501000004</v>
      </c>
      <c r="G1711" s="6" t="n">
        <f t="shared" si="292"/>
        <v>3349989.1757713999</v>
      </c>
      <c r="H1711" s="7" t="n">
        <f t="shared" si="293"/>
        <v>0.7727906565762046</v>
      </c>
      <c r="I1711" s="7" t="n">
        <f t="shared" si="294"/>
        <v>-1.1917903757294996</v>
      </c>
      <c r="J1711" s="7" t="n">
        <f t="shared" si="295"/>
        <v>0.75654672784651988</v>
      </c>
      <c r="K1711" s="7" t="n">
        <f t="shared" si="296"/>
        <v>4.5112020307312077E-5</v>
      </c>
      <c r="L1711" s="7" t="n">
        <f>AM1711/SUM(AM1:AM$2180)</f>
        <v>5.943547729621119E-5</v>
      </c>
      <c r="M1711" t="s">
        <v>3585</v>
      </c>
      <c r="N1711" t="s">
        <v>4176</v>
      </c>
      <c r="O1711" t="s">
        <v>4177</v>
      </c>
      <c r="P1711" s="6" t="n">
        <v>542529.83611149201</v>
      </c>
      <c r="Q1711" s="6" t="n">
        <v>1355854.2214758501</v>
      </c>
      <c r="R1711" s="6" t="n">
        <v>1260548.58453088</v>
      </c>
      <c r="S1711" s="6" t="n">
        <v>41820310.714537703</v>
      </c>
      <c r="T1711" s="6" t="n">
        <v>139109841.79541701</v>
      </c>
      <c r="U1711" s="6" t="n">
        <v>143535672.324498</v>
      </c>
      <c r="V1711" s="6" t="n">
        <v>158429289.245949</v>
      </c>
      <c r="W1711" s="6" t="n">
        <v>44856096.370503098</v>
      </c>
      <c r="X1711" s="6" t="n">
        <v>66995334.6502169</v>
      </c>
      <c r="Y1711" s="6" t="n">
        <v>87655805.547521502</v>
      </c>
      <c r="Z1711" s="6" t="n">
        <v>97223336.700279802</v>
      </c>
      <c r="AA1711" s="6" t="n">
        <v>51353113.825006902</v>
      </c>
      <c r="AB1711" s="6" t="n">
        <v>9364450.1215675306</v>
      </c>
      <c r="AC1711" s="6" t="n">
        <v>11261328.173630601</v>
      </c>
      <c r="AD1711" s="6" t="n">
        <v>13782594.945366301</v>
      </c>
      <c r="AE1711" s="6" t="n">
        <v>-23087708.824061301</v>
      </c>
      <c r="AF1711" s="6" t="n">
        <v>-68986715.847117797</v>
      </c>
      <c r="AG1711" s="6" t="n">
        <v>3772832.1185550899</v>
      </c>
      <c r="AH1711" s="6" t="n">
        <v>3282382.2744713998</v>
      </c>
      <c r="AI1711" s="6" t="n">
        <v>4757926.9062700002</v>
      </c>
      <c r="AJ1711" s="6" t="n">
        <v>4043372.6320183701</v>
      </c>
      <c r="AK1711" s="6" t="n">
        <v>2497757.04405607</v>
      </c>
      <c r="AL1711" s="6" t="n">
        <v>4428000.3501000004</v>
      </c>
      <c r="AM1711" s="6" t="n">
        <v>3349989.1757713999</v>
      </c>
    </row>
    <row r="1712">
      <c r="A1712" t="str">
        <f t="shared" si="286"/>
        <v>PAMS</v>
      </c>
      <c r="B1712" t="str">
        <f t="shared" si="287"/>
        <v>R609</v>
      </c>
      <c r="C1712" t="str">
        <f t="shared" si="288"/>
        <v>STENOGRAPHIC SERVICES</v>
      </c>
      <c r="D1712" s="6" t="n">
        <f t="shared" si="289"/>
        <v>103092.518390146</v>
      </c>
      <c r="E1712" s="6" t="n">
        <f t="shared" si="290"/>
        <v>0</v>
      </c>
      <c r="F1712" s="6" t="n">
        <f t="shared" si="291"/>
        <v>0</v>
      </c>
      <c r="G1712" s="6" t="n">
        <f t="shared" si="292"/>
        <v>0</v>
      </c>
      <c r="H1712" s="7" t="e">
        <f t="shared" si="293"/>
        <v>#DIV/0!</v>
      </c>
      <c r="I1712" s="7" t="n">
        <f t="shared" si="294"/>
        <v>-1</v>
      </c>
      <c r="J1712" s="7" t="e">
        <f t="shared" si="295"/>
        <v>#DIV/0!</v>
      </c>
      <c r="K1712" s="7" t="n">
        <f t="shared" si="296"/>
        <v>0</v>
      </c>
      <c r="L1712" s="7" t="n">
        <f>AM1712/SUM(AM1:AM$2180)</f>
        <v>0</v>
      </c>
      <c r="M1712" t="s">
        <v>3585</v>
      </c>
      <c r="N1712" t="s">
        <v>4178</v>
      </c>
      <c r="O1712" t="s">
        <v>4179</v>
      </c>
      <c r="P1712" s="6"/>
      <c r="Q1712" s="6"/>
      <c r="R1712" s="6"/>
      <c r="S1712" s="6"/>
      <c r="T1712" s="6" t="n">
        <v>1719889.04891687</v>
      </c>
      <c r="U1712" s="6"/>
      <c r="V1712" s="6" t="n">
        <v>-11171.0969188779</v>
      </c>
      <c r="W1712" s="6"/>
      <c r="X1712" s="6" t="n">
        <v>7118.3042206221298</v>
      </c>
      <c r="Y1712" s="6" t="n">
        <v>-12243.660052958499</v>
      </c>
      <c r="Z1712" s="6" t="n">
        <v>31463.3341899478</v>
      </c>
      <c r="AA1712" s="6" t="n">
        <v>29964.158642094801</v>
      </c>
      <c r="AB1712" s="6" t="n">
        <v>34133.326493487402</v>
      </c>
      <c r="AC1712" s="6" t="n">
        <v>26741.729537360301</v>
      </c>
      <c r="AD1712" s="6" t="n">
        <v>95842.678247212098</v>
      </c>
      <c r="AE1712" s="6" t="n">
        <v>103092.518390146</v>
      </c>
      <c r="AF1712" s="6" t="n">
        <v>-32537.273685969802</v>
      </c>
      <c r="AG1712" s="6" t="n">
        <v>11628.802790022601</v>
      </c>
      <c r="AH1712" s="6" t="n">
        <v>24722.383929260999</v>
      </c>
      <c r="AI1712" s="6" t="n">
        <v>13383.702421406901</v>
      </c>
      <c r="AJ1712" s="6"/>
      <c r="AK1712" s="6"/>
      <c r="AL1712" s="6"/>
      <c r="AM1712" s="6"/>
    </row>
    <row r="1713">
      <c r="A1713" t="str">
        <f t="shared" si="286"/>
        <v>PAMS</v>
      </c>
      <c r="B1713" t="str">
        <f t="shared" si="287"/>
        <v>R610</v>
      </c>
      <c r="C1713" t="str">
        <f t="shared" si="288"/>
        <v>PERSONAL PROPERTY MANAGEMENT SERVIC</v>
      </c>
      <c r="D1713" s="6" t="n">
        <f t="shared" si="289"/>
        <v>0</v>
      </c>
      <c r="E1713" s="6" t="n">
        <f t="shared" si="290"/>
        <v>0</v>
      </c>
      <c r="F1713" s="6" t="n">
        <f t="shared" si="291"/>
        <v>0</v>
      </c>
      <c r="G1713" s="6" t="n">
        <f t="shared" si="292"/>
        <v>0</v>
      </c>
      <c r="H1713" s="7" t="e">
        <f t="shared" si="293"/>
        <v>#DIV/0!</v>
      </c>
      <c r="I1713" s="7" t="e">
        <f t="shared" si="294"/>
        <v>#DIV/0!</v>
      </c>
      <c r="J1713" s="7" t="e">
        <f t="shared" si="295"/>
        <v>#DIV/0!</v>
      </c>
      <c r="K1713" s="7" t="n">
        <f t="shared" si="296"/>
        <v>0</v>
      </c>
      <c r="L1713" s="7" t="n">
        <f>AM1713/SUM(AM1:AM$2180)</f>
        <v>0</v>
      </c>
      <c r="M1713" t="s">
        <v>3585</v>
      </c>
      <c r="N1713" t="s">
        <v>4180</v>
      </c>
      <c r="O1713" t="s">
        <v>4181</v>
      </c>
      <c r="P1713" s="6"/>
      <c r="Q1713" s="6"/>
      <c r="R1713" s="6"/>
      <c r="S1713" s="6" t="n">
        <v>5333.4341748590396</v>
      </c>
      <c r="T1713" s="6" t="n">
        <v>21621.9995217754</v>
      </c>
      <c r="U1713" s="6" t="n">
        <v>8492134.2321752701</v>
      </c>
      <c r="V1713" s="6" t="n">
        <v>27502.918903463898</v>
      </c>
      <c r="W1713" s="6"/>
      <c r="X1713" s="6" t="n">
        <v>0</v>
      </c>
      <c r="Y1713" s="6" t="n">
        <v>6400.0890744603303</v>
      </c>
      <c r="Z1713" s="6" t="n">
        <v>-1292.2673379507501</v>
      </c>
      <c r="AA1713" s="6" t="n">
        <v>-961.787168602718</v>
      </c>
      <c r="AB1713" s="6"/>
      <c r="AC1713" s="6"/>
      <c r="AD1713" s="6"/>
      <c r="AE1713" s="6"/>
      <c r="AF1713" s="6"/>
      <c r="AG1713" s="6" t="n">
        <v>32435.920779509099</v>
      </c>
      <c r="AH1713" s="6"/>
      <c r="AI1713" s="6"/>
      <c r="AJ1713" s="6"/>
      <c r="AK1713" s="6"/>
      <c r="AL1713" s="6"/>
      <c r="AM1713" s="6"/>
    </row>
    <row r="1714">
      <c r="A1714" t="str">
        <f t="shared" si="286"/>
        <v>PAMS</v>
      </c>
      <c r="B1714" t="str">
        <f t="shared" si="287"/>
        <v>R611</v>
      </c>
      <c r="C1714" t="str">
        <f t="shared" si="288"/>
        <v>CREDIT REPORTING SERVICES</v>
      </c>
      <c r="D1714" s="6" t="n">
        <f t="shared" si="289"/>
        <v>149884.466931389</v>
      </c>
      <c r="E1714" s="6" t="n">
        <f t="shared" si="290"/>
        <v>23935522.481656201</v>
      </c>
      <c r="F1714" s="6" t="n">
        <f t="shared" si="291"/>
        <v>18865084.3638</v>
      </c>
      <c r="G1714" s="6" t="n">
        <f t="shared" si="292"/>
        <v>14045520.3220961</v>
      </c>
      <c r="H1714" s="7" t="n">
        <f t="shared" si="293"/>
        <v>-0.2118373694053306</v>
      </c>
      <c r="I1714" s="7" t="n">
        <f t="shared" si="294"/>
        <v>124.8641722523233</v>
      </c>
      <c r="J1714" s="7" t="n">
        <f t="shared" si="295"/>
        <v>0.74452464941253549</v>
      </c>
      <c r="K1714" s="7" t="n">
        <f t="shared" si="296"/>
        <v>1.9219557399079282E-4</v>
      </c>
      <c r="L1714" s="7" t="n">
        <f>AM1714/SUM(AM1:AM$2180)</f>
        <v>2.4919549300489495E-4</v>
      </c>
      <c r="M1714" t="s">
        <v>3585</v>
      </c>
      <c r="N1714" t="s">
        <v>4182</v>
      </c>
      <c r="O1714" t="s">
        <v>4183</v>
      </c>
      <c r="P1714" s="6" t="n">
        <v>490931.49697211402</v>
      </c>
      <c r="Q1714" s="6" t="n">
        <v>637272.36989097903</v>
      </c>
      <c r="R1714" s="6" t="n">
        <v>1456789.11295534</v>
      </c>
      <c r="S1714" s="6" t="n">
        <v>3061354.6442490299</v>
      </c>
      <c r="T1714" s="6" t="n">
        <v>2469362.9460718101</v>
      </c>
      <c r="U1714" s="6" t="n">
        <v>94959.997432489006</v>
      </c>
      <c r="V1714" s="6" t="n">
        <v>165927.267001275</v>
      </c>
      <c r="W1714" s="6" t="n">
        <v>12985.1049767395</v>
      </c>
      <c r="X1714" s="6" t="n">
        <v>86551.873453624197</v>
      </c>
      <c r="Y1714" s="6" t="n">
        <v>255381.95452499701</v>
      </c>
      <c r="Z1714" s="6" t="n">
        <v>313040.18349505402</v>
      </c>
      <c r="AA1714" s="6" t="n">
        <v>270660.37426516501</v>
      </c>
      <c r="AB1714" s="6" t="n">
        <v>107919.21471119901</v>
      </c>
      <c r="AC1714" s="6" t="n">
        <v>58239.403451473103</v>
      </c>
      <c r="AD1714" s="6" t="n">
        <v>115231.700584561</v>
      </c>
      <c r="AE1714" s="6" t="n">
        <v>149884.466931389</v>
      </c>
      <c r="AF1714" s="6" t="n">
        <v>1144137.65776843</v>
      </c>
      <c r="AG1714" s="6" t="n">
        <v>563034.77366625005</v>
      </c>
      <c r="AH1714" s="6" t="n">
        <v>1520049.48818333</v>
      </c>
      <c r="AI1714" s="6" t="n">
        <v>3569083.06300354</v>
      </c>
      <c r="AJ1714" s="6" t="n">
        <v>23225587.108615998</v>
      </c>
      <c r="AK1714" s="6" t="n">
        <v>23935522.481656201</v>
      </c>
      <c r="AL1714" s="6" t="n">
        <v>18865084.3638</v>
      </c>
      <c r="AM1714" s="6" t="n">
        <v>14045520.3220961</v>
      </c>
    </row>
    <row r="1715">
      <c r="A1715" t="str">
        <f t="shared" si="286"/>
        <v>PAMS</v>
      </c>
      <c r="B1715" t="str">
        <f t="shared" si="287"/>
        <v>R612</v>
      </c>
      <c r="C1715" t="str">
        <f t="shared" si="288"/>
        <v>INFORMATION RETRIEVAL</v>
      </c>
      <c r="D1715" s="6" t="n">
        <f t="shared" si="289"/>
        <v>4547462.4764343305</v>
      </c>
      <c r="E1715" s="6" t="n">
        <f t="shared" si="290"/>
        <v>3609899.8784750402</v>
      </c>
      <c r="F1715" s="6" t="n">
        <f t="shared" si="291"/>
        <v>6263085.7176999999</v>
      </c>
      <c r="G1715" s="6" t="n">
        <f t="shared" si="292"/>
        <v>864407.44151626201</v>
      </c>
      <c r="H1715" s="7" t="n">
        <f t="shared" si="293"/>
        <v>0.73497491025866535</v>
      </c>
      <c r="I1715" s="7" t="n">
        <f t="shared" si="294"/>
        <v>0.37727045581053176</v>
      </c>
      <c r="J1715" s="7" t="n">
        <f t="shared" si="295"/>
        <v>0.13801622402729932</v>
      </c>
      <c r="K1715" s="7" t="n">
        <f t="shared" si="296"/>
        <v>6.3807684675756135E-5</v>
      </c>
      <c r="L1715" s="7" t="n">
        <f>AM1715/SUM(AM1:AM$2180)</f>
        <v>1.5336308916008771E-5</v>
      </c>
      <c r="M1715" t="s">
        <v>3585</v>
      </c>
      <c r="N1715" t="s">
        <v>4184</v>
      </c>
      <c r="O1715" t="s">
        <v>4185</v>
      </c>
      <c r="P1715" s="6" t="n">
        <v>788321.15420257801</v>
      </c>
      <c r="Q1715" s="6" t="n">
        <v>359150.53032699198</v>
      </c>
      <c r="R1715" s="6"/>
      <c r="S1715" s="6" t="n">
        <v>1221464.6185645501</v>
      </c>
      <c r="T1715" s="6" t="n">
        <v>811060.00380050996</v>
      </c>
      <c r="U1715" s="6" t="n">
        <v>641085.18900600995</v>
      </c>
      <c r="V1715" s="6" t="n">
        <v>1670016.0733070001</v>
      </c>
      <c r="W1715" s="6" t="n">
        <v>1149040.1200079401</v>
      </c>
      <c r="X1715" s="6" t="n">
        <v>465203.202904712</v>
      </c>
      <c r="Y1715" s="6" t="n">
        <v>426985.78291998699</v>
      </c>
      <c r="Z1715" s="6" t="n">
        <v>821798.56200839195</v>
      </c>
      <c r="AA1715" s="6" t="n">
        <v>1214364.1219603</v>
      </c>
      <c r="AB1715" s="6" t="n">
        <v>2409479.3124941299</v>
      </c>
      <c r="AC1715" s="6" t="n">
        <v>3008677.3326008799</v>
      </c>
      <c r="AD1715" s="6" t="n">
        <v>1696964.0739786599</v>
      </c>
      <c r="AE1715" s="6" t="n">
        <v>4547462.4764343305</v>
      </c>
      <c r="AF1715" s="6" t="n">
        <v>5147334.7844555201</v>
      </c>
      <c r="AG1715" s="6" t="n">
        <v>5382133.3163070502</v>
      </c>
      <c r="AH1715" s="6" t="n">
        <v>1157652.91506157</v>
      </c>
      <c r="AI1715" s="6" t="n">
        <v>2970664.34554068</v>
      </c>
      <c r="AJ1715" s="6" t="n">
        <v>5184006.9966460504</v>
      </c>
      <c r="AK1715" s="6" t="n">
        <v>3609899.8784750402</v>
      </c>
      <c r="AL1715" s="6" t="n">
        <v>6263085.7176999999</v>
      </c>
      <c r="AM1715" s="6" t="n">
        <v>864407.44151626201</v>
      </c>
    </row>
    <row r="1716">
      <c r="A1716" t="str">
        <f t="shared" si="286"/>
        <v>PAMS</v>
      </c>
      <c r="B1716" t="str">
        <f t="shared" si="287"/>
        <v>R613</v>
      </c>
      <c r="C1716" t="str">
        <f t="shared" si="288"/>
        <v>POST OFFICE SERVICES</v>
      </c>
      <c r="D1716" s="6" t="n">
        <f t="shared" si="289"/>
        <v>1361025.5205451299</v>
      </c>
      <c r="E1716" s="6" t="n">
        <f t="shared" si="290"/>
        <v>0</v>
      </c>
      <c r="F1716" s="6" t="n">
        <f t="shared" si="291"/>
        <v>381484.58399999997</v>
      </c>
      <c r="G1716" s="6" t="n">
        <f t="shared" si="292"/>
        <v>115772.457143023</v>
      </c>
      <c r="H1716" s="7" t="e">
        <f t="shared" si="293"/>
        <v>#DIV/0!</v>
      </c>
      <c r="I1716" s="7" t="n">
        <f t="shared" si="294"/>
        <v>-0.71970798619029241</v>
      </c>
      <c r="J1716" s="7" t="n">
        <f t="shared" si="295"/>
        <v>0.30347873019954852</v>
      </c>
      <c r="K1716" s="7" t="n">
        <f t="shared" si="296"/>
        <v>3.8865264091376695E-6</v>
      </c>
      <c r="L1716" s="7" t="n">
        <f>AM1716/SUM(AM1:AM$2180)</f>
        <v>2.0540338750396842E-6</v>
      </c>
      <c r="M1716" t="s">
        <v>3585</v>
      </c>
      <c r="N1716" t="s">
        <v>4186</v>
      </c>
      <c r="O1716" t="s">
        <v>4187</v>
      </c>
      <c r="P1716" s="6"/>
      <c r="Q1716" s="6"/>
      <c r="R1716" s="6" t="n">
        <v>43483.043531711897</v>
      </c>
      <c r="S1716" s="6"/>
      <c r="T1716" s="6"/>
      <c r="U1716" s="6" t="n">
        <v>60061.810393847001</v>
      </c>
      <c r="V1716" s="6" t="n">
        <v>74563.926130247797</v>
      </c>
      <c r="W1716" s="6" t="n">
        <v>326426.25141842</v>
      </c>
      <c r="X1716" s="6" t="n">
        <v>25839.1513239917</v>
      </c>
      <c r="Y1716" s="6" t="n">
        <v>-1223.6846267404701</v>
      </c>
      <c r="Z1716" s="6" t="n">
        <v>-10323.9838105407</v>
      </c>
      <c r="AA1716" s="6" t="n">
        <v>165691.32714742899</v>
      </c>
      <c r="AB1716" s="6" t="n">
        <v>104925.34305435</v>
      </c>
      <c r="AC1716" s="6" t="n">
        <v>50748.355441447697</v>
      </c>
      <c r="AD1716" s="6" t="n">
        <v>88004.166608786996</v>
      </c>
      <c r="AE1716" s="6" t="n">
        <v>1361025.5205451299</v>
      </c>
      <c r="AF1716" s="6" t="n">
        <v>1032478.86445885</v>
      </c>
      <c r="AG1716" s="6" t="n">
        <v>-35754.420778203603</v>
      </c>
      <c r="AH1716" s="6"/>
      <c r="AI1716" s="6"/>
      <c r="AJ1716" s="6"/>
      <c r="AK1716" s="6"/>
      <c r="AL1716" s="6" t="n">
        <v>381484.58399999997</v>
      </c>
      <c r="AM1716" s="6" t="n">
        <v>115772.457143023</v>
      </c>
    </row>
    <row r="1717">
      <c r="A1717" t="str">
        <f t="shared" si="286"/>
        <v>PAMS</v>
      </c>
      <c r="B1717" t="str">
        <f t="shared" si="287"/>
        <v>R614</v>
      </c>
      <c r="C1717" t="str">
        <f t="shared" si="288"/>
        <v>PAPER SHREDDING SERVICES</v>
      </c>
      <c r="D1717" s="6" t="n">
        <f t="shared" si="289"/>
        <v>222868.97113393201</v>
      </c>
      <c r="E1717" s="6" t="n">
        <f t="shared" si="290"/>
        <v>456963.75278440397</v>
      </c>
      <c r="F1717" s="6" t="n">
        <f t="shared" si="291"/>
        <v>380269.06040000002</v>
      </c>
      <c r="G1717" s="6" t="n">
        <f t="shared" si="292"/>
        <v>323873.05838614103</v>
      </c>
      <c r="H1717" s="7" t="n">
        <f t="shared" si="293"/>
        <v>-0.16783539595226626</v>
      </c>
      <c r="I1717" s="7" t="n">
        <f t="shared" si="294"/>
        <v>0.7062449674588358</v>
      </c>
      <c r="J1717" s="7" t="n">
        <f t="shared" si="295"/>
        <v>0.85169447665677356</v>
      </c>
      <c r="K1717" s="7" t="n">
        <f t="shared" si="296"/>
        <v>3.8741427774773924E-6</v>
      </c>
      <c r="L1717" s="7" t="n">
        <f>AM1717/SUM(AM1:AM$2180)</f>
        <v>5.7461528376823444E-6</v>
      </c>
      <c r="M1717" t="s">
        <v>3585</v>
      </c>
      <c r="N1717" t="s">
        <v>4188</v>
      </c>
      <c r="O1717" t="s">
        <v>4189</v>
      </c>
      <c r="P1717" s="6"/>
      <c r="Q1717" s="6"/>
      <c r="R1717" s="6"/>
      <c r="S1717" s="6" t="n">
        <v>122796.988441954</v>
      </c>
      <c r="T1717" s="6" t="n">
        <v>13138.9049102808</v>
      </c>
      <c r="U1717" s="6" t="n">
        <v>145823.56186622599</v>
      </c>
      <c r="V1717" s="6" t="n">
        <v>77128.105322891395</v>
      </c>
      <c r="W1717" s="6" t="n">
        <v>3606.1649013804499</v>
      </c>
      <c r="X1717" s="6" t="n">
        <v>77717.485518859801</v>
      </c>
      <c r="Y1717" s="6" t="n">
        <v>40267.842909610503</v>
      </c>
      <c r="Z1717" s="6" t="n">
        <v>113198.811731009</v>
      </c>
      <c r="AA1717" s="6" t="n">
        <v>159723.36633752199</v>
      </c>
      <c r="AB1717" s="6" t="n">
        <v>204929.01139525001</v>
      </c>
      <c r="AC1717" s="6" t="n">
        <v>216363.09933227199</v>
      </c>
      <c r="AD1717" s="6" t="n">
        <v>228129.41369940099</v>
      </c>
      <c r="AE1717" s="6" t="n">
        <v>222868.97113393201</v>
      </c>
      <c r="AF1717" s="6" t="n">
        <v>474963.47863455402</v>
      </c>
      <c r="AG1717" s="6" t="n">
        <v>304258.00616951101</v>
      </c>
      <c r="AH1717" s="6" t="n">
        <v>180320.53624748599</v>
      </c>
      <c r="AI1717" s="6" t="n">
        <v>493044.68752719997</v>
      </c>
      <c r="AJ1717" s="6" t="n">
        <v>727713.25120939303</v>
      </c>
      <c r="AK1717" s="6" t="n">
        <v>456963.75278440397</v>
      </c>
      <c r="AL1717" s="6" t="n">
        <v>380269.06040000002</v>
      </c>
      <c r="AM1717" s="6" t="n">
        <v>323873.05838614103</v>
      </c>
    </row>
    <row r="1718">
      <c r="A1718" t="str">
        <f t="shared" si="286"/>
        <v>PAMS</v>
      </c>
      <c r="B1718" t="str">
        <f t="shared" si="287"/>
        <v>R615</v>
      </c>
      <c r="C1718" t="str">
        <f t="shared" si="288"/>
        <v>SUPPORT- ADMINISTRATIVE: BACKGROUND INVESTIGATION</v>
      </c>
      <c r="D1718" s="6" t="n">
        <f t="shared" si="289"/>
        <v>4490184.6710735299</v>
      </c>
      <c r="E1718" s="6" t="n">
        <f t="shared" si="290"/>
        <v>540987489.47061801</v>
      </c>
      <c r="F1718" s="6" t="n">
        <f t="shared" si="291"/>
        <v>368877349.57819998</v>
      </c>
      <c r="G1718" s="6" t="n">
        <f t="shared" si="292"/>
        <v>363415824.181629</v>
      </c>
      <c r="H1718" s="7" t="n">
        <f t="shared" si="293"/>
        <v>-0.3181407024048486</v>
      </c>
      <c r="I1718" s="7" t="n">
        <f t="shared" si="294"/>
        <v>81.151932849124321</v>
      </c>
      <c r="J1718" s="7" t="n">
        <f t="shared" si="295"/>
        <v>0.98519419692530308</v>
      </c>
      <c r="K1718" s="7" t="n">
        <f t="shared" si="296"/>
        <v>3.758085178268652E-3</v>
      </c>
      <c r="L1718" s="7" t="n">
        <f>AM1718/SUM(AM1:AM$2180)</f>
        <v>6.4477202265160504E-3</v>
      </c>
      <c r="M1718" t="s">
        <v>3585</v>
      </c>
      <c r="N1718" t="s">
        <v>4190</v>
      </c>
      <c r="O1718" t="s">
        <v>4191</v>
      </c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 t="n">
        <v>3346916.2587943999</v>
      </c>
      <c r="AE1718" s="6" t="n">
        <v>4490184.6710735299</v>
      </c>
      <c r="AF1718" s="6" t="n">
        <v>3496267.1573855602</v>
      </c>
      <c r="AG1718" s="6" t="n">
        <v>3187561.4886972201</v>
      </c>
      <c r="AH1718" s="6" t="n">
        <v>198417.98873097601</v>
      </c>
      <c r="AI1718" s="6" t="n">
        <v>557265794.90067399</v>
      </c>
      <c r="AJ1718" s="6" t="n">
        <v>331583395.05752802</v>
      </c>
      <c r="AK1718" s="6" t="n">
        <v>540987489.47061801</v>
      </c>
      <c r="AL1718" s="6" t="n">
        <v>368877349.57819998</v>
      </c>
      <c r="AM1718" s="6" t="n">
        <v>363415824.181629</v>
      </c>
    </row>
    <row r="1719">
      <c r="A1719" t="str">
        <f t="shared" si="286"/>
        <v>PAMS</v>
      </c>
      <c r="B1719" t="str">
        <f t="shared" si="287"/>
        <v>R616</v>
      </c>
      <c r="C1719" t="str">
        <f t="shared" si="288"/>
        <v>SUPPORT - ADMINISTRATIVE: PHYSICAL RECORDS MANAGEMENT SERVICES</v>
      </c>
      <c r="D1719" s="6" t="n">
        <f t="shared" si="289"/>
        <v>0</v>
      </c>
      <c r="E1719" s="6" t="n">
        <f t="shared" si="290"/>
        <v>976122.884994047</v>
      </c>
      <c r="F1719" s="6" t="n">
        <f t="shared" si="291"/>
        <v>8765628.1405999996</v>
      </c>
      <c r="G1719" s="6" t="n">
        <f t="shared" si="292"/>
        <v>4675437.7708749799</v>
      </c>
      <c r="H1719" s="7" t="n">
        <f t="shared" si="293"/>
        <v>7.9800457251378329</v>
      </c>
      <c r="I1719" s="7" t="e">
        <f t="shared" si="294"/>
        <v>#DIV/0!</v>
      </c>
      <c r="J1719" s="7" t="n">
        <f t="shared" si="295"/>
        <v>0.53338308400508427</v>
      </c>
      <c r="K1719" s="7" t="n">
        <f t="shared" si="296"/>
        <v>8.9303334105690171E-5</v>
      </c>
      <c r="L1719" s="7" t="n">
        <f>AM1719/SUM(AM1:AM$2180)</f>
        <v>8.2951574139549053E-5</v>
      </c>
      <c r="M1719" t="s">
        <v>3585</v>
      </c>
      <c r="N1719" t="s">
        <v>4192</v>
      </c>
      <c r="O1719" t="s">
        <v>4193</v>
      </c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 t="n">
        <v>976122.884994047</v>
      </c>
      <c r="AL1719" s="6" t="n">
        <v>8765628.1405999996</v>
      </c>
      <c r="AM1719" s="6" t="n">
        <v>4675437.7708749799</v>
      </c>
    </row>
    <row r="1720">
      <c r="A1720" t="str">
        <f t="shared" si="286"/>
        <v>PAMS</v>
      </c>
      <c r="B1720" t="str">
        <f t="shared" si="287"/>
        <v>R699</v>
      </c>
      <c r="C1720" t="str">
        <f t="shared" si="288"/>
        <v>OTHER ADMINISTRATIVE SUPPORT SVCS</v>
      </c>
      <c r="D1720" s="6" t="n">
        <f t="shared" si="289"/>
        <v>151504511.85504201</v>
      </c>
      <c r="E1720" s="6" t="n">
        <f t="shared" si="290"/>
        <v>159807255.545544</v>
      </c>
      <c r="F1720" s="6" t="n">
        <f t="shared" si="291"/>
        <v>194635521.12560001</v>
      </c>
      <c r="G1720" s="6" t="n">
        <f t="shared" si="292"/>
        <v>136340443.94902301</v>
      </c>
      <c r="H1720" s="7" t="n">
        <f t="shared" si="293"/>
        <v>0.21793920095280139</v>
      </c>
      <c r="I1720" s="7" t="n">
        <f t="shared" si="294"/>
        <v>0.28468465224207518</v>
      </c>
      <c r="J1720" s="7" t="n">
        <f t="shared" si="295"/>
        <v>0.70049106740922862</v>
      </c>
      <c r="K1720" s="7" t="n">
        <f t="shared" si="296"/>
        <v>1.9829270296566354E-3</v>
      </c>
      <c r="L1720" s="7" t="n">
        <f>AM1720/SUM(AM1:AM$2180)</f>
        <v>2.4189509087060058E-3</v>
      </c>
      <c r="M1720" t="s">
        <v>3585</v>
      </c>
      <c r="N1720" t="s">
        <v>4194</v>
      </c>
      <c r="O1720" t="s">
        <v>4195</v>
      </c>
      <c r="P1720" s="6" t="n">
        <v>1258916.9591824701</v>
      </c>
      <c r="Q1720" s="6" t="n">
        <v>13756892.6128399</v>
      </c>
      <c r="R1720" s="6" t="n">
        <v>21139540.9582371</v>
      </c>
      <c r="S1720" s="6" t="n">
        <v>72701127.734236807</v>
      </c>
      <c r="T1720" s="6" t="n">
        <v>170452545.585403</v>
      </c>
      <c r="U1720" s="6" t="n">
        <v>204470513.26355401</v>
      </c>
      <c r="V1720" s="6" t="n">
        <v>138351099.26914299</v>
      </c>
      <c r="W1720" s="6" t="n">
        <v>76824143.486710399</v>
      </c>
      <c r="X1720" s="6" t="n">
        <v>105959631.87361801</v>
      </c>
      <c r="Y1720" s="6" t="n">
        <v>104248597.33912601</v>
      </c>
      <c r="Z1720" s="6" t="n">
        <v>104044608.260152</v>
      </c>
      <c r="AA1720" s="6" t="n">
        <v>81251626.960905597</v>
      </c>
      <c r="AB1720" s="6" t="n">
        <v>86864412.1675248</v>
      </c>
      <c r="AC1720" s="6" t="n">
        <v>113685288.650635</v>
      </c>
      <c r="AD1720" s="6" t="n">
        <v>111479688.15437301</v>
      </c>
      <c r="AE1720" s="6" t="n">
        <v>151504511.85504201</v>
      </c>
      <c r="AF1720" s="6" t="n">
        <v>201785918.54153299</v>
      </c>
      <c r="AG1720" s="6" t="n">
        <v>162312008.04855299</v>
      </c>
      <c r="AH1720" s="6" t="n">
        <v>136154877.88410401</v>
      </c>
      <c r="AI1720" s="6" t="n">
        <v>137252189.840886</v>
      </c>
      <c r="AJ1720" s="6" t="n">
        <v>132743705.43846101</v>
      </c>
      <c r="AK1720" s="6" t="n">
        <v>159807255.545544</v>
      </c>
      <c r="AL1720" s="6" t="n">
        <v>194635521.12560001</v>
      </c>
      <c r="AM1720" s="6" t="n">
        <v>136340443.94902301</v>
      </c>
    </row>
    <row r="1721">
      <c r="A1721" t="str">
        <f t="shared" si="286"/>
        <v>PAMS</v>
      </c>
      <c r="B1721" t="str">
        <f t="shared" si="287"/>
        <v>R701</v>
      </c>
      <c r="C1721" t="str">
        <f t="shared" si="288"/>
        <v>ADVERTISING SERVICES</v>
      </c>
      <c r="D1721" s="6" t="n">
        <f t="shared" si="289"/>
        <v>19599536.029812001</v>
      </c>
      <c r="E1721" s="6" t="n">
        <f t="shared" si="290"/>
        <v>52169539.155844703</v>
      </c>
      <c r="F1721" s="6" t="n">
        <f t="shared" si="291"/>
        <v>43304598.348999999</v>
      </c>
      <c r="G1721" s="6" t="n">
        <f t="shared" si="292"/>
        <v>18378044.562698301</v>
      </c>
      <c r="H1721" s="7" t="n">
        <f t="shared" si="293"/>
        <v>-0.16992561081213886</v>
      </c>
      <c r="I1721" s="7" t="n">
        <f t="shared" si="294"/>
        <v>1.2094705855858661</v>
      </c>
      <c r="J1721" s="7" t="n">
        <f t="shared" si="295"/>
        <v>0.42439014015523574</v>
      </c>
      <c r="K1721" s="7" t="n">
        <f t="shared" si="296"/>
        <v>4.411828739073976E-4</v>
      </c>
      <c r="L1721" s="7" t="n">
        <f>AM1721/SUM(AM1:AM$2180)</f>
        <v>3.2606309842881428E-4</v>
      </c>
      <c r="M1721" t="s">
        <v>3585</v>
      </c>
      <c r="N1721" t="s">
        <v>4196</v>
      </c>
      <c r="O1721" t="s">
        <v>4197</v>
      </c>
      <c r="P1721" s="6"/>
      <c r="Q1721" s="6"/>
      <c r="R1721" s="6" t="n">
        <v>290738.499813909</v>
      </c>
      <c r="S1721" s="6" t="n">
        <v>134009.39091584401</v>
      </c>
      <c r="T1721" s="6" t="n">
        <v>108577.066118084</v>
      </c>
      <c r="U1721" s="6" t="n">
        <v>9154680.7920426205</v>
      </c>
      <c r="V1721" s="6" t="n">
        <v>5974628.3976204405</v>
      </c>
      <c r="W1721" s="6" t="n">
        <v>3129706.6099353302</v>
      </c>
      <c r="X1721" s="6" t="n">
        <v>786626.48567890294</v>
      </c>
      <c r="Y1721" s="6" t="n">
        <v>3712437.5913293501</v>
      </c>
      <c r="Z1721" s="6" t="n">
        <v>2746544.6271266299</v>
      </c>
      <c r="AA1721" s="6" t="n">
        <v>10541773.0949891</v>
      </c>
      <c r="AB1721" s="6" t="n">
        <v>7995292.9831718402</v>
      </c>
      <c r="AC1721" s="6" t="n">
        <v>28214617.439691901</v>
      </c>
      <c r="AD1721" s="6" t="n">
        <v>24376697.102742601</v>
      </c>
      <c r="AE1721" s="6" t="n">
        <v>19599536.029812001</v>
      </c>
      <c r="AF1721" s="6" t="n">
        <v>14557587.867663501</v>
      </c>
      <c r="AG1721" s="6" t="n">
        <v>25558924.645313501</v>
      </c>
      <c r="AH1721" s="6" t="n">
        <v>62087814.938748598</v>
      </c>
      <c r="AI1721" s="6" t="n">
        <v>66842822.820516303</v>
      </c>
      <c r="AJ1721" s="6" t="n">
        <v>54698217.725109696</v>
      </c>
      <c r="AK1721" s="6" t="n">
        <v>52169539.155844703</v>
      </c>
      <c r="AL1721" s="6" t="n">
        <v>43304598.348999999</v>
      </c>
      <c r="AM1721" s="6" t="n">
        <v>18378044.562698301</v>
      </c>
    </row>
    <row r="1722">
      <c r="A1722" t="str">
        <f t="shared" si="286"/>
        <v>PAMS</v>
      </c>
      <c r="B1722" t="str">
        <f t="shared" si="287"/>
        <v>R702</v>
      </c>
      <c r="C1722" t="str">
        <f t="shared" si="288"/>
        <v>DATA COLLECTION SERVICES</v>
      </c>
      <c r="D1722" s="6" t="n">
        <f t="shared" si="289"/>
        <v>6667167.3317539496</v>
      </c>
      <c r="E1722" s="6" t="n">
        <f t="shared" si="290"/>
        <v>6521288.6510682097</v>
      </c>
      <c r="F1722" s="6" t="n">
        <f t="shared" si="291"/>
        <v>2218743.1979999999</v>
      </c>
      <c r="G1722" s="6" t="n">
        <f t="shared" si="292"/>
        <v>9936197.8599188905</v>
      </c>
      <c r="H1722" s="7" t="n">
        <f t="shared" si="293"/>
        <v>-0.6597692087074597</v>
      </c>
      <c r="I1722" s="7" t="n">
        <f t="shared" si="294"/>
        <v>-0.66721351248637273</v>
      </c>
      <c r="J1722" s="7" t="n">
        <f t="shared" si="295"/>
        <v>4.4783000884804922</v>
      </c>
      <c r="K1722" s="7" t="n">
        <f t="shared" si="296"/>
        <v>2.2604331592391605E-5</v>
      </c>
      <c r="L1722" s="7" t="n">
        <f>AM1722/SUM(AM1:AM$2180)</f>
        <v>1.7628793149096757E-4</v>
      </c>
      <c r="M1722" t="s">
        <v>3585</v>
      </c>
      <c r="N1722" t="s">
        <v>4198</v>
      </c>
      <c r="O1722" t="s">
        <v>4199</v>
      </c>
      <c r="P1722" s="6" t="n">
        <v>427517.32397877303</v>
      </c>
      <c r="Q1722" s="6" t="n">
        <v>214606.300007051</v>
      </c>
      <c r="R1722" s="6" t="n">
        <v>336346.00061531301</v>
      </c>
      <c r="S1722" s="6" t="n">
        <v>377235.32302611502</v>
      </c>
      <c r="T1722" s="6" t="n">
        <v>1540879.8365855201</v>
      </c>
      <c r="U1722" s="6" t="n">
        <v>1632561.2553916201</v>
      </c>
      <c r="V1722" s="6" t="n">
        <v>5030728.0315013798</v>
      </c>
      <c r="W1722" s="6" t="n">
        <v>8173468.0871334802</v>
      </c>
      <c r="X1722" s="6" t="n">
        <v>5025942.2390322797</v>
      </c>
      <c r="Y1722" s="6" t="n">
        <v>6332071.5559042599</v>
      </c>
      <c r="Z1722" s="6" t="n">
        <v>4859897.9940574197</v>
      </c>
      <c r="AA1722" s="6" t="n">
        <v>3340288.6574127101</v>
      </c>
      <c r="AB1722" s="6" t="n">
        <v>2184608.1727592801</v>
      </c>
      <c r="AC1722" s="6" t="n">
        <v>2959309.4274332901</v>
      </c>
      <c r="AD1722" s="6" t="n">
        <v>5278580.3397914097</v>
      </c>
      <c r="AE1722" s="6" t="n">
        <v>6667167.3317539496</v>
      </c>
      <c r="AF1722" s="6" t="n">
        <v>21891635.617336001</v>
      </c>
      <c r="AG1722" s="6" t="n">
        <v>11219477.109024299</v>
      </c>
      <c r="AH1722" s="6" t="n">
        <v>10673988.7742495</v>
      </c>
      <c r="AI1722" s="6" t="n">
        <v>9884512.9321536608</v>
      </c>
      <c r="AJ1722" s="6" t="n">
        <v>8813790.8031961508</v>
      </c>
      <c r="AK1722" s="6" t="n">
        <v>6521288.6510682097</v>
      </c>
      <c r="AL1722" s="6" t="n">
        <v>2218743.1979999999</v>
      </c>
      <c r="AM1722" s="6" t="n">
        <v>9936197.8599188905</v>
      </c>
    </row>
    <row r="1723">
      <c r="A1723" t="str">
        <f t="shared" si="286"/>
        <v>PAMS</v>
      </c>
      <c r="B1723" t="str">
        <f t="shared" si="287"/>
        <v>R703</v>
      </c>
      <c r="C1723" t="str">
        <f t="shared" si="288"/>
        <v>ACCOUNTING SERVICES</v>
      </c>
      <c r="D1723" s="6" t="n">
        <f t="shared" si="289"/>
        <v>50922047.515674002</v>
      </c>
      <c r="E1723" s="6" t="n">
        <f t="shared" si="290"/>
        <v>30407748.801495399</v>
      </c>
      <c r="F1723" s="6" t="n">
        <f t="shared" si="291"/>
        <v>23996710.022799999</v>
      </c>
      <c r="G1723" s="6" t="n">
        <f t="shared" si="292"/>
        <v>11989028.602218701</v>
      </c>
      <c r="H1723" s="7" t="n">
        <f t="shared" si="293"/>
        <v>-0.21083569259096602</v>
      </c>
      <c r="I1723" s="7" t="n">
        <f t="shared" si="294"/>
        <v>-0.52875598697374215</v>
      </c>
      <c r="J1723" s="7" t="n">
        <f t="shared" si="295"/>
        <v>0.49961134633987586</v>
      </c>
      <c r="K1723" s="7" t="n">
        <f t="shared" si="296"/>
        <v>2.4447605787402093E-4</v>
      </c>
      <c r="L1723" s="7" t="n">
        <f>AM1723/SUM(AM1:AM$2180)</f>
        <v>2.1270923573259376E-4</v>
      </c>
      <c r="M1723" t="s">
        <v>3585</v>
      </c>
      <c r="N1723" t="s">
        <v>4200</v>
      </c>
      <c r="O1723" t="s">
        <v>4201</v>
      </c>
      <c r="P1723" s="6" t="n">
        <v>14747872.288560599</v>
      </c>
      <c r="Q1723" s="6" t="n">
        <v>406911.80568873801</v>
      </c>
      <c r="R1723" s="6" t="n">
        <v>52726351.125821903</v>
      </c>
      <c r="S1723" s="6" t="n">
        <v>52043516.275428496</v>
      </c>
      <c r="T1723" s="6" t="n">
        <v>15083110.676271301</v>
      </c>
      <c r="U1723" s="6" t="n">
        <v>97995547.084593996</v>
      </c>
      <c r="V1723" s="6" t="n">
        <v>102359181.61229099</v>
      </c>
      <c r="W1723" s="6" t="n">
        <v>91755433.860856399</v>
      </c>
      <c r="X1723" s="6" t="n">
        <v>110256782.524813</v>
      </c>
      <c r="Y1723" s="6" t="n">
        <v>114788272.731464</v>
      </c>
      <c r="Z1723" s="6" t="n">
        <v>53304394.570940301</v>
      </c>
      <c r="AA1723" s="6" t="n">
        <v>29598869.229903601</v>
      </c>
      <c r="AB1723" s="6" t="n">
        <v>38881700.276283897</v>
      </c>
      <c r="AC1723" s="6" t="n">
        <v>35523595.107860804</v>
      </c>
      <c r="AD1723" s="6" t="n">
        <v>41815328.1484062</v>
      </c>
      <c r="AE1723" s="6" t="n">
        <v>50922047.515674002</v>
      </c>
      <c r="AF1723" s="6" t="n">
        <v>34824136.556184299</v>
      </c>
      <c r="AG1723" s="6" t="n">
        <v>40968546.185494304</v>
      </c>
      <c r="AH1723" s="6" t="n">
        <v>45129195.084319003</v>
      </c>
      <c r="AI1723" s="6" t="n">
        <v>10896282.2092868</v>
      </c>
      <c r="AJ1723" s="6" t="n">
        <v>31283449.199248899</v>
      </c>
      <c r="AK1723" s="6" t="n">
        <v>30407748.801495399</v>
      </c>
      <c r="AL1723" s="6" t="n">
        <v>23996710.022799999</v>
      </c>
      <c r="AM1723" s="6" t="n">
        <v>11989028.602218701</v>
      </c>
    </row>
    <row r="1724">
      <c r="A1724" t="str">
        <f t="shared" si="286"/>
        <v>PAMS</v>
      </c>
      <c r="B1724" t="str">
        <f t="shared" si="287"/>
        <v>R704</v>
      </c>
      <c r="C1724" t="str">
        <f t="shared" si="288"/>
        <v>AUDITING SERVICES</v>
      </c>
      <c r="D1724" s="6" t="n">
        <f t="shared" si="289"/>
        <v>93801457.537977695</v>
      </c>
      <c r="E1724" s="6" t="n">
        <f t="shared" si="290"/>
        <v>355449811.985879</v>
      </c>
      <c r="F1724" s="6" t="n">
        <f t="shared" si="291"/>
        <v>275958693.91600001</v>
      </c>
      <c r="G1724" s="6" t="n">
        <f t="shared" si="292"/>
        <v>260169811.482389</v>
      </c>
      <c r="H1724" s="7" t="n">
        <f t="shared" si="293"/>
        <v>-0.22363527955118723</v>
      </c>
      <c r="I1724" s="7" t="n">
        <f t="shared" si="294"/>
        <v>1.9419446260125728</v>
      </c>
      <c r="J1724" s="7" t="n">
        <f t="shared" si="295"/>
        <v>0.94278534149601012</v>
      </c>
      <c r="K1724" s="7" t="n">
        <f t="shared" si="296"/>
        <v>2.8114392998267864E-3</v>
      </c>
      <c r="L1724" s="7" t="n">
        <f>AM1724/SUM(AM1:AM$2180)</f>
        <v>4.6159304141513676E-3</v>
      </c>
      <c r="M1724" t="s">
        <v>3585</v>
      </c>
      <c r="N1724" t="s">
        <v>4202</v>
      </c>
      <c r="O1724" t="s">
        <v>4203</v>
      </c>
      <c r="P1724" s="6" t="n">
        <v>54816128.546965703</v>
      </c>
      <c r="Q1724" s="6" t="n">
        <v>32396657.484950501</v>
      </c>
      <c r="R1724" s="6" t="n">
        <v>23714453.052566901</v>
      </c>
      <c r="S1724" s="6" t="n">
        <v>32859155.3773713</v>
      </c>
      <c r="T1724" s="6" t="n">
        <v>27763730.2709109</v>
      </c>
      <c r="U1724" s="6" t="n">
        <v>16739675.822109699</v>
      </c>
      <c r="V1724" s="6" t="n">
        <v>4511007.9520663498</v>
      </c>
      <c r="W1724" s="6" t="n">
        <v>3428045.1051104302</v>
      </c>
      <c r="X1724" s="6" t="n">
        <v>24129658.762585599</v>
      </c>
      <c r="Y1724" s="6" t="n">
        <v>30395836.007696301</v>
      </c>
      <c r="Z1724" s="6" t="n">
        <v>16281641.6884721</v>
      </c>
      <c r="AA1724" s="6" t="n">
        <v>27009368.246622998</v>
      </c>
      <c r="AB1724" s="6" t="n">
        <v>25445405.988598101</v>
      </c>
      <c r="AC1724" s="6" t="n">
        <v>27715477.097132701</v>
      </c>
      <c r="AD1724" s="6" t="n">
        <v>30979417.857638299</v>
      </c>
      <c r="AE1724" s="6" t="n">
        <v>93801457.537977695</v>
      </c>
      <c r="AF1724" s="6" t="n">
        <v>153946412.45914501</v>
      </c>
      <c r="AG1724" s="6" t="n">
        <v>241646000.20397499</v>
      </c>
      <c r="AH1724" s="6" t="n">
        <v>194424016.67554399</v>
      </c>
      <c r="AI1724" s="6" t="n">
        <v>277896709.85206598</v>
      </c>
      <c r="AJ1724" s="6" t="n">
        <v>300969485.80044401</v>
      </c>
      <c r="AK1724" s="6" t="n">
        <v>355449811.985879</v>
      </c>
      <c r="AL1724" s="6" t="n">
        <v>275958693.91600001</v>
      </c>
      <c r="AM1724" s="6" t="n">
        <v>260169811.482389</v>
      </c>
    </row>
    <row r="1725">
      <c r="A1725" t="str">
        <f t="shared" si="286"/>
        <v>PAMS</v>
      </c>
      <c r="B1725" t="str">
        <f t="shared" si="287"/>
        <v>R705</v>
      </c>
      <c r="C1725" t="str">
        <f t="shared" si="288"/>
        <v>DEBT COLLECTION SERVICES</v>
      </c>
      <c r="D1725" s="6" t="n">
        <f t="shared" si="289"/>
        <v>232150.18869757099</v>
      </c>
      <c r="E1725" s="6" t="n">
        <f t="shared" si="290"/>
        <v>5633813.2929077595</v>
      </c>
      <c r="F1725" s="6" t="n">
        <f t="shared" si="291"/>
        <v>2285004</v>
      </c>
      <c r="G1725" s="6" t="n">
        <f t="shared" si="292"/>
        <v>715373.58333435503</v>
      </c>
      <c r="H1725" s="7" t="n">
        <f t="shared" si="293"/>
        <v>-0.59441254418627543</v>
      </c>
      <c r="I1725" s="7" t="n">
        <f t="shared" si="294"/>
        <v>8.8427832982584533</v>
      </c>
      <c r="J1725" s="7" t="n">
        <f t="shared" si="295"/>
        <v>0.31307323021506966</v>
      </c>
      <c r="K1725" s="7" t="n">
        <f t="shared" si="296"/>
        <v>2.3279389950355665E-5</v>
      </c>
      <c r="L1725" s="7" t="n">
        <f>AM1725/SUM(AM1:AM$2180)</f>
        <v>1.2692151568157703E-5</v>
      </c>
      <c r="M1725" t="s">
        <v>3585</v>
      </c>
      <c r="N1725" t="s">
        <v>4204</v>
      </c>
      <c r="O1725" t="s">
        <v>4205</v>
      </c>
      <c r="P1725" s="6"/>
      <c r="Q1725" s="6"/>
      <c r="R1725" s="6"/>
      <c r="S1725" s="6"/>
      <c r="T1725" s="6"/>
      <c r="U1725" s="6"/>
      <c r="V1725" s="6"/>
      <c r="W1725" s="6"/>
      <c r="X1725" s="6"/>
      <c r="Y1725" s="6" t="n">
        <v>-19911.5348545427</v>
      </c>
      <c r="Z1725" s="6" t="n">
        <v>-395272.37835459999</v>
      </c>
      <c r="AA1725" s="6" t="n">
        <v>-328847.63633256499</v>
      </c>
      <c r="AB1725" s="6"/>
      <c r="AC1725" s="6"/>
      <c r="AD1725" s="6" t="n">
        <v>230226.97305346699</v>
      </c>
      <c r="AE1725" s="6" t="n">
        <v>232150.18869757099</v>
      </c>
      <c r="AF1725" s="6" t="n">
        <v>242063.96788628501</v>
      </c>
      <c r="AG1725" s="6"/>
      <c r="AH1725" s="6" t="n">
        <v>-1148.40897431032</v>
      </c>
      <c r="AI1725" s="6"/>
      <c r="AJ1725" s="6" t="n">
        <v>835819.75822337402</v>
      </c>
      <c r="AK1725" s="6" t="n">
        <v>5633813.2929077595</v>
      </c>
      <c r="AL1725" s="6" t="n">
        <v>2285004</v>
      </c>
      <c r="AM1725" s="6" t="n">
        <v>715373.58333435503</v>
      </c>
    </row>
    <row r="1726">
      <c r="A1726" t="str">
        <f t="shared" si="286"/>
        <v>PAMS</v>
      </c>
      <c r="B1726" t="str">
        <f t="shared" si="287"/>
        <v>R706</v>
      </c>
      <c r="C1726" t="str">
        <f t="shared" si="288"/>
        <v>LOGISTICS SUPPORT SERVICES</v>
      </c>
      <c r="D1726" s="6" t="n">
        <f t="shared" si="289"/>
        <v>876674962.60530305</v>
      </c>
      <c r="E1726" s="6" t="n">
        <f t="shared" si="290"/>
        <v>834882571.33589697</v>
      </c>
      <c r="F1726" s="6" t="n">
        <f t="shared" si="291"/>
        <v>829458147.27929997</v>
      </c>
      <c r="G1726" s="6" t="n">
        <f t="shared" si="292"/>
        <v>580074704.91817296</v>
      </c>
      <c r="H1726" s="7" t="n">
        <f t="shared" si="293"/>
        <v>-6.4972299612355844E-3</v>
      </c>
      <c r="I1726" s="7" t="n">
        <f t="shared" si="294"/>
        <v>-5.3858975492677597E-2</v>
      </c>
      <c r="J1726" s="7" t="n">
        <f t="shared" si="295"/>
        <v>0.69934174113651426</v>
      </c>
      <c r="K1726" s="7" t="n">
        <f t="shared" si="296"/>
        <v>8.4504358233133802E-3</v>
      </c>
      <c r="L1726" s="7" t="n">
        <f>AM1726/SUM(AM1:AM$2180)</f>
        <v>1.0291680105602573E-2</v>
      </c>
      <c r="M1726" t="s">
        <v>3585</v>
      </c>
      <c r="N1726" t="s">
        <v>4206</v>
      </c>
      <c r="O1726" t="s">
        <v>4207</v>
      </c>
      <c r="P1726" s="6" t="n">
        <v>14158236.8778848</v>
      </c>
      <c r="Q1726" s="6" t="n">
        <v>5467419.0332409898</v>
      </c>
      <c r="R1726" s="6" t="n">
        <v>24072751.778302301</v>
      </c>
      <c r="S1726" s="6" t="n">
        <v>68671169.633330002</v>
      </c>
      <c r="T1726" s="6" t="n">
        <v>57519181.975617997</v>
      </c>
      <c r="U1726" s="6" t="n">
        <v>106892024.612442</v>
      </c>
      <c r="V1726" s="6" t="n">
        <v>132311877.438107</v>
      </c>
      <c r="W1726" s="6" t="n">
        <v>149238568.695133</v>
      </c>
      <c r="X1726" s="6" t="n">
        <v>140625658.53221899</v>
      </c>
      <c r="Y1726" s="6" t="n">
        <v>130244925.25793201</v>
      </c>
      <c r="Z1726" s="6" t="n">
        <v>215533206.29853499</v>
      </c>
      <c r="AA1726" s="6" t="n">
        <v>585710469.81326997</v>
      </c>
      <c r="AB1726" s="6" t="n">
        <v>610862370.887308</v>
      </c>
      <c r="AC1726" s="6" t="n">
        <v>811907125.47098196</v>
      </c>
      <c r="AD1726" s="6" t="n">
        <v>689873358.48018706</v>
      </c>
      <c r="AE1726" s="6" t="n">
        <v>876674962.60530305</v>
      </c>
      <c r="AF1726" s="6" t="n">
        <v>861974248.588323</v>
      </c>
      <c r="AG1726" s="6" t="n">
        <v>816148353.421597</v>
      </c>
      <c r="AH1726" s="6" t="n">
        <v>954955243.26004195</v>
      </c>
      <c r="AI1726" s="6" t="n">
        <v>1038798143.95151</v>
      </c>
      <c r="AJ1726" s="6" t="n">
        <v>1416597324.1031101</v>
      </c>
      <c r="AK1726" s="6" t="n">
        <v>834882571.33589697</v>
      </c>
      <c r="AL1726" s="6" t="n">
        <v>829458147.27929997</v>
      </c>
      <c r="AM1726" s="6" t="n">
        <v>580074704.91817296</v>
      </c>
    </row>
    <row r="1727">
      <c r="A1727" t="str">
        <f t="shared" si="286"/>
        <v>PAMS</v>
      </c>
      <c r="B1727" t="str">
        <f t="shared" si="287"/>
        <v>R707</v>
      </c>
      <c r="C1727" t="str">
        <f t="shared" si="288"/>
        <v>MGT SVCS/CONTRACT &amp; PROCUREMENT SUP</v>
      </c>
      <c r="D1727" s="6" t="n">
        <f t="shared" si="289"/>
        <v>87427438.147415593</v>
      </c>
      <c r="E1727" s="6" t="n">
        <f t="shared" si="290"/>
        <v>88655430.022047296</v>
      </c>
      <c r="F1727" s="6" t="n">
        <f t="shared" si="291"/>
        <v>85646760.8336</v>
      </c>
      <c r="G1727" s="6" t="n">
        <f t="shared" si="292"/>
        <v>34167578.039490104</v>
      </c>
      <c r="H1727" s="7" t="n">
        <f t="shared" si="293"/>
        <v>-3.3936660029725063E-2</v>
      </c>
      <c r="I1727" s="7" t="n">
        <f t="shared" si="294"/>
        <v>-2.0367488188469007E-2</v>
      </c>
      <c r="J1727" s="7" t="n">
        <f t="shared" si="295"/>
        <v>0.3989360217121703</v>
      </c>
      <c r="K1727" s="7" t="n">
        <f t="shared" si="296"/>
        <v>8.7256054844115066E-4</v>
      </c>
      <c r="L1727" s="7" t="n">
        <f>AM1727/SUM(AM1:AM$2180)</f>
        <v>6.0620085686247474E-4</v>
      </c>
      <c r="M1727" t="s">
        <v>3585</v>
      </c>
      <c r="N1727" t="s">
        <v>4208</v>
      </c>
      <c r="O1727" t="s">
        <v>4209</v>
      </c>
      <c r="P1727" s="6" t="n">
        <v>7426607.8456910597</v>
      </c>
      <c r="Q1727" s="6" t="n">
        <v>20738538.2624841</v>
      </c>
      <c r="R1727" s="6" t="n">
        <v>33270123.637682699</v>
      </c>
      <c r="S1727" s="6" t="n">
        <v>29009133.630979199</v>
      </c>
      <c r="T1727" s="6" t="n">
        <v>31284104.758260399</v>
      </c>
      <c r="U1727" s="6" t="n">
        <v>31541034.427652299</v>
      </c>
      <c r="V1727" s="6" t="n">
        <v>51356971.860265501</v>
      </c>
      <c r="W1727" s="6" t="n">
        <v>37168945.077123299</v>
      </c>
      <c r="X1727" s="6" t="n">
        <v>21815147.254833099</v>
      </c>
      <c r="Y1727" s="6" t="n">
        <v>16952196.2905261</v>
      </c>
      <c r="Z1727" s="6" t="n">
        <v>26406432.874756701</v>
      </c>
      <c r="AA1727" s="6" t="n">
        <v>22861969.739018399</v>
      </c>
      <c r="AB1727" s="6" t="n">
        <v>31247151.223755799</v>
      </c>
      <c r="AC1727" s="6" t="n">
        <v>57896759.040268697</v>
      </c>
      <c r="AD1727" s="6" t="n">
        <v>107147540.703445</v>
      </c>
      <c r="AE1727" s="6" t="n">
        <v>87427438.147415593</v>
      </c>
      <c r="AF1727" s="6" t="n">
        <v>76345866.174305499</v>
      </c>
      <c r="AG1727" s="6" t="n">
        <v>100705750.512051</v>
      </c>
      <c r="AH1727" s="6" t="n">
        <v>102333697.271718</v>
      </c>
      <c r="AI1727" s="6" t="n">
        <v>95091009.367421299</v>
      </c>
      <c r="AJ1727" s="6" t="n">
        <v>55540549.265169904</v>
      </c>
      <c r="AK1727" s="6" t="n">
        <v>88655430.022047296</v>
      </c>
      <c r="AL1727" s="6" t="n">
        <v>85646760.8336</v>
      </c>
      <c r="AM1727" s="6" t="n">
        <v>34167578.039490104</v>
      </c>
    </row>
    <row r="1728">
      <c r="A1728" t="str">
        <f t="shared" si="286"/>
        <v>PAMS</v>
      </c>
      <c r="B1728" t="str">
        <f t="shared" si="287"/>
        <v>R708</v>
      </c>
      <c r="C1728" t="str">
        <f t="shared" si="288"/>
        <v>PUBLIC RELATIONS SERVICES</v>
      </c>
      <c r="D1728" s="6" t="n">
        <f t="shared" si="289"/>
        <v>4064442.2840367998</v>
      </c>
      <c r="E1728" s="6" t="n">
        <f t="shared" si="290"/>
        <v>3834531.6226707902</v>
      </c>
      <c r="F1728" s="6" t="n">
        <f t="shared" si="291"/>
        <v>3992835.0290000001</v>
      </c>
      <c r="G1728" s="6" t="n">
        <f t="shared" si="292"/>
        <v>2257835.9355936898</v>
      </c>
      <c r="H1728" s="7" t="n">
        <f t="shared" si="293"/>
        <v>4.1283635631866211E-2</v>
      </c>
      <c r="I1728" s="7" t="n">
        <f t="shared" si="294"/>
        <v>-1.76179780724256E-2</v>
      </c>
      <c r="J1728" s="7" t="n">
        <f t="shared" si="295"/>
        <v>0.5654718813061409</v>
      </c>
      <c r="K1728" s="7" t="n">
        <f t="shared" si="296"/>
        <v>4.0678599970735575E-5</v>
      </c>
      <c r="L1728" s="7" t="n">
        <f>AM1728/SUM(AM1:AM$2180)</f>
        <v>4.0058504504763773E-5</v>
      </c>
      <c r="M1728" t="s">
        <v>3585</v>
      </c>
      <c r="N1728" t="s">
        <v>4210</v>
      </c>
      <c r="O1728" t="s">
        <v>4211</v>
      </c>
      <c r="P1728" s="6" t="n">
        <v>201966.256221146</v>
      </c>
      <c r="Q1728" s="6" t="n">
        <v>431403.71576128498</v>
      </c>
      <c r="R1728" s="6" t="n">
        <v>3245818.1848439202</v>
      </c>
      <c r="S1728" s="6" t="n">
        <v>11498737.7925159</v>
      </c>
      <c r="T1728" s="6" t="n">
        <v>12709860.835152701</v>
      </c>
      <c r="U1728" s="6" t="n">
        <v>1994810.9047145401</v>
      </c>
      <c r="V1728" s="6" t="n">
        <v>1391315.0150413101</v>
      </c>
      <c r="W1728" s="6" t="n">
        <v>80554.919812119697</v>
      </c>
      <c r="X1728" s="6" t="n">
        <v>2284944.9954569601</v>
      </c>
      <c r="Y1728" s="6" t="n">
        <v>2625008.0861166599</v>
      </c>
      <c r="Z1728" s="6" t="n">
        <v>3909994.8963812799</v>
      </c>
      <c r="AA1728" s="6" t="n">
        <v>1879666.67665258</v>
      </c>
      <c r="AB1728" s="6" t="n">
        <v>851312.41437735897</v>
      </c>
      <c r="AC1728" s="6" t="n">
        <v>720163.51969064295</v>
      </c>
      <c r="AD1728" s="6" t="n">
        <v>6337573.3689350504</v>
      </c>
      <c r="AE1728" s="6" t="n">
        <v>4064442.2840367998</v>
      </c>
      <c r="AF1728" s="6" t="n">
        <v>3317040.90399592</v>
      </c>
      <c r="AG1728" s="6" t="n">
        <v>5423975.9682691097</v>
      </c>
      <c r="AH1728" s="6" t="n">
        <v>9161546.2580885403</v>
      </c>
      <c r="AI1728" s="6" t="n">
        <v>7922697.6891705003</v>
      </c>
      <c r="AJ1728" s="6" t="n">
        <v>5799805.7658508299</v>
      </c>
      <c r="AK1728" s="6" t="n">
        <v>3834531.6226707902</v>
      </c>
      <c r="AL1728" s="6" t="n">
        <v>3992835.0290000001</v>
      </c>
      <c r="AM1728" s="6" t="n">
        <v>2257835.9355936898</v>
      </c>
    </row>
    <row r="1729">
      <c r="A1729" t="str">
        <f t="shared" ref="A1729:A1792" si="297">M1729</f>
        <v>PAMS</v>
      </c>
      <c r="B1729" t="str">
        <f t="shared" ref="B1729:B1792" si="298">N1729</f>
        <v>R709</v>
      </c>
      <c r="C1729" t="str">
        <f t="shared" ref="C1729:C1792" si="299">O1729</f>
        <v>ONGOING AUDIT OPERATIONS SUPPORT</v>
      </c>
      <c r="D1729" s="6" t="n">
        <f t="shared" ref="D1729:D1792" si="300">AE1729</f>
        <v>0</v>
      </c>
      <c r="E1729" s="6" t="n">
        <f t="shared" ref="E1729:E1792" si="301">AK1729</f>
        <v>0</v>
      </c>
      <c r="F1729" s="6" t="n">
        <f t="shared" ref="F1729:F1792" si="302">AL1729</f>
        <v>0</v>
      </c>
      <c r="G1729" s="6" t="n">
        <f t="shared" ref="G1729:G1792" si="303">AM1729</f>
        <v>-1910.3150842520299</v>
      </c>
      <c r="H1729" s="7" t="e">
        <f t="shared" si="293"/>
        <v>#DIV/0!</v>
      </c>
      <c r="I1729" s="7" t="e">
        <f t="shared" si="294"/>
        <v>#DIV/0!</v>
      </c>
      <c r="J1729" s="7" t="e">
        <f t="shared" si="295"/>
        <v>#DIV/0!</v>
      </c>
      <c r="K1729" s="7" t="n">
        <f t="shared" si="296"/>
        <v>0</v>
      </c>
      <c r="L1729" s="7" t="n">
        <f>AM1729/SUM(AM1:AM$2180)</f>
        <v>-3.3892792740897857E-8</v>
      </c>
      <c r="M1729" t="s">
        <v>3585</v>
      </c>
      <c r="N1729" t="s">
        <v>4212</v>
      </c>
      <c r="O1729" t="s">
        <v>4213</v>
      </c>
      <c r="P1729" s="6"/>
      <c r="Q1729" s="6"/>
      <c r="R1729" s="6"/>
      <c r="S1729" s="6"/>
      <c r="T1729" s="6"/>
      <c r="U1729" s="6"/>
      <c r="V1729" s="6"/>
      <c r="W1729" s="6"/>
      <c r="X1729" s="6"/>
      <c r="Y1729" s="6" t="n">
        <v>73824.037769403803</v>
      </c>
      <c r="Z1729" s="6"/>
      <c r="AA1729" s="6"/>
      <c r="AB1729" s="6"/>
      <c r="AC1729" s="6"/>
      <c r="AD1729" s="6"/>
      <c r="AE1729" s="6"/>
      <c r="AF1729" s="6"/>
      <c r="AG1729" s="6" t="n">
        <v>0</v>
      </c>
      <c r="AH1729" s="6"/>
      <c r="AI1729" s="6"/>
      <c r="AJ1729" s="6"/>
      <c r="AK1729" s="6"/>
      <c r="AL1729" s="6"/>
      <c r="AM1729" s="6" t="n">
        <v>-1910.3150842520299</v>
      </c>
    </row>
    <row r="1730">
      <c r="A1730" t="str">
        <f t="shared" si="297"/>
        <v>PAMS</v>
      </c>
      <c r="B1730" t="str">
        <f t="shared" si="298"/>
        <v>R710</v>
      </c>
      <c r="C1730" t="str">
        <f t="shared" si="299"/>
        <v>FINANCIAL SERVICES</v>
      </c>
      <c r="D1730" s="6" t="n">
        <f t="shared" si="300"/>
        <v>174089501.99313599</v>
      </c>
      <c r="E1730" s="6" t="n">
        <f t="shared" si="301"/>
        <v>125252078.43706501</v>
      </c>
      <c r="F1730" s="6" t="n">
        <f t="shared" si="302"/>
        <v>86362604.341399997</v>
      </c>
      <c r="G1730" s="6" t="n">
        <f t="shared" si="303"/>
        <v>55285375.171379998</v>
      </c>
      <c r="H1730" s="7" t="n">
        <f t="shared" ref="H1730:H1793" si="304">AL1730/AK1730-1</f>
        <v>-0.31048965079813562</v>
      </c>
      <c r="I1730" s="7" t="n">
        <f t="shared" ref="I1730:I1793" si="305">AL1730/AE1730-1</f>
        <v>-0.50391836754863539</v>
      </c>
      <c r="J1730" s="7" t="n">
        <f t="shared" ref="J1730:J1793" si="306">AM1730/AL1730</f>
        <v>0.64015409902220399</v>
      </c>
      <c r="K1730" s="7" t="n">
        <f t="shared" ref="K1730:K1793" si="307">AL1730/SUM(AL$1:AL$2180)</f>
        <v>8.7985348979333501E-4</v>
      </c>
      <c r="L1730" s="7" t="n">
        <f>AM1730/SUM(AM1:AM$2180)</f>
        <v>9.8087262029866967E-4</v>
      </c>
      <c r="M1730" t="s">
        <v>3585</v>
      </c>
      <c r="N1730" t="s">
        <v>4214</v>
      </c>
      <c r="O1730" t="s">
        <v>4215</v>
      </c>
      <c r="P1730" s="6" t="n">
        <v>18297801.894595399</v>
      </c>
      <c r="Q1730" s="6" t="n">
        <v>3467028.15964538</v>
      </c>
      <c r="R1730" s="6" t="n">
        <v>1715014.71993425</v>
      </c>
      <c r="S1730" s="6" t="n">
        <v>13345972.718978301</v>
      </c>
      <c r="T1730" s="6" t="n">
        <v>9708310.5098223891</v>
      </c>
      <c r="U1730" s="6" t="n">
        <v>17445763.007913899</v>
      </c>
      <c r="V1730" s="6" t="n">
        <v>18923172.668422401</v>
      </c>
      <c r="W1730" s="6" t="n">
        <v>26024471.440464001</v>
      </c>
      <c r="X1730" s="6" t="n">
        <v>13475055.7894761</v>
      </c>
      <c r="Y1730" s="6" t="n">
        <v>11677399.939611901</v>
      </c>
      <c r="Z1730" s="6" t="n">
        <v>9629968.7858044393</v>
      </c>
      <c r="AA1730" s="6" t="n">
        <v>6390007.0774839995</v>
      </c>
      <c r="AB1730" s="6" t="n">
        <v>17892505.472124401</v>
      </c>
      <c r="AC1730" s="6" t="n">
        <v>17129899.253687501</v>
      </c>
      <c r="AD1730" s="6" t="n">
        <v>205508862.34474</v>
      </c>
      <c r="AE1730" s="6" t="n">
        <v>174089501.99313599</v>
      </c>
      <c r="AF1730" s="6" t="n">
        <v>110431761.23071501</v>
      </c>
      <c r="AG1730" s="6" t="n">
        <v>103298630.359607</v>
      </c>
      <c r="AH1730" s="6" t="n">
        <v>150688262.78913</v>
      </c>
      <c r="AI1730" s="6" t="n">
        <v>82596222.760112703</v>
      </c>
      <c r="AJ1730" s="6" t="n">
        <v>86039586.665820703</v>
      </c>
      <c r="AK1730" s="6" t="n">
        <v>125252078.43706501</v>
      </c>
      <c r="AL1730" s="6" t="n">
        <v>86362604.341399997</v>
      </c>
      <c r="AM1730" s="6" t="n">
        <v>55285375.171379998</v>
      </c>
    </row>
    <row r="1731">
      <c r="A1731" t="str">
        <f t="shared" si="297"/>
        <v>PAMS</v>
      </c>
      <c r="B1731" t="str">
        <f t="shared" si="298"/>
        <v>R711</v>
      </c>
      <c r="C1731" t="str">
        <f t="shared" si="299"/>
        <v>BANKING SERVICES</v>
      </c>
      <c r="D1731" s="6" t="n">
        <f t="shared" si="300"/>
        <v>4323529.4499353599</v>
      </c>
      <c r="E1731" s="6" t="n">
        <f t="shared" si="301"/>
        <v>8577233.60341998</v>
      </c>
      <c r="F1731" s="6" t="n">
        <f t="shared" si="302"/>
        <v>8321844.7764999997</v>
      </c>
      <c r="G1731" s="6" t="n">
        <f t="shared" si="303"/>
        <v>5252606.6574808303</v>
      </c>
      <c r="H1731" s="7" t="n">
        <f t="shared" si="304"/>
        <v>-2.9775197776839124E-2</v>
      </c>
      <c r="I1731" s="7" t="n">
        <f t="shared" si="305"/>
        <v>0.92478040750350798</v>
      </c>
      <c r="J1731" s="7" t="n">
        <f t="shared" si="306"/>
        <v>0.63118296466110857</v>
      </c>
      <c r="K1731" s="7" t="n">
        <f t="shared" si="307"/>
        <v>8.4782114017513274E-5</v>
      </c>
      <c r="L1731" s="7" t="n">
        <f>AM1731/SUM(AM1:AM$2180)</f>
        <v>9.3191699243249521E-5</v>
      </c>
      <c r="M1731" t="s">
        <v>3585</v>
      </c>
      <c r="N1731" t="s">
        <v>4216</v>
      </c>
      <c r="O1731" t="s">
        <v>4217</v>
      </c>
      <c r="P1731" s="6" t="n">
        <v>17817043.034016602</v>
      </c>
      <c r="Q1731" s="6" t="n">
        <v>23844.623720023999</v>
      </c>
      <c r="R1731" s="6"/>
      <c r="S1731" s="6" t="n">
        <v>4995903.9835072402</v>
      </c>
      <c r="T1731" s="6" t="n">
        <v>9654433.0861514602</v>
      </c>
      <c r="U1731" s="6" t="n">
        <v>18652380.929550599</v>
      </c>
      <c r="V1731" s="6" t="n">
        <v>222258.69023782099</v>
      </c>
      <c r="W1731" s="6" t="n">
        <v>18700909.8215243</v>
      </c>
      <c r="X1731" s="6" t="n">
        <v>9523313.9466317892</v>
      </c>
      <c r="Y1731" s="6" t="n">
        <v>9515109.0617471691</v>
      </c>
      <c r="Z1731" s="6" t="n">
        <v>8691018.5500842407</v>
      </c>
      <c r="AA1731" s="6" t="n">
        <v>13150739.431657201</v>
      </c>
      <c r="AB1731" s="6" t="n">
        <v>9318313.7577331103</v>
      </c>
      <c r="AC1731" s="6" t="n">
        <v>7835037.3584521497</v>
      </c>
      <c r="AD1731" s="6" t="n">
        <v>5843938.1538116103</v>
      </c>
      <c r="AE1731" s="6" t="n">
        <v>4323529.4499353599</v>
      </c>
      <c r="AF1731" s="6" t="n">
        <v>5466024.6046426101</v>
      </c>
      <c r="AG1731" s="6" t="n">
        <v>4464936.6830621399</v>
      </c>
      <c r="AH1731" s="6" t="n">
        <v>4566304.2455393597</v>
      </c>
      <c r="AI1731" s="6" t="n">
        <v>5123898.7606573999</v>
      </c>
      <c r="AJ1731" s="6" t="n">
        <v>4741573.08645966</v>
      </c>
      <c r="AK1731" s="6" t="n">
        <v>8577233.60341998</v>
      </c>
      <c r="AL1731" s="6" t="n">
        <v>8321844.7764999997</v>
      </c>
      <c r="AM1731" s="6" t="n">
        <v>5252606.6574808303</v>
      </c>
    </row>
    <row r="1732">
      <c r="A1732" t="str">
        <f t="shared" si="297"/>
        <v>PAMS</v>
      </c>
      <c r="B1732" t="str">
        <f t="shared" si="298"/>
        <v>R712</v>
      </c>
      <c r="C1732" t="str">
        <f t="shared" si="299"/>
        <v>COIN MINTING</v>
      </c>
      <c r="D1732" s="6" t="n">
        <f t="shared" si="300"/>
        <v>0</v>
      </c>
      <c r="E1732" s="6" t="n">
        <f t="shared" si="301"/>
        <v>0</v>
      </c>
      <c r="F1732" s="6" t="n">
        <f t="shared" si="302"/>
        <v>0</v>
      </c>
      <c r="G1732" s="6" t="n">
        <f t="shared" si="303"/>
        <v>0</v>
      </c>
      <c r="H1732" s="7" t="e">
        <f t="shared" si="304"/>
        <v>#DIV/0!</v>
      </c>
      <c r="I1732" s="7" t="e">
        <f t="shared" si="305"/>
        <v>#DIV/0!</v>
      </c>
      <c r="J1732" s="7" t="e">
        <f t="shared" si="306"/>
        <v>#DIV/0!</v>
      </c>
      <c r="K1732" s="7" t="n">
        <f t="shared" si="307"/>
        <v>0</v>
      </c>
      <c r="L1732" s="7" t="n">
        <f>AM1732/SUM(AM1:AM$2180)</f>
        <v>0</v>
      </c>
      <c r="M1732" t="s">
        <v>3585</v>
      </c>
      <c r="N1732" t="s">
        <v>4218</v>
      </c>
      <c r="O1732" t="s">
        <v>4219</v>
      </c>
      <c r="P1732" s="6"/>
      <c r="Q1732" s="6"/>
      <c r="R1732" s="6"/>
      <c r="S1732" s="6"/>
      <c r="T1732" s="6"/>
      <c r="U1732" s="6"/>
      <c r="V1732" s="6" t="n">
        <v>16632.211382599799</v>
      </c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</row>
    <row r="1733">
      <c r="A1733" t="str">
        <f t="shared" si="297"/>
        <v>PAMS</v>
      </c>
      <c r="B1733" t="str">
        <f t="shared" si="298"/>
        <v>R713</v>
      </c>
      <c r="C1733" t="str">
        <f t="shared" si="299"/>
        <v>BANKNOTE PRINTING</v>
      </c>
      <c r="D1733" s="6" t="n">
        <f t="shared" si="300"/>
        <v>-1283.4088967708699</v>
      </c>
      <c r="E1733" s="6" t="n">
        <f t="shared" si="301"/>
        <v>0</v>
      </c>
      <c r="F1733" s="6" t="n">
        <f t="shared" si="302"/>
        <v>0</v>
      </c>
      <c r="G1733" s="6" t="n">
        <f t="shared" si="303"/>
        <v>0</v>
      </c>
      <c r="H1733" s="7" t="e">
        <f t="shared" si="304"/>
        <v>#DIV/0!</v>
      </c>
      <c r="I1733" s="7" t="n">
        <f t="shared" si="305"/>
        <v>-1</v>
      </c>
      <c r="J1733" s="7" t="e">
        <f t="shared" si="306"/>
        <v>#DIV/0!</v>
      </c>
      <c r="K1733" s="7" t="n">
        <f t="shared" si="307"/>
        <v>0</v>
      </c>
      <c r="L1733" s="7" t="n">
        <f>AM1733/SUM(AM1:AM$2180)</f>
        <v>0</v>
      </c>
      <c r="M1733" t="s">
        <v>3585</v>
      </c>
      <c r="N1733" t="s">
        <v>4220</v>
      </c>
      <c r="O1733" t="s">
        <v>4221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 t="n">
        <v>29662.7023182827</v>
      </c>
      <c r="AE1733" s="6" t="n">
        <v>-1283.4088967708699</v>
      </c>
      <c r="AF1733" s="6"/>
      <c r="AG1733" s="6"/>
      <c r="AH1733" s="6"/>
      <c r="AI1733" s="6"/>
      <c r="AJ1733" s="6"/>
      <c r="AK1733" s="6"/>
      <c r="AL1733" s="6"/>
      <c r="AM1733" s="6"/>
    </row>
    <row r="1734">
      <c r="A1734" t="str">
        <f t="shared" si="297"/>
        <v>PAMS</v>
      </c>
      <c r="B1734" t="str">
        <f t="shared" si="298"/>
        <v>R799</v>
      </c>
      <c r="C1734" t="str">
        <f t="shared" si="299"/>
        <v>OTHER MANAGEMENT SUPPORT SERVICES</v>
      </c>
      <c r="D1734" s="6" t="n">
        <f t="shared" si="300"/>
        <v>289540458.74244398</v>
      </c>
      <c r="E1734" s="6" t="n">
        <f t="shared" si="301"/>
        <v>335544394.32362002</v>
      </c>
      <c r="F1734" s="6" t="n">
        <f t="shared" si="302"/>
        <v>351268589.15329999</v>
      </c>
      <c r="G1734" s="6" t="n">
        <f t="shared" si="303"/>
        <v>191229998.88293999</v>
      </c>
      <c r="H1734" s="7" t="n">
        <f t="shared" si="304"/>
        <v>4.6861741980152249E-2</v>
      </c>
      <c r="I1734" s="7" t="n">
        <f t="shared" si="305"/>
        <v>0.21319345378866461</v>
      </c>
      <c r="J1734" s="7" t="n">
        <f t="shared" si="306"/>
        <v>0.54439823197366433</v>
      </c>
      <c r="K1734" s="7" t="n">
        <f t="shared" si="307"/>
        <v>3.5786889056697254E-3</v>
      </c>
      <c r="L1734" s="7" t="n">
        <f>AM1734/SUM(AM1:AM$2180)</f>
        <v>3.3928008899742983E-3</v>
      </c>
      <c r="M1734" t="s">
        <v>3585</v>
      </c>
      <c r="N1734" t="s">
        <v>4222</v>
      </c>
      <c r="O1734" t="s">
        <v>4223</v>
      </c>
      <c r="P1734" s="6" t="n">
        <v>109507140.90427899</v>
      </c>
      <c r="Q1734" s="6" t="n">
        <v>139426568.69863701</v>
      </c>
      <c r="R1734" s="6" t="n">
        <v>197030365.525592</v>
      </c>
      <c r="S1734" s="6" t="n">
        <v>249936102.38408899</v>
      </c>
      <c r="T1734" s="6" t="n">
        <v>245167312.05271</v>
      </c>
      <c r="U1734" s="6" t="n">
        <v>126842254.710141</v>
      </c>
      <c r="V1734" s="6" t="n">
        <v>261931536.05260101</v>
      </c>
      <c r="W1734" s="6" t="n">
        <v>154032137.25815901</v>
      </c>
      <c r="X1734" s="6" t="n">
        <v>244379936.34012601</v>
      </c>
      <c r="Y1734" s="6" t="n">
        <v>255644015.18545601</v>
      </c>
      <c r="Z1734" s="6" t="n">
        <v>268783776.818147</v>
      </c>
      <c r="AA1734" s="6" t="n">
        <v>454759487.16692603</v>
      </c>
      <c r="AB1734" s="6" t="n">
        <v>435322650.87331998</v>
      </c>
      <c r="AC1734" s="6" t="n">
        <v>399016849.952528</v>
      </c>
      <c r="AD1734" s="6" t="n">
        <v>275139985.69990802</v>
      </c>
      <c r="AE1734" s="6" t="n">
        <v>289540458.74244398</v>
      </c>
      <c r="AF1734" s="6" t="n">
        <v>295843733.07617903</v>
      </c>
      <c r="AG1734" s="6" t="n">
        <v>260242889.57356</v>
      </c>
      <c r="AH1734" s="6" t="n">
        <v>200823641.708121</v>
      </c>
      <c r="AI1734" s="6" t="n">
        <v>275425805.69768202</v>
      </c>
      <c r="AJ1734" s="6" t="n">
        <v>362245255.279441</v>
      </c>
      <c r="AK1734" s="6" t="n">
        <v>335544394.32362002</v>
      </c>
      <c r="AL1734" s="6" t="n">
        <v>351268589.15329999</v>
      </c>
      <c r="AM1734" s="6" t="n">
        <v>191229998.88293999</v>
      </c>
    </row>
    <row r="1735">
      <c r="A1735" t="str">
        <f t="shared" si="297"/>
        <v>PAMS</v>
      </c>
      <c r="B1735" t="str">
        <f t="shared" si="298"/>
        <v>T001</v>
      </c>
      <c r="C1735" t="str">
        <f t="shared" si="299"/>
        <v>ARTS/GRAPHICS SERVICES</v>
      </c>
      <c r="D1735" s="6" t="n">
        <f t="shared" si="300"/>
        <v>282812.50361333601</v>
      </c>
      <c r="E1735" s="6" t="n">
        <f t="shared" si="301"/>
        <v>7513930.46043815</v>
      </c>
      <c r="F1735" s="6" t="n">
        <f t="shared" si="302"/>
        <v>6044545.9938000003</v>
      </c>
      <c r="G1735" s="6" t="n">
        <f t="shared" si="303"/>
        <v>6375852.4513165299</v>
      </c>
      <c r="H1735" s="7" t="n">
        <f t="shared" si="304"/>
        <v>-0.19555470660457341</v>
      </c>
      <c r="I1735" s="7" t="n">
        <f t="shared" si="305"/>
        <v>20.372980036498536</v>
      </c>
      <c r="J1735" s="7" t="n">
        <f t="shared" si="306"/>
        <v>1.0548108092578594</v>
      </c>
      <c r="K1735" s="7" t="n">
        <f t="shared" si="307"/>
        <v>6.1581224042728291E-5</v>
      </c>
      <c r="L1735" s="7" t="n">
        <f>AM1735/SUM(AM1:AM$2180)</f>
        <v>1.1312031583712657E-4</v>
      </c>
      <c r="M1735" t="s">
        <v>3585</v>
      </c>
      <c r="N1735" t="s">
        <v>4224</v>
      </c>
      <c r="O1735" t="s">
        <v>4225</v>
      </c>
      <c r="P1735" s="6" t="n">
        <v>1245288.3897984901</v>
      </c>
      <c r="Q1735" s="6" t="n">
        <v>146946.72800385801</v>
      </c>
      <c r="R1735" s="6" t="n">
        <v>99981.493771969501</v>
      </c>
      <c r="S1735" s="6" t="n">
        <v>559737.82129811298</v>
      </c>
      <c r="T1735" s="6" t="n">
        <v>486500.93915726099</v>
      </c>
      <c r="U1735" s="6" t="n">
        <v>185626.56576894599</v>
      </c>
      <c r="V1735" s="6" t="n">
        <v>422719.06106860499</v>
      </c>
      <c r="W1735" s="6" t="n">
        <v>378068.96744378301</v>
      </c>
      <c r="X1735" s="6" t="n">
        <v>361675.17218041501</v>
      </c>
      <c r="Y1735" s="6" t="n">
        <v>38823.8637859515</v>
      </c>
      <c r="Z1735" s="6" t="n">
        <v>308513.10779479699</v>
      </c>
      <c r="AA1735" s="6" t="n">
        <v>526209.35820684698</v>
      </c>
      <c r="AB1735" s="6" t="n">
        <v>632119.03332767205</v>
      </c>
      <c r="AC1735" s="6" t="n">
        <v>156557.590679688</v>
      </c>
      <c r="AD1735" s="6" t="n">
        <v>-280371.40129699401</v>
      </c>
      <c r="AE1735" s="6" t="n">
        <v>282812.50361333601</v>
      </c>
      <c r="AF1735" s="6" t="n">
        <v>29197.856448231702</v>
      </c>
      <c r="AG1735" s="6" t="n">
        <v>329474.37675817101</v>
      </c>
      <c r="AH1735" s="6" t="n">
        <v>1014648.23777723</v>
      </c>
      <c r="AI1735" s="6" t="n">
        <v>3557855.5065135299</v>
      </c>
      <c r="AJ1735" s="6" t="n">
        <v>7071339.1411238499</v>
      </c>
      <c r="AK1735" s="6" t="n">
        <v>7513930.46043815</v>
      </c>
      <c r="AL1735" s="6" t="n">
        <v>6044545.9938000003</v>
      </c>
      <c r="AM1735" s="6" t="n">
        <v>6375852.4513165299</v>
      </c>
    </row>
    <row r="1736">
      <c r="A1736" t="str">
        <f t="shared" si="297"/>
        <v>PAMS</v>
      </c>
      <c r="B1736" t="str">
        <f t="shared" si="298"/>
        <v>T002</v>
      </c>
      <c r="C1736" t="str">
        <f t="shared" si="299"/>
        <v>CARTOGRAPHY SERVICES</v>
      </c>
      <c r="D1736" s="6" t="n">
        <f t="shared" si="300"/>
        <v>0</v>
      </c>
      <c r="E1736" s="6" t="n">
        <f t="shared" si="301"/>
        <v>0</v>
      </c>
      <c r="F1736" s="6" t="n">
        <f t="shared" si="302"/>
        <v>0</v>
      </c>
      <c r="G1736" s="6" t="n">
        <f t="shared" si="303"/>
        <v>0</v>
      </c>
      <c r="H1736" s="7" t="e">
        <f t="shared" si="304"/>
        <v>#DIV/0!</v>
      </c>
      <c r="I1736" s="7" t="e">
        <f t="shared" si="305"/>
        <v>#DIV/0!</v>
      </c>
      <c r="J1736" s="7" t="e">
        <f t="shared" si="306"/>
        <v>#DIV/0!</v>
      </c>
      <c r="K1736" s="7" t="n">
        <f t="shared" si="307"/>
        <v>0</v>
      </c>
      <c r="L1736" s="7" t="n">
        <f>AM1736/SUM(AM1:AM$2180)</f>
        <v>0</v>
      </c>
      <c r="M1736" t="s">
        <v>3585</v>
      </c>
      <c r="N1736" t="s">
        <v>4226</v>
      </c>
      <c r="O1736" t="s">
        <v>4227</v>
      </c>
      <c r="P1736" s="6"/>
      <c r="Q1736" s="6" t="n">
        <v>1182115.62172961</v>
      </c>
      <c r="R1736" s="6" t="n">
        <v>506139.52077744599</v>
      </c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</row>
    <row r="1737">
      <c r="A1737" t="str">
        <f t="shared" si="297"/>
        <v>PAMS</v>
      </c>
      <c r="B1737" t="str">
        <f t="shared" si="298"/>
        <v>T003</v>
      </c>
      <c r="C1737" t="str">
        <f t="shared" si="299"/>
        <v>CATALOGING SERVICES</v>
      </c>
      <c r="D1737" s="6" t="n">
        <f t="shared" si="300"/>
        <v>36841.032022726402</v>
      </c>
      <c r="E1737" s="6" t="n">
        <f t="shared" si="301"/>
        <v>0</v>
      </c>
      <c r="F1737" s="6" t="n">
        <f t="shared" si="302"/>
        <v>0</v>
      </c>
      <c r="G1737" s="6" t="n">
        <f t="shared" si="303"/>
        <v>0</v>
      </c>
      <c r="H1737" s="7" t="e">
        <f t="shared" si="304"/>
        <v>#DIV/0!</v>
      </c>
      <c r="I1737" s="7" t="n">
        <f t="shared" si="305"/>
        <v>-1</v>
      </c>
      <c r="J1737" s="7" t="e">
        <f t="shared" si="306"/>
        <v>#DIV/0!</v>
      </c>
      <c r="K1737" s="7" t="n">
        <f t="shared" si="307"/>
        <v>0</v>
      </c>
      <c r="L1737" s="7" t="n">
        <f>AM1737/SUM(AM1:AM$2180)</f>
        <v>0</v>
      </c>
      <c r="M1737" t="s">
        <v>3585</v>
      </c>
      <c r="N1737" t="s">
        <v>4228</v>
      </c>
      <c r="O1737" t="s">
        <v>4229</v>
      </c>
      <c r="P1737" s="6"/>
      <c r="Q1737" s="6"/>
      <c r="R1737" s="6"/>
      <c r="S1737" s="6"/>
      <c r="T1737" s="6"/>
      <c r="U1737" s="6" t="n">
        <v>25180.225384325498</v>
      </c>
      <c r="V1737" s="6"/>
      <c r="W1737" s="6" t="n">
        <v>27216.338878342998</v>
      </c>
      <c r="X1737" s="6" t="n">
        <v>0</v>
      </c>
      <c r="Y1737" s="6" t="n">
        <v>22607.4899017844</v>
      </c>
      <c r="Z1737" s="6" t="n">
        <v>24446.851330517999</v>
      </c>
      <c r="AA1737" s="6" t="n">
        <v>25153.940416189798</v>
      </c>
      <c r="AB1737" s="6" t="n">
        <v>62964.999987986303</v>
      </c>
      <c r="AC1737" s="6" t="n">
        <v>37984.2870301527</v>
      </c>
      <c r="AD1737" s="6" t="n">
        <v>37263.390662824298</v>
      </c>
      <c r="AE1737" s="6" t="n">
        <v>36841.032022726402</v>
      </c>
      <c r="AF1737" s="6" t="n">
        <v>6798.5069940946296</v>
      </c>
      <c r="AG1737" s="6" t="n">
        <v>6679.2570798973902</v>
      </c>
      <c r="AH1737" s="6"/>
      <c r="AI1737" s="6"/>
      <c r="AJ1737" s="6"/>
      <c r="AK1737" s="6"/>
      <c r="AL1737" s="6"/>
      <c r="AM1737" s="6"/>
    </row>
    <row r="1738">
      <c r="A1738" t="str">
        <f t="shared" si="297"/>
        <v>PAMS</v>
      </c>
      <c r="B1738" t="str">
        <f t="shared" si="298"/>
        <v>T004</v>
      </c>
      <c r="C1738" t="str">
        <f t="shared" si="299"/>
        <v>CHARTING SERVICES</v>
      </c>
      <c r="D1738" s="6" t="n">
        <f t="shared" si="300"/>
        <v>0</v>
      </c>
      <c r="E1738" s="6" t="n">
        <f t="shared" si="301"/>
        <v>0</v>
      </c>
      <c r="F1738" s="6" t="n">
        <f t="shared" si="302"/>
        <v>0</v>
      </c>
      <c r="G1738" s="6" t="n">
        <f t="shared" si="303"/>
        <v>0</v>
      </c>
      <c r="H1738" s="7" t="e">
        <f t="shared" si="304"/>
        <v>#DIV/0!</v>
      </c>
      <c r="I1738" s="7" t="e">
        <f t="shared" si="305"/>
        <v>#DIV/0!</v>
      </c>
      <c r="J1738" s="7" t="e">
        <f t="shared" si="306"/>
        <v>#DIV/0!</v>
      </c>
      <c r="K1738" s="7" t="n">
        <f t="shared" si="307"/>
        <v>0</v>
      </c>
      <c r="L1738" s="7" t="n">
        <f>AM1738/SUM(AM1:AM$2180)</f>
        <v>0</v>
      </c>
      <c r="M1738" t="s">
        <v>3585</v>
      </c>
      <c r="N1738" t="s">
        <v>4230</v>
      </c>
      <c r="O1738" t="s">
        <v>4231</v>
      </c>
      <c r="P1738" s="6"/>
      <c r="Q1738" s="6"/>
      <c r="R1738" s="6"/>
      <c r="S1738" s="6"/>
      <c r="T1738" s="6"/>
      <c r="U1738" s="6"/>
      <c r="V1738" s="6" t="n">
        <v>428700.281671729</v>
      </c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</row>
    <row r="1739">
      <c r="A1739" t="str">
        <f t="shared" si="297"/>
        <v>PAMS</v>
      </c>
      <c r="B1739" t="str">
        <f t="shared" si="298"/>
        <v>T005</v>
      </c>
      <c r="C1739" t="str">
        <f t="shared" si="299"/>
        <v>FILM PROCESSING SERVICES</v>
      </c>
      <c r="D1739" s="6" t="n">
        <f t="shared" si="300"/>
        <v>257062.90381861199</v>
      </c>
      <c r="E1739" s="6" t="n">
        <f t="shared" si="301"/>
        <v>0</v>
      </c>
      <c r="F1739" s="6" t="n">
        <f t="shared" si="302"/>
        <v>0</v>
      </c>
      <c r="G1739" s="6" t="n">
        <f t="shared" si="303"/>
        <v>0</v>
      </c>
      <c r="H1739" s="7" t="e">
        <f t="shared" si="304"/>
        <v>#DIV/0!</v>
      </c>
      <c r="I1739" s="7" t="n">
        <f t="shared" si="305"/>
        <v>-1</v>
      </c>
      <c r="J1739" s="7" t="e">
        <f t="shared" si="306"/>
        <v>#DIV/0!</v>
      </c>
      <c r="K1739" s="7" t="n">
        <f t="shared" si="307"/>
        <v>0</v>
      </c>
      <c r="L1739" s="7" t="n">
        <f>AM1739/SUM(AM1:AM$2180)</f>
        <v>0</v>
      </c>
      <c r="M1739" t="s">
        <v>3585</v>
      </c>
      <c r="N1739" t="s">
        <v>4232</v>
      </c>
      <c r="O1739" t="s">
        <v>4233</v>
      </c>
      <c r="P1739" s="6" t="n">
        <v>52171.923307046498</v>
      </c>
      <c r="Q1739" s="6" t="n">
        <v>140395.46544226501</v>
      </c>
      <c r="R1739" s="6"/>
      <c r="S1739" s="6" t="n">
        <v>603500.93446033495</v>
      </c>
      <c r="T1739" s="6" t="n">
        <v>-2088.4209774747301</v>
      </c>
      <c r="U1739" s="6" t="n">
        <v>6444.4746081658704</v>
      </c>
      <c r="V1739" s="6" t="n">
        <v>139613.54505987401</v>
      </c>
      <c r="W1739" s="6"/>
      <c r="X1739" s="6" t="n">
        <v>12266.251035548299</v>
      </c>
      <c r="Y1739" s="6"/>
      <c r="Z1739" s="6" t="n">
        <v>62794.930372176597</v>
      </c>
      <c r="AA1739" s="6" t="n">
        <v>16986.392485099801</v>
      </c>
      <c r="AB1739" s="6"/>
      <c r="AC1739" s="6"/>
      <c r="AD1739" s="6"/>
      <c r="AE1739" s="6" t="n">
        <v>257062.90381861199</v>
      </c>
      <c r="AF1739" s="6" t="n">
        <v>254950.257626181</v>
      </c>
      <c r="AG1739" s="6"/>
      <c r="AH1739" s="6"/>
      <c r="AI1739" s="6" t="n">
        <v>-452857.62603839999</v>
      </c>
      <c r="AJ1739" s="6"/>
      <c r="AK1739" s="6"/>
      <c r="AL1739" s="6"/>
      <c r="AM1739" s="6"/>
    </row>
    <row r="1740">
      <c r="A1740" t="str">
        <f t="shared" si="297"/>
        <v>PAMS</v>
      </c>
      <c r="B1740" t="str">
        <f t="shared" si="298"/>
        <v>T006</v>
      </c>
      <c r="C1740" t="str">
        <f t="shared" si="299"/>
        <v>FILM/VIDEO TAPE PRODUCTION SERVICES</v>
      </c>
      <c r="D1740" s="6" t="n">
        <f t="shared" si="300"/>
        <v>9603601.8270964101</v>
      </c>
      <c r="E1740" s="6" t="n">
        <f t="shared" si="301"/>
        <v>3487226.5957795698</v>
      </c>
      <c r="F1740" s="6" t="n">
        <f t="shared" si="302"/>
        <v>3255140.4561000001</v>
      </c>
      <c r="G1740" s="6" t="n">
        <f t="shared" si="303"/>
        <v>1034217.8730105601</v>
      </c>
      <c r="H1740" s="7" t="n">
        <f t="shared" si="304"/>
        <v>-6.6553214511627323E-2</v>
      </c>
      <c r="I1740" s="7" t="n">
        <f t="shared" si="305"/>
        <v>-0.66105003990110534</v>
      </c>
      <c r="J1740" s="7" t="n">
        <f t="shared" si="306"/>
        <v>0.31771835561580086</v>
      </c>
      <c r="K1740" s="7" t="n">
        <f t="shared" si="307"/>
        <v>3.3163042174425296E-5</v>
      </c>
      <c r="L1740" s="7" t="n">
        <f>AM1740/SUM(AM1:AM$2180)</f>
        <v>1.8349084037413489E-5</v>
      </c>
      <c r="M1740" t="s">
        <v>3585</v>
      </c>
      <c r="N1740" t="s">
        <v>4234</v>
      </c>
      <c r="O1740" t="s">
        <v>4235</v>
      </c>
      <c r="P1740" s="6"/>
      <c r="Q1740" s="6" t="n">
        <v>2291528.4770400901</v>
      </c>
      <c r="R1740" s="6" t="n">
        <v>3114076.98666956</v>
      </c>
      <c r="S1740" s="6" t="n">
        <v>-370667.57979936001</v>
      </c>
      <c r="T1740" s="6" t="n">
        <v>444530.22241906502</v>
      </c>
      <c r="U1740" s="6" t="n">
        <v>10732682.0051255</v>
      </c>
      <c r="V1740" s="6" t="n">
        <v>1178824.75935916</v>
      </c>
      <c r="W1740" s="6" t="n">
        <v>6108814.7657826599</v>
      </c>
      <c r="X1740" s="6" t="n">
        <v>1971859.0187696801</v>
      </c>
      <c r="Y1740" s="6" t="n">
        <v>14491332.1094331</v>
      </c>
      <c r="Z1740" s="6" t="n">
        <v>12065607.093530901</v>
      </c>
      <c r="AA1740" s="6" t="n">
        <v>39517674.846793503</v>
      </c>
      <c r="AB1740" s="6" t="n">
        <v>12836842.6299737</v>
      </c>
      <c r="AC1740" s="6" t="n">
        <v>9449821.3896956407</v>
      </c>
      <c r="AD1740" s="6" t="n">
        <v>13028438.3666976</v>
      </c>
      <c r="AE1740" s="6" t="n">
        <v>9603601.8270964101</v>
      </c>
      <c r="AF1740" s="6" t="n">
        <v>6287106.9050914003</v>
      </c>
      <c r="AG1740" s="6" t="n">
        <v>4694095.9807395795</v>
      </c>
      <c r="AH1740" s="6" t="n">
        <v>4140779.4120811298</v>
      </c>
      <c r="AI1740" s="6" t="n">
        <v>4062661.0671047699</v>
      </c>
      <c r="AJ1740" s="6" t="n">
        <v>2569893.4433920998</v>
      </c>
      <c r="AK1740" s="6" t="n">
        <v>3487226.5957795698</v>
      </c>
      <c r="AL1740" s="6" t="n">
        <v>3255140.4561000001</v>
      </c>
      <c r="AM1740" s="6" t="n">
        <v>1034217.8730105601</v>
      </c>
    </row>
    <row r="1741">
      <c r="A1741" t="str">
        <f t="shared" si="297"/>
        <v>PAMS</v>
      </c>
      <c r="B1741" t="str">
        <f t="shared" si="298"/>
        <v>T007</v>
      </c>
      <c r="C1741" t="str">
        <f t="shared" si="299"/>
        <v>MICROFORM SERVICES</v>
      </c>
      <c r="D1741" s="6" t="n">
        <f t="shared" si="300"/>
        <v>0</v>
      </c>
      <c r="E1741" s="6" t="n">
        <f t="shared" si="301"/>
        <v>0</v>
      </c>
      <c r="F1741" s="6" t="n">
        <f t="shared" si="302"/>
        <v>0</v>
      </c>
      <c r="G1741" s="6" t="n">
        <f t="shared" si="303"/>
        <v>0</v>
      </c>
      <c r="H1741" s="7" t="e">
        <f t="shared" si="304"/>
        <v>#DIV/0!</v>
      </c>
      <c r="I1741" s="7" t="e">
        <f t="shared" si="305"/>
        <v>#DIV/0!</v>
      </c>
      <c r="J1741" s="7" t="e">
        <f t="shared" si="306"/>
        <v>#DIV/0!</v>
      </c>
      <c r="K1741" s="7" t="n">
        <f t="shared" si="307"/>
        <v>0</v>
      </c>
      <c r="L1741" s="7" t="n">
        <f>AM1741/SUM(AM1:AM$2180)</f>
        <v>0</v>
      </c>
      <c r="M1741" t="s">
        <v>3585</v>
      </c>
      <c r="N1741" t="s">
        <v>4236</v>
      </c>
      <c r="O1741" t="s">
        <v>4237</v>
      </c>
      <c r="P1741" s="6"/>
      <c r="Q1741" s="6"/>
      <c r="R1741" s="6"/>
      <c r="S1741" s="6" t="n">
        <v>82748.993142105799</v>
      </c>
      <c r="T1741" s="6"/>
      <c r="U1741" s="6"/>
      <c r="V1741" s="6"/>
      <c r="W1741" s="6" t="n">
        <v>66339.826015961196</v>
      </c>
      <c r="X1741" s="6"/>
      <c r="Y1741" s="6"/>
      <c r="Z1741" s="6"/>
      <c r="AA1741" s="6" t="n">
        <v>-796.12894668258605</v>
      </c>
      <c r="AB1741" s="6"/>
      <c r="AC1741" s="6"/>
      <c r="AD1741" s="6"/>
      <c r="AE1741" s="6"/>
      <c r="AF1741" s="6"/>
      <c r="AG1741" s="6"/>
      <c r="AH1741" s="6"/>
      <c r="AI1741" s="6"/>
      <c r="AJ1741" s="6" t="n">
        <v>73175.424555134698</v>
      </c>
      <c r="AK1741" s="6" t="n">
        <v>0</v>
      </c>
      <c r="AL1741" s="6"/>
      <c r="AM1741" s="6"/>
    </row>
    <row r="1742">
      <c r="A1742" t="str">
        <f t="shared" si="297"/>
        <v>PAMS</v>
      </c>
      <c r="B1742" t="str">
        <f t="shared" si="298"/>
        <v>T008</v>
      </c>
      <c r="C1742" t="str">
        <f t="shared" si="299"/>
        <v>PHOTO/MAP/PRINT/PUBLICATION- PHOTOGRAMMETRY</v>
      </c>
      <c r="D1742" s="6" t="n">
        <f t="shared" si="300"/>
        <v>0</v>
      </c>
      <c r="E1742" s="6" t="n">
        <f t="shared" si="301"/>
        <v>0</v>
      </c>
      <c r="F1742" s="6" t="n">
        <f t="shared" si="302"/>
        <v>0</v>
      </c>
      <c r="G1742" s="6" t="n">
        <f t="shared" si="303"/>
        <v>0</v>
      </c>
      <c r="H1742" s="7" t="e">
        <f t="shared" si="304"/>
        <v>#DIV/0!</v>
      </c>
      <c r="I1742" s="7" t="e">
        <f t="shared" si="305"/>
        <v>#DIV/0!</v>
      </c>
      <c r="J1742" s="7" t="e">
        <f t="shared" si="306"/>
        <v>#DIV/0!</v>
      </c>
      <c r="K1742" s="7" t="n">
        <f t="shared" si="307"/>
        <v>0</v>
      </c>
      <c r="L1742" s="7" t="n">
        <f>AM1742/SUM(AM1:AM$2180)</f>
        <v>0</v>
      </c>
      <c r="M1742" t="s">
        <v>3585</v>
      </c>
      <c r="N1742" t="s">
        <v>4238</v>
      </c>
      <c r="O1742" t="s">
        <v>4239</v>
      </c>
      <c r="P1742" s="6"/>
      <c r="Q1742" s="6" t="n">
        <v>291044.53229323501</v>
      </c>
      <c r="R1742" s="6"/>
      <c r="S1742" s="6"/>
      <c r="T1742" s="6"/>
      <c r="U1742" s="6"/>
      <c r="V1742" s="6" t="n">
        <v>586450.43114107498</v>
      </c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</row>
    <row r="1743">
      <c r="A1743" t="str">
        <f t="shared" si="297"/>
        <v>PAMS</v>
      </c>
      <c r="B1743" t="str">
        <f t="shared" si="298"/>
        <v>T009</v>
      </c>
      <c r="C1743" t="str">
        <f t="shared" si="299"/>
        <v>AERIAL PHOTOGRAPHIC SERVICES</v>
      </c>
      <c r="D1743" s="6" t="n">
        <f t="shared" si="300"/>
        <v>0</v>
      </c>
      <c r="E1743" s="6" t="n">
        <f t="shared" si="301"/>
        <v>4479515.1956117898</v>
      </c>
      <c r="F1743" s="6" t="n">
        <f t="shared" si="302"/>
        <v>4383746.5</v>
      </c>
      <c r="G1743" s="6" t="n">
        <f t="shared" si="303"/>
        <v>4344733.2978432002</v>
      </c>
      <c r="H1743" s="7" t="n">
        <f t="shared" si="304"/>
        <v>-2.1379254546475601E-2</v>
      </c>
      <c r="I1743" s="7" t="e">
        <f t="shared" si="305"/>
        <v>#DIV/0!</v>
      </c>
      <c r="J1743" s="7" t="n">
        <f t="shared" si="306"/>
        <v>0.9911004885531588</v>
      </c>
      <c r="K1743" s="7" t="n">
        <f t="shared" si="307"/>
        <v>4.4661166552446657E-5</v>
      </c>
      <c r="L1743" s="7" t="n">
        <f>AM1743/SUM(AM1:AM$2180)</f>
        <v>7.7084218405747395E-5</v>
      </c>
      <c r="M1743" t="s">
        <v>3585</v>
      </c>
      <c r="N1743" t="s">
        <v>4240</v>
      </c>
      <c r="O1743" t="s">
        <v>4241</v>
      </c>
      <c r="P1743" s="6"/>
      <c r="Q1743" s="6"/>
      <c r="R1743" s="6"/>
      <c r="S1743" s="6"/>
      <c r="T1743" s="6" t="n">
        <v>71399.007776913801</v>
      </c>
      <c r="U1743" s="6"/>
      <c r="V1743" s="6" t="n">
        <v>754858.56206381496</v>
      </c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 t="n">
        <v>4479515.1956117898</v>
      </c>
      <c r="AL1743" s="6" t="n">
        <v>4383746.5</v>
      </c>
      <c r="AM1743" s="6" t="n">
        <v>4344733.2978432002</v>
      </c>
    </row>
    <row r="1744">
      <c r="A1744" t="str">
        <f t="shared" si="297"/>
        <v>PAMS</v>
      </c>
      <c r="B1744" t="str">
        <f t="shared" si="298"/>
        <v>T010</v>
      </c>
      <c r="C1744" t="str">
        <f t="shared" si="299"/>
        <v>PHOTO/MAP/PRINT/PUBLICATION- GENERAL PHOTOGRAPHIC: STILL</v>
      </c>
      <c r="D1744" s="6" t="n">
        <f t="shared" si="300"/>
        <v>0</v>
      </c>
      <c r="E1744" s="6" t="n">
        <f t="shared" si="301"/>
        <v>-8996.9858236930195</v>
      </c>
      <c r="F1744" s="6" t="n">
        <f t="shared" si="302"/>
        <v>0</v>
      </c>
      <c r="G1744" s="6" t="n">
        <f t="shared" si="303"/>
        <v>0</v>
      </c>
      <c r="H1744" s="7" t="n">
        <f t="shared" si="304"/>
        <v>-1</v>
      </c>
      <c r="I1744" s="7" t="e">
        <f t="shared" si="305"/>
        <v>#DIV/0!</v>
      </c>
      <c r="J1744" s="7" t="e">
        <f t="shared" si="306"/>
        <v>#DIV/0!</v>
      </c>
      <c r="K1744" s="7" t="n">
        <f t="shared" si="307"/>
        <v>0</v>
      </c>
      <c r="L1744" s="7" t="n">
        <f>AM1744/SUM(AM1:AM$2180)</f>
        <v>0</v>
      </c>
      <c r="M1744" t="s">
        <v>3585</v>
      </c>
      <c r="N1744" t="s">
        <v>4242</v>
      </c>
      <c r="O1744" t="s">
        <v>4243</v>
      </c>
      <c r="P1744" s="6" t="n">
        <v>2857906.5434918101</v>
      </c>
      <c r="Q1744" s="6" t="n">
        <v>2702661.6115549402</v>
      </c>
      <c r="R1744" s="6" t="n">
        <v>-838.601553825873</v>
      </c>
      <c r="S1744" s="6" t="n">
        <v>0</v>
      </c>
      <c r="T1744" s="6"/>
      <c r="U1744" s="6" t="n">
        <v>31110.758917109</v>
      </c>
      <c r="V1744" s="6" t="n">
        <v>16777.617400067</v>
      </c>
      <c r="W1744" s="6" t="n">
        <v>114666.518145291</v>
      </c>
      <c r="X1744" s="6" t="n">
        <v>0</v>
      </c>
      <c r="Y1744" s="6"/>
      <c r="Z1744" s="6"/>
      <c r="AA1744" s="6"/>
      <c r="AB1744" s="6" t="n">
        <v>12914.109156396</v>
      </c>
      <c r="AC1744" s="6"/>
      <c r="AD1744" s="6"/>
      <c r="AE1744" s="6"/>
      <c r="AF1744" s="6" t="n">
        <v>10009.2104721456</v>
      </c>
      <c r="AG1744" s="6" t="n">
        <v>9833.6428819346602</v>
      </c>
      <c r="AH1744" s="6"/>
      <c r="AI1744" s="6"/>
      <c r="AJ1744" s="6"/>
      <c r="AK1744" s="6" t="n">
        <v>-8996.9858236930195</v>
      </c>
      <c r="AL1744" s="6"/>
      <c r="AM1744" s="6"/>
    </row>
    <row r="1745">
      <c r="A1745" t="str">
        <f t="shared" si="297"/>
        <v>PAMS</v>
      </c>
      <c r="B1745" t="str">
        <f t="shared" si="298"/>
        <v>T011</v>
      </c>
      <c r="C1745" t="str">
        <f t="shared" si="299"/>
        <v>PHOTO/MAP/PRINT/PUBLICATION- PRINT/BINDING</v>
      </c>
      <c r="D1745" s="6" t="n">
        <f t="shared" si="300"/>
        <v>82761.8821282149</v>
      </c>
      <c r="E1745" s="6" t="n">
        <f t="shared" si="301"/>
        <v>430158.61974714801</v>
      </c>
      <c r="F1745" s="6" t="n">
        <f t="shared" si="302"/>
        <v>8707.7031000000097</v>
      </c>
      <c r="G1745" s="6" t="n">
        <f t="shared" si="303"/>
        <v>213688.98892868901</v>
      </c>
      <c r="H1745" s="7" t="n">
        <f t="shared" si="304"/>
        <v>-0.97975699497753066</v>
      </c>
      <c r="I1745" s="7" t="n">
        <f t="shared" si="305"/>
        <v>-0.89478606725605858</v>
      </c>
      <c r="J1745" s="7" t="n">
        <f t="shared" si="306"/>
        <v>24.540224497168349</v>
      </c>
      <c r="K1745" s="7" t="n">
        <f t="shared" si="307"/>
        <v>8.8713199642898261E-8</v>
      </c>
      <c r="L1745" s="7" t="n">
        <f>AM1745/SUM(AM1:AM$2180)</f>
        <v>3.7912680858130942E-6</v>
      </c>
      <c r="M1745" t="s">
        <v>3585</v>
      </c>
      <c r="N1745" t="s">
        <v>4244</v>
      </c>
      <c r="O1745" t="s">
        <v>4245</v>
      </c>
      <c r="P1745" s="6" t="n">
        <v>1153463.21961001</v>
      </c>
      <c r="Q1745" s="6" t="n">
        <v>657400.97819483595</v>
      </c>
      <c r="R1745" s="6" t="n">
        <v>4155966.4279037099</v>
      </c>
      <c r="S1745" s="6" t="n">
        <v>57613.279795162998</v>
      </c>
      <c r="T1745" s="6" t="n">
        <v>73972.347015540101</v>
      </c>
      <c r="U1745" s="6" t="n">
        <v>413810.628619909</v>
      </c>
      <c r="V1745" s="6" t="n">
        <v>181370.23849907401</v>
      </c>
      <c r="W1745" s="6" t="n">
        <v>250319.353254438</v>
      </c>
      <c r="X1745" s="6" t="n">
        <v>72670.194458247905</v>
      </c>
      <c r="Y1745" s="6" t="n">
        <v>44870.746855940102</v>
      </c>
      <c r="Z1745" s="6" t="n">
        <v>25659.578423330699</v>
      </c>
      <c r="AA1745" s="6" t="n">
        <v>276181.48093400401</v>
      </c>
      <c r="AB1745" s="6" t="n">
        <v>632455.46577479702</v>
      </c>
      <c r="AC1745" s="6" t="n">
        <v>131411.658765108</v>
      </c>
      <c r="AD1745" s="6" t="n">
        <v>16588.377959119902</v>
      </c>
      <c r="AE1745" s="6" t="n">
        <v>82761.8821282149</v>
      </c>
      <c r="AF1745" s="6" t="n">
        <v>237579.30651716999</v>
      </c>
      <c r="AG1745" s="6" t="n">
        <v>664583.86880853598</v>
      </c>
      <c r="AH1745" s="6" t="n">
        <v>3825657.3356156498</v>
      </c>
      <c r="AI1745" s="6" t="n">
        <v>258630.632319069</v>
      </c>
      <c r="AJ1745" s="6" t="n">
        <v>417117.78261642403</v>
      </c>
      <c r="AK1745" s="6" t="n">
        <v>430158.61974714801</v>
      </c>
      <c r="AL1745" s="6" t="n">
        <v>8707.7031000000097</v>
      </c>
      <c r="AM1745" s="6" t="n">
        <v>213688.98892868901</v>
      </c>
    </row>
    <row r="1746">
      <c r="A1746" t="str">
        <f t="shared" si="297"/>
        <v>PAMS</v>
      </c>
      <c r="B1746" t="str">
        <f t="shared" si="298"/>
        <v>T012</v>
      </c>
      <c r="C1746" t="str">
        <f t="shared" si="299"/>
        <v>PHOTO/MAP/PRINT/PUBLICATION- REPRODUCTION</v>
      </c>
      <c r="D1746" s="6" t="n">
        <f t="shared" si="300"/>
        <v>0</v>
      </c>
      <c r="E1746" s="6" t="n">
        <f t="shared" si="301"/>
        <v>0</v>
      </c>
      <c r="F1746" s="6" t="n">
        <f t="shared" si="302"/>
        <v>130009.4013</v>
      </c>
      <c r="G1746" s="6" t="n">
        <f t="shared" si="303"/>
        <v>32947.247417471401</v>
      </c>
      <c r="H1746" s="7" t="e">
        <f t="shared" si="304"/>
        <v>#DIV/0!</v>
      </c>
      <c r="I1746" s="7" t="e">
        <f t="shared" si="305"/>
        <v>#DIV/0!</v>
      </c>
      <c r="J1746" s="7" t="n">
        <f t="shared" si="306"/>
        <v>0.25342203785282258</v>
      </c>
      <c r="K1746" s="7" t="n">
        <f t="shared" si="307"/>
        <v>1.3245226485708458E-6</v>
      </c>
      <c r="L1746" s="7" t="n">
        <f>AM1746/SUM(AM1:AM$2180)</f>
        <v>5.8454976213553063E-7</v>
      </c>
      <c r="M1746" t="s">
        <v>3585</v>
      </c>
      <c r="N1746" t="s">
        <v>4246</v>
      </c>
      <c r="O1746" t="s">
        <v>4247</v>
      </c>
      <c r="P1746" s="6" t="n">
        <v>1206814.62585339</v>
      </c>
      <c r="Q1746" s="6" t="n">
        <v>4061438.8981708302</v>
      </c>
      <c r="R1746" s="6" t="n">
        <v>5336718.9686563797</v>
      </c>
      <c r="S1746" s="6" t="n">
        <v>4054822.5710300398</v>
      </c>
      <c r="T1746" s="6" t="n">
        <v>212777.968051175</v>
      </c>
      <c r="U1746" s="6" t="n">
        <v>3303995.80105522</v>
      </c>
      <c r="V1746" s="6" t="n">
        <v>1935098.2338237099</v>
      </c>
      <c r="W1746" s="6" t="n">
        <v>1194056.9923417701</v>
      </c>
      <c r="X1746" s="6" t="n">
        <v>3462466.1018921402</v>
      </c>
      <c r="Y1746" s="6" t="n">
        <v>3308943.3142434801</v>
      </c>
      <c r="Z1746" s="6" t="n">
        <v>1686299.05331789</v>
      </c>
      <c r="AA1746" s="6" t="n">
        <v>3566102.1191427298</v>
      </c>
      <c r="AB1746" s="6" t="n">
        <v>1241684.41028762</v>
      </c>
      <c r="AC1746" s="6" t="n">
        <v>411966.03900766303</v>
      </c>
      <c r="AD1746" s="6" t="n">
        <v>-186014.36948650601</v>
      </c>
      <c r="AE1746" s="6"/>
      <c r="AF1746" s="6" t="n">
        <v>239796.31665908199</v>
      </c>
      <c r="AG1746" s="6" t="n">
        <v>10611.966249376201</v>
      </c>
      <c r="AH1746" s="6" t="n">
        <v>10676.8725052467</v>
      </c>
      <c r="AI1746" s="6" t="n">
        <v>10471.767166540099</v>
      </c>
      <c r="AJ1746" s="6" t="n">
        <v>83037.848251573596</v>
      </c>
      <c r="AK1746" s="6"/>
      <c r="AL1746" s="6" t="n">
        <v>130009.4013</v>
      </c>
      <c r="AM1746" s="6" t="n">
        <v>32947.247417471401</v>
      </c>
    </row>
    <row r="1747">
      <c r="A1747" t="str">
        <f t="shared" si="297"/>
        <v>PAMS</v>
      </c>
      <c r="B1747" t="str">
        <f t="shared" si="298"/>
        <v>T013</v>
      </c>
      <c r="C1747" t="str">
        <f t="shared" si="299"/>
        <v>PHOTO/MAP/PRINT/PUBLICATION- TECHNICAL WRITING</v>
      </c>
      <c r="D1747" s="6" t="n">
        <f t="shared" si="300"/>
        <v>669308.60678091098</v>
      </c>
      <c r="E1747" s="6" t="n">
        <f t="shared" si="301"/>
        <v>34857.153912965601</v>
      </c>
      <c r="F1747" s="6" t="n">
        <f t="shared" si="302"/>
        <v>786234.875</v>
      </c>
      <c r="G1747" s="6" t="n">
        <f t="shared" si="303"/>
        <v>652398.09153375798</v>
      </c>
      <c r="H1747" s="7" t="n">
        <f t="shared" si="304"/>
        <v>21.555911390905298</v>
      </c>
      <c r="I1747" s="7" t="n">
        <f t="shared" si="305"/>
        <v>0.17469709344013151</v>
      </c>
      <c r="J1747" s="7" t="n">
        <f t="shared" si="306"/>
        <v>0.82977506121660904</v>
      </c>
      <c r="K1747" s="7" t="n">
        <f t="shared" si="307"/>
        <v>8.0100814911895741E-6</v>
      </c>
      <c r="L1747" s="7" t="n">
        <f>AM1747/SUM(AM1:AM$2180)</f>
        <v>1.1574840969006221E-5</v>
      </c>
      <c r="M1747" t="s">
        <v>3585</v>
      </c>
      <c r="N1747" t="s">
        <v>4248</v>
      </c>
      <c r="O1747" t="s">
        <v>4249</v>
      </c>
      <c r="P1747" s="6"/>
      <c r="Q1747" s="6" t="n">
        <v>135688.27365710001</v>
      </c>
      <c r="R1747" s="6" t="n">
        <v>140577.57380634401</v>
      </c>
      <c r="S1747" s="6"/>
      <c r="T1747" s="6"/>
      <c r="U1747" s="6" t="n">
        <v>64812.878031722001</v>
      </c>
      <c r="V1747" s="6"/>
      <c r="W1747" s="6" t="n">
        <v>87575.374425788294</v>
      </c>
      <c r="X1747" s="6" t="n">
        <v>137072.678783212</v>
      </c>
      <c r="Y1747" s="6" t="n">
        <v>-551721.83951866894</v>
      </c>
      <c r="Z1747" s="6" t="n">
        <v>-283458.93712670298</v>
      </c>
      <c r="AA1747" s="6" t="n">
        <v>66399.273804008903</v>
      </c>
      <c r="AB1747" s="6" t="n">
        <v>579140.63531956996</v>
      </c>
      <c r="AC1747" s="6" t="n">
        <v>2383692.8327313401</v>
      </c>
      <c r="AD1747" s="6" t="n">
        <v>3734364.3628048198</v>
      </c>
      <c r="AE1747" s="6" t="n">
        <v>669308.60678091098</v>
      </c>
      <c r="AF1747" s="6" t="n">
        <v>95966.700729546093</v>
      </c>
      <c r="AG1747" s="6" t="n">
        <v>176544.16423772101</v>
      </c>
      <c r="AH1747" s="6" t="n">
        <v>-203261.792543733</v>
      </c>
      <c r="AI1747" s="6" t="n">
        <v>128038.22949878999</v>
      </c>
      <c r="AJ1747" s="6" t="n">
        <v>1280765.0588799501</v>
      </c>
      <c r="AK1747" s="6" t="n">
        <v>34857.153912965601</v>
      </c>
      <c r="AL1747" s="6" t="n">
        <v>786234.875</v>
      </c>
      <c r="AM1747" s="6" t="n">
        <v>652398.09153375798</v>
      </c>
    </row>
    <row r="1748">
      <c r="A1748" t="str">
        <f t="shared" si="297"/>
        <v>PAMS</v>
      </c>
      <c r="B1748" t="str">
        <f t="shared" si="298"/>
        <v>T015</v>
      </c>
      <c r="C1748" t="str">
        <f t="shared" si="299"/>
        <v>PHOTO/MAP/PRINT/PUBLICATION- GENERAL PHOTOGRAPHIC: MOTION</v>
      </c>
      <c r="D1748" s="6" t="n">
        <f t="shared" si="300"/>
        <v>0</v>
      </c>
      <c r="E1748" s="6" t="n">
        <f t="shared" si="301"/>
        <v>0</v>
      </c>
      <c r="F1748" s="6" t="n">
        <f t="shared" si="302"/>
        <v>484800.9375</v>
      </c>
      <c r="G1748" s="6" t="n">
        <f t="shared" si="303"/>
        <v>0</v>
      </c>
      <c r="H1748" s="7" t="e">
        <f t="shared" si="304"/>
        <v>#DIV/0!</v>
      </c>
      <c r="I1748" s="7" t="e">
        <f t="shared" si="305"/>
        <v>#DIV/0!</v>
      </c>
      <c r="J1748" s="7" t="n">
        <f t="shared" si="306"/>
        <v>0</v>
      </c>
      <c r="K1748" s="7" t="n">
        <f t="shared" si="307"/>
        <v>4.9391029829096599E-6</v>
      </c>
      <c r="L1748" s="7" t="n">
        <f>AM1748/SUM(AM1:AM$2180)</f>
        <v>0</v>
      </c>
      <c r="M1748" t="s">
        <v>3585</v>
      </c>
      <c r="N1748" t="s">
        <v>4250</v>
      </c>
      <c r="O1748" t="s">
        <v>4251</v>
      </c>
      <c r="P1748" s="6"/>
      <c r="Q1748" s="6" t="n">
        <v>128577.00671087801</v>
      </c>
      <c r="R1748" s="6" t="n">
        <v>73331.0469845513</v>
      </c>
      <c r="S1748" s="6"/>
      <c r="T1748" s="6"/>
      <c r="U1748" s="6"/>
      <c r="V1748" s="6"/>
      <c r="W1748" s="6"/>
      <c r="X1748" s="6"/>
      <c r="Y1748" s="6" t="n">
        <v>501670.94040202303</v>
      </c>
      <c r="Z1748" s="6" t="n">
        <v>0</v>
      </c>
      <c r="AA1748" s="6" t="n">
        <v>474657.59674693103</v>
      </c>
      <c r="AB1748" s="6" t="n">
        <v>419665.23534460802</v>
      </c>
      <c r="AC1748" s="6" t="n">
        <v>29760.438462660801</v>
      </c>
      <c r="AD1748" s="6" t="n">
        <v>-33441.002674556701</v>
      </c>
      <c r="AE1748" s="6" t="n">
        <v>0</v>
      </c>
      <c r="AF1748" s="6"/>
      <c r="AG1748" s="6"/>
      <c r="AH1748" s="6"/>
      <c r="AI1748" s="6"/>
      <c r="AJ1748" s="6"/>
      <c r="AK1748" s="6"/>
      <c r="AL1748" s="6" t="n">
        <v>484800.9375</v>
      </c>
      <c r="AM1748" s="6"/>
    </row>
    <row r="1749">
      <c r="A1749" t="str">
        <f t="shared" si="297"/>
        <v>PAMS</v>
      </c>
      <c r="B1749" t="str">
        <f t="shared" si="298"/>
        <v>T016</v>
      </c>
      <c r="C1749" t="str">
        <f t="shared" si="299"/>
        <v>AUDIO/VISUAL SERVICES</v>
      </c>
      <c r="D1749" s="6" t="n">
        <f t="shared" si="300"/>
        <v>7056892.3188653998</v>
      </c>
      <c r="E1749" s="6" t="n">
        <f t="shared" si="301"/>
        <v>1149685.5989724</v>
      </c>
      <c r="F1749" s="6" t="n">
        <f t="shared" si="302"/>
        <v>941433.16529999999</v>
      </c>
      <c r="G1749" s="6" t="n">
        <f t="shared" si="303"/>
        <v>5236.8579485821501</v>
      </c>
      <c r="H1749" s="7" t="n">
        <f t="shared" si="304"/>
        <v>-0.18113859463712334</v>
      </c>
      <c r="I1749" s="7" t="n">
        <f t="shared" si="305"/>
        <v>-0.86659380322649404</v>
      </c>
      <c r="J1749" s="7" t="n">
        <f t="shared" si="306"/>
        <v>5.5626444251232181E-3</v>
      </c>
      <c r="K1749" s="7" t="n">
        <f t="shared" si="307"/>
        <v>9.5912259966356055E-6</v>
      </c>
      <c r="L1749" s="7" t="n">
        <f>AM1749/SUM(AM1:AM$2180)</f>
        <v>9.2912285794107066E-8</v>
      </c>
      <c r="M1749" t="s">
        <v>3585</v>
      </c>
      <c r="N1749" t="s">
        <v>4252</v>
      </c>
      <c r="O1749" t="s">
        <v>4253</v>
      </c>
      <c r="P1749" s="6" t="n">
        <v>2202324.0757979699</v>
      </c>
      <c r="Q1749" s="6" t="n">
        <v>662470.98972215597</v>
      </c>
      <c r="R1749" s="6" t="n">
        <v>367625.83857301797</v>
      </c>
      <c r="S1749" s="6" t="n">
        <v>22857.575035110101</v>
      </c>
      <c r="T1749" s="6" t="n">
        <v>54511.654958345003</v>
      </c>
      <c r="U1749" s="6" t="n">
        <v>3778588.6237673298</v>
      </c>
      <c r="V1749" s="6" t="n">
        <v>1581885.7614128401</v>
      </c>
      <c r="W1749" s="6" t="n">
        <v>4367004.7298839903</v>
      </c>
      <c r="X1749" s="6" t="n">
        <v>6041219.5460833097</v>
      </c>
      <c r="Y1749" s="6" t="n">
        <v>9018883.2979954109</v>
      </c>
      <c r="Z1749" s="6" t="n">
        <v>11967807.5973067</v>
      </c>
      <c r="AA1749" s="6" t="n">
        <v>12284781.128549799</v>
      </c>
      <c r="AB1749" s="6" t="n">
        <v>10687275.084171699</v>
      </c>
      <c r="AC1749" s="6" t="n">
        <v>10337856.017499899</v>
      </c>
      <c r="AD1749" s="6" t="n">
        <v>6982729.1245092796</v>
      </c>
      <c r="AE1749" s="6" t="n">
        <v>7056892.3188653998</v>
      </c>
      <c r="AF1749" s="6" t="n">
        <v>5328399.3418835904</v>
      </c>
      <c r="AG1749" s="6" t="n">
        <v>1522138.08004904</v>
      </c>
      <c r="AH1749" s="6" t="n">
        <v>-1034574.85925236</v>
      </c>
      <c r="AI1749" s="6" t="n">
        <v>496220.209369377</v>
      </c>
      <c r="AJ1749" s="6" t="n">
        <v>674944.85920527496</v>
      </c>
      <c r="AK1749" s="6" t="n">
        <v>1149685.5989724</v>
      </c>
      <c r="AL1749" s="6" t="n">
        <v>941433.16529999999</v>
      </c>
      <c r="AM1749" s="6" t="n">
        <v>5236.8579485821501</v>
      </c>
    </row>
    <row r="1750">
      <c r="A1750" t="str">
        <f t="shared" si="297"/>
        <v>PAMS</v>
      </c>
      <c r="B1750" t="str">
        <f t="shared" si="298"/>
        <v>T099</v>
      </c>
      <c r="C1750" t="str">
        <f t="shared" si="299"/>
        <v>OTHER PHOTO MAPPING PRINTING SVC</v>
      </c>
      <c r="D1750" s="6" t="n">
        <f t="shared" si="300"/>
        <v>1214406.23547979</v>
      </c>
      <c r="E1750" s="6" t="n">
        <f t="shared" si="301"/>
        <v>379312.60678012797</v>
      </c>
      <c r="F1750" s="6" t="n">
        <f t="shared" si="302"/>
        <v>628926.85010000004</v>
      </c>
      <c r="G1750" s="6" t="n">
        <f t="shared" si="303"/>
        <v>529716.19417327805</v>
      </c>
      <c r="H1750" s="7" t="n">
        <f t="shared" si="304"/>
        <v>0.65806998991879873</v>
      </c>
      <c r="I1750" s="7" t="n">
        <f t="shared" si="305"/>
        <v>-0.48211164293674569</v>
      </c>
      <c r="J1750" s="7" t="n">
        <f t="shared" si="306"/>
        <v>0.84225406196134356</v>
      </c>
      <c r="K1750" s="7" t="n">
        <f t="shared" si="307"/>
        <v>6.4074432227369341E-6</v>
      </c>
      <c r="L1750" s="7" t="n">
        <f>AM1750/SUM(AM1:AM$2180)</f>
        <v>9.3982198688661375E-6</v>
      </c>
      <c r="M1750" t="s">
        <v>3585</v>
      </c>
      <c r="N1750" t="s">
        <v>4254</v>
      </c>
      <c r="O1750" t="s">
        <v>4255</v>
      </c>
      <c r="P1750" s="6" t="n">
        <v>30818992.396164302</v>
      </c>
      <c r="Q1750" s="6" t="n">
        <v>5743857.7046968099</v>
      </c>
      <c r="R1750" s="6" t="n">
        <v>5859055.9231493901</v>
      </c>
      <c r="S1750" s="6" t="n">
        <v>5942533.6913646404</v>
      </c>
      <c r="T1750" s="6" t="n">
        <v>5225976.0002647704</v>
      </c>
      <c r="U1750" s="6" t="n">
        <v>8003936.4075125903</v>
      </c>
      <c r="V1750" s="6" t="n">
        <v>24717989.747827198</v>
      </c>
      <c r="W1750" s="6" t="n">
        <v>-4575.4758991862</v>
      </c>
      <c r="X1750" s="6" t="n">
        <v>184063.044229099</v>
      </c>
      <c r="Y1750" s="6" t="n">
        <v>-817830.92171576899</v>
      </c>
      <c r="Z1750" s="6" t="n">
        <v>-21028.318476687298</v>
      </c>
      <c r="AA1750" s="6" t="n">
        <v>82987.267242071102</v>
      </c>
      <c r="AB1750" s="6" t="n">
        <v>199187.25886199501</v>
      </c>
      <c r="AC1750" s="6" t="n">
        <v>-483867.27070014097</v>
      </c>
      <c r="AD1750" s="6" t="n">
        <v>-387185.89457827102</v>
      </c>
      <c r="AE1750" s="6" t="n">
        <v>1214406.23547979</v>
      </c>
      <c r="AF1750" s="6" t="n">
        <v>369810.72756677301</v>
      </c>
      <c r="AG1750" s="6" t="n">
        <v>519773.15076142497</v>
      </c>
      <c r="AH1750" s="6" t="n">
        <v>840064.32346358802</v>
      </c>
      <c r="AI1750" s="6" t="n">
        <v>-371504.34993568202</v>
      </c>
      <c r="AJ1750" s="6" t="n">
        <v>-814139.02097729698</v>
      </c>
      <c r="AK1750" s="6" t="n">
        <v>379312.60678012797</v>
      </c>
      <c r="AL1750" s="6" t="n">
        <v>628926.85010000004</v>
      </c>
      <c r="AM1750" s="6" t="n">
        <v>529716.19417327805</v>
      </c>
    </row>
    <row r="1751">
      <c r="A1751" t="str">
        <f t="shared" si="297"/>
        <v>PAMS</v>
      </c>
      <c r="B1751" t="str">
        <f t="shared" si="298"/>
        <v>U001</v>
      </c>
      <c r="C1751" t="str">
        <f t="shared" si="299"/>
        <v>EDUCATION/TRAINING- LECTURES</v>
      </c>
      <c r="D1751" s="6" t="n">
        <f t="shared" si="300"/>
        <v>4419933.2350541204</v>
      </c>
      <c r="E1751" s="6" t="n">
        <f t="shared" si="301"/>
        <v>494228.56468875997</v>
      </c>
      <c r="F1751" s="6" t="n">
        <f t="shared" si="302"/>
        <v>444696.51620000001</v>
      </c>
      <c r="G1751" s="6" t="n">
        <f t="shared" si="303"/>
        <v>188624.121315508</v>
      </c>
      <c r="H1751" s="7" t="n">
        <f t="shared" si="304"/>
        <v>-0.10022093425529288</v>
      </c>
      <c r="I1751" s="7" t="n">
        <f t="shared" si="305"/>
        <v>-0.89938840870419734</v>
      </c>
      <c r="J1751" s="7" t="n">
        <f t="shared" si="306"/>
        <v>0.42416370365868855</v>
      </c>
      <c r="K1751" s="7" t="n">
        <f t="shared" si="307"/>
        <v>4.530523189536848E-6</v>
      </c>
      <c r="L1751" s="7" t="n">
        <f>AM1751/SUM(AM1:AM$2180)</f>
        <v>3.3465674340228636E-6</v>
      </c>
      <c r="M1751" t="s">
        <v>3585</v>
      </c>
      <c r="N1751" t="s">
        <v>4256</v>
      </c>
      <c r="O1751" t="s">
        <v>4257</v>
      </c>
      <c r="P1751" s="6" t="n">
        <v>1601351.6680562799</v>
      </c>
      <c r="Q1751" s="6" t="n">
        <v>15850105.3962956</v>
      </c>
      <c r="R1751" s="6" t="n">
        <v>1516247.5160874301</v>
      </c>
      <c r="S1751" s="6" t="n">
        <v>641910.80354933406</v>
      </c>
      <c r="T1751" s="6" t="n">
        <v>3044350.98145745</v>
      </c>
      <c r="U1751" s="6" t="n">
        <v>1448458.6837132</v>
      </c>
      <c r="V1751" s="6" t="n">
        <v>740157.17481700599</v>
      </c>
      <c r="W1751" s="6" t="n">
        <v>281443.66990251897</v>
      </c>
      <c r="X1751" s="6" t="n">
        <v>441928.00064292899</v>
      </c>
      <c r="Y1751" s="6" t="n">
        <v>447946.58809753699</v>
      </c>
      <c r="Z1751" s="6" t="n">
        <v>337877.42345079803</v>
      </c>
      <c r="AA1751" s="6" t="n">
        <v>7128169.8956920402</v>
      </c>
      <c r="AB1751" s="6" t="n">
        <v>1317018.17641885</v>
      </c>
      <c r="AC1751" s="6" t="n">
        <v>8123211.0694673704</v>
      </c>
      <c r="AD1751" s="6" t="n">
        <v>4628946.4906081101</v>
      </c>
      <c r="AE1751" s="6" t="n">
        <v>4419933.2350541204</v>
      </c>
      <c r="AF1751" s="6" t="n">
        <v>2578316.9024621299</v>
      </c>
      <c r="AG1751" s="6" t="n">
        <v>3427201.5306421602</v>
      </c>
      <c r="AH1751" s="6" t="n">
        <v>3704142.6853404799</v>
      </c>
      <c r="AI1751" s="6" t="n">
        <v>1353424.7592525301</v>
      </c>
      <c r="AJ1751" s="6" t="n">
        <v>1211326.2012360899</v>
      </c>
      <c r="AK1751" s="6" t="n">
        <v>494228.56468875997</v>
      </c>
      <c r="AL1751" s="6" t="n">
        <v>444696.51620000001</v>
      </c>
      <c r="AM1751" s="6" t="n">
        <v>188624.121315508</v>
      </c>
    </row>
    <row r="1752">
      <c r="A1752" t="str">
        <f t="shared" si="297"/>
        <v>PAMS</v>
      </c>
      <c r="B1752" t="str">
        <f t="shared" si="298"/>
        <v>U002</v>
      </c>
      <c r="C1752" t="str">
        <f t="shared" si="299"/>
        <v>EDUCATION/TRAINING- PERSONNEL TESTING</v>
      </c>
      <c r="D1752" s="6" t="n">
        <f t="shared" si="300"/>
        <v>1809884.7367591099</v>
      </c>
      <c r="E1752" s="6" t="n">
        <f t="shared" si="301"/>
        <v>2363358.31768709</v>
      </c>
      <c r="F1752" s="6" t="n">
        <f t="shared" si="302"/>
        <v>2160605.0762</v>
      </c>
      <c r="G1752" s="6" t="n">
        <f t="shared" si="303"/>
        <v>-233948.94078253</v>
      </c>
      <c r="H1752" s="7" t="n">
        <f t="shared" si="304"/>
        <v>-8.5790309480246463E-2</v>
      </c>
      <c r="I1752" s="7" t="n">
        <f t="shared" si="305"/>
        <v>0.19378048354002453</v>
      </c>
      <c r="J1752" s="7" t="n">
        <f t="shared" si="306"/>
        <v>-0.1082793627394376</v>
      </c>
      <c r="K1752" s="7" t="n">
        <f t="shared" si="307"/>
        <v>2.2012026279856718E-5</v>
      </c>
      <c r="L1752" s="7" t="n">
        <f>AM1752/SUM(AM1:AM$2180)</f>
        <v>-4.150719966177459E-6</v>
      </c>
      <c r="M1752" t="s">
        <v>3585</v>
      </c>
      <c r="N1752" t="s">
        <v>4258</v>
      </c>
      <c r="O1752" t="s">
        <v>4259</v>
      </c>
      <c r="P1752" s="6" t="n">
        <v>41298.060072100001</v>
      </c>
      <c r="Q1752" s="6"/>
      <c r="R1752" s="6" t="n">
        <v>43739.2828953809</v>
      </c>
      <c r="S1752" s="6" t="n">
        <v>147431.35897646</v>
      </c>
      <c r="T1752" s="6"/>
      <c r="U1752" s="6" t="n">
        <v>246671.144103992</v>
      </c>
      <c r="V1752" s="6" t="n">
        <v>149908.01146959901</v>
      </c>
      <c r="W1752" s="6" t="n">
        <v>730074.20796072006</v>
      </c>
      <c r="X1752" s="6" t="n">
        <v>127836.212501435</v>
      </c>
      <c r="Y1752" s="6" t="n">
        <v>102084.719752629</v>
      </c>
      <c r="Z1752" s="6" t="n">
        <v>40031.768112262602</v>
      </c>
      <c r="AA1752" s="6" t="n">
        <v>74634.684283570896</v>
      </c>
      <c r="AB1752" s="6" t="n">
        <v>2581269.0640074899</v>
      </c>
      <c r="AC1752" s="6" t="n">
        <v>638060.58530015696</v>
      </c>
      <c r="AD1752" s="6" t="n">
        <v>2838073.9285531701</v>
      </c>
      <c r="AE1752" s="6" t="n">
        <v>1809884.7367591099</v>
      </c>
      <c r="AF1752" s="6" t="n">
        <v>1852184.36565036</v>
      </c>
      <c r="AG1752" s="6" t="n">
        <v>-264976.26248132501</v>
      </c>
      <c r="AH1752" s="6" t="n">
        <v>2493448.1031581899</v>
      </c>
      <c r="AI1752" s="6" t="n">
        <v>475305.70893474499</v>
      </c>
      <c r="AJ1752" s="6" t="n">
        <v>1722030.6059105</v>
      </c>
      <c r="AK1752" s="6" t="n">
        <v>2363358.31768709</v>
      </c>
      <c r="AL1752" s="6" t="n">
        <v>2160605.0762</v>
      </c>
      <c r="AM1752" s="6" t="n">
        <v>-233948.94078253</v>
      </c>
    </row>
    <row r="1753">
      <c r="A1753" t="str">
        <f t="shared" si="297"/>
        <v>PAMS</v>
      </c>
      <c r="B1753" t="str">
        <f t="shared" si="298"/>
        <v>U003</v>
      </c>
      <c r="C1753" t="str">
        <f t="shared" si="299"/>
        <v>EDUCATION/TRAINING- RESERVE TRAINING (MILITARY)</v>
      </c>
      <c r="D1753" s="6" t="n">
        <f t="shared" si="300"/>
        <v>0</v>
      </c>
      <c r="E1753" s="6" t="n">
        <f t="shared" si="301"/>
        <v>4232539.16659314</v>
      </c>
      <c r="F1753" s="6" t="n">
        <f t="shared" si="302"/>
        <v>4017255.25</v>
      </c>
      <c r="G1753" s="6" t="n">
        <f t="shared" si="303"/>
        <v>3888601.6562161399</v>
      </c>
      <c r="H1753" s="7" t="n">
        <f t="shared" si="304"/>
        <v>-5.0864010495720091E-2</v>
      </c>
      <c r="I1753" s="7" t="e">
        <f t="shared" si="305"/>
        <v>#DIV/0!</v>
      </c>
      <c r="J1753" s="7" t="n">
        <f t="shared" si="306"/>
        <v>0.9679747524671577</v>
      </c>
      <c r="K1753" s="7" t="n">
        <f t="shared" si="307"/>
        <v>4.0927390715667695E-5</v>
      </c>
      <c r="L1753" s="7" t="n">
        <f>AM1753/SUM(AM1:AM$2180)</f>
        <v>6.8991534994683541E-5</v>
      </c>
      <c r="M1753" t="s">
        <v>3585</v>
      </c>
      <c r="N1753" t="s">
        <v>4260</v>
      </c>
      <c r="O1753" t="s">
        <v>4261</v>
      </c>
      <c r="P1753" s="6" t="n">
        <v>348684.23912048602</v>
      </c>
      <c r="Q1753" s="6" t="n">
        <v>-3154.9542796014598</v>
      </c>
      <c r="R1753" s="6"/>
      <c r="S1753" s="6"/>
      <c r="T1753" s="6"/>
      <c r="U1753" s="6" t="n">
        <v>66025.547984871504</v>
      </c>
      <c r="V1753" s="6" t="n">
        <v>-45282.789362780801</v>
      </c>
      <c r="W1753" s="6"/>
      <c r="X1753" s="6"/>
      <c r="Y1753" s="6"/>
      <c r="Z1753" s="6" t="n">
        <v>-1517.54415066094</v>
      </c>
      <c r="AA1753" s="6"/>
      <c r="AB1753" s="6"/>
      <c r="AC1753" s="6"/>
      <c r="AD1753" s="6" t="n">
        <v>11622.441235548</v>
      </c>
      <c r="AE1753" s="6"/>
      <c r="AF1753" s="6"/>
      <c r="AG1753" s="6" t="n">
        <v>28037.6863248886</v>
      </c>
      <c r="AH1753" s="6"/>
      <c r="AI1753" s="6" t="n">
        <v>3931597.8232813599</v>
      </c>
      <c r="AJ1753" s="6" t="n">
        <v>4320882.7747382196</v>
      </c>
      <c r="AK1753" s="6" t="n">
        <v>4232539.16659314</v>
      </c>
      <c r="AL1753" s="6" t="n">
        <v>4017255.25</v>
      </c>
      <c r="AM1753" s="6" t="n">
        <v>3888601.6562161399</v>
      </c>
    </row>
    <row r="1754">
      <c r="A1754" t="str">
        <f t="shared" si="297"/>
        <v>PAMS</v>
      </c>
      <c r="B1754" t="str">
        <f t="shared" si="298"/>
        <v>U004</v>
      </c>
      <c r="C1754" t="str">
        <f t="shared" si="299"/>
        <v>EDUCATION/TRAINING- SCIENTIFIC/MANAGEMENT</v>
      </c>
      <c r="D1754" s="6" t="n">
        <f t="shared" si="300"/>
        <v>3356390.5488070399</v>
      </c>
      <c r="E1754" s="6" t="n">
        <f t="shared" si="301"/>
        <v>31066930.846249901</v>
      </c>
      <c r="F1754" s="6" t="n">
        <f t="shared" si="302"/>
        <v>16131347.700200001</v>
      </c>
      <c r="G1754" s="6" t="n">
        <f t="shared" si="303"/>
        <v>13758309.3660095</v>
      </c>
      <c r="H1754" s="7" t="n">
        <f t="shared" si="304"/>
        <v>-0.48075502597813835</v>
      </c>
      <c r="I1754" s="7" t="n">
        <f t="shared" si="305"/>
        <v>3.8061593147834234</v>
      </c>
      <c r="J1754" s="7" t="n">
        <f t="shared" si="306"/>
        <v>0.85289274161754758</v>
      </c>
      <c r="K1754" s="7" t="n">
        <f t="shared" si="307"/>
        <v>1.6434454098886869E-4</v>
      </c>
      <c r="L1754" s="7" t="n">
        <f>AM1754/SUM(AM1:AM$2180)</f>
        <v>2.440997988506661E-4</v>
      </c>
      <c r="M1754" t="s">
        <v>3585</v>
      </c>
      <c r="N1754" t="s">
        <v>4262</v>
      </c>
      <c r="O1754" t="s">
        <v>4263</v>
      </c>
      <c r="P1754" s="6" t="n">
        <v>4355494.4120218595</v>
      </c>
      <c r="Q1754" s="6" t="n">
        <v>80569.644915322395</v>
      </c>
      <c r="R1754" s="6" t="n">
        <v>41756.145517166799</v>
      </c>
      <c r="S1754" s="6" t="n">
        <v>400390.046536682</v>
      </c>
      <c r="T1754" s="6" t="n">
        <v>364521.68428771902</v>
      </c>
      <c r="U1754" s="6" t="n">
        <v>275706.288467362</v>
      </c>
      <c r="V1754" s="6" t="n">
        <v>368869.89988830697</v>
      </c>
      <c r="W1754" s="6" t="n">
        <v>93094.847950316296</v>
      </c>
      <c r="X1754" s="6" t="n">
        <v>-39056.310226660702</v>
      </c>
      <c r="Y1754" s="6" t="n">
        <v>-456692.42317194201</v>
      </c>
      <c r="Z1754" s="6" t="n">
        <v>245719.41435192499</v>
      </c>
      <c r="AA1754" s="6" t="n">
        <v>26201.2881713114</v>
      </c>
      <c r="AB1754" s="6" t="n">
        <v>1517387.23821048</v>
      </c>
      <c r="AC1754" s="6" t="n">
        <v>129002.491602279</v>
      </c>
      <c r="AD1754" s="6" t="n">
        <v>1778636.53356687</v>
      </c>
      <c r="AE1754" s="6" t="n">
        <v>3356390.5488070399</v>
      </c>
      <c r="AF1754" s="6" t="n">
        <v>3271290.4505099198</v>
      </c>
      <c r="AG1754" s="6" t="n">
        <v>9980035.1009159591</v>
      </c>
      <c r="AH1754" s="6" t="n">
        <v>14399309.822295999</v>
      </c>
      <c r="AI1754" s="6" t="n">
        <v>6373542.8080997895</v>
      </c>
      <c r="AJ1754" s="6" t="n">
        <v>18105795.120329399</v>
      </c>
      <c r="AK1754" s="6" t="n">
        <v>31066930.846249901</v>
      </c>
      <c r="AL1754" s="6" t="n">
        <v>16131347.700200001</v>
      </c>
      <c r="AM1754" s="6" t="n">
        <v>13758309.3660095</v>
      </c>
    </row>
    <row r="1755">
      <c r="A1755" t="str">
        <f t="shared" si="297"/>
        <v>PAMS</v>
      </c>
      <c r="B1755" t="str">
        <f t="shared" si="298"/>
        <v>U005</v>
      </c>
      <c r="C1755" t="str">
        <f t="shared" si="299"/>
        <v>EDUCATION/TRAINING- TUITION/REGISTRATION/MEMBERSHIP FEES</v>
      </c>
      <c r="D1755" s="6" t="n">
        <f t="shared" si="300"/>
        <v>3580703.9579121298</v>
      </c>
      <c r="E1755" s="6" t="n">
        <f t="shared" si="301"/>
        <v>5435541.4561645696</v>
      </c>
      <c r="F1755" s="6" t="n">
        <f t="shared" si="302"/>
        <v>4436741.4282999998</v>
      </c>
      <c r="G1755" s="6" t="n">
        <f t="shared" si="303"/>
        <v>962362.64868165599</v>
      </c>
      <c r="H1755" s="7" t="n">
        <f t="shared" si="304"/>
        <v>-0.18375354799875698</v>
      </c>
      <c r="I1755" s="7" t="n">
        <f t="shared" si="305"/>
        <v>0.23906960208098749</v>
      </c>
      <c r="J1755" s="7" t="n">
        <f t="shared" si="306"/>
        <v>0.2169075354590585</v>
      </c>
      <c r="K1755" s="7" t="n">
        <f t="shared" si="307"/>
        <v>4.5201073529102643E-5</v>
      </c>
      <c r="L1755" s="7" t="n">
        <f>AM1755/SUM(AM1:AM$2180)</f>
        <v>1.7074229305015344E-5</v>
      </c>
      <c r="M1755" t="s">
        <v>3585</v>
      </c>
      <c r="N1755" t="s">
        <v>4264</v>
      </c>
      <c r="O1755" t="s">
        <v>4265</v>
      </c>
      <c r="P1755" s="6" t="n">
        <v>1998486.80417919</v>
      </c>
      <c r="Q1755" s="6" t="n">
        <v>154315.123723867</v>
      </c>
      <c r="R1755" s="6" t="n">
        <v>395951.935502248</v>
      </c>
      <c r="S1755" s="6" t="n">
        <v>476202.52757479902</v>
      </c>
      <c r="T1755" s="6" t="n">
        <v>659954.41619597201</v>
      </c>
      <c r="U1755" s="6" t="n">
        <v>2769121.7324339198</v>
      </c>
      <c r="V1755" s="6" t="n">
        <v>2253140.3417985202</v>
      </c>
      <c r="W1755" s="6" t="n">
        <v>1006009.78131269</v>
      </c>
      <c r="X1755" s="6" t="n">
        <v>297674.24579310702</v>
      </c>
      <c r="Y1755" s="6" t="n">
        <v>918436.48230872303</v>
      </c>
      <c r="Z1755" s="6" t="n">
        <v>1118147.2166885601</v>
      </c>
      <c r="AA1755" s="6" t="n">
        <v>1457853.45895489</v>
      </c>
      <c r="AB1755" s="6" t="n">
        <v>3148249.4042541301</v>
      </c>
      <c r="AC1755" s="6" t="n">
        <v>4880289.3504602704</v>
      </c>
      <c r="AD1755" s="6" t="n">
        <v>7742236.3821354304</v>
      </c>
      <c r="AE1755" s="6" t="n">
        <v>3580703.9579121298</v>
      </c>
      <c r="AF1755" s="6" t="n">
        <v>2600512.5623418898</v>
      </c>
      <c r="AG1755" s="6" t="n">
        <v>2752234.4985318198</v>
      </c>
      <c r="AH1755" s="6" t="n">
        <v>3695938.4054490998</v>
      </c>
      <c r="AI1755" s="6" t="n">
        <v>4623915.3934075804</v>
      </c>
      <c r="AJ1755" s="6" t="n">
        <v>4167820.61536525</v>
      </c>
      <c r="AK1755" s="6" t="n">
        <v>5435541.4561645696</v>
      </c>
      <c r="AL1755" s="6" t="n">
        <v>4436741.4282999998</v>
      </c>
      <c r="AM1755" s="6" t="n">
        <v>962362.64868165599</v>
      </c>
    </row>
    <row r="1756">
      <c r="A1756" t="str">
        <f t="shared" si="297"/>
        <v>PAMS</v>
      </c>
      <c r="B1756" t="str">
        <f t="shared" si="298"/>
        <v>U006</v>
      </c>
      <c r="C1756" t="str">
        <f t="shared" si="299"/>
        <v>EDUCATION/TRAINING- VOCATIONAL/TECHNICAL</v>
      </c>
      <c r="D1756" s="6" t="n">
        <f t="shared" si="300"/>
        <v>4997350.2419664804</v>
      </c>
      <c r="E1756" s="6" t="n">
        <f t="shared" si="301"/>
        <v>6360319.2880354701</v>
      </c>
      <c r="F1756" s="6" t="n">
        <f t="shared" si="302"/>
        <v>4879420.7989999996</v>
      </c>
      <c r="G1756" s="6" t="n">
        <f t="shared" si="303"/>
        <v>4553275.9439079901</v>
      </c>
      <c r="H1756" s="7" t="n">
        <f t="shared" si="304"/>
        <v>-0.23283398552352863</v>
      </c>
      <c r="I1756" s="7" t="n">
        <f t="shared" si="305"/>
        <v>-2.3598394600430228E-2</v>
      </c>
      <c r="J1756" s="7" t="n">
        <f t="shared" si="306"/>
        <v>0.93315910463003104</v>
      </c>
      <c r="K1756" s="7" t="n">
        <f t="shared" si="307"/>
        <v>4.9711046244031525E-5</v>
      </c>
      <c r="L1756" s="7" t="n">
        <f>AM1756/SUM(AM1:AM$2180)</f>
        <v>8.0784180123570401E-5</v>
      </c>
      <c r="M1756" t="s">
        <v>3585</v>
      </c>
      <c r="N1756" t="s">
        <v>4266</v>
      </c>
      <c r="O1756" t="s">
        <v>4267</v>
      </c>
      <c r="P1756" s="6" t="n">
        <v>129904.696001441</v>
      </c>
      <c r="Q1756" s="6" t="n">
        <v>55606.069177975798</v>
      </c>
      <c r="R1756" s="6" t="n">
        <v>36848.773461445002</v>
      </c>
      <c r="S1756" s="6"/>
      <c r="T1756" s="6"/>
      <c r="U1756" s="6" t="n">
        <v>1631152.24839844</v>
      </c>
      <c r="V1756" s="6" t="n">
        <v>3170072.08608176</v>
      </c>
      <c r="W1756" s="6" t="n">
        <v>376755.77909290302</v>
      </c>
      <c r="X1756" s="6" t="n">
        <v>1903548.9484077899</v>
      </c>
      <c r="Y1756" s="6" t="n">
        <v>-314793.60544746398</v>
      </c>
      <c r="Z1756" s="6" t="n">
        <v>1072562.4177912199</v>
      </c>
      <c r="AA1756" s="6" t="n">
        <v>1798696.70311067</v>
      </c>
      <c r="AB1756" s="6" t="n">
        <v>4676146.1425759597</v>
      </c>
      <c r="AC1756" s="6" t="n">
        <v>2696881.91816962</v>
      </c>
      <c r="AD1756" s="6" t="n">
        <v>3042691.0949837901</v>
      </c>
      <c r="AE1756" s="6" t="n">
        <v>4997350.2419664804</v>
      </c>
      <c r="AF1756" s="6" t="n">
        <v>12974392.956968499</v>
      </c>
      <c r="AG1756" s="6" t="n">
        <v>9053484.5319544002</v>
      </c>
      <c r="AH1756" s="6" t="n">
        <v>10328662.4092118</v>
      </c>
      <c r="AI1756" s="6" t="n">
        <v>7868463.7401818102</v>
      </c>
      <c r="AJ1756" s="6" t="n">
        <v>14694993.8375313</v>
      </c>
      <c r="AK1756" s="6" t="n">
        <v>6360319.2880354701</v>
      </c>
      <c r="AL1756" s="6" t="n">
        <v>4879420.7989999996</v>
      </c>
      <c r="AM1756" s="6" t="n">
        <v>4553275.9439079901</v>
      </c>
    </row>
    <row r="1757">
      <c r="A1757" t="str">
        <f t="shared" si="297"/>
        <v>PAMS</v>
      </c>
      <c r="B1757" t="str">
        <f t="shared" si="298"/>
        <v>U007</v>
      </c>
      <c r="C1757" t="str">
        <f t="shared" si="299"/>
        <v>EDUCATION/TRAINING- FACULTY SALARIES FOR DEPENDENT SCHOOLS</v>
      </c>
      <c r="D1757" s="6" t="n">
        <f t="shared" si="300"/>
        <v>0</v>
      </c>
      <c r="E1757" s="6" t="n">
        <f t="shared" si="301"/>
        <v>0</v>
      </c>
      <c r="F1757" s="6" t="n">
        <f t="shared" si="302"/>
        <v>0</v>
      </c>
      <c r="G1757" s="6" t="n">
        <f t="shared" si="303"/>
        <v>0</v>
      </c>
      <c r="H1757" s="7" t="e">
        <f t="shared" si="304"/>
        <v>#DIV/0!</v>
      </c>
      <c r="I1757" s="7" t="e">
        <f t="shared" si="305"/>
        <v>#DIV/0!</v>
      </c>
      <c r="J1757" s="7" t="e">
        <f t="shared" si="306"/>
        <v>#DIV/0!</v>
      </c>
      <c r="K1757" s="7" t="n">
        <f t="shared" si="307"/>
        <v>0</v>
      </c>
      <c r="L1757" s="7" t="n">
        <f>AM1757/SUM(AM1:AM$2180)</f>
        <v>0</v>
      </c>
      <c r="M1757" t="s">
        <v>3585</v>
      </c>
      <c r="N1757" t="s">
        <v>4268</v>
      </c>
      <c r="O1757" t="s">
        <v>4269</v>
      </c>
      <c r="P1757" s="6"/>
      <c r="Q1757" s="6"/>
      <c r="R1757" s="6" t="n">
        <v>124237.267233463</v>
      </c>
      <c r="S1757" s="6" t="n">
        <v>129526.258532291</v>
      </c>
      <c r="T1757" s="6"/>
      <c r="U1757" s="6"/>
      <c r="V1757" s="6" t="n">
        <v>31941.787260160901</v>
      </c>
      <c r="W1757" s="6"/>
      <c r="X1757" s="6"/>
      <c r="Y1757" s="6"/>
      <c r="Z1757" s="6" t="n">
        <v>32705.667260912101</v>
      </c>
      <c r="AA1757" s="6"/>
      <c r="AB1757" s="6"/>
      <c r="AC1757" s="6"/>
      <c r="AD1757" s="6"/>
      <c r="AE1757" s="6"/>
      <c r="AF1757" s="6"/>
      <c r="AG1757" s="6" t="n">
        <v>-80783.236729459793</v>
      </c>
      <c r="AH1757" s="6"/>
      <c r="AI1757" s="6"/>
      <c r="AJ1757" s="6"/>
      <c r="AK1757" s="6"/>
      <c r="AL1757" s="6"/>
      <c r="AM1757" s="6"/>
    </row>
    <row r="1758">
      <c r="A1758" t="str">
        <f t="shared" si="297"/>
        <v>PAMS</v>
      </c>
      <c r="B1758" t="str">
        <f t="shared" si="298"/>
        <v>U008</v>
      </c>
      <c r="C1758" t="str">
        <f t="shared" si="299"/>
        <v>EDUCATION/TRAINING- TRAINING/CURRICULUM DEVELOPMENT</v>
      </c>
      <c r="D1758" s="6" t="n">
        <f t="shared" si="300"/>
        <v>35194074.905937202</v>
      </c>
      <c r="E1758" s="6" t="n">
        <f t="shared" si="301"/>
        <v>34976060.095570996</v>
      </c>
      <c r="F1758" s="6" t="n">
        <f t="shared" si="302"/>
        <v>38532978.969899997</v>
      </c>
      <c r="G1758" s="6" t="n">
        <f t="shared" si="303"/>
        <v>14656051.5816033</v>
      </c>
      <c r="H1758" s="7" t="n">
        <f t="shared" si="304"/>
        <v>0.10169581321080279</v>
      </c>
      <c r="I1758" s="7" t="n">
        <f t="shared" si="305"/>
        <v>9.4871198430038106E-2</v>
      </c>
      <c r="J1758" s="7" t="n">
        <f t="shared" si="306"/>
        <v>0.38035085719824208</v>
      </c>
      <c r="K1758" s="7" t="n">
        <f t="shared" si="307"/>
        <v>3.9257009764059766E-4</v>
      </c>
      <c r="L1758" s="7" t="n">
        <f>AM1758/SUM(AM1:AM$2180)</f>
        <v>2.600275330232665E-4</v>
      </c>
      <c r="M1758" t="s">
        <v>3585</v>
      </c>
      <c r="N1758" t="s">
        <v>4270</v>
      </c>
      <c r="O1758" t="s">
        <v>4271</v>
      </c>
      <c r="P1758" s="6" t="n">
        <v>2757980.1028337898</v>
      </c>
      <c r="Q1758" s="6" t="n">
        <v>8269531.0643802397</v>
      </c>
      <c r="R1758" s="6" t="n">
        <v>19293132.376778901</v>
      </c>
      <c r="S1758" s="6" t="n">
        <v>21957867.357284799</v>
      </c>
      <c r="T1758" s="6" t="n">
        <v>17645802.165993001</v>
      </c>
      <c r="U1758" s="6" t="n">
        <v>44740901.625422798</v>
      </c>
      <c r="V1758" s="6" t="n">
        <v>60384554.665514603</v>
      </c>
      <c r="W1758" s="6" t="n">
        <v>18800591.9416264</v>
      </c>
      <c r="X1758" s="6" t="n">
        <v>13671345.8876785</v>
      </c>
      <c r="Y1758" s="6" t="n">
        <v>25667885.158116002</v>
      </c>
      <c r="Z1758" s="6" t="n">
        <v>14847281.8418332</v>
      </c>
      <c r="AA1758" s="6" t="n">
        <v>12738832.9566263</v>
      </c>
      <c r="AB1758" s="6" t="n">
        <v>18781582.983192898</v>
      </c>
      <c r="AC1758" s="6" t="n">
        <v>18424851.4716371</v>
      </c>
      <c r="AD1758" s="6" t="n">
        <v>24391992.3549086</v>
      </c>
      <c r="AE1758" s="6" t="n">
        <v>35194074.905937202</v>
      </c>
      <c r="AF1758" s="6" t="n">
        <v>36937454.840902403</v>
      </c>
      <c r="AG1758" s="6" t="n">
        <v>20729436.532543398</v>
      </c>
      <c r="AH1758" s="6" t="n">
        <v>26582293.4489443</v>
      </c>
      <c r="AI1758" s="6" t="n">
        <v>28589443.641114298</v>
      </c>
      <c r="AJ1758" s="6" t="n">
        <v>26042532.611940902</v>
      </c>
      <c r="AK1758" s="6" t="n">
        <v>34976060.095570996</v>
      </c>
      <c r="AL1758" s="6" t="n">
        <v>38532978.969899997</v>
      </c>
      <c r="AM1758" s="6" t="n">
        <v>14656051.5816033</v>
      </c>
    </row>
    <row r="1759">
      <c r="A1759" t="str">
        <f t="shared" si="297"/>
        <v>PAMS</v>
      </c>
      <c r="B1759" t="str">
        <f t="shared" si="298"/>
        <v>U009</v>
      </c>
      <c r="C1759" t="str">
        <f t="shared" si="299"/>
        <v>EDUCATION SERVICES</v>
      </c>
      <c r="D1759" s="6" t="n">
        <f t="shared" si="300"/>
        <v>81943652.890026197</v>
      </c>
      <c r="E1759" s="6" t="n">
        <f t="shared" si="301"/>
        <v>83243056.234553203</v>
      </c>
      <c r="F1759" s="6" t="n">
        <f t="shared" si="302"/>
        <v>75806195.082100004</v>
      </c>
      <c r="G1759" s="6" t="n">
        <f t="shared" si="303"/>
        <v>59635195.778548598</v>
      </c>
      <c r="H1759" s="7" t="n">
        <f t="shared" si="304"/>
        <v>-8.9339117145079583E-2</v>
      </c>
      <c r="I1759" s="7" t="n">
        <f t="shared" si="305"/>
        <v>-7.4898513691634805E-2</v>
      </c>
      <c r="J1759" s="7" t="n">
        <f t="shared" si="306"/>
        <v>0.78667971283827387</v>
      </c>
      <c r="K1759" s="7" t="n">
        <f t="shared" si="307"/>
        <v>7.7230585853195E-4</v>
      </c>
      <c r="L1759" s="7" t="n">
        <f>AM1759/SUM(AM1:AM$2180)</f>
        <v>1.0580470976999073E-3</v>
      </c>
      <c r="M1759" t="s">
        <v>3585</v>
      </c>
      <c r="N1759" t="s">
        <v>4272</v>
      </c>
      <c r="O1759" t="s">
        <v>4273</v>
      </c>
      <c r="P1759" s="6" t="n">
        <v>21105223.336952101</v>
      </c>
      <c r="Q1759" s="6" t="n">
        <v>23465731.2210401</v>
      </c>
      <c r="R1759" s="6" t="n">
        <v>34082251.7828269</v>
      </c>
      <c r="S1759" s="6" t="n">
        <v>35787369.218555801</v>
      </c>
      <c r="T1759" s="6" t="n">
        <v>33263972.9821692</v>
      </c>
      <c r="U1759" s="6" t="n">
        <v>31397111.809813999</v>
      </c>
      <c r="V1759" s="6" t="n">
        <v>36997056.663851202</v>
      </c>
      <c r="W1759" s="6" t="n">
        <v>52561167.237249903</v>
      </c>
      <c r="X1759" s="6" t="n">
        <v>40440633.1604435</v>
      </c>
      <c r="Y1759" s="6" t="n">
        <v>41251635.194453001</v>
      </c>
      <c r="Z1759" s="6" t="n">
        <v>37079706.893464103</v>
      </c>
      <c r="AA1759" s="6" t="n">
        <v>47411766.907658301</v>
      </c>
      <c r="AB1759" s="6" t="n">
        <v>72588969.251440197</v>
      </c>
      <c r="AC1759" s="6" t="n">
        <v>72807432.345065996</v>
      </c>
      <c r="AD1759" s="6" t="n">
        <v>88760880.366924599</v>
      </c>
      <c r="AE1759" s="6" t="n">
        <v>81943652.890026197</v>
      </c>
      <c r="AF1759" s="6" t="n">
        <v>87463749.029675201</v>
      </c>
      <c r="AG1759" s="6" t="n">
        <v>68511648.434897199</v>
      </c>
      <c r="AH1759" s="6" t="n">
        <v>53249012.559609398</v>
      </c>
      <c r="AI1759" s="6" t="n">
        <v>45430785.179541998</v>
      </c>
      <c r="AJ1759" s="6" t="n">
        <v>72745912.483729601</v>
      </c>
      <c r="AK1759" s="6" t="n">
        <v>83243056.234553203</v>
      </c>
      <c r="AL1759" s="6" t="n">
        <v>75806195.082100004</v>
      </c>
      <c r="AM1759" s="6" t="n">
        <v>59635195.778548598</v>
      </c>
    </row>
    <row r="1760">
      <c r="A1760" t="str">
        <f t="shared" si="297"/>
        <v>PAMS</v>
      </c>
      <c r="B1760" t="str">
        <f t="shared" si="298"/>
        <v>U010</v>
      </c>
      <c r="C1760" t="str">
        <f t="shared" si="299"/>
        <v>CERT &amp; ACCREDIATIONS FOR EDUCATIONA</v>
      </c>
      <c r="D1760" s="6" t="n">
        <f t="shared" si="300"/>
        <v>3443629.1051008999</v>
      </c>
      <c r="E1760" s="6" t="n">
        <f t="shared" si="301"/>
        <v>858765.160958322</v>
      </c>
      <c r="F1760" s="6" t="n">
        <f t="shared" si="302"/>
        <v>573685.88280000002</v>
      </c>
      <c r="G1760" s="6" t="n">
        <f t="shared" si="303"/>
        <v>610570.932750787</v>
      </c>
      <c r="H1760" s="7" t="n">
        <f t="shared" si="304"/>
        <v>-0.3319641866237254</v>
      </c>
      <c r="I1760" s="7" t="n">
        <f t="shared" si="305"/>
        <v>-0.83340659946501683</v>
      </c>
      <c r="J1760" s="7" t="n">
        <f t="shared" si="306"/>
        <v>1.0642948537808903</v>
      </c>
      <c r="K1760" s="7" t="n">
        <f t="shared" si="307"/>
        <v>5.8446538276148481E-6</v>
      </c>
      <c r="L1760" s="7" t="n">
        <f>AM1760/SUM(AM1:AM$2180)</f>
        <v>1.0832743900696191E-5</v>
      </c>
      <c r="M1760" t="s">
        <v>3585</v>
      </c>
      <c r="N1760" t="s">
        <v>4274</v>
      </c>
      <c r="O1760" t="s">
        <v>4275</v>
      </c>
      <c r="P1760" s="6" t="n">
        <v>535226.73628653598</v>
      </c>
      <c r="Q1760" s="6" t="n">
        <v>7048694.7379943598</v>
      </c>
      <c r="R1760" s="6" t="n">
        <v>1003138.28461819</v>
      </c>
      <c r="S1760" s="6" t="n">
        <v>709790.18221193296</v>
      </c>
      <c r="T1760" s="6" t="n">
        <v>469654.86389006302</v>
      </c>
      <c r="U1760" s="6" t="n">
        <v>5565044.1926597999</v>
      </c>
      <c r="V1760" s="6" t="n">
        <v>778188.53812599997</v>
      </c>
      <c r="W1760" s="6" t="n">
        <v>1076014.28735862</v>
      </c>
      <c r="X1760" s="6" t="n">
        <v>737178.40439641103</v>
      </c>
      <c r="Y1760" s="6" t="n">
        <v>649950.12832858204</v>
      </c>
      <c r="Z1760" s="6" t="n">
        <v>2041944.0508761299</v>
      </c>
      <c r="AA1760" s="6" t="n">
        <v>1211457.11613957</v>
      </c>
      <c r="AB1760" s="6" t="n">
        <v>1317677.0298375899</v>
      </c>
      <c r="AC1760" s="6" t="n">
        <v>2026827.8420122101</v>
      </c>
      <c r="AD1760" s="6" t="n">
        <v>2236934.37124079</v>
      </c>
      <c r="AE1760" s="6" t="n">
        <v>3443629.1051008999</v>
      </c>
      <c r="AF1760" s="6" t="n">
        <v>2738179.6409746902</v>
      </c>
      <c r="AG1760" s="6" t="n">
        <v>1986051.56064833</v>
      </c>
      <c r="AH1760" s="6" t="n">
        <v>1863508.33096207</v>
      </c>
      <c r="AI1760" s="6" t="n">
        <v>1881174.5502525801</v>
      </c>
      <c r="AJ1760" s="6" t="n">
        <v>811211.92302145995</v>
      </c>
      <c r="AK1760" s="6" t="n">
        <v>858765.160958322</v>
      </c>
      <c r="AL1760" s="6" t="n">
        <v>573685.88280000002</v>
      </c>
      <c r="AM1760" s="6" t="n">
        <v>610570.932750787</v>
      </c>
    </row>
    <row r="1761">
      <c r="A1761" t="str">
        <f t="shared" si="297"/>
        <v>PAMS</v>
      </c>
      <c r="B1761" t="str">
        <f t="shared" si="298"/>
        <v>U011</v>
      </c>
      <c r="C1761" t="str">
        <f t="shared" si="299"/>
        <v>AIDS TRAINING</v>
      </c>
      <c r="D1761" s="6" t="n">
        <f t="shared" si="300"/>
        <v>0</v>
      </c>
      <c r="E1761" s="6" t="n">
        <f t="shared" si="301"/>
        <v>0</v>
      </c>
      <c r="F1761" s="6" t="n">
        <f t="shared" si="302"/>
        <v>0</v>
      </c>
      <c r="G1761" s="6" t="n">
        <f t="shared" si="303"/>
        <v>48037.101581880401</v>
      </c>
      <c r="H1761" s="7" t="e">
        <f t="shared" si="304"/>
        <v>#DIV/0!</v>
      </c>
      <c r="I1761" s="7" t="e">
        <f t="shared" si="305"/>
        <v>#DIV/0!</v>
      </c>
      <c r="J1761" s="7" t="e">
        <f t="shared" si="306"/>
        <v>#DIV/0!</v>
      </c>
      <c r="K1761" s="7" t="n">
        <f t="shared" si="307"/>
        <v>0</v>
      </c>
      <c r="L1761" s="7" t="n">
        <f>AM1761/SUM(AM1:AM$2180)</f>
        <v>8.5227381661261612E-7</v>
      </c>
      <c r="M1761" t="s">
        <v>3585</v>
      </c>
      <c r="N1761" t="s">
        <v>4276</v>
      </c>
      <c r="O1761" t="s">
        <v>4277</v>
      </c>
      <c r="P1761" s="6"/>
      <c r="Q1761" s="6"/>
      <c r="R1761" s="6"/>
      <c r="S1761" s="6"/>
      <c r="T1761" s="6"/>
      <c r="U1761" s="6" t="n">
        <v>2260406.68708771</v>
      </c>
      <c r="V1761" s="6" t="n">
        <v>76940.7552619239</v>
      </c>
      <c r="W1761" s="6" t="n">
        <v>214398.070331091</v>
      </c>
      <c r="X1761" s="6" t="n">
        <v>56334.980496932803</v>
      </c>
      <c r="Y1761" s="6" t="n">
        <v>421061.20040574798</v>
      </c>
      <c r="Z1761" s="6" t="n">
        <v>-48594.183663792399</v>
      </c>
      <c r="AA1761" s="6" t="n">
        <v>-42065.249511232301</v>
      </c>
      <c r="AB1761" s="6" t="n">
        <v>-55242.721536899699</v>
      </c>
      <c r="AC1761" s="6"/>
      <c r="AD1761" s="6"/>
      <c r="AE1761" s="6"/>
      <c r="AF1761" s="6"/>
      <c r="AG1761" s="6"/>
      <c r="AH1761" s="6"/>
      <c r="AI1761" s="6"/>
      <c r="AJ1761" s="6"/>
      <c r="AK1761" s="6" t="n">
        <v>0</v>
      </c>
      <c r="AL1761" s="6"/>
      <c r="AM1761" s="6" t="n">
        <v>48037.101581880401</v>
      </c>
    </row>
    <row r="1762">
      <c r="A1762" t="str">
        <f t="shared" si="297"/>
        <v>PAMS</v>
      </c>
      <c r="B1762" t="str">
        <f t="shared" si="298"/>
        <v>U012</v>
      </c>
      <c r="C1762" t="str">
        <f t="shared" si="299"/>
        <v>EDUCATION/TRAINING- INFORMATION TECHNOLOGY/TELECOMMUNICATIONS TRAINING</v>
      </c>
      <c r="D1762" s="6" t="n">
        <f t="shared" si="300"/>
        <v>2333896.3081224598</v>
      </c>
      <c r="E1762" s="6" t="n">
        <f t="shared" si="301"/>
        <v>16149295.244843001</v>
      </c>
      <c r="F1762" s="6" t="n">
        <f t="shared" si="302"/>
        <v>2155014.1031999998</v>
      </c>
      <c r="G1762" s="6" t="n">
        <f t="shared" si="303"/>
        <v>2348971.1606269502</v>
      </c>
      <c r="H1762" s="7" t="n">
        <f t="shared" si="304"/>
        <v>-0.86655677102143724</v>
      </c>
      <c r="I1762" s="7" t="n">
        <f t="shared" si="305"/>
        <v>-7.6645309519498217E-2</v>
      </c>
      <c r="J1762" s="7" t="n">
        <f t="shared" si="306"/>
        <v>1.0900026858937684</v>
      </c>
      <c r="K1762" s="7" t="n">
        <f t="shared" si="307"/>
        <v>2.1955066011660726E-5</v>
      </c>
      <c r="L1762" s="7" t="n">
        <f>AM1762/SUM(AM1:AM$2180)</f>
        <v>4.1675424833200997E-5</v>
      </c>
      <c r="M1762" t="s">
        <v>3585</v>
      </c>
      <c r="N1762" t="s">
        <v>4278</v>
      </c>
      <c r="O1762" t="s">
        <v>4279</v>
      </c>
      <c r="P1762" s="6" t="n">
        <v>5100009.8931150902</v>
      </c>
      <c r="Q1762" s="6" t="n">
        <v>6110188.9109641695</v>
      </c>
      <c r="R1762" s="6" t="n">
        <v>75702183.560198903</v>
      </c>
      <c r="S1762" s="6" t="n">
        <v>31673208.3827346</v>
      </c>
      <c r="T1762" s="6" t="n">
        <v>77294184.364881694</v>
      </c>
      <c r="U1762" s="6" t="n">
        <v>44391976.546535797</v>
      </c>
      <c r="V1762" s="6" t="n">
        <v>10139551.677595699</v>
      </c>
      <c r="W1762" s="6" t="n">
        <v>7365433.4522574898</v>
      </c>
      <c r="X1762" s="6" t="n">
        <v>927741.14488253696</v>
      </c>
      <c r="Y1762" s="6" t="n">
        <v>2031019.3684602401</v>
      </c>
      <c r="Z1762" s="6" t="n">
        <v>1703490.2836495</v>
      </c>
      <c r="AA1762" s="6" t="n">
        <v>1580159.4825480401</v>
      </c>
      <c r="AB1762" s="6" t="n">
        <v>2078838.3743557299</v>
      </c>
      <c r="AC1762" s="6" t="n">
        <v>5691415.9563875999</v>
      </c>
      <c r="AD1762" s="6" t="n">
        <v>3333184.9632058102</v>
      </c>
      <c r="AE1762" s="6" t="n">
        <v>2333896.3081224598</v>
      </c>
      <c r="AF1762" s="6" t="n">
        <v>15687337.622508001</v>
      </c>
      <c r="AG1762" s="6" t="n">
        <v>23294641.883140899</v>
      </c>
      <c r="AH1762" s="6" t="n">
        <v>20258359.5726039</v>
      </c>
      <c r="AI1762" s="6" t="n">
        <v>4151911.6937266402</v>
      </c>
      <c r="AJ1762" s="6" t="n">
        <v>22147351.233869899</v>
      </c>
      <c r="AK1762" s="6" t="n">
        <v>16149295.244843001</v>
      </c>
      <c r="AL1762" s="6" t="n">
        <v>2155014.1031999998</v>
      </c>
      <c r="AM1762" s="6" t="n">
        <v>2348971.1606269502</v>
      </c>
    </row>
    <row r="1763">
      <c r="A1763" t="str">
        <f t="shared" si="297"/>
        <v>PAMS</v>
      </c>
      <c r="B1763" t="str">
        <f t="shared" si="298"/>
        <v>U013</v>
      </c>
      <c r="C1763" t="str">
        <f t="shared" si="299"/>
        <v>EDUCATION/TRAINING- COMBAT</v>
      </c>
      <c r="D1763" s="6" t="n">
        <f t="shared" si="300"/>
        <v>27894141.400311701</v>
      </c>
      <c r="E1763" s="6" t="n">
        <f t="shared" si="301"/>
        <v>5306465.6513558496</v>
      </c>
      <c r="F1763" s="6" t="n">
        <f t="shared" si="302"/>
        <v>3605516.7768999999</v>
      </c>
      <c r="G1763" s="6" t="n">
        <f t="shared" si="303"/>
        <v>2065653.9132145699</v>
      </c>
      <c r="H1763" s="7" t="n">
        <f t="shared" si="304"/>
        <v>-0.32054270887841174</v>
      </c>
      <c r="I1763" s="7" t="n">
        <f t="shared" si="305"/>
        <v>-0.87074286585283778</v>
      </c>
      <c r="J1763" s="7" t="n">
        <f t="shared" si="306"/>
        <v>0.57291479724873329</v>
      </c>
      <c r="K1763" s="7" t="n">
        <f t="shared" si="307"/>
        <v>3.6732640740237045E-5</v>
      </c>
      <c r="L1763" s="7" t="n">
        <f>AM1763/SUM(AM1:AM$2180)</f>
        <v>3.6648812822633519E-5</v>
      </c>
      <c r="M1763" t="s">
        <v>3585</v>
      </c>
      <c r="N1763" t="s">
        <v>4280</v>
      </c>
      <c r="O1763" t="s">
        <v>4281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 t="n">
        <v>118374.199977414</v>
      </c>
      <c r="AC1763" s="6" t="n">
        <v>1467364.4317330101</v>
      </c>
      <c r="AD1763" s="6" t="n">
        <v>8678463.8287002593</v>
      </c>
      <c r="AE1763" s="6" t="n">
        <v>27894141.400311701</v>
      </c>
      <c r="AF1763" s="6" t="n">
        <v>16084625.2831391</v>
      </c>
      <c r="AG1763" s="6" t="n">
        <v>12353930.021221399</v>
      </c>
      <c r="AH1763" s="6" t="n">
        <v>7847758.9491835302</v>
      </c>
      <c r="AI1763" s="6" t="n">
        <v>11941211.869166801</v>
      </c>
      <c r="AJ1763" s="6" t="n">
        <v>7023419.6286213603</v>
      </c>
      <c r="AK1763" s="6" t="n">
        <v>5306465.6513558496</v>
      </c>
      <c r="AL1763" s="6" t="n">
        <v>3605516.7768999999</v>
      </c>
      <c r="AM1763" s="6" t="n">
        <v>2065653.9132145699</v>
      </c>
    </row>
    <row r="1764">
      <c r="A1764" t="str">
        <f t="shared" si="297"/>
        <v>PAMS</v>
      </c>
      <c r="B1764" t="str">
        <f t="shared" si="298"/>
        <v>U014</v>
      </c>
      <c r="C1764" t="str">
        <f t="shared" si="299"/>
        <v>EDUCATION/TRAINING- SECURITY</v>
      </c>
      <c r="D1764" s="6" t="n">
        <f t="shared" si="300"/>
        <v>1112170.76687582</v>
      </c>
      <c r="E1764" s="6" t="n">
        <f t="shared" si="301"/>
        <v>3524299.8696187702</v>
      </c>
      <c r="F1764" s="6" t="n">
        <f t="shared" si="302"/>
        <v>6028652.6642000005</v>
      </c>
      <c r="G1764" s="6" t="n">
        <f t="shared" si="303"/>
        <v>1492941.71744708</v>
      </c>
      <c r="H1764" s="7" t="n">
        <f t="shared" si="304"/>
        <v>0.71059583101029666</v>
      </c>
      <c r="I1764" s="7" t="n">
        <f t="shared" si="305"/>
        <v>4.4206178077625493</v>
      </c>
      <c r="J1764" s="7" t="n">
        <f t="shared" si="306"/>
        <v>0.24764102372535549</v>
      </c>
      <c r="K1764" s="7" t="n">
        <f t="shared" si="307"/>
        <v>6.1419304406102744E-5</v>
      </c>
      <c r="L1764" s="7" t="n">
        <f>AM1764/SUM(AM1:AM$2180)</f>
        <v>2.6487758286997991E-5</v>
      </c>
      <c r="M1764" t="s">
        <v>3585</v>
      </c>
      <c r="N1764" t="s">
        <v>4282</v>
      </c>
      <c r="O1764" t="s">
        <v>4283</v>
      </c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 t="n">
        <v>16244.9699969005</v>
      </c>
      <c r="AC1764" s="6" t="n">
        <v>298670.65494713897</v>
      </c>
      <c r="AD1764" s="6" t="n">
        <v>162549.497738871</v>
      </c>
      <c r="AE1764" s="6" t="n">
        <v>1112170.76687582</v>
      </c>
      <c r="AF1764" s="6" t="n">
        <v>331884.25323790702</v>
      </c>
      <c r="AG1764" s="6" t="n">
        <v>1070636.3255876</v>
      </c>
      <c r="AH1764" s="6" t="n">
        <v>1181855.90557042</v>
      </c>
      <c r="AI1764" s="6" t="n">
        <v>3887147.9059665999</v>
      </c>
      <c r="AJ1764" s="6" t="n">
        <v>4461858.4223762397</v>
      </c>
      <c r="AK1764" s="6" t="n">
        <v>3524299.8696187702</v>
      </c>
      <c r="AL1764" s="6" t="n">
        <v>6028652.6642000005</v>
      </c>
      <c r="AM1764" s="6" t="n">
        <v>1492941.71744708</v>
      </c>
    </row>
    <row r="1765">
      <c r="A1765" t="str">
        <f t="shared" si="297"/>
        <v>PAMS</v>
      </c>
      <c r="B1765" t="str">
        <f t="shared" si="298"/>
        <v>U099</v>
      </c>
      <c r="C1765" t="str">
        <f t="shared" si="299"/>
        <v>EDUCATION/TRAINING- OTHER</v>
      </c>
      <c r="D1765" s="6" t="n">
        <f t="shared" si="300"/>
        <v>46824563.035853803</v>
      </c>
      <c r="E1765" s="6" t="n">
        <f t="shared" si="301"/>
        <v>120565239.20194501</v>
      </c>
      <c r="F1765" s="6" t="n">
        <f t="shared" si="302"/>
        <v>120545591.79170001</v>
      </c>
      <c r="G1765" s="6" t="n">
        <f t="shared" si="303"/>
        <v>122662083.74105801</v>
      </c>
      <c r="H1765" s="7" t="n">
        <f t="shared" si="304"/>
        <v>-1.6296082000955003E-4</v>
      </c>
      <c r="I1765" s="7" t="n">
        <f t="shared" si="305"/>
        <v>1.5744093265621646</v>
      </c>
      <c r="J1765" s="7" t="n">
        <f t="shared" si="306"/>
        <v>1.0175576055324798</v>
      </c>
      <c r="K1765" s="7" t="n">
        <f t="shared" si="307"/>
        <v>1.2281063132123084E-3</v>
      </c>
      <c r="L1765" s="7" t="n">
        <f>AM1765/SUM(AM1:AM$2180)</f>
        <v>2.1762695670856412E-3</v>
      </c>
      <c r="M1765" t="s">
        <v>3585</v>
      </c>
      <c r="N1765" t="s">
        <v>4284</v>
      </c>
      <c r="O1765" t="s">
        <v>4285</v>
      </c>
      <c r="P1765" s="6" t="n">
        <v>61411475.596651502</v>
      </c>
      <c r="Q1765" s="6" t="n">
        <v>19470060.499781899</v>
      </c>
      <c r="R1765" s="6" t="n">
        <v>21549168.310930099</v>
      </c>
      <c r="S1765" s="6" t="n">
        <v>42069762.097688504</v>
      </c>
      <c r="T1765" s="6" t="n">
        <v>22814247.486067001</v>
      </c>
      <c r="U1765" s="6" t="n">
        <v>80935256.9883596</v>
      </c>
      <c r="V1765" s="6" t="n">
        <v>130979542.764906</v>
      </c>
      <c r="W1765" s="6" t="n">
        <v>40430224.152569503</v>
      </c>
      <c r="X1765" s="6" t="n">
        <v>30574169.245609</v>
      </c>
      <c r="Y1765" s="6" t="n">
        <v>36672239.607173502</v>
      </c>
      <c r="Z1765" s="6" t="n">
        <v>35711544.501922697</v>
      </c>
      <c r="AA1765" s="6" t="n">
        <v>21401426.626601499</v>
      </c>
      <c r="AB1765" s="6" t="n">
        <v>29890082.476040099</v>
      </c>
      <c r="AC1765" s="6" t="n">
        <v>28709184.463457301</v>
      </c>
      <c r="AD1765" s="6" t="n">
        <v>29968927.8313732</v>
      </c>
      <c r="AE1765" s="6" t="n">
        <v>46824563.035853803</v>
      </c>
      <c r="AF1765" s="6" t="n">
        <v>44640013.147753403</v>
      </c>
      <c r="AG1765" s="6" t="n">
        <v>58242642.822168499</v>
      </c>
      <c r="AH1765" s="6" t="n">
        <v>53797806.980664603</v>
      </c>
      <c r="AI1765" s="6" t="n">
        <v>77653463.738417894</v>
      </c>
      <c r="AJ1765" s="6" t="n">
        <v>109994102.474177</v>
      </c>
      <c r="AK1765" s="6" t="n">
        <v>120565239.20194501</v>
      </c>
      <c r="AL1765" s="6" t="n">
        <v>120545591.79170001</v>
      </c>
      <c r="AM1765" s="6" t="n">
        <v>122662083.74105801</v>
      </c>
    </row>
    <row r="1766">
      <c r="A1766" t="str">
        <f t="shared" si="297"/>
        <v>PAMS</v>
      </c>
      <c r="B1766" t="str">
        <f t="shared" si="298"/>
        <v>V211</v>
      </c>
      <c r="C1766" t="str">
        <f t="shared" si="299"/>
        <v>AIR PASSENGER SERVICE</v>
      </c>
      <c r="D1766" s="6" t="n">
        <f t="shared" si="300"/>
        <v>-938326.93213754997</v>
      </c>
      <c r="E1766" s="6" t="n">
        <f t="shared" si="301"/>
        <v>392270.29277316801</v>
      </c>
      <c r="F1766" s="6" t="n">
        <f t="shared" si="302"/>
        <v>88550</v>
      </c>
      <c r="G1766" s="6" t="n">
        <f t="shared" si="303"/>
        <v>0</v>
      </c>
      <c r="H1766" s="7" t="n">
        <f t="shared" si="304"/>
        <v>-0.77426279371299622</v>
      </c>
      <c r="I1766" s="7" t="n">
        <f t="shared" si="305"/>
        <v>-1.094370093159619</v>
      </c>
      <c r="J1766" s="7" t="n">
        <f t="shared" si="306"/>
        <v>0</v>
      </c>
      <c r="K1766" s="7" t="n">
        <f t="shared" si="307"/>
        <v>9.021384558206437E-7</v>
      </c>
      <c r="L1766" s="7" t="n">
        <f>AM1766/SUM(AM1:AM$2180)</f>
        <v>0</v>
      </c>
      <c r="M1766" t="s">
        <v>3585</v>
      </c>
      <c r="N1766" t="s">
        <v>4286</v>
      </c>
      <c r="O1766" t="s">
        <v>4287</v>
      </c>
      <c r="P1766" s="6" t="n">
        <v>371386.86204979202</v>
      </c>
      <c r="Q1766" s="6"/>
      <c r="R1766" s="6"/>
      <c r="S1766" s="6" t="n">
        <v>51048.584245079299</v>
      </c>
      <c r="T1766" s="6" t="n">
        <v>376320.37032285403</v>
      </c>
      <c r="U1766" s="6" t="n">
        <v>4050368.1714340202</v>
      </c>
      <c r="V1766" s="6" t="n">
        <v>177283.49052737499</v>
      </c>
      <c r="W1766" s="6" t="n">
        <v>14967009.1160692</v>
      </c>
      <c r="X1766" s="6" t="n">
        <v>39331076.902878202</v>
      </c>
      <c r="Y1766" s="6" t="n">
        <v>39222659.579501003</v>
      </c>
      <c r="Z1766" s="6" t="n">
        <v>42177377.278340198</v>
      </c>
      <c r="AA1766" s="6" t="n">
        <v>5077494.8724849802</v>
      </c>
      <c r="AB1766" s="6" t="n">
        <v>119364324.16008499</v>
      </c>
      <c r="AC1766" s="6" t="n">
        <v>2130376.1859536301</v>
      </c>
      <c r="AD1766" s="6" t="n">
        <v>-12762068.9862253</v>
      </c>
      <c r="AE1766" s="6" t="n">
        <v>-938326.93213754997</v>
      </c>
      <c r="AF1766" s="6" t="n">
        <v>1427508.03025609</v>
      </c>
      <c r="AG1766" s="6" t="n">
        <v>1362993.5380484301</v>
      </c>
      <c r="AH1766" s="6" t="n">
        <v>1543872.1240731999</v>
      </c>
      <c r="AI1766" s="6" t="n">
        <v>1125438.33655385</v>
      </c>
      <c r="AJ1766" s="6" t="n">
        <v>367206.30983704497</v>
      </c>
      <c r="AK1766" s="6" t="n">
        <v>392270.29277316801</v>
      </c>
      <c r="AL1766" s="6" t="n">
        <v>88550</v>
      </c>
      <c r="AM1766" s="6" t="n">
        <v>0</v>
      </c>
    </row>
    <row r="1767">
      <c r="A1767" t="str">
        <f t="shared" si="297"/>
        <v>PAMS</v>
      </c>
      <c r="B1767" t="str">
        <f t="shared" si="298"/>
        <v>V212</v>
      </c>
      <c r="C1767" t="str">
        <f t="shared" si="299"/>
        <v>MOTOR PASSENGER SERVICES</v>
      </c>
      <c r="D1767" s="6" t="n">
        <f t="shared" si="300"/>
        <v>68249594.126734197</v>
      </c>
      <c r="E1767" s="6" t="n">
        <f t="shared" si="301"/>
        <v>2373662.49230476</v>
      </c>
      <c r="F1767" s="6" t="n">
        <f t="shared" si="302"/>
        <v>2883120.2656999999</v>
      </c>
      <c r="G1767" s="6" t="n">
        <f t="shared" si="303"/>
        <v>1203584.5880561301</v>
      </c>
      <c r="H1767" s="7" t="n">
        <f t="shared" si="304"/>
        <v>0.2146294071068926</v>
      </c>
      <c r="I1767" s="7" t="n">
        <f t="shared" si="305"/>
        <v>-0.95775622840560382</v>
      </c>
      <c r="J1767" s="7" t="n">
        <f t="shared" si="306"/>
        <v>0.41745902950181263</v>
      </c>
      <c r="K1767" s="7" t="n">
        <f t="shared" si="307"/>
        <v>2.9372938051313404E-5</v>
      </c>
      <c r="L1767" s="7" t="n">
        <f>AM1767/SUM(AM1:AM$2180)</f>
        <v>2.1353986745645933E-5</v>
      </c>
      <c r="M1767" t="s">
        <v>3585</v>
      </c>
      <c r="N1767" t="s">
        <v>4288</v>
      </c>
      <c r="O1767" t="s">
        <v>4289</v>
      </c>
      <c r="P1767" s="6" t="n">
        <v>51639223.5725578</v>
      </c>
      <c r="Q1767" s="6" t="n">
        <v>34535244.820855498</v>
      </c>
      <c r="R1767" s="6" t="n">
        <v>15163912.430759599</v>
      </c>
      <c r="S1767" s="6" t="n">
        <v>56264794.920648202</v>
      </c>
      <c r="T1767" s="6" t="n">
        <v>49810906.083902001</v>
      </c>
      <c r="U1767" s="6" t="n">
        <v>83097472.600202397</v>
      </c>
      <c r="V1767" s="6" t="n">
        <v>58364842.3485239</v>
      </c>
      <c r="W1767" s="6" t="n">
        <v>78895379.443909705</v>
      </c>
      <c r="X1767" s="6" t="n">
        <v>69259094.634003505</v>
      </c>
      <c r="Y1767" s="6" t="n">
        <v>77932670.682230398</v>
      </c>
      <c r="Z1767" s="6" t="n">
        <v>85476062.255558595</v>
      </c>
      <c r="AA1767" s="6" t="n">
        <v>97563104.220202699</v>
      </c>
      <c r="AB1767" s="6" t="n">
        <v>83111165.067260802</v>
      </c>
      <c r="AC1767" s="6" t="n">
        <v>84940833.063913703</v>
      </c>
      <c r="AD1767" s="6" t="n">
        <v>96873507.682730898</v>
      </c>
      <c r="AE1767" s="6" t="n">
        <v>68249594.126734197</v>
      </c>
      <c r="AF1767" s="6" t="n">
        <v>18568316.628547098</v>
      </c>
      <c r="AG1767" s="6" t="n">
        <v>22768530.313756201</v>
      </c>
      <c r="AH1767" s="6" t="n">
        <v>20323764.747714199</v>
      </c>
      <c r="AI1767" s="6" t="n">
        <v>15816382.0565228</v>
      </c>
      <c r="AJ1767" s="6" t="n">
        <v>10621416.772205301</v>
      </c>
      <c r="AK1767" s="6" t="n">
        <v>2373662.49230476</v>
      </c>
      <c r="AL1767" s="6" t="n">
        <v>2883120.2656999999</v>
      </c>
      <c r="AM1767" s="6" t="n">
        <v>1203584.5880561301</v>
      </c>
    </row>
    <row r="1768">
      <c r="A1768" t="str">
        <f t="shared" si="297"/>
        <v>PAMS</v>
      </c>
      <c r="B1768" t="str">
        <f t="shared" si="298"/>
        <v>V213</v>
      </c>
      <c r="C1768" t="str">
        <f t="shared" si="299"/>
        <v>RAIL PASSENGER SERVICE</v>
      </c>
      <c r="D1768" s="6" t="n">
        <f t="shared" si="300"/>
        <v>0</v>
      </c>
      <c r="E1768" s="6" t="n">
        <f t="shared" si="301"/>
        <v>15397.741366909901</v>
      </c>
      <c r="F1768" s="6" t="n">
        <f t="shared" si="302"/>
        <v>22039.750400000001</v>
      </c>
      <c r="G1768" s="6" t="n">
        <f t="shared" si="303"/>
        <v>-2682.4149677847599</v>
      </c>
      <c r="H1768" s="7" t="n">
        <f t="shared" si="304"/>
        <v>0.43136255343033159</v>
      </c>
      <c r="I1768" s="7" t="e">
        <f t="shared" si="305"/>
        <v>#DIV/0!</v>
      </c>
      <c r="J1768" s="7" t="n">
        <f t="shared" si="306"/>
        <v>-0.12170804655685936</v>
      </c>
      <c r="K1768" s="7" t="n">
        <f t="shared" si="307"/>
        <v>2.245387509037653E-7</v>
      </c>
      <c r="L1768" s="7" t="n">
        <f>AM1768/SUM(AM1:AM$2180)</f>
        <v>-4.7591381807995301E-8</v>
      </c>
      <c r="M1768" t="s">
        <v>3585</v>
      </c>
      <c r="N1768" t="s">
        <v>4290</v>
      </c>
      <c r="O1768" t="s">
        <v>4291</v>
      </c>
      <c r="P1768" s="6"/>
      <c r="Q1768" s="6"/>
      <c r="R1768" s="6"/>
      <c r="S1768" s="6"/>
      <c r="T1768" s="6"/>
      <c r="U1768" s="6"/>
      <c r="V1768" s="6"/>
      <c r="W1768" s="6" t="n">
        <v>59875.945532354701</v>
      </c>
      <c r="X1768" s="6" t="n">
        <v>0</v>
      </c>
      <c r="Y1768" s="6" t="n">
        <v>547928.491812689</v>
      </c>
      <c r="Z1768" s="6" t="n">
        <v>431243.13160008</v>
      </c>
      <c r="AA1768" s="6" t="n">
        <v>1148920.32600107</v>
      </c>
      <c r="AB1768" s="6" t="n">
        <v>393352.91138498799</v>
      </c>
      <c r="AC1768" s="6" t="n">
        <v>781147.11629222694</v>
      </c>
      <c r="AD1768" s="6" t="n">
        <v>25650.897654638698</v>
      </c>
      <c r="AE1768" s="6"/>
      <c r="AF1768" s="6"/>
      <c r="AG1768" s="6" t="n">
        <v>39970.3573285198</v>
      </c>
      <c r="AH1768" s="6" t="n">
        <v>17364.077980364302</v>
      </c>
      <c r="AI1768" s="6" t="n">
        <v>38303.148352478303</v>
      </c>
      <c r="AJ1768" s="6" t="n">
        <v>35278.967897083101</v>
      </c>
      <c r="AK1768" s="6" t="n">
        <v>15397.741366909901</v>
      </c>
      <c r="AL1768" s="6" t="n">
        <v>22039.750400000001</v>
      </c>
      <c r="AM1768" s="6" t="n">
        <v>-2682.4149677847599</v>
      </c>
    </row>
    <row r="1769">
      <c r="A1769" t="str">
        <f t="shared" si="297"/>
        <v>PAMS</v>
      </c>
      <c r="B1769" t="str">
        <f t="shared" si="298"/>
        <v>V214</v>
      </c>
      <c r="C1769" t="str">
        <f t="shared" si="299"/>
        <v>MARINE PASSENGER SERVICE</v>
      </c>
      <c r="D1769" s="6" t="n">
        <f t="shared" si="300"/>
        <v>46778.455115947603</v>
      </c>
      <c r="E1769" s="6" t="n">
        <f t="shared" si="301"/>
        <v>0</v>
      </c>
      <c r="F1769" s="6" t="n">
        <f t="shared" si="302"/>
        <v>0</v>
      </c>
      <c r="G1769" s="6" t="n">
        <f t="shared" si="303"/>
        <v>544663.76012316404</v>
      </c>
      <c r="H1769" s="7" t="e">
        <f t="shared" si="304"/>
        <v>#DIV/0!</v>
      </c>
      <c r="I1769" s="7" t="n">
        <f t="shared" si="305"/>
        <v>-1</v>
      </c>
      <c r="J1769" s="7" t="e">
        <f t="shared" si="306"/>
        <v>#DIV/0!</v>
      </c>
      <c r="K1769" s="7" t="n">
        <f t="shared" si="307"/>
        <v>0</v>
      </c>
      <c r="L1769" s="7" t="n">
        <f>AM1769/SUM(AM1:AM$2180)</f>
        <v>9.6634194471434294E-6</v>
      </c>
      <c r="M1769" t="s">
        <v>3585</v>
      </c>
      <c r="N1769" t="s">
        <v>4292</v>
      </c>
      <c r="O1769" t="s">
        <v>4293</v>
      </c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 t="n">
        <v>46778.455115947603</v>
      </c>
      <c r="AF1769" s="6"/>
      <c r="AG1769" s="6" t="n">
        <v>48531.259884993699</v>
      </c>
      <c r="AH1769" s="6"/>
      <c r="AI1769" s="6"/>
      <c r="AJ1769" s="6" t="n">
        <v>33156.924715303598</v>
      </c>
      <c r="AK1769" s="6"/>
      <c r="AL1769" s="6"/>
      <c r="AM1769" s="6" t="n">
        <v>544663.76012316404</v>
      </c>
    </row>
    <row r="1770">
      <c r="A1770" t="str">
        <f t="shared" si="297"/>
        <v>PAMS</v>
      </c>
      <c r="B1770" t="str">
        <f t="shared" si="298"/>
        <v>V221</v>
      </c>
      <c r="C1770" t="str">
        <f t="shared" si="299"/>
        <v>PASSENGER AIR CHARTER SERVICE</v>
      </c>
      <c r="D1770" s="6" t="n">
        <f t="shared" si="300"/>
        <v>1286929971.2404599</v>
      </c>
      <c r="E1770" s="6" t="n">
        <f t="shared" si="301"/>
        <v>1184128799.9258299</v>
      </c>
      <c r="F1770" s="6" t="n">
        <f t="shared" si="302"/>
        <v>863566029.50129998</v>
      </c>
      <c r="G1770" s="6" t="n">
        <f t="shared" si="303"/>
        <v>773147796.02761102</v>
      </c>
      <c r="H1770" s="7" t="n">
        <f t="shared" si="304"/>
        <v>-0.270716133620438</v>
      </c>
      <c r="I1770" s="7" t="n">
        <f t="shared" si="305"/>
        <v>-0.32897201184232527</v>
      </c>
      <c r="J1770" s="7" t="n">
        <f t="shared" si="306"/>
        <v>0.89529667635733134</v>
      </c>
      <c r="K1770" s="7" t="n">
        <f t="shared" si="307"/>
        <v>8.7979234822525947E-3</v>
      </c>
      <c r="L1770" s="7" t="n">
        <f>AM1770/SUM(AM1:AM$2180)</f>
        <v>1.3717181120990745E-2</v>
      </c>
      <c r="M1770" t="s">
        <v>3585</v>
      </c>
      <c r="N1770" t="s">
        <v>4294</v>
      </c>
      <c r="O1770" t="s">
        <v>4295</v>
      </c>
      <c r="P1770" s="6"/>
      <c r="Q1770" s="6"/>
      <c r="R1770" s="6" t="n">
        <v>44725.416204046604</v>
      </c>
      <c r="S1770" s="6" t="n">
        <v>748357.00664950605</v>
      </c>
      <c r="T1770" s="6" t="n">
        <v>1011709.06540558</v>
      </c>
      <c r="U1770" s="6" t="n">
        <v>188541.30462062301</v>
      </c>
      <c r="V1770" s="6" t="n">
        <v>439440.75307733798</v>
      </c>
      <c r="W1770" s="6" t="n">
        <v>10545385.5475819</v>
      </c>
      <c r="X1770" s="6" t="n">
        <v>2535162313.3749399</v>
      </c>
      <c r="Y1770" s="6" t="n">
        <v>2440128006.7915101</v>
      </c>
      <c r="Z1770" s="6" t="n">
        <v>2685812145.2593198</v>
      </c>
      <c r="AA1770" s="6" t="n">
        <v>2717174213.6770802</v>
      </c>
      <c r="AB1770" s="6" t="n">
        <v>2085049493.67048</v>
      </c>
      <c r="AC1770" s="6" t="n">
        <v>2798529384.41504</v>
      </c>
      <c r="AD1770" s="6" t="n">
        <v>1682770689.5246201</v>
      </c>
      <c r="AE1770" s="6" t="n">
        <v>1286929971.2404599</v>
      </c>
      <c r="AF1770" s="6" t="n">
        <v>1125256919.1679399</v>
      </c>
      <c r="AG1770" s="6" t="n">
        <v>1299968854.19835</v>
      </c>
      <c r="AH1770" s="6" t="n">
        <v>1505695247.8940799</v>
      </c>
      <c r="AI1770" s="6" t="n">
        <v>1527743211.1624701</v>
      </c>
      <c r="AJ1770" s="6" t="n">
        <v>1665228227.2947299</v>
      </c>
      <c r="AK1770" s="6" t="n">
        <v>1184128799.9258299</v>
      </c>
      <c r="AL1770" s="6" t="n">
        <v>863566029.50129998</v>
      </c>
      <c r="AM1770" s="6" t="n">
        <v>773147796.02761102</v>
      </c>
    </row>
    <row r="1771">
      <c r="A1771" t="str">
        <f t="shared" si="297"/>
        <v>PAMS</v>
      </c>
      <c r="B1771" t="str">
        <f t="shared" si="298"/>
        <v>V222</v>
      </c>
      <c r="C1771" t="str">
        <f t="shared" si="299"/>
        <v>PASSENGER MOTOR CHARTER SERVICE</v>
      </c>
      <c r="D1771" s="6" t="n">
        <f t="shared" si="300"/>
        <v>1904022.78905278</v>
      </c>
      <c r="E1771" s="6" t="n">
        <f t="shared" si="301"/>
        <v>36634587.6713048</v>
      </c>
      <c r="F1771" s="6" t="n">
        <f t="shared" si="302"/>
        <v>68613479.326399997</v>
      </c>
      <c r="G1771" s="6" t="n">
        <f t="shared" si="303"/>
        <v>50584736.409076303</v>
      </c>
      <c r="H1771" s="7" t="n">
        <f t="shared" si="304"/>
        <v>0.87291528819754327</v>
      </c>
      <c r="I1771" s="7" t="n">
        <f t="shared" si="305"/>
        <v>35.036059925802711</v>
      </c>
      <c r="J1771" s="7" t="n">
        <f t="shared" si="306"/>
        <v>0.7372419662387405</v>
      </c>
      <c r="K1771" s="7" t="n">
        <f t="shared" si="307"/>
        <v>6.9902719692829091E-4</v>
      </c>
      <c r="L1771" s="7" t="n">
        <f>AM1771/SUM(AM1:AM$2180)</f>
        <v>8.9747393039984102E-4</v>
      </c>
      <c r="M1771" t="s">
        <v>3585</v>
      </c>
      <c r="N1771" t="s">
        <v>4296</v>
      </c>
      <c r="O1771" t="s">
        <v>4297</v>
      </c>
      <c r="P1771" s="6" t="n">
        <v>9077197.2712839991</v>
      </c>
      <c r="Q1771" s="6" t="n">
        <v>230365.29663366001</v>
      </c>
      <c r="R1771" s="6" t="n">
        <v>7012861.4006391196</v>
      </c>
      <c r="S1771" s="6" t="n">
        <v>3836753.6860034098</v>
      </c>
      <c r="T1771" s="6" t="n">
        <v>2890051.2920059501</v>
      </c>
      <c r="U1771" s="6" t="n">
        <v>152492.38084882099</v>
      </c>
      <c r="V1771" s="6" t="n">
        <v>108264.566947849</v>
      </c>
      <c r="W1771" s="6" t="n">
        <v>247175.10187919301</v>
      </c>
      <c r="X1771" s="6" t="n">
        <v>21402625.527325898</v>
      </c>
      <c r="Y1771" s="6" t="n">
        <v>997214.62462369795</v>
      </c>
      <c r="Z1771" s="6" t="n">
        <v>732148.66052977799</v>
      </c>
      <c r="AA1771" s="6" t="n">
        <v>3622394.5886745402</v>
      </c>
      <c r="AB1771" s="6" t="n">
        <v>1812428.0900032199</v>
      </c>
      <c r="AC1771" s="6" t="n">
        <v>1688458.17319516</v>
      </c>
      <c r="AD1771" s="6" t="n">
        <v>2041004.5550142699</v>
      </c>
      <c r="AE1771" s="6" t="n">
        <v>1904022.78905278</v>
      </c>
      <c r="AF1771" s="6" t="n">
        <v>26833136.349081401</v>
      </c>
      <c r="AG1771" s="6" t="n">
        <v>42084456.2701746</v>
      </c>
      <c r="AH1771" s="6" t="n">
        <v>49255239.316564597</v>
      </c>
      <c r="AI1771" s="6" t="n">
        <v>66892454.671205901</v>
      </c>
      <c r="AJ1771" s="6" t="n">
        <v>62463622.604859002</v>
      </c>
      <c r="AK1771" s="6" t="n">
        <v>36634587.6713048</v>
      </c>
      <c r="AL1771" s="6" t="n">
        <v>68613479.326399997</v>
      </c>
      <c r="AM1771" s="6" t="n">
        <v>50584736.409076303</v>
      </c>
    </row>
    <row r="1772">
      <c r="A1772" t="str">
        <f t="shared" si="297"/>
        <v>PAMS</v>
      </c>
      <c r="B1772" t="str">
        <f t="shared" si="298"/>
        <v>V223</v>
      </c>
      <c r="C1772" t="str">
        <f t="shared" si="299"/>
        <v>PASSENGER RAIL CHARTER SERVICE</v>
      </c>
      <c r="D1772" s="6" t="n">
        <f t="shared" si="300"/>
        <v>0</v>
      </c>
      <c r="E1772" s="6" t="n">
        <f t="shared" si="301"/>
        <v>0</v>
      </c>
      <c r="F1772" s="6" t="n">
        <f t="shared" si="302"/>
        <v>0</v>
      </c>
      <c r="G1772" s="6" t="n">
        <f t="shared" si="303"/>
        <v>0</v>
      </c>
      <c r="H1772" s="7" t="e">
        <f t="shared" si="304"/>
        <v>#DIV/0!</v>
      </c>
      <c r="I1772" s="7" t="e">
        <f t="shared" si="305"/>
        <v>#DIV/0!</v>
      </c>
      <c r="J1772" s="7" t="e">
        <f t="shared" si="306"/>
        <v>#DIV/0!</v>
      </c>
      <c r="K1772" s="7" t="n">
        <f t="shared" si="307"/>
        <v>0</v>
      </c>
      <c r="L1772" s="7" t="n">
        <f>AM1772/SUM(AM1:AM$2180)</f>
        <v>0</v>
      </c>
      <c r="M1772" t="s">
        <v>3585</v>
      </c>
      <c r="N1772" t="s">
        <v>4298</v>
      </c>
      <c r="O1772" t="s">
        <v>4299</v>
      </c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 t="n">
        <v>47191.690406106703</v>
      </c>
      <c r="AB1772" s="6" t="n">
        <v>57424.079989043501</v>
      </c>
      <c r="AC1772" s="6" t="n">
        <v>0</v>
      </c>
      <c r="AD1772" s="6"/>
      <c r="AE1772" s="6"/>
      <c r="AF1772" s="6"/>
      <c r="AG1772" s="6"/>
      <c r="AH1772" s="6" t="n">
        <v>-13657.7187360964</v>
      </c>
      <c r="AI1772" s="6"/>
      <c r="AJ1772" s="6"/>
      <c r="AK1772" s="6"/>
      <c r="AL1772" s="6"/>
      <c r="AM1772" s="6"/>
    </row>
    <row r="1773">
      <c r="A1773" t="str">
        <f t="shared" si="297"/>
        <v>PAMS</v>
      </c>
      <c r="B1773" t="str">
        <f t="shared" si="298"/>
        <v>V224</v>
      </c>
      <c r="C1773" t="str">
        <f t="shared" si="299"/>
        <v>PASSENGER MARINE CHARTER SERVICE</v>
      </c>
      <c r="D1773" s="6" t="n">
        <f t="shared" si="300"/>
        <v>0</v>
      </c>
      <c r="E1773" s="6" t="n">
        <f t="shared" si="301"/>
        <v>0</v>
      </c>
      <c r="F1773" s="6" t="n">
        <f t="shared" si="302"/>
        <v>0</v>
      </c>
      <c r="G1773" s="6" t="n">
        <f t="shared" si="303"/>
        <v>0</v>
      </c>
      <c r="H1773" s="7" t="e">
        <f t="shared" si="304"/>
        <v>#DIV/0!</v>
      </c>
      <c r="I1773" s="7" t="e">
        <f t="shared" si="305"/>
        <v>#DIV/0!</v>
      </c>
      <c r="J1773" s="7" t="e">
        <f t="shared" si="306"/>
        <v>#DIV/0!</v>
      </c>
      <c r="K1773" s="7" t="n">
        <f t="shared" si="307"/>
        <v>0</v>
      </c>
      <c r="L1773" s="7" t="n">
        <f>AM1773/SUM(AM1:AM$2180)</f>
        <v>0</v>
      </c>
      <c r="M1773" t="s">
        <v>3585</v>
      </c>
      <c r="N1773" t="s">
        <v>4300</v>
      </c>
      <c r="O1773" t="s">
        <v>4301</v>
      </c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 t="n">
        <v>13998.036562130999</v>
      </c>
      <c r="AA1773" s="6"/>
      <c r="AB1773" s="6" t="n">
        <v>25853.920247997099</v>
      </c>
      <c r="AC1773" s="6" t="n">
        <v>82192.728923491493</v>
      </c>
      <c r="AD1773" s="6"/>
      <c r="AE1773" s="6"/>
      <c r="AF1773" s="6" t="n">
        <v>22126.374468969399</v>
      </c>
      <c r="AG1773" s="6" t="n">
        <v>21738.264512001999</v>
      </c>
      <c r="AH1773" s="6" t="n">
        <v>21239.5538607046</v>
      </c>
      <c r="AI1773" s="6" t="n">
        <v>20831.5368232777</v>
      </c>
      <c r="AJ1773" s="6" t="n">
        <v>0</v>
      </c>
      <c r="AK1773" s="6"/>
      <c r="AL1773" s="6"/>
      <c r="AM1773" s="6"/>
    </row>
    <row r="1774">
      <c r="A1774" t="str">
        <f t="shared" si="297"/>
        <v>PAMS</v>
      </c>
      <c r="B1774" t="str">
        <f t="shared" si="298"/>
        <v>V225</v>
      </c>
      <c r="C1774" t="str">
        <f t="shared" si="299"/>
        <v>AMBULANCE SERVICE</v>
      </c>
      <c r="D1774" s="6" t="n">
        <f t="shared" si="300"/>
        <v>49435.231477020003</v>
      </c>
      <c r="E1774" s="6" t="n">
        <f t="shared" si="301"/>
        <v>175162.64067483399</v>
      </c>
      <c r="F1774" s="6" t="n">
        <f t="shared" si="302"/>
        <v>1205292.6621000001</v>
      </c>
      <c r="G1774" s="6" t="n">
        <f t="shared" si="303"/>
        <v>1491153.6025342999</v>
      </c>
      <c r="H1774" s="7" t="n">
        <f t="shared" si="304"/>
        <v>5.8809916170278838</v>
      </c>
      <c r="I1774" s="7" t="n">
        <f t="shared" si="305"/>
        <v>23.381248475801737</v>
      </c>
      <c r="J1774" s="7" t="n">
        <f t="shared" si="306"/>
        <v>1.2371713936565747</v>
      </c>
      <c r="K1774" s="7" t="n">
        <f t="shared" si="307"/>
        <v>1.2279399898349487E-5</v>
      </c>
      <c r="L1774" s="7" t="n">
        <f>AM1774/SUM(AM1:AM$2180)</f>
        <v>2.6456033568580928E-5</v>
      </c>
      <c r="M1774" t="s">
        <v>3585</v>
      </c>
      <c r="N1774" t="s">
        <v>4302</v>
      </c>
      <c r="O1774" t="s">
        <v>4303</v>
      </c>
      <c r="P1774" s="6"/>
      <c r="Q1774" s="6"/>
      <c r="R1774" s="6"/>
      <c r="S1774" s="6"/>
      <c r="T1774" s="6"/>
      <c r="U1774" s="6" t="n">
        <v>-2884.4221028484399</v>
      </c>
      <c r="V1774" s="6"/>
      <c r="W1774" s="6" t="n">
        <v>13154.0924495703</v>
      </c>
      <c r="X1774" s="6" t="n">
        <v>-12885.357413740699</v>
      </c>
      <c r="Y1774" s="6"/>
      <c r="Z1774" s="6"/>
      <c r="AA1774" s="6"/>
      <c r="AB1774" s="6"/>
      <c r="AC1774" s="6" t="n">
        <v>46529.669526599297</v>
      </c>
      <c r="AD1774" s="6" t="n">
        <v>52015.883922141998</v>
      </c>
      <c r="AE1774" s="6" t="n">
        <v>49435.231477020003</v>
      </c>
      <c r="AF1774" s="6" t="n">
        <v>569104.29190948</v>
      </c>
      <c r="AG1774" s="6" t="n">
        <v>1064008.6203345</v>
      </c>
      <c r="AH1774" s="6" t="n">
        <v>1251207.24624972</v>
      </c>
      <c r="AI1774" s="6" t="n">
        <v>698508.69200633804</v>
      </c>
      <c r="AJ1774" s="6" t="n">
        <v>808599.67172831902</v>
      </c>
      <c r="AK1774" s="6" t="n">
        <v>175162.64067483399</v>
      </c>
      <c r="AL1774" s="6" t="n">
        <v>1205292.6621000001</v>
      </c>
      <c r="AM1774" s="6" t="n">
        <v>1491153.6025342999</v>
      </c>
    </row>
    <row r="1775">
      <c r="A1775" t="str">
        <f t="shared" si="297"/>
        <v>PAMS</v>
      </c>
      <c r="B1775" t="str">
        <f t="shared" si="298"/>
        <v>V226</v>
      </c>
      <c r="C1775" t="str">
        <f t="shared" si="299"/>
        <v>TAXICAB SERVICES</v>
      </c>
      <c r="D1775" s="6" t="n">
        <f t="shared" si="300"/>
        <v>-5391.1929631616204</v>
      </c>
      <c r="E1775" s="6" t="n">
        <f t="shared" si="301"/>
        <v>103507.039188672</v>
      </c>
      <c r="F1775" s="6" t="n">
        <f t="shared" si="302"/>
        <v>116400</v>
      </c>
      <c r="G1775" s="6" t="n">
        <f t="shared" si="303"/>
        <v>107588.45720030399</v>
      </c>
      <c r="H1775" s="7" t="n">
        <f t="shared" si="304"/>
        <v>0.12456119808264243</v>
      </c>
      <c r="I1775" s="7" t="n">
        <f t="shared" si="305"/>
        <v>-22.590768647193475</v>
      </c>
      <c r="J1775" s="7" t="n">
        <f t="shared" si="306"/>
        <v>0.92429946048371125</v>
      </c>
      <c r="K1775" s="7" t="n">
        <f t="shared" si="307"/>
        <v>1.185871442772704E-6</v>
      </c>
      <c r="L1775" s="7" t="n">
        <f>AM1775/SUM(AM1:AM$2180)</f>
        <v>1.9088334229589215E-6</v>
      </c>
      <c r="M1775" t="s">
        <v>3585</v>
      </c>
      <c r="N1775" t="s">
        <v>4304</v>
      </c>
      <c r="O1775" t="s">
        <v>4305</v>
      </c>
      <c r="P1775" s="6"/>
      <c r="Q1775" s="6"/>
      <c r="R1775" s="6"/>
      <c r="S1775" s="6"/>
      <c r="T1775" s="6"/>
      <c r="U1775" s="6"/>
      <c r="V1775" s="6" t="n">
        <v>130.026534850519</v>
      </c>
      <c r="W1775" s="6" t="n">
        <v>16329.8033270058</v>
      </c>
      <c r="X1775" s="6" t="n">
        <v>15996.189259825</v>
      </c>
      <c r="Y1775" s="6" t="n">
        <v>51770.808777527702</v>
      </c>
      <c r="Z1775" s="6" t="n">
        <v>12147.7314787834</v>
      </c>
      <c r="AA1775" s="6" t="n">
        <v>14766.6389952804</v>
      </c>
      <c r="AB1775" s="6" t="n">
        <v>0</v>
      </c>
      <c r="AC1775" s="6"/>
      <c r="AD1775" s="6" t="n">
        <v>0</v>
      </c>
      <c r="AE1775" s="6" t="n">
        <v>-5391.1929631616204</v>
      </c>
      <c r="AF1775" s="6" t="n">
        <v>20344.701458488798</v>
      </c>
      <c r="AG1775" s="6" t="n">
        <v>4203.3388754142698</v>
      </c>
      <c r="AH1775" s="6"/>
      <c r="AI1775" s="6"/>
      <c r="AJ1775" s="6" t="n">
        <v>122117.17455158199</v>
      </c>
      <c r="AK1775" s="6" t="n">
        <v>103507.039188672</v>
      </c>
      <c r="AL1775" s="6" t="n">
        <v>116400</v>
      </c>
      <c r="AM1775" s="6" t="n">
        <v>107588.45720030399</v>
      </c>
    </row>
    <row r="1776">
      <c r="A1776" t="str">
        <f t="shared" si="297"/>
        <v>PAMS</v>
      </c>
      <c r="B1776" t="str">
        <f t="shared" si="298"/>
        <v>V227</v>
      </c>
      <c r="C1776" t="str">
        <f t="shared" si="299"/>
        <v>NAVIGATIONAL AID &amp; PILOTAGE SVCS</v>
      </c>
      <c r="D1776" s="6" t="n">
        <f t="shared" si="300"/>
        <v>0</v>
      </c>
      <c r="E1776" s="6" t="n">
        <f t="shared" si="301"/>
        <v>0</v>
      </c>
      <c r="F1776" s="6" t="n">
        <f t="shared" si="302"/>
        <v>0</v>
      </c>
      <c r="G1776" s="6" t="n">
        <f t="shared" si="303"/>
        <v>0</v>
      </c>
      <c r="H1776" s="7" t="e">
        <f t="shared" si="304"/>
        <v>#DIV/0!</v>
      </c>
      <c r="I1776" s="7" t="e">
        <f t="shared" si="305"/>
        <v>#DIV/0!</v>
      </c>
      <c r="J1776" s="7" t="e">
        <f t="shared" si="306"/>
        <v>#DIV/0!</v>
      </c>
      <c r="K1776" s="7" t="n">
        <f t="shared" si="307"/>
        <v>0</v>
      </c>
      <c r="L1776" s="7" t="n">
        <f>AM1776/SUM(AM1:AM$2180)</f>
        <v>0</v>
      </c>
      <c r="M1776" t="s">
        <v>3585</v>
      </c>
      <c r="N1776" t="s">
        <v>4306</v>
      </c>
      <c r="O1776" t="s">
        <v>4307</v>
      </c>
      <c r="P1776" s="6"/>
      <c r="Q1776" s="6"/>
      <c r="R1776" s="6"/>
      <c r="S1776" s="6"/>
      <c r="T1776" s="6" t="n">
        <v>41268.626495056204</v>
      </c>
      <c r="U1776" s="6"/>
      <c r="V1776" s="6"/>
      <c r="W1776" s="6"/>
      <c r="X1776" s="6"/>
      <c r="Y1776" s="6"/>
      <c r="Z1776" s="6"/>
      <c r="AA1776" s="6"/>
      <c r="AB1776" s="6" t="n">
        <v>377999.04372787802</v>
      </c>
      <c r="AC1776" s="6"/>
      <c r="AD1776" s="6"/>
      <c r="AE1776" s="6" t="n">
        <v>0</v>
      </c>
      <c r="AF1776" s="6"/>
      <c r="AG1776" s="6"/>
      <c r="AH1776" s="6"/>
      <c r="AI1776" s="6"/>
      <c r="AJ1776" s="6"/>
      <c r="AK1776" s="6" t="n">
        <v>0</v>
      </c>
      <c r="AL1776" s="6"/>
      <c r="AM1776" s="6"/>
    </row>
    <row r="1777">
      <c r="A1777" t="str">
        <f t="shared" si="297"/>
        <v>PAMS</v>
      </c>
      <c r="B1777" t="str">
        <f t="shared" si="298"/>
        <v>V229</v>
      </c>
      <c r="C1777" t="str">
        <f t="shared" si="299"/>
        <v>TRANSPORT/TRAVEL/RELOCATION- TRAVEL/LODGING/RECRUIT: PURCH OF TRANSIT/PUBLIC TRANSPORT FARE MEDIA</v>
      </c>
      <c r="D1777" s="6" t="n">
        <f t="shared" si="300"/>
        <v>23988.951341511602</v>
      </c>
      <c r="E1777" s="6" t="n">
        <f t="shared" si="301"/>
        <v>136601.490251579</v>
      </c>
      <c r="F1777" s="6" t="n">
        <f t="shared" si="302"/>
        <v>133590</v>
      </c>
      <c r="G1777" s="6" t="n">
        <f t="shared" si="303"/>
        <v>0</v>
      </c>
      <c r="H1777" s="7" t="n">
        <f t="shared" si="304"/>
        <v>-2.2045808182859061E-2</v>
      </c>
      <c r="I1777" s="7" t="n">
        <f t="shared" si="305"/>
        <v>4.5688136633479939</v>
      </c>
      <c r="J1777" s="7" t="n">
        <f t="shared" si="306"/>
        <v>0</v>
      </c>
      <c r="K1777" s="7" t="n">
        <f t="shared" si="307"/>
        <v>1.3610014264605285E-6</v>
      </c>
      <c r="L1777" s="7" t="n">
        <f>AM1777/SUM(AM1:AM$2180)</f>
        <v>0</v>
      </c>
      <c r="M1777" t="s">
        <v>3585</v>
      </c>
      <c r="N1777" t="s">
        <v>4308</v>
      </c>
      <c r="O1777" t="s">
        <v>4309</v>
      </c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 t="n">
        <v>13273.0219974675</v>
      </c>
      <c r="AC1777" s="6"/>
      <c r="AD1777" s="6"/>
      <c r="AE1777" s="6" t="n">
        <v>23988.951341511602</v>
      </c>
      <c r="AF1777" s="6" t="n">
        <v>-17255.0033157205</v>
      </c>
      <c r="AG1777" s="6" t="n">
        <v>53229.529956942497</v>
      </c>
      <c r="AH1777" s="6" t="n">
        <v>-43946.463996194499</v>
      </c>
      <c r="AI1777" s="6" t="n">
        <v>3931.1125940701399</v>
      </c>
      <c r="AJ1777" s="6" t="n">
        <v>145072.59793769199</v>
      </c>
      <c r="AK1777" s="6" t="n">
        <v>136601.490251579</v>
      </c>
      <c r="AL1777" s="6" t="n">
        <v>133590</v>
      </c>
      <c r="AM1777" s="6"/>
    </row>
    <row r="1778">
      <c r="A1778" t="str">
        <f t="shared" si="297"/>
        <v>PAMS</v>
      </c>
      <c r="B1778" t="str">
        <f t="shared" si="298"/>
        <v>V231</v>
      </c>
      <c r="C1778" t="str">
        <f t="shared" si="299"/>
        <v>LODGING - HOTEL/MOTEL</v>
      </c>
      <c r="D1778" s="6" t="n">
        <f t="shared" si="300"/>
        <v>4550684.7668949896</v>
      </c>
      <c r="E1778" s="6" t="n">
        <f t="shared" si="301"/>
        <v>2124241.4410713599</v>
      </c>
      <c r="F1778" s="6" t="n">
        <f t="shared" si="302"/>
        <v>2918438.3369999998</v>
      </c>
      <c r="G1778" s="6" t="n">
        <f t="shared" si="303"/>
        <v>1946295.55444428</v>
      </c>
      <c r="H1778" s="7" t="n">
        <f t="shared" si="304"/>
        <v>0.37387317683063714</v>
      </c>
      <c r="I1778" s="7" t="n">
        <f t="shared" si="305"/>
        <v>-0.35868149817125206</v>
      </c>
      <c r="J1778" s="7" t="n">
        <f t="shared" si="306"/>
        <v>0.66689624028341432</v>
      </c>
      <c r="K1778" s="7" t="n">
        <f t="shared" si="307"/>
        <v>2.9732754994341584E-5</v>
      </c>
      <c r="L1778" s="7" t="n">
        <f>AM1778/SUM(AM1:AM$2180)</f>
        <v>3.4531157913742343E-5</v>
      </c>
      <c r="M1778" t="s">
        <v>3585</v>
      </c>
      <c r="N1778" t="s">
        <v>4310</v>
      </c>
      <c r="O1778" t="s">
        <v>4311</v>
      </c>
      <c r="P1778" s="6" t="n">
        <v>1324368.6813544</v>
      </c>
      <c r="Q1778" s="6" t="n">
        <v>1816561.1525860699</v>
      </c>
      <c r="R1778" s="6" t="n">
        <v>1015757.68503743</v>
      </c>
      <c r="S1778" s="6" t="n">
        <v>2077229.3703040399</v>
      </c>
      <c r="T1778" s="6" t="n">
        <v>1048271.15617678</v>
      </c>
      <c r="U1778" s="6" t="n">
        <v>3086895.06459253</v>
      </c>
      <c r="V1778" s="6" t="n">
        <v>1687520.7056945499</v>
      </c>
      <c r="W1778" s="6" t="n">
        <v>1817293.54341241</v>
      </c>
      <c r="X1778" s="6" t="n">
        <v>3825618.2106249202</v>
      </c>
      <c r="Y1778" s="6" t="n">
        <v>6757202.7227277402</v>
      </c>
      <c r="Z1778" s="6" t="n">
        <v>9261540.3800242208</v>
      </c>
      <c r="AA1778" s="6" t="n">
        <v>7023760.7037310004</v>
      </c>
      <c r="AB1778" s="6" t="n">
        <v>6188153.2231513998</v>
      </c>
      <c r="AC1778" s="6" t="n">
        <v>4152287.0561821298</v>
      </c>
      <c r="AD1778" s="6" t="n">
        <v>2719172.1934428001</v>
      </c>
      <c r="AE1778" s="6" t="n">
        <v>4550684.7668949896</v>
      </c>
      <c r="AF1778" s="6" t="n">
        <v>7392387.5038973298</v>
      </c>
      <c r="AG1778" s="6" t="n">
        <v>6820344.5855724998</v>
      </c>
      <c r="AH1778" s="6" t="n">
        <v>5676949.2316505201</v>
      </c>
      <c r="AI1778" s="6" t="n">
        <v>6042739.9695744198</v>
      </c>
      <c r="AJ1778" s="6" t="n">
        <v>1764838.2839410801</v>
      </c>
      <c r="AK1778" s="6" t="n">
        <v>2124241.4410713599</v>
      </c>
      <c r="AL1778" s="6" t="n">
        <v>2918438.3369999998</v>
      </c>
      <c r="AM1778" s="6" t="n">
        <v>1946295.55444428</v>
      </c>
    </row>
    <row r="1779">
      <c r="A1779" t="str">
        <f t="shared" si="297"/>
        <v>PAMS</v>
      </c>
      <c r="B1779" t="str">
        <f t="shared" si="298"/>
        <v>V241</v>
      </c>
      <c r="C1779" t="str">
        <f t="shared" si="299"/>
        <v>MILITARY PERSONNEL RECRUITMENT</v>
      </c>
      <c r="D1779" s="6" t="n">
        <f t="shared" si="300"/>
        <v>0</v>
      </c>
      <c r="E1779" s="6" t="n">
        <f t="shared" si="301"/>
        <v>0</v>
      </c>
      <c r="F1779" s="6" t="n">
        <f t="shared" si="302"/>
        <v>0</v>
      </c>
      <c r="G1779" s="6" t="n">
        <f t="shared" si="303"/>
        <v>0</v>
      </c>
      <c r="H1779" s="7" t="e">
        <f t="shared" si="304"/>
        <v>#DIV/0!</v>
      </c>
      <c r="I1779" s="7" t="e">
        <f t="shared" si="305"/>
        <v>#DIV/0!</v>
      </c>
      <c r="J1779" s="7" t="e">
        <f t="shared" si="306"/>
        <v>#DIV/0!</v>
      </c>
      <c r="K1779" s="7" t="n">
        <f t="shared" si="307"/>
        <v>0</v>
      </c>
      <c r="L1779" s="7" t="n">
        <f>AM1779/SUM(AM1:AM$2180)</f>
        <v>0</v>
      </c>
      <c r="M1779" t="s">
        <v>3585</v>
      </c>
      <c r="N1779" t="s">
        <v>4312</v>
      </c>
      <c r="O1779" t="s">
        <v>4313</v>
      </c>
      <c r="P1779" s="6"/>
      <c r="Q1779" s="6"/>
      <c r="R1779" s="6"/>
      <c r="S1779" s="6"/>
      <c r="T1779" s="6" t="n">
        <v>75083.494074068294</v>
      </c>
      <c r="U1779" s="6" t="n">
        <v>36091.367653258698</v>
      </c>
      <c r="V1779" s="6"/>
      <c r="W1779" s="6"/>
      <c r="X1779" s="6"/>
      <c r="Y1779" s="6"/>
      <c r="Z1779" s="6"/>
      <c r="AA1779" s="6"/>
      <c r="AB1779" s="6" t="n">
        <v>23748.068164538901</v>
      </c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</row>
    <row r="1780">
      <c r="A1780" t="str">
        <f t="shared" si="297"/>
        <v>PAMS</v>
      </c>
      <c r="B1780" t="str">
        <f t="shared" si="298"/>
        <v>V251</v>
      </c>
      <c r="C1780" t="str">
        <f t="shared" si="299"/>
        <v>CIVILIAN PERSONNEL RECRUITMENT</v>
      </c>
      <c r="D1780" s="6" t="n">
        <f t="shared" si="300"/>
        <v>0</v>
      </c>
      <c r="E1780" s="6" t="n">
        <f t="shared" si="301"/>
        <v>0</v>
      </c>
      <c r="F1780" s="6" t="n">
        <f t="shared" si="302"/>
        <v>0</v>
      </c>
      <c r="G1780" s="6" t="n">
        <f t="shared" si="303"/>
        <v>0</v>
      </c>
      <c r="H1780" s="7" t="e">
        <f t="shared" si="304"/>
        <v>#DIV/0!</v>
      </c>
      <c r="I1780" s="7" t="e">
        <f t="shared" si="305"/>
        <v>#DIV/0!</v>
      </c>
      <c r="J1780" s="7" t="e">
        <f t="shared" si="306"/>
        <v>#DIV/0!</v>
      </c>
      <c r="K1780" s="7" t="n">
        <f t="shared" si="307"/>
        <v>0</v>
      </c>
      <c r="L1780" s="7" t="n">
        <f>AM1780/SUM(AM1:AM$2180)</f>
        <v>0</v>
      </c>
      <c r="M1780" t="s">
        <v>3585</v>
      </c>
      <c r="N1780" t="s">
        <v>4314</v>
      </c>
      <c r="O1780" t="s">
        <v>4315</v>
      </c>
      <c r="P1780" s="6"/>
      <c r="Q1780" s="6"/>
      <c r="R1780" s="6"/>
      <c r="S1780" s="6"/>
      <c r="T1780" s="6"/>
      <c r="U1780" s="6" t="n">
        <v>281430.37937716802</v>
      </c>
      <c r="V1780" s="6" t="n">
        <v>60755.947009992597</v>
      </c>
      <c r="W1780" s="6" t="n">
        <v>41159.269285718197</v>
      </c>
      <c r="X1780" s="6"/>
      <c r="Y1780" s="6" t="n">
        <v>168012.235249544</v>
      </c>
      <c r="Z1780" s="6" t="n">
        <v>-100733.53413869999</v>
      </c>
      <c r="AA1780" s="6" t="n">
        <v>9260.5741648057301</v>
      </c>
      <c r="AB1780" s="6" t="n">
        <v>11301.9813790936</v>
      </c>
      <c r="AC1780" s="6"/>
      <c r="AD1780" s="6"/>
      <c r="AE1780" s="6" t="n">
        <v>0</v>
      </c>
      <c r="AF1780" s="6"/>
      <c r="AG1780" s="6"/>
      <c r="AH1780" s="6"/>
      <c r="AI1780" s="6"/>
      <c r="AJ1780" s="6"/>
      <c r="AK1780" s="6"/>
      <c r="AL1780" s="6"/>
      <c r="AM1780" s="6"/>
    </row>
    <row r="1781">
      <c r="A1781" t="str">
        <f t="shared" si="297"/>
        <v>PAMS</v>
      </c>
      <c r="B1781" t="str">
        <f t="shared" si="298"/>
        <v>V301</v>
      </c>
      <c r="C1781" t="str">
        <f t="shared" si="299"/>
        <v>RELOCATION SERVICES</v>
      </c>
      <c r="D1781" s="6" t="n">
        <f t="shared" si="300"/>
        <v>1925503.2155126201</v>
      </c>
      <c r="E1781" s="6" t="n">
        <f t="shared" si="301"/>
        <v>893259.04846988304</v>
      </c>
      <c r="F1781" s="6" t="n">
        <f t="shared" si="302"/>
        <v>-40264.9251</v>
      </c>
      <c r="G1781" s="6" t="n">
        <f t="shared" si="303"/>
        <v>-29681.567858430699</v>
      </c>
      <c r="H1781" s="7" t="n">
        <f t="shared" si="304"/>
        <v>-1.0450764256673046</v>
      </c>
      <c r="I1781" s="7" t="n">
        <f t="shared" si="305"/>
        <v>-1.0209113777508185</v>
      </c>
      <c r="J1781" s="7" t="n">
        <f t="shared" si="306"/>
        <v>0.73715691224347268</v>
      </c>
      <c r="K1781" s="7" t="n">
        <f t="shared" si="307"/>
        <v>-4.102149898751878E-7</v>
      </c>
      <c r="L1781" s="7" t="n">
        <f>AM1781/SUM(AM1:AM$2180)</f>
        <v>-5.266101052877231E-7</v>
      </c>
      <c r="M1781" t="s">
        <v>3585</v>
      </c>
      <c r="N1781" t="s">
        <v>4316</v>
      </c>
      <c r="O1781" t="s">
        <v>4317</v>
      </c>
      <c r="P1781" s="6" t="n">
        <v>416821.19104930101</v>
      </c>
      <c r="Q1781" s="6" t="n">
        <v>4065431.4928116701</v>
      </c>
      <c r="R1781" s="6" t="n">
        <v>4119852.2072847802</v>
      </c>
      <c r="S1781" s="6" t="n">
        <v>1807953.42184542</v>
      </c>
      <c r="T1781" s="6" t="n">
        <v>1111472.8165012</v>
      </c>
      <c r="U1781" s="6" t="n">
        <v>1252240.8754103901</v>
      </c>
      <c r="V1781" s="6" t="n">
        <v>755879.20045565197</v>
      </c>
      <c r="W1781" s="6" t="n">
        <v>1228345.49687765</v>
      </c>
      <c r="X1781" s="6" t="n">
        <v>2495520.79120629</v>
      </c>
      <c r="Y1781" s="6" t="n">
        <v>1764432.6676735301</v>
      </c>
      <c r="Z1781" s="6" t="n">
        <v>1026844.69510855</v>
      </c>
      <c r="AA1781" s="6" t="n">
        <v>4194510.8492869101</v>
      </c>
      <c r="AB1781" s="6" t="n">
        <v>2547347.6493697199</v>
      </c>
      <c r="AC1781" s="6" t="n">
        <v>448887.396702139</v>
      </c>
      <c r="AD1781" s="6" t="n">
        <v>185040.00127628501</v>
      </c>
      <c r="AE1781" s="6" t="n">
        <v>1925503.2155126201</v>
      </c>
      <c r="AF1781" s="6" t="n">
        <v>1054535.3493242499</v>
      </c>
      <c r="AG1781" s="6" t="n">
        <v>1807787.89594779</v>
      </c>
      <c r="AH1781" s="6" t="n">
        <v>313145.88682525</v>
      </c>
      <c r="AI1781" s="6" t="n">
        <v>237587.962718202</v>
      </c>
      <c r="AJ1781" s="6" t="n">
        <v>373277.65354332502</v>
      </c>
      <c r="AK1781" s="6" t="n">
        <v>893259.04846988304</v>
      </c>
      <c r="AL1781" s="6" t="n">
        <v>-40264.9251</v>
      </c>
      <c r="AM1781" s="6" t="n">
        <v>-29681.567858430699</v>
      </c>
    </row>
    <row r="1782">
      <c r="A1782" t="str">
        <f t="shared" si="297"/>
        <v>PAMS</v>
      </c>
      <c r="B1782" t="str">
        <f t="shared" si="298"/>
        <v>V302</v>
      </c>
      <c r="C1782" t="str">
        <f t="shared" si="299"/>
        <v>TRANSPORTATION/TRAVEL/RELOCATION- RELOCATION: TRAVEL AGENT</v>
      </c>
      <c r="D1782" s="6" t="n">
        <f t="shared" si="300"/>
        <v>1896438.6456229601</v>
      </c>
      <c r="E1782" s="6" t="n">
        <f t="shared" si="301"/>
        <v>0.42771503796971799</v>
      </c>
      <c r="F1782" s="6" t="n">
        <f t="shared" si="302"/>
        <v>116774.6214</v>
      </c>
      <c r="G1782" s="6" t="n">
        <f t="shared" si="303"/>
        <v>575261.65190884203</v>
      </c>
      <c r="H1782" s="7" t="n">
        <f t="shared" si="304"/>
        <v>273018.67673221626</v>
      </c>
      <c r="I1782" s="7" t="n">
        <f t="shared" si="305"/>
        <v>-0.93842425555420972</v>
      </c>
      <c r="J1782" s="7" t="n">
        <f t="shared" si="306"/>
        <v>4.9262557652688912</v>
      </c>
      <c r="K1782" s="7" t="n">
        <f t="shared" si="307"/>
        <v>1.18968804775648E-6</v>
      </c>
      <c r="L1782" s="7" t="n">
        <f>AM1782/SUM(AM1:AM$2180)</f>
        <v>1.0206286963161843E-5</v>
      </c>
      <c r="M1782" t="s">
        <v>3585</v>
      </c>
      <c r="N1782" t="s">
        <v>4318</v>
      </c>
      <c r="O1782" t="s">
        <v>4319</v>
      </c>
      <c r="P1782" s="6"/>
      <c r="Q1782" s="6"/>
      <c r="R1782" s="6"/>
      <c r="S1782" s="6" t="n">
        <v>112802.132798269</v>
      </c>
      <c r="T1782" s="6" t="n">
        <v>-5427.8120703741397</v>
      </c>
      <c r="U1782" s="6"/>
      <c r="V1782" s="6" t="n">
        <v>975981.96685756498</v>
      </c>
      <c r="W1782" s="6" t="n">
        <v>1212319.1557291399</v>
      </c>
      <c r="X1782" s="6" t="n">
        <v>330980.83083196601</v>
      </c>
      <c r="Y1782" s="6" t="n">
        <v>-78545.520982577902</v>
      </c>
      <c r="Z1782" s="6" t="n">
        <v>1945130.9005261201</v>
      </c>
      <c r="AA1782" s="6" t="n">
        <v>2567675.8023611</v>
      </c>
      <c r="AB1782" s="6" t="n">
        <v>3021812.5289761801</v>
      </c>
      <c r="AC1782" s="6" t="n">
        <v>2636645.4427520302</v>
      </c>
      <c r="AD1782" s="6" t="n">
        <v>2017159.1635700299</v>
      </c>
      <c r="AE1782" s="6" t="n">
        <v>1896438.6456229601</v>
      </c>
      <c r="AF1782" s="6" t="n">
        <v>1629379.2174178299</v>
      </c>
      <c r="AG1782" s="6" t="n">
        <v>1178798.35191044</v>
      </c>
      <c r="AH1782" s="6" t="n">
        <v>1423944.31592364</v>
      </c>
      <c r="AI1782" s="6" t="n">
        <v>2240173.5702687702</v>
      </c>
      <c r="AJ1782" s="6" t="n">
        <v>749726.63165541505</v>
      </c>
      <c r="AK1782" s="6" t="n">
        <v>0.42771503796971799</v>
      </c>
      <c r="AL1782" s="6" t="n">
        <v>116774.6214</v>
      </c>
      <c r="AM1782" s="6" t="n">
        <v>575261.65190884203</v>
      </c>
    </row>
    <row r="1783">
      <c r="A1783" t="str">
        <f t="shared" si="297"/>
        <v>PAMS</v>
      </c>
      <c r="B1783" t="str">
        <f t="shared" si="298"/>
        <v>V999</v>
      </c>
      <c r="C1783" t="str">
        <f t="shared" si="299"/>
        <v>OTHER TRAVEL SVCS</v>
      </c>
      <c r="D1783" s="6" t="n">
        <f t="shared" si="300"/>
        <v>38062294.8323346</v>
      </c>
      <c r="E1783" s="6" t="n">
        <f t="shared" si="301"/>
        <v>26502835.239796098</v>
      </c>
      <c r="F1783" s="6" t="n">
        <f t="shared" si="302"/>
        <v>33737777.404299997</v>
      </c>
      <c r="G1783" s="6" t="n">
        <f t="shared" si="303"/>
        <v>40667506.715878002</v>
      </c>
      <c r="H1783" s="7" t="n">
        <f t="shared" si="304"/>
        <v>0.27298747847324889</v>
      </c>
      <c r="I1783" s="7" t="n">
        <f t="shared" si="305"/>
        <v>-0.11361683385314036</v>
      </c>
      <c r="J1783" s="7" t="n">
        <f t="shared" si="306"/>
        <v>1.2053996986385591</v>
      </c>
      <c r="K1783" s="7" t="n">
        <f t="shared" si="307"/>
        <v>3.4371706843970416E-4</v>
      </c>
      <c r="L1783" s="7" t="n">
        <f>AM1783/SUM(AM1:AM$2180)</f>
        <v>7.2152253194922658E-4</v>
      </c>
      <c r="M1783" t="s">
        <v>3585</v>
      </c>
      <c r="N1783" t="s">
        <v>4320</v>
      </c>
      <c r="O1783" t="s">
        <v>4321</v>
      </c>
      <c r="P1783" s="6" t="n">
        <v>1176120.6020979299</v>
      </c>
      <c r="Q1783" s="6" t="n">
        <v>799623.16216499102</v>
      </c>
      <c r="R1783" s="6" t="n">
        <v>786744.91848262597</v>
      </c>
      <c r="S1783" s="6" t="n">
        <v>2228907.6667220201</v>
      </c>
      <c r="T1783" s="6" t="n">
        <v>2798057.2032487998</v>
      </c>
      <c r="U1783" s="6" t="n">
        <v>3837697.6220551301</v>
      </c>
      <c r="V1783" s="6" t="n">
        <v>3094115.6177073098</v>
      </c>
      <c r="W1783" s="6" t="n">
        <v>5948645.0880490504</v>
      </c>
      <c r="X1783" s="6" t="n">
        <v>30344840.6722297</v>
      </c>
      <c r="Y1783" s="6" t="n">
        <v>31209260.847734999</v>
      </c>
      <c r="Z1783" s="6" t="n">
        <v>29013259.244263802</v>
      </c>
      <c r="AA1783" s="6" t="n">
        <v>26035568.593781799</v>
      </c>
      <c r="AB1783" s="6" t="n">
        <v>62844900.633900903</v>
      </c>
      <c r="AC1783" s="6" t="n">
        <v>71233951.043582797</v>
      </c>
      <c r="AD1783" s="6" t="n">
        <v>76990436.594699904</v>
      </c>
      <c r="AE1783" s="6" t="n">
        <v>38062294.8323346</v>
      </c>
      <c r="AF1783" s="6" t="n">
        <v>30521291.6517579</v>
      </c>
      <c r="AG1783" s="6" t="n">
        <v>30029967.5601281</v>
      </c>
      <c r="AH1783" s="6" t="n">
        <v>21432907.7295577</v>
      </c>
      <c r="AI1783" s="6" t="n">
        <v>49983633.042645499</v>
      </c>
      <c r="AJ1783" s="6" t="n">
        <v>55586934.213524699</v>
      </c>
      <c r="AK1783" s="6" t="n">
        <v>26502835.239796098</v>
      </c>
      <c r="AL1783" s="6" t="n">
        <v>33737777.404299997</v>
      </c>
      <c r="AM1783" s="6" t="n">
        <v>40667506.715878002</v>
      </c>
    </row>
    <row r="1784">
      <c r="A1784" t="str">
        <f t="shared" si="297"/>
        <v>R&amp;D</v>
      </c>
      <c r="B1784" t="str">
        <f t="shared" si="298"/>
        <v>AA11</v>
      </c>
      <c r="C1784" t="str">
        <f t="shared" si="299"/>
        <v>R&amp;D- AGRICULTURE: INSECT AND DISEASE CONTROL (BASIC RESEARCH)</v>
      </c>
      <c r="D1784" s="6" t="n">
        <f t="shared" si="300"/>
        <v>0</v>
      </c>
      <c r="E1784" s="6" t="n">
        <f t="shared" si="301"/>
        <v>0</v>
      </c>
      <c r="F1784" s="6" t="n">
        <f t="shared" si="302"/>
        <v>0</v>
      </c>
      <c r="G1784" s="6" t="n">
        <f t="shared" si="303"/>
        <v>0</v>
      </c>
      <c r="H1784" s="7" t="e">
        <f t="shared" si="304"/>
        <v>#DIV/0!</v>
      </c>
      <c r="I1784" s="7" t="e">
        <f t="shared" si="305"/>
        <v>#DIV/0!</v>
      </c>
      <c r="J1784" s="7" t="e">
        <f t="shared" si="306"/>
        <v>#DIV/0!</v>
      </c>
      <c r="K1784" s="7" t="n">
        <f t="shared" si="307"/>
        <v>0</v>
      </c>
      <c r="L1784" s="7" t="n">
        <f>AM1784/SUM(AM1:AM$2180)</f>
        <v>0</v>
      </c>
      <c r="M1784" t="s">
        <v>36</v>
      </c>
      <c r="N1784" t="s">
        <v>4322</v>
      </c>
      <c r="O1784" t="s">
        <v>4323</v>
      </c>
      <c r="P1784" s="6"/>
      <c r="Q1784" s="6"/>
      <c r="R1784" s="6"/>
      <c r="S1784" s="6" t="n">
        <v>348244.29868991702</v>
      </c>
      <c r="T1784" s="6"/>
      <c r="U1784" s="6" t="n">
        <v>42740.841229695099</v>
      </c>
      <c r="V1784" s="6" t="n">
        <v>139792.50631214201</v>
      </c>
      <c r="W1784" s="6" t="n">
        <v>5817.9280327495699</v>
      </c>
      <c r="X1784" s="6" t="n">
        <v>0</v>
      </c>
      <c r="Y1784" s="6"/>
      <c r="Z1784" s="6"/>
      <c r="AA1784" s="6"/>
      <c r="AB1784" s="6"/>
      <c r="AC1784" s="6" t="n">
        <v>242871.679671071</v>
      </c>
      <c r="AD1784" s="6" t="n">
        <v>0</v>
      </c>
      <c r="AE1784" s="6"/>
      <c r="AF1784" s="6"/>
      <c r="AG1784" s="6"/>
      <c r="AH1784" s="6"/>
      <c r="AI1784" s="6"/>
      <c r="AJ1784" s="6"/>
      <c r="AK1784" s="6"/>
      <c r="AL1784" s="6"/>
      <c r="AM1784" s="6"/>
    </row>
    <row r="1785">
      <c r="A1785" t="str">
        <f t="shared" si="297"/>
        <v>R&amp;D</v>
      </c>
      <c r="B1785" t="str">
        <f t="shared" si="298"/>
        <v>AA12</v>
      </c>
      <c r="C1785" t="str">
        <f t="shared" si="299"/>
        <v>R&amp;D- AGRICULTURE: INSECT AND DISEASE CONTROL (APPLIED RESEARCH/EXPLORATORY DEVELOPMENT)</v>
      </c>
      <c r="D1785" s="6" t="n">
        <f t="shared" si="300"/>
        <v>0</v>
      </c>
      <c r="E1785" s="6" t="n">
        <f t="shared" si="301"/>
        <v>0</v>
      </c>
      <c r="F1785" s="6" t="n">
        <f t="shared" si="302"/>
        <v>0</v>
      </c>
      <c r="G1785" s="6" t="n">
        <f t="shared" si="303"/>
        <v>14106.6780318484</v>
      </c>
      <c r="H1785" s="7" t="e">
        <f t="shared" si="304"/>
        <v>#DIV/0!</v>
      </c>
      <c r="I1785" s="7" t="e">
        <f t="shared" si="305"/>
        <v>#DIV/0!</v>
      </c>
      <c r="J1785" s="7" t="e">
        <f t="shared" si="306"/>
        <v>#DIV/0!</v>
      </c>
      <c r="K1785" s="7" t="n">
        <f t="shared" si="307"/>
        <v>0</v>
      </c>
      <c r="L1785" s="7" t="n">
        <f>AM1785/SUM(AM1:AM$2180)</f>
        <v>2.5028055253158256E-7</v>
      </c>
      <c r="M1785" t="s">
        <v>36</v>
      </c>
      <c r="N1785" t="s">
        <v>4324</v>
      </c>
      <c r="O1785" t="s">
        <v>4325</v>
      </c>
      <c r="P1785" s="6"/>
      <c r="Q1785" s="6"/>
      <c r="R1785" s="6"/>
      <c r="S1785" s="6"/>
      <c r="T1785" s="6"/>
      <c r="U1785" s="6"/>
      <c r="V1785" s="6"/>
      <c r="W1785" s="6" t="n">
        <v>921273.071031912</v>
      </c>
      <c r="X1785" s="6" t="n">
        <v>653762.92203327699</v>
      </c>
      <c r="Y1785" s="6" t="n">
        <v>0</v>
      </c>
      <c r="Z1785" s="6"/>
      <c r="AA1785" s="6"/>
      <c r="AB1785" s="6"/>
      <c r="AC1785" s="6"/>
      <c r="AD1785" s="6" t="n">
        <v>-57422.405798020998</v>
      </c>
      <c r="AE1785" s="6"/>
      <c r="AF1785" s="6"/>
      <c r="AG1785" s="6"/>
      <c r="AH1785" s="6"/>
      <c r="AI1785" s="6"/>
      <c r="AJ1785" s="6"/>
      <c r="AK1785" s="6"/>
      <c r="AL1785" s="6"/>
      <c r="AM1785" s="6" t="n">
        <v>14106.6780318484</v>
      </c>
    </row>
    <row r="1786">
      <c r="A1786" t="str">
        <f t="shared" si="297"/>
        <v>R&amp;D</v>
      </c>
      <c r="B1786" t="str">
        <f t="shared" si="298"/>
        <v>AA13</v>
      </c>
      <c r="C1786" t="str">
        <f t="shared" si="299"/>
        <v>R&amp;D- AGRICULTURE: INSECT AND DISEASE CONTROL (ADVANCED DEVELOPMENT)</v>
      </c>
      <c r="D1786" s="6" t="n">
        <f t="shared" si="300"/>
        <v>-1224885.1512162299</v>
      </c>
      <c r="E1786" s="6" t="n">
        <f t="shared" si="301"/>
        <v>0</v>
      </c>
      <c r="F1786" s="6" t="n">
        <f t="shared" si="302"/>
        <v>0</v>
      </c>
      <c r="G1786" s="6" t="n">
        <f t="shared" si="303"/>
        <v>0</v>
      </c>
      <c r="H1786" s="7" t="e">
        <f t="shared" si="304"/>
        <v>#DIV/0!</v>
      </c>
      <c r="I1786" s="7" t="n">
        <f t="shared" si="305"/>
        <v>-1</v>
      </c>
      <c r="J1786" s="7" t="e">
        <f t="shared" si="306"/>
        <v>#DIV/0!</v>
      </c>
      <c r="K1786" s="7" t="n">
        <f t="shared" si="307"/>
        <v>0</v>
      </c>
      <c r="L1786" s="7" t="n">
        <f>AM1786/SUM(AM1:AM$2180)</f>
        <v>0</v>
      </c>
      <c r="M1786" t="s">
        <v>36</v>
      </c>
      <c r="N1786" t="s">
        <v>4326</v>
      </c>
      <c r="O1786" t="s">
        <v>4327</v>
      </c>
      <c r="P1786" s="6"/>
      <c r="Q1786" s="6"/>
      <c r="R1786" s="6"/>
      <c r="S1786" s="6"/>
      <c r="T1786" s="6"/>
      <c r="U1786" s="6"/>
      <c r="V1786" s="6"/>
      <c r="W1786" s="6" t="n">
        <v>26805893.3541696</v>
      </c>
      <c r="X1786" s="6" t="n">
        <v>17369663.3931625</v>
      </c>
      <c r="Y1786" s="6" t="n">
        <v>15051199.3336074</v>
      </c>
      <c r="Z1786" s="6" t="n">
        <v>3924683.14826104</v>
      </c>
      <c r="AA1786" s="6" t="n">
        <v>-3847148.6744108698</v>
      </c>
      <c r="AB1786" s="6"/>
      <c r="AC1786" s="6"/>
      <c r="AD1786" s="6" t="n">
        <v>-1.21319845882547E-2</v>
      </c>
      <c r="AE1786" s="6" t="n">
        <v>-1224885.1512162299</v>
      </c>
      <c r="AF1786" s="6"/>
      <c r="AG1786" s="6"/>
      <c r="AH1786" s="6"/>
      <c r="AI1786" s="6"/>
      <c r="AJ1786" s="6"/>
      <c r="AK1786" s="6"/>
      <c r="AL1786" s="6"/>
      <c r="AM1786" s="6"/>
    </row>
    <row r="1787">
      <c r="A1787" t="str">
        <f t="shared" si="297"/>
        <v>R&amp;D</v>
      </c>
      <c r="B1787" t="str">
        <f t="shared" si="298"/>
        <v>AA14</v>
      </c>
      <c r="C1787" t="str">
        <f t="shared" si="299"/>
        <v>R&amp;D- AGRICULTURE: INSECT AND DISEASE CONTROL (ENGINEERING DEVELOPMENT)</v>
      </c>
      <c r="D1787" s="6" t="n">
        <f t="shared" si="300"/>
        <v>0</v>
      </c>
      <c r="E1787" s="6" t="n">
        <f t="shared" si="301"/>
        <v>0</v>
      </c>
      <c r="F1787" s="6" t="n">
        <f t="shared" si="302"/>
        <v>0</v>
      </c>
      <c r="G1787" s="6" t="n">
        <f t="shared" si="303"/>
        <v>0</v>
      </c>
      <c r="H1787" s="7" t="e">
        <f t="shared" si="304"/>
        <v>#DIV/0!</v>
      </c>
      <c r="I1787" s="7" t="e">
        <f t="shared" si="305"/>
        <v>#DIV/0!</v>
      </c>
      <c r="J1787" s="7" t="e">
        <f t="shared" si="306"/>
        <v>#DIV/0!</v>
      </c>
      <c r="K1787" s="7" t="n">
        <f t="shared" si="307"/>
        <v>0</v>
      </c>
      <c r="L1787" s="7" t="n">
        <f>AM1787/SUM(AM1:AM$2180)</f>
        <v>0</v>
      </c>
      <c r="M1787" t="s">
        <v>36</v>
      </c>
      <c r="N1787" t="s">
        <v>4328</v>
      </c>
      <c r="O1787" t="s">
        <v>4329</v>
      </c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 t="n">
        <v>-0.22260041235316599</v>
      </c>
      <c r="AD1787" s="6"/>
      <c r="AE1787" s="6"/>
      <c r="AF1787" s="6"/>
      <c r="AG1787" s="6"/>
      <c r="AH1787" s="6" t="n">
        <v>0</v>
      </c>
      <c r="AI1787" s="6"/>
      <c r="AJ1787" s="6"/>
      <c r="AK1787" s="6"/>
      <c r="AL1787" s="6"/>
      <c r="AM1787" s="6"/>
    </row>
    <row r="1788">
      <c r="A1788" t="str">
        <f t="shared" si="297"/>
        <v>R&amp;D</v>
      </c>
      <c r="B1788" t="str">
        <f t="shared" si="298"/>
        <v>AA17</v>
      </c>
      <c r="C1788" t="str">
        <f t="shared" si="299"/>
        <v>R&amp;D- AGRICULTURE: INSECT AND DISEASE CONTROL (COMMERCIALIZED)</v>
      </c>
      <c r="D1788" s="6" t="n">
        <f t="shared" si="300"/>
        <v>0</v>
      </c>
      <c r="E1788" s="6" t="n">
        <f t="shared" si="301"/>
        <v>0</v>
      </c>
      <c r="F1788" s="6" t="n">
        <f t="shared" si="302"/>
        <v>0</v>
      </c>
      <c r="G1788" s="6" t="n">
        <f t="shared" si="303"/>
        <v>0</v>
      </c>
      <c r="H1788" s="7" t="e">
        <f t="shared" si="304"/>
        <v>#DIV/0!</v>
      </c>
      <c r="I1788" s="7" t="e">
        <f t="shared" si="305"/>
        <v>#DIV/0!</v>
      </c>
      <c r="J1788" s="7" t="e">
        <f t="shared" si="306"/>
        <v>#DIV/0!</v>
      </c>
      <c r="K1788" s="7" t="n">
        <f t="shared" si="307"/>
        <v>0</v>
      </c>
      <c r="L1788" s="7" t="n">
        <f>AM1788/SUM(AM1:AM$2180)</f>
        <v>0</v>
      </c>
      <c r="M1788" t="s">
        <v>36</v>
      </c>
      <c r="N1788" t="s">
        <v>4330</v>
      </c>
      <c r="O1788" t="s">
        <v>4331</v>
      </c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 t="n">
        <v>-2987.1490113623099</v>
      </c>
      <c r="AI1788" s="6"/>
      <c r="AJ1788" s="6"/>
      <c r="AK1788" s="6"/>
      <c r="AL1788" s="6"/>
      <c r="AM1788" s="6"/>
    </row>
    <row r="1789">
      <c r="A1789" t="str">
        <f t="shared" si="297"/>
        <v>R&amp;D</v>
      </c>
      <c r="B1789" t="str">
        <f t="shared" si="298"/>
        <v>AA21</v>
      </c>
      <c r="C1789" t="str">
        <f t="shared" si="299"/>
        <v>AGRICULTURE MARKETING (BASIC)</v>
      </c>
      <c r="D1789" s="6" t="n">
        <f t="shared" si="300"/>
        <v>0</v>
      </c>
      <c r="E1789" s="6" t="n">
        <f t="shared" si="301"/>
        <v>0</v>
      </c>
      <c r="F1789" s="6" t="n">
        <f t="shared" si="302"/>
        <v>0</v>
      </c>
      <c r="G1789" s="6" t="n">
        <f t="shared" si="303"/>
        <v>0</v>
      </c>
      <c r="H1789" s="7" t="e">
        <f t="shared" si="304"/>
        <v>#DIV/0!</v>
      </c>
      <c r="I1789" s="7" t="e">
        <f t="shared" si="305"/>
        <v>#DIV/0!</v>
      </c>
      <c r="J1789" s="7" t="e">
        <f t="shared" si="306"/>
        <v>#DIV/0!</v>
      </c>
      <c r="K1789" s="7" t="n">
        <f t="shared" si="307"/>
        <v>0</v>
      </c>
      <c r="L1789" s="7" t="n">
        <f>AM1789/SUM(AM1:AM$2180)</f>
        <v>0</v>
      </c>
      <c r="M1789" t="s">
        <v>36</v>
      </c>
      <c r="N1789" t="s">
        <v>4332</v>
      </c>
      <c r="O1789" t="s">
        <v>4333</v>
      </c>
      <c r="P1789" s="6"/>
      <c r="Q1789" s="6"/>
      <c r="R1789" s="6" t="n">
        <v>3203249.8381922198</v>
      </c>
      <c r="S1789" s="6" t="n">
        <v>2009180.84558618</v>
      </c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</row>
    <row r="1790">
      <c r="A1790" t="str">
        <f t="shared" si="297"/>
        <v>R&amp;D</v>
      </c>
      <c r="B1790" t="str">
        <f t="shared" si="298"/>
        <v>AA23</v>
      </c>
      <c r="C1790" t="str">
        <f t="shared" si="299"/>
        <v>AGRICULTURE MARKETING (ADVANCED)</v>
      </c>
      <c r="D1790" s="6" t="n">
        <f t="shared" si="300"/>
        <v>0</v>
      </c>
      <c r="E1790" s="6" t="n">
        <f t="shared" si="301"/>
        <v>0</v>
      </c>
      <c r="F1790" s="6" t="n">
        <f t="shared" si="302"/>
        <v>0</v>
      </c>
      <c r="G1790" s="6" t="n">
        <f t="shared" si="303"/>
        <v>0</v>
      </c>
      <c r="H1790" s="7" t="e">
        <f t="shared" si="304"/>
        <v>#DIV/0!</v>
      </c>
      <c r="I1790" s="7" t="e">
        <f t="shared" si="305"/>
        <v>#DIV/0!</v>
      </c>
      <c r="J1790" s="7" t="e">
        <f t="shared" si="306"/>
        <v>#DIV/0!</v>
      </c>
      <c r="K1790" s="7" t="n">
        <f t="shared" si="307"/>
        <v>0</v>
      </c>
      <c r="L1790" s="7" t="n">
        <f>AM1790/SUM(AM1:AM$2180)</f>
        <v>0</v>
      </c>
      <c r="M1790" t="s">
        <v>36</v>
      </c>
      <c r="N1790" t="s">
        <v>4334</v>
      </c>
      <c r="O1790" t="s">
        <v>4335</v>
      </c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 t="n">
        <v>4649801.9561763899</v>
      </c>
      <c r="AI1790" s="6" t="n">
        <v>6471357.7932422804</v>
      </c>
      <c r="AJ1790" s="6" t="n">
        <v>1012599.07988163</v>
      </c>
      <c r="AK1790" s="6"/>
      <c r="AL1790" s="6"/>
      <c r="AM1790" s="6"/>
    </row>
    <row r="1791">
      <c r="A1791" t="str">
        <f t="shared" si="297"/>
        <v>R&amp;D</v>
      </c>
      <c r="B1791" t="str">
        <f t="shared" si="298"/>
        <v>AA25</v>
      </c>
      <c r="C1791" t="str">
        <f t="shared" si="299"/>
        <v>AGRICULTURE MARKETING (OPERATIONAL)</v>
      </c>
      <c r="D1791" s="6" t="n">
        <f t="shared" si="300"/>
        <v>0</v>
      </c>
      <c r="E1791" s="6" t="n">
        <f t="shared" si="301"/>
        <v>0</v>
      </c>
      <c r="F1791" s="6" t="n">
        <f t="shared" si="302"/>
        <v>0</v>
      </c>
      <c r="G1791" s="6" t="n">
        <f t="shared" si="303"/>
        <v>0</v>
      </c>
      <c r="H1791" s="7" t="e">
        <f t="shared" si="304"/>
        <v>#DIV/0!</v>
      </c>
      <c r="I1791" s="7" t="e">
        <f t="shared" si="305"/>
        <v>#DIV/0!</v>
      </c>
      <c r="J1791" s="7" t="e">
        <f t="shared" si="306"/>
        <v>#DIV/0!</v>
      </c>
      <c r="K1791" s="7" t="n">
        <f t="shared" si="307"/>
        <v>0</v>
      </c>
      <c r="L1791" s="7" t="n">
        <f>AM1791/SUM(AM1:AM$2180)</f>
        <v>0</v>
      </c>
      <c r="M1791" t="s">
        <v>36</v>
      </c>
      <c r="N1791" t="s">
        <v>4336</v>
      </c>
      <c r="O1791" t="s">
        <v>4337</v>
      </c>
      <c r="P1791" s="6"/>
      <c r="Q1791" s="6"/>
      <c r="R1791" s="6"/>
      <c r="S1791" s="6"/>
      <c r="T1791" s="6"/>
      <c r="U1791" s="6"/>
      <c r="V1791" s="6"/>
      <c r="W1791" s="6" t="n">
        <v>-1491.4553705332</v>
      </c>
      <c r="X1791" s="6" t="n">
        <v>165519.23535026799</v>
      </c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</row>
    <row r="1792">
      <c r="A1792" t="str">
        <f t="shared" si="297"/>
        <v>R&amp;D</v>
      </c>
      <c r="B1792" t="str">
        <f t="shared" si="298"/>
        <v>AA31</v>
      </c>
      <c r="C1792" t="str">
        <f t="shared" si="299"/>
        <v>AGRICULTURE PRODUCTION (BASIC)</v>
      </c>
      <c r="D1792" s="6" t="n">
        <f t="shared" si="300"/>
        <v>0</v>
      </c>
      <c r="E1792" s="6" t="n">
        <f t="shared" si="301"/>
        <v>0</v>
      </c>
      <c r="F1792" s="6" t="n">
        <f t="shared" si="302"/>
        <v>0</v>
      </c>
      <c r="G1792" s="6" t="n">
        <f t="shared" si="303"/>
        <v>0</v>
      </c>
      <c r="H1792" s="7" t="e">
        <f t="shared" si="304"/>
        <v>#DIV/0!</v>
      </c>
      <c r="I1792" s="7" t="e">
        <f t="shared" si="305"/>
        <v>#DIV/0!</v>
      </c>
      <c r="J1792" s="7" t="e">
        <f t="shared" si="306"/>
        <v>#DIV/0!</v>
      </c>
      <c r="K1792" s="7" t="n">
        <f t="shared" si="307"/>
        <v>0</v>
      </c>
      <c r="L1792" s="7" t="n">
        <f>AM1792/SUM(AM1:AM$2180)</f>
        <v>0</v>
      </c>
      <c r="M1792" t="s">
        <v>36</v>
      </c>
      <c r="N1792" t="s">
        <v>4338</v>
      </c>
      <c r="O1792" t="s">
        <v>4339</v>
      </c>
      <c r="P1792" s="6"/>
      <c r="Q1792" s="6"/>
      <c r="R1792" s="6"/>
      <c r="S1792" s="6"/>
      <c r="T1792" s="6"/>
      <c r="U1792" s="6"/>
      <c r="V1792" s="6"/>
      <c r="W1792" s="6"/>
      <c r="X1792" s="6"/>
      <c r="Y1792" s="6" t="n">
        <v>0</v>
      </c>
      <c r="Z1792" s="6" t="n">
        <v>-762790.95087428705</v>
      </c>
      <c r="AA1792" s="6"/>
      <c r="AB1792" s="6"/>
      <c r="AC1792" s="6"/>
      <c r="AD1792" s="6" t="n">
        <v>-40840.748958363001</v>
      </c>
      <c r="AE1792" s="6"/>
      <c r="AF1792" s="6"/>
      <c r="AG1792" s="6"/>
      <c r="AH1792" s="6"/>
      <c r="AI1792" s="6"/>
      <c r="AJ1792" s="6"/>
      <c r="AK1792" s="6"/>
      <c r="AL1792" s="6"/>
      <c r="AM1792" s="6"/>
    </row>
    <row r="1793">
      <c r="A1793" t="str">
        <f t="shared" ref="A1793:A1856" si="308">M1793</f>
        <v>R&amp;D</v>
      </c>
      <c r="B1793" t="str">
        <f t="shared" ref="B1793:B1856" si="309">N1793</f>
        <v>AA91</v>
      </c>
      <c r="C1793" t="str">
        <f t="shared" ref="C1793:C1856" si="310">O1793</f>
        <v>OTHER AGRICULTURE (BASIC)</v>
      </c>
      <c r="D1793" s="6" t="n">
        <f t="shared" ref="D1793:D1856" si="311">AE1793</f>
        <v>0</v>
      </c>
      <c r="E1793" s="6" t="n">
        <f t="shared" ref="E1793:E1856" si="312">AK1793</f>
        <v>2251209.6679475401</v>
      </c>
      <c r="F1793" s="6" t="n">
        <f t="shared" ref="F1793:F1856" si="313">AL1793</f>
        <v>0</v>
      </c>
      <c r="G1793" s="6" t="n">
        <f t="shared" ref="G1793:G1856" si="314">AM1793</f>
        <v>0</v>
      </c>
      <c r="H1793" s="7" t="n">
        <f t="shared" si="304"/>
        <v>-1</v>
      </c>
      <c r="I1793" s="7" t="e">
        <f t="shared" si="305"/>
        <v>#DIV/0!</v>
      </c>
      <c r="J1793" s="7" t="e">
        <f t="shared" si="306"/>
        <v>#DIV/0!</v>
      </c>
      <c r="K1793" s="7" t="n">
        <f t="shared" si="307"/>
        <v>0</v>
      </c>
      <c r="L1793" s="7" t="n">
        <f>AM1793/SUM(AM1:AM$2180)</f>
        <v>0</v>
      </c>
      <c r="M1793" t="s">
        <v>36</v>
      </c>
      <c r="N1793" t="s">
        <v>4340</v>
      </c>
      <c r="O1793" t="s">
        <v>4341</v>
      </c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 t="n">
        <v>3428414.9632541598</v>
      </c>
      <c r="AK1793" s="6" t="n">
        <v>2251209.6679475401</v>
      </c>
      <c r="AL1793" s="6" t="n">
        <v>0</v>
      </c>
      <c r="AM1793" s="6"/>
    </row>
    <row r="1794">
      <c r="A1794" t="str">
        <f t="shared" si="308"/>
        <v>R&amp;D</v>
      </c>
      <c r="B1794" t="str">
        <f t="shared" si="309"/>
        <v>AA92</v>
      </c>
      <c r="C1794" t="str">
        <f t="shared" si="310"/>
        <v>R&amp;D- AGRICULTURE: OTHER (APPLIED RESEARCH/EXPLORATORY DEVELOPMENT)</v>
      </c>
      <c r="D1794" s="6" t="n">
        <f t="shared" si="311"/>
        <v>0</v>
      </c>
      <c r="E1794" s="6" t="n">
        <f t="shared" si="312"/>
        <v>0</v>
      </c>
      <c r="F1794" s="6" t="n">
        <f t="shared" si="313"/>
        <v>0</v>
      </c>
      <c r="G1794" s="6" t="n">
        <f t="shared" si="314"/>
        <v>0</v>
      </c>
      <c r="H1794" s="7" t="e">
        <f t="shared" ref="H1794:H1857" si="315">AL1794/AK1794-1</f>
        <v>#DIV/0!</v>
      </c>
      <c r="I1794" s="7" t="e">
        <f t="shared" ref="I1794:I1857" si="316">AL1794/AE1794-1</f>
        <v>#DIV/0!</v>
      </c>
      <c r="J1794" s="7" t="e">
        <f t="shared" ref="J1794:J1857" si="317">AM1794/AL1794</f>
        <v>#DIV/0!</v>
      </c>
      <c r="K1794" s="7" t="n">
        <f t="shared" ref="K1794:K1857" si="318">AL1794/SUM(AL$1:AL$2180)</f>
        <v>0</v>
      </c>
      <c r="L1794" s="7" t="n">
        <f>AM1794/SUM(AM1:AM$2180)</f>
        <v>0</v>
      </c>
      <c r="M1794" t="s">
        <v>36</v>
      </c>
      <c r="N1794" t="s">
        <v>4342</v>
      </c>
      <c r="O1794" t="s">
        <v>4343</v>
      </c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 t="n">
        <v>0</v>
      </c>
      <c r="AJ1794" s="6"/>
      <c r="AK1794" s="6"/>
      <c r="AL1794" s="6"/>
      <c r="AM1794" s="6"/>
    </row>
    <row r="1795">
      <c r="A1795" t="str">
        <f t="shared" si="308"/>
        <v>R&amp;D</v>
      </c>
      <c r="B1795" t="str">
        <f t="shared" si="309"/>
        <v>AB11</v>
      </c>
      <c r="C1795" t="str">
        <f t="shared" si="310"/>
        <v>R&amp;D- COMMUNITY SVC/DEVELOP: CRIME PREVENTION/CONTROL (BASIC RESEARCH)</v>
      </c>
      <c r="D1795" s="6" t="n">
        <f t="shared" si="311"/>
        <v>0</v>
      </c>
      <c r="E1795" s="6" t="n">
        <f t="shared" si="312"/>
        <v>0</v>
      </c>
      <c r="F1795" s="6" t="n">
        <f t="shared" si="313"/>
        <v>261377.90040000001</v>
      </c>
      <c r="G1795" s="6" t="n">
        <f t="shared" si="314"/>
        <v>0</v>
      </c>
      <c r="H1795" s="7" t="e">
        <f t="shared" si="315"/>
        <v>#DIV/0!</v>
      </c>
      <c r="I1795" s="7" t="e">
        <f t="shared" si="316"/>
        <v>#DIV/0!</v>
      </c>
      <c r="J1795" s="7" t="n">
        <f t="shared" si="317"/>
        <v>0</v>
      </c>
      <c r="K1795" s="7" t="n">
        <f t="shared" si="318"/>
        <v>2.6628916482495543E-6</v>
      </c>
      <c r="L1795" s="7" t="n">
        <f>AM1795/SUM(AM1:AM$2180)</f>
        <v>0</v>
      </c>
      <c r="M1795" t="s">
        <v>36</v>
      </c>
      <c r="N1795" t="s">
        <v>4344</v>
      </c>
      <c r="O1795" t="s">
        <v>4345</v>
      </c>
      <c r="P1795" s="6"/>
      <c r="Q1795" s="6"/>
      <c r="R1795" s="6"/>
      <c r="S1795" s="6" t="n">
        <v>618943.51215405494</v>
      </c>
      <c r="T1795" s="6"/>
      <c r="U1795" s="6" t="n">
        <v>-2526.3957357281101</v>
      </c>
      <c r="V1795" s="6"/>
      <c r="W1795" s="6"/>
      <c r="X1795" s="6" t="n">
        <v>760718.77548755298</v>
      </c>
      <c r="Y1795" s="6"/>
      <c r="Z1795" s="6"/>
      <c r="AA1795" s="6"/>
      <c r="AB1795" s="6"/>
      <c r="AC1795" s="6"/>
      <c r="AD1795" s="6"/>
      <c r="AE1795" s="6"/>
      <c r="AF1795" s="6"/>
      <c r="AG1795" s="6" t="n">
        <v>0</v>
      </c>
      <c r="AH1795" s="6"/>
      <c r="AI1795" s="6"/>
      <c r="AJ1795" s="6"/>
      <c r="AK1795" s="6"/>
      <c r="AL1795" s="6" t="n">
        <v>261377.90040000001</v>
      </c>
      <c r="AM1795" s="6"/>
    </row>
    <row r="1796">
      <c r="A1796" t="str">
        <f t="shared" si="308"/>
        <v>R&amp;D</v>
      </c>
      <c r="B1796" t="str">
        <f t="shared" si="309"/>
        <v>AB12</v>
      </c>
      <c r="C1796" t="str">
        <f t="shared" si="310"/>
        <v>R&amp;D- COMMUNITY SVC/DEVELOP: CRIME PREVENTION/CONTROL (APPLIED RESEARCH/EXPLORATORY DEVELOPMENT)</v>
      </c>
      <c r="D1796" s="6" t="n">
        <f t="shared" si="311"/>
        <v>0</v>
      </c>
      <c r="E1796" s="6" t="n">
        <f t="shared" si="312"/>
        <v>0</v>
      </c>
      <c r="F1796" s="6" t="n">
        <f t="shared" si="313"/>
        <v>0</v>
      </c>
      <c r="G1796" s="6" t="n">
        <f t="shared" si="314"/>
        <v>0</v>
      </c>
      <c r="H1796" s="7" t="e">
        <f t="shared" si="315"/>
        <v>#DIV/0!</v>
      </c>
      <c r="I1796" s="7" t="e">
        <f t="shared" si="316"/>
        <v>#DIV/0!</v>
      </c>
      <c r="J1796" s="7" t="e">
        <f t="shared" si="317"/>
        <v>#DIV/0!</v>
      </c>
      <c r="K1796" s="7" t="n">
        <f t="shared" si="318"/>
        <v>0</v>
      </c>
      <c r="L1796" s="7" t="n">
        <f>AM1796/SUM(AM1:AM$2180)</f>
        <v>0</v>
      </c>
      <c r="M1796" t="s">
        <v>36</v>
      </c>
      <c r="N1796" t="s">
        <v>4346</v>
      </c>
      <c r="O1796" t="s">
        <v>4347</v>
      </c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 t="n">
        <v>7643.9509985415298</v>
      </c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 t="n">
        <v>0</v>
      </c>
    </row>
    <row r="1797">
      <c r="A1797" t="str">
        <f t="shared" si="308"/>
        <v>R&amp;D</v>
      </c>
      <c r="B1797" t="str">
        <f t="shared" si="309"/>
        <v>AB13</v>
      </c>
      <c r="C1797" t="str">
        <f t="shared" si="310"/>
        <v>R&amp;D- COMMUNITY SVC/DEVELOP: CRIME PREVENTION/CONTROL (ADVANCED DEVELOPMENT)</v>
      </c>
      <c r="D1797" s="6" t="n">
        <f t="shared" si="311"/>
        <v>0</v>
      </c>
      <c r="E1797" s="6" t="n">
        <f t="shared" si="312"/>
        <v>11989367.910912</v>
      </c>
      <c r="F1797" s="6" t="n">
        <f t="shared" si="313"/>
        <v>3393099</v>
      </c>
      <c r="G1797" s="6" t="n">
        <f t="shared" si="314"/>
        <v>0</v>
      </c>
      <c r="H1797" s="7" t="n">
        <f t="shared" si="315"/>
        <v>-0.71699100192664822</v>
      </c>
      <c r="I1797" s="7" t="e">
        <f t="shared" si="316"/>
        <v>#DIV/0!</v>
      </c>
      <c r="J1797" s="7" t="n">
        <f t="shared" si="317"/>
        <v>0</v>
      </c>
      <c r="K1797" s="7" t="n">
        <f t="shared" si="318"/>
        <v>3.4568549884885041E-5</v>
      </c>
      <c r="L1797" s="7" t="n">
        <f>AM1797/SUM(AM1:AM$2180)</f>
        <v>0</v>
      </c>
      <c r="M1797" t="s">
        <v>36</v>
      </c>
      <c r="N1797" t="s">
        <v>4348</v>
      </c>
      <c r="O1797" t="s">
        <v>4349</v>
      </c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 t="n">
        <v>11989367.910912</v>
      </c>
      <c r="AL1797" s="6" t="n">
        <v>3393099</v>
      </c>
      <c r="AM1797" s="6" t="n">
        <v>0</v>
      </c>
    </row>
    <row r="1798">
      <c r="A1798" t="str">
        <f t="shared" si="308"/>
        <v>R&amp;D</v>
      </c>
      <c r="B1798" t="str">
        <f t="shared" si="309"/>
        <v>AB21</v>
      </c>
      <c r="C1798" t="str">
        <f t="shared" si="310"/>
        <v>FIRE PREVENTION AND CONTROL (BASIC)</v>
      </c>
      <c r="D1798" s="6" t="n">
        <f t="shared" si="311"/>
        <v>0</v>
      </c>
      <c r="E1798" s="6" t="n">
        <f t="shared" si="312"/>
        <v>0</v>
      </c>
      <c r="F1798" s="6" t="n">
        <f t="shared" si="313"/>
        <v>0</v>
      </c>
      <c r="G1798" s="6" t="n">
        <f t="shared" si="314"/>
        <v>0</v>
      </c>
      <c r="H1798" s="7" t="e">
        <f t="shared" si="315"/>
        <v>#DIV/0!</v>
      </c>
      <c r="I1798" s="7" t="e">
        <f t="shared" si="316"/>
        <v>#DIV/0!</v>
      </c>
      <c r="J1798" s="7" t="e">
        <f t="shared" si="317"/>
        <v>#DIV/0!</v>
      </c>
      <c r="K1798" s="7" t="n">
        <f t="shared" si="318"/>
        <v>0</v>
      </c>
      <c r="L1798" s="7" t="n">
        <f>AM1798/SUM(AM1:AM$2180)</f>
        <v>0</v>
      </c>
      <c r="M1798" t="s">
        <v>36</v>
      </c>
      <c r="N1798" t="s">
        <v>4350</v>
      </c>
      <c r="O1798" t="s">
        <v>4351</v>
      </c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 t="n">
        <v>0</v>
      </c>
      <c r="AF1798" s="6"/>
      <c r="AG1798" s="6"/>
      <c r="AH1798" s="6"/>
      <c r="AI1798" s="6"/>
      <c r="AJ1798" s="6" t="n">
        <v>44209.232953738203</v>
      </c>
      <c r="AK1798" s="6"/>
      <c r="AL1798" s="6"/>
      <c r="AM1798" s="6"/>
    </row>
    <row r="1799">
      <c r="A1799" t="str">
        <f t="shared" si="308"/>
        <v>R&amp;D</v>
      </c>
      <c r="B1799" t="str">
        <f t="shared" si="309"/>
        <v>AB22</v>
      </c>
      <c r="C1799" t="str">
        <f t="shared" si="310"/>
        <v>R&amp;D- COMMUNITY SVC/DEVELOP: FIRE PREVENTION/CONTROL (APPLIED RESEARCH/EXPLORATORY DEVELOPMENT)</v>
      </c>
      <c r="D1799" s="6" t="n">
        <f t="shared" si="311"/>
        <v>0</v>
      </c>
      <c r="E1799" s="6" t="n">
        <f t="shared" si="312"/>
        <v>0</v>
      </c>
      <c r="F1799" s="6" t="n">
        <f t="shared" si="313"/>
        <v>0</v>
      </c>
      <c r="G1799" s="6" t="n">
        <f t="shared" si="314"/>
        <v>0</v>
      </c>
      <c r="H1799" s="7" t="e">
        <f t="shared" si="315"/>
        <v>#DIV/0!</v>
      </c>
      <c r="I1799" s="7" t="e">
        <f t="shared" si="316"/>
        <v>#DIV/0!</v>
      </c>
      <c r="J1799" s="7" t="e">
        <f t="shared" si="317"/>
        <v>#DIV/0!</v>
      </c>
      <c r="K1799" s="7" t="n">
        <f t="shared" si="318"/>
        <v>0</v>
      </c>
      <c r="L1799" s="7" t="n">
        <f>AM1799/SUM(AM1:AM$2180)</f>
        <v>0</v>
      </c>
      <c r="M1799" t="s">
        <v>36</v>
      </c>
      <c r="N1799" t="s">
        <v>4352</v>
      </c>
      <c r="O1799" t="s">
        <v>4353</v>
      </c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 t="n">
        <v>0</v>
      </c>
      <c r="AF1799" s="6"/>
      <c r="AG1799" s="6"/>
      <c r="AH1799" s="6" t="n">
        <v>-11955.470923622301</v>
      </c>
      <c r="AI1799" s="6"/>
      <c r="AJ1799" s="6"/>
      <c r="AK1799" s="6"/>
      <c r="AL1799" s="6"/>
      <c r="AM1799" s="6"/>
    </row>
    <row r="1800">
      <c r="A1800" t="str">
        <f t="shared" si="308"/>
        <v>R&amp;D</v>
      </c>
      <c r="B1800" t="str">
        <f t="shared" si="309"/>
        <v>AB23</v>
      </c>
      <c r="C1800" t="str">
        <f t="shared" si="310"/>
        <v>R&amp;D- COMMUNITY SVC/DEVELOP: FIRE PREVENTION/CONTROL (ADVANCED DEVELOPMENT)</v>
      </c>
      <c r="D1800" s="6" t="n">
        <f t="shared" si="311"/>
        <v>0</v>
      </c>
      <c r="E1800" s="6" t="n">
        <f t="shared" si="312"/>
        <v>0</v>
      </c>
      <c r="F1800" s="6" t="n">
        <f t="shared" si="313"/>
        <v>0</v>
      </c>
      <c r="G1800" s="6" t="n">
        <f t="shared" si="314"/>
        <v>0</v>
      </c>
      <c r="H1800" s="7" t="e">
        <f t="shared" si="315"/>
        <v>#DIV/0!</v>
      </c>
      <c r="I1800" s="7" t="e">
        <f t="shared" si="316"/>
        <v>#DIV/0!</v>
      </c>
      <c r="J1800" s="7" t="e">
        <f t="shared" si="317"/>
        <v>#DIV/0!</v>
      </c>
      <c r="K1800" s="7" t="n">
        <f t="shared" si="318"/>
        <v>0</v>
      </c>
      <c r="L1800" s="7" t="n">
        <f>AM1800/SUM(AM1:AM$2180)</f>
        <v>0</v>
      </c>
      <c r="M1800" t="s">
        <v>36</v>
      </c>
      <c r="N1800" t="s">
        <v>4354</v>
      </c>
      <c r="O1800" t="s">
        <v>4355</v>
      </c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 t="n">
        <v>0</v>
      </c>
      <c r="AM1800" s="6"/>
    </row>
    <row r="1801">
      <c r="A1801" t="str">
        <f t="shared" si="308"/>
        <v>R&amp;D</v>
      </c>
      <c r="B1801" t="str">
        <f t="shared" si="309"/>
        <v>AB25</v>
      </c>
      <c r="C1801" t="str">
        <f t="shared" si="310"/>
        <v>R&amp;D-FIRE PREVENT &amp; CONT-OPSY DEV</v>
      </c>
      <c r="D1801" s="6" t="n">
        <f t="shared" si="311"/>
        <v>0</v>
      </c>
      <c r="E1801" s="6" t="n">
        <f t="shared" si="312"/>
        <v>0</v>
      </c>
      <c r="F1801" s="6" t="n">
        <f t="shared" si="313"/>
        <v>705678</v>
      </c>
      <c r="G1801" s="6" t="n">
        <f t="shared" si="314"/>
        <v>0</v>
      </c>
      <c r="H1801" s="7" t="e">
        <f t="shared" si="315"/>
        <v>#DIV/0!</v>
      </c>
      <c r="I1801" s="7" t="e">
        <f t="shared" si="316"/>
        <v>#DIV/0!</v>
      </c>
      <c r="J1801" s="7" t="n">
        <f t="shared" si="317"/>
        <v>0</v>
      </c>
      <c r="K1801" s="7" t="n">
        <f t="shared" si="318"/>
        <v>7.1893761855064965E-6</v>
      </c>
      <c r="L1801" s="7" t="n">
        <f>AM1801/SUM(AM1:AM$2180)</f>
        <v>0</v>
      </c>
      <c r="M1801" t="s">
        <v>36</v>
      </c>
      <c r="N1801" t="s">
        <v>4356</v>
      </c>
      <c r="O1801" t="s">
        <v>4357</v>
      </c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 t="n">
        <v>705678</v>
      </c>
      <c r="AM1801" s="6" t="n">
        <v>0</v>
      </c>
    </row>
    <row r="1802">
      <c r="A1802" t="str">
        <f t="shared" si="308"/>
        <v>R&amp;D</v>
      </c>
      <c r="B1802" t="str">
        <f t="shared" si="309"/>
        <v>AB31</v>
      </c>
      <c r="C1802" t="str">
        <f t="shared" si="310"/>
        <v>R&amp;D- COMMUNITY SERVICE/DEVELOPMENT: RURAL (BASIC RESEARCH)</v>
      </c>
      <c r="D1802" s="6" t="n">
        <f t="shared" si="311"/>
        <v>0</v>
      </c>
      <c r="E1802" s="6" t="n">
        <f t="shared" si="312"/>
        <v>0</v>
      </c>
      <c r="F1802" s="6" t="n">
        <f t="shared" si="313"/>
        <v>0</v>
      </c>
      <c r="G1802" s="6" t="n">
        <f t="shared" si="314"/>
        <v>0</v>
      </c>
      <c r="H1802" s="7" t="e">
        <f t="shared" si="315"/>
        <v>#DIV/0!</v>
      </c>
      <c r="I1802" s="7" t="e">
        <f t="shared" si="316"/>
        <v>#DIV/0!</v>
      </c>
      <c r="J1802" s="7" t="e">
        <f t="shared" si="317"/>
        <v>#DIV/0!</v>
      </c>
      <c r="K1802" s="7" t="n">
        <f t="shared" si="318"/>
        <v>0</v>
      </c>
      <c r="L1802" s="7" t="n">
        <f>AM1802/SUM(AM1:AM$2180)</f>
        <v>0</v>
      </c>
      <c r="M1802" t="s">
        <v>36</v>
      </c>
      <c r="N1802" t="s">
        <v>4358</v>
      </c>
      <c r="O1802" t="s">
        <v>4359</v>
      </c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 t="n">
        <v>0</v>
      </c>
      <c r="AG1802" s="6"/>
      <c r="AH1802" s="6"/>
      <c r="AI1802" s="6"/>
      <c r="AJ1802" s="6" t="n">
        <v>0</v>
      </c>
      <c r="AK1802" s="6"/>
      <c r="AL1802" s="6"/>
      <c r="AM1802" s="6"/>
    </row>
    <row r="1803">
      <c r="A1803" t="str">
        <f t="shared" si="308"/>
        <v>R&amp;D</v>
      </c>
      <c r="B1803" t="str">
        <f t="shared" si="309"/>
        <v>AB41</v>
      </c>
      <c r="C1803" t="str">
        <f t="shared" si="310"/>
        <v>R&amp;D- COMMUNITY SERVICE/DEVELOPMENT: URBAN (BASIC RESEARCH)</v>
      </c>
      <c r="D1803" s="6" t="n">
        <f t="shared" si="311"/>
        <v>0</v>
      </c>
      <c r="E1803" s="6" t="n">
        <f t="shared" si="312"/>
        <v>0</v>
      </c>
      <c r="F1803" s="6" t="n">
        <f t="shared" si="313"/>
        <v>0</v>
      </c>
      <c r="G1803" s="6" t="n">
        <f t="shared" si="314"/>
        <v>0</v>
      </c>
      <c r="H1803" s="7" t="e">
        <f t="shared" si="315"/>
        <v>#DIV/0!</v>
      </c>
      <c r="I1803" s="7" t="e">
        <f t="shared" si="316"/>
        <v>#DIV/0!</v>
      </c>
      <c r="J1803" s="7" t="e">
        <f t="shared" si="317"/>
        <v>#DIV/0!</v>
      </c>
      <c r="K1803" s="7" t="n">
        <f t="shared" si="318"/>
        <v>0</v>
      </c>
      <c r="L1803" s="7" t="n">
        <f>AM1803/SUM(AM1:AM$2180)</f>
        <v>0</v>
      </c>
      <c r="M1803" t="s">
        <v>36</v>
      </c>
      <c r="N1803" t="s">
        <v>4360</v>
      </c>
      <c r="O1803" t="s">
        <v>4361</v>
      </c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 t="n">
        <v>0</v>
      </c>
    </row>
    <row r="1804">
      <c r="A1804" t="str">
        <f t="shared" si="308"/>
        <v>R&amp;D</v>
      </c>
      <c r="B1804" t="str">
        <f t="shared" si="309"/>
        <v>AB42</v>
      </c>
      <c r="C1804" t="str">
        <f t="shared" si="310"/>
        <v>R&amp;D- COMMUNITY SERVICE/DEVELOPMENT: URBAN (APPLIED RESEARCH/EXPLORATORY DEVELOPMENT)</v>
      </c>
      <c r="D1804" s="6" t="n">
        <f t="shared" si="311"/>
        <v>0</v>
      </c>
      <c r="E1804" s="6" t="n">
        <f t="shared" si="312"/>
        <v>0</v>
      </c>
      <c r="F1804" s="6" t="n">
        <f t="shared" si="313"/>
        <v>0</v>
      </c>
      <c r="G1804" s="6" t="n">
        <f t="shared" si="314"/>
        <v>0</v>
      </c>
      <c r="H1804" s="7" t="e">
        <f t="shared" si="315"/>
        <v>#DIV/0!</v>
      </c>
      <c r="I1804" s="7" t="e">
        <f t="shared" si="316"/>
        <v>#DIV/0!</v>
      </c>
      <c r="J1804" s="7" t="e">
        <f t="shared" si="317"/>
        <v>#DIV/0!</v>
      </c>
      <c r="K1804" s="7" t="n">
        <f t="shared" si="318"/>
        <v>0</v>
      </c>
      <c r="L1804" s="7" t="n">
        <f>AM1804/SUM(AM1:AM$2180)</f>
        <v>0</v>
      </c>
      <c r="M1804" t="s">
        <v>36</v>
      </c>
      <c r="N1804" t="s">
        <v>4362</v>
      </c>
      <c r="O1804" t="s">
        <v>4363</v>
      </c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 t="n">
        <v>232527.54224565899</v>
      </c>
      <c r="AA1804" s="6"/>
      <c r="AB1804" s="6"/>
      <c r="AC1804" s="6"/>
      <c r="AD1804" s="6" t="n">
        <v>-36464.608665549</v>
      </c>
      <c r="AE1804" s="6"/>
      <c r="AF1804" s="6"/>
      <c r="AG1804" s="6"/>
      <c r="AH1804" s="6"/>
      <c r="AI1804" s="6"/>
      <c r="AJ1804" s="6"/>
      <c r="AK1804" s="6"/>
      <c r="AL1804" s="6"/>
      <c r="AM1804" s="6"/>
    </row>
    <row r="1805">
      <c r="A1805" t="str">
        <f t="shared" si="308"/>
        <v>R&amp;D</v>
      </c>
      <c r="B1805" t="str">
        <f t="shared" si="309"/>
        <v>AB44</v>
      </c>
      <c r="C1805" t="str">
        <f t="shared" si="310"/>
        <v>R&amp;D-URBAN SVCS &amp; DEVELOP-ENG DEV</v>
      </c>
      <c r="D1805" s="6" t="n">
        <f t="shared" si="311"/>
        <v>0</v>
      </c>
      <c r="E1805" s="6" t="n">
        <f t="shared" si="312"/>
        <v>0</v>
      </c>
      <c r="F1805" s="6" t="n">
        <f t="shared" si="313"/>
        <v>0</v>
      </c>
      <c r="G1805" s="6" t="n">
        <f t="shared" si="314"/>
        <v>-0.61996894663295798</v>
      </c>
      <c r="H1805" s="7" t="e">
        <f t="shared" si="315"/>
        <v>#DIV/0!</v>
      </c>
      <c r="I1805" s="7" t="e">
        <f t="shared" si="316"/>
        <v>#DIV/0!</v>
      </c>
      <c r="J1805" s="7" t="e">
        <f t="shared" si="317"/>
        <v>#DIV/0!</v>
      </c>
      <c r="K1805" s="7" t="n">
        <f t="shared" si="318"/>
        <v>0</v>
      </c>
      <c r="L1805" s="7" t="n">
        <f>AM1805/SUM(AM1:AM$2180)</f>
        <v>-1.099948337697961E-11</v>
      </c>
      <c r="M1805" t="s">
        <v>36</v>
      </c>
      <c r="N1805" t="s">
        <v>4364</v>
      </c>
      <c r="O1805" t="s">
        <v>4365</v>
      </c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 t="n">
        <v>-0.61996894663295798</v>
      </c>
    </row>
    <row r="1806">
      <c r="A1806" t="str">
        <f t="shared" si="308"/>
        <v>R&amp;D</v>
      </c>
      <c r="B1806" t="str">
        <f t="shared" si="309"/>
        <v>AB91</v>
      </c>
      <c r="C1806" t="str">
        <f t="shared" si="310"/>
        <v>R&amp;D- COMMUNITY SERVICE/DEVELOPMENT: OTHER (BASIC RESEARCH)</v>
      </c>
      <c r="D1806" s="6" t="n">
        <f t="shared" si="311"/>
        <v>0</v>
      </c>
      <c r="E1806" s="6" t="n">
        <f t="shared" si="312"/>
        <v>0</v>
      </c>
      <c r="F1806" s="6" t="n">
        <f t="shared" si="313"/>
        <v>0</v>
      </c>
      <c r="G1806" s="6" t="n">
        <f t="shared" si="314"/>
        <v>0</v>
      </c>
      <c r="H1806" s="7" t="e">
        <f t="shared" si="315"/>
        <v>#DIV/0!</v>
      </c>
      <c r="I1806" s="7" t="e">
        <f t="shared" si="316"/>
        <v>#DIV/0!</v>
      </c>
      <c r="J1806" s="7" t="e">
        <f t="shared" si="317"/>
        <v>#DIV/0!</v>
      </c>
      <c r="K1806" s="7" t="n">
        <f t="shared" si="318"/>
        <v>0</v>
      </c>
      <c r="L1806" s="7" t="n">
        <f>AM1806/SUM(AM1:AM$2180)</f>
        <v>0</v>
      </c>
      <c r="M1806" t="s">
        <v>36</v>
      </c>
      <c r="N1806" t="s">
        <v>4366</v>
      </c>
      <c r="O1806" t="s">
        <v>4367</v>
      </c>
      <c r="P1806" s="6"/>
      <c r="Q1806" s="6"/>
      <c r="R1806" s="6"/>
      <c r="S1806" s="6"/>
      <c r="T1806" s="6"/>
      <c r="U1806" s="6" t="n">
        <v>283102.13152686699</v>
      </c>
      <c r="V1806" s="6" t="n">
        <v>503328.52200201002</v>
      </c>
      <c r="W1806" s="6" t="n">
        <v>440648.85624370101</v>
      </c>
      <c r="X1806" s="6" t="n">
        <v>624973.78041290597</v>
      </c>
      <c r="Y1806" s="6"/>
      <c r="Z1806" s="6" t="n">
        <v>0</v>
      </c>
      <c r="AA1806" s="6"/>
      <c r="AB1806" s="6"/>
      <c r="AC1806" s="6"/>
      <c r="AD1806" s="6"/>
      <c r="AE1806" s="6"/>
      <c r="AF1806" s="6" t="n">
        <v>-84772.090444091795</v>
      </c>
      <c r="AG1806" s="6" t="n">
        <v>139317.73232006401</v>
      </c>
      <c r="AH1806" s="6" t="n">
        <v>0</v>
      </c>
      <c r="AI1806" s="6"/>
      <c r="AJ1806" s="6"/>
      <c r="AK1806" s="6"/>
      <c r="AL1806" s="6" t="n">
        <v>0</v>
      </c>
      <c r="AM1806" s="6"/>
    </row>
    <row r="1807">
      <c r="A1807" t="str">
        <f t="shared" si="308"/>
        <v>R&amp;D</v>
      </c>
      <c r="B1807" t="str">
        <f t="shared" si="309"/>
        <v>AB92</v>
      </c>
      <c r="C1807" t="str">
        <f t="shared" si="310"/>
        <v>R&amp;D- COMMUNITY SERVICE/DEVELOPMENT: OTHER (APPLIED RESEARCH/EXPLORATORY DEVELOPMENT)</v>
      </c>
      <c r="D1807" s="6" t="n">
        <f t="shared" si="311"/>
        <v>1268229.30008022</v>
      </c>
      <c r="E1807" s="6" t="n">
        <f t="shared" si="312"/>
        <v>1028226.9512792</v>
      </c>
      <c r="F1807" s="6" t="n">
        <f t="shared" si="313"/>
        <v>-13357.4697</v>
      </c>
      <c r="G1807" s="6" t="n">
        <f t="shared" si="314"/>
        <v>0</v>
      </c>
      <c r="H1807" s="7" t="n">
        <f t="shared" si="315"/>
        <v>-1.0129907795972302</v>
      </c>
      <c r="I1807" s="7" t="n">
        <f t="shared" si="316"/>
        <v>-1.010532377464513</v>
      </c>
      <c r="J1807" s="7" t="n">
        <f t="shared" si="317"/>
        <v>0</v>
      </c>
      <c r="K1807" s="7" t="n">
        <f t="shared" si="318"/>
        <v>-1.3608455210422402E-7</v>
      </c>
      <c r="L1807" s="7" t="n">
        <f>AM1807/SUM(AM1:AM$2180)</f>
        <v>0</v>
      </c>
      <c r="M1807" t="s">
        <v>36</v>
      </c>
      <c r="N1807" t="s">
        <v>4368</v>
      </c>
      <c r="O1807" t="s">
        <v>4369</v>
      </c>
      <c r="P1807" s="6" t="n">
        <v>1074496.0291575899</v>
      </c>
      <c r="Q1807" s="6"/>
      <c r="R1807" s="6"/>
      <c r="S1807" s="6"/>
      <c r="T1807" s="6" t="n">
        <v>18404.5817338282</v>
      </c>
      <c r="U1807" s="6" t="n">
        <v>288729.49757136399</v>
      </c>
      <c r="V1807" s="6" t="n">
        <v>3112509.47891691</v>
      </c>
      <c r="W1807" s="6" t="n">
        <v>36461763.215739802</v>
      </c>
      <c r="X1807" s="6" t="n">
        <v>25288969.199445602</v>
      </c>
      <c r="Y1807" s="6" t="n">
        <v>19384933.989342701</v>
      </c>
      <c r="Z1807" s="6" t="n">
        <v>19901083.149361499</v>
      </c>
      <c r="AA1807" s="6" t="n">
        <v>12271981.646059001</v>
      </c>
      <c r="AB1807" s="6" t="n">
        <v>2739886.7927834801</v>
      </c>
      <c r="AC1807" s="6" t="n">
        <v>958417.82374165196</v>
      </c>
      <c r="AD1807" s="6" t="n">
        <v>1047151.73454927</v>
      </c>
      <c r="AE1807" s="6" t="n">
        <v>1268229.30008022</v>
      </c>
      <c r="AF1807" s="6" t="n">
        <v>420710.02610169898</v>
      </c>
      <c r="AG1807" s="6" t="n">
        <v>-25626.538565115301</v>
      </c>
      <c r="AH1807" s="6" t="n">
        <v>-4596.7190582855901</v>
      </c>
      <c r="AI1807" s="6" t="n">
        <v>1376076.7915181899</v>
      </c>
      <c r="AJ1807" s="6" t="n">
        <v>1848769.16179297</v>
      </c>
      <c r="AK1807" s="6" t="n">
        <v>1028226.9512792</v>
      </c>
      <c r="AL1807" s="6" t="n">
        <v>-13357.4697</v>
      </c>
      <c r="AM1807" s="6" t="n">
        <v>0</v>
      </c>
    </row>
    <row r="1808">
      <c r="A1808" t="str">
        <f t="shared" si="308"/>
        <v>R&amp;D</v>
      </c>
      <c r="B1808" t="str">
        <f t="shared" si="309"/>
        <v>AB93</v>
      </c>
      <c r="C1808" t="str">
        <f t="shared" si="310"/>
        <v>R&amp;D- COMMUNITY SERVICE/DEVELOPMENT: OTHER (ADVANCED DEVELOPMENT)</v>
      </c>
      <c r="D1808" s="6" t="n">
        <f t="shared" si="311"/>
        <v>-62870.7721524316</v>
      </c>
      <c r="E1808" s="6" t="n">
        <f t="shared" si="312"/>
        <v>0</v>
      </c>
      <c r="F1808" s="6" t="n">
        <f t="shared" si="313"/>
        <v>0</v>
      </c>
      <c r="G1808" s="6" t="n">
        <f t="shared" si="314"/>
        <v>0</v>
      </c>
      <c r="H1808" s="7" t="e">
        <f t="shared" si="315"/>
        <v>#DIV/0!</v>
      </c>
      <c r="I1808" s="7" t="n">
        <f t="shared" si="316"/>
        <v>-1</v>
      </c>
      <c r="J1808" s="7" t="e">
        <f t="shared" si="317"/>
        <v>#DIV/0!</v>
      </c>
      <c r="K1808" s="7" t="n">
        <f t="shared" si="318"/>
        <v>0</v>
      </c>
      <c r="L1808" s="7" t="n">
        <f>AM1808/SUM(AM1:AM$2180)</f>
        <v>0</v>
      </c>
      <c r="M1808" t="s">
        <v>36</v>
      </c>
      <c r="N1808" t="s">
        <v>4370</v>
      </c>
      <c r="O1808" t="s">
        <v>4371</v>
      </c>
      <c r="P1808" s="6"/>
      <c r="Q1808" s="6"/>
      <c r="R1808" s="6"/>
      <c r="S1808" s="6"/>
      <c r="T1808" s="6"/>
      <c r="U1808" s="6"/>
      <c r="V1808" s="6" t="n">
        <v>730444.33247715002</v>
      </c>
      <c r="W1808" s="6" t="n">
        <v>425501.60284095898</v>
      </c>
      <c r="X1808" s="6" t="n">
        <v>143491.14972371701</v>
      </c>
      <c r="Y1808" s="6" t="n">
        <v>142096.49311896099</v>
      </c>
      <c r="Z1808" s="6" t="n">
        <v>0</v>
      </c>
      <c r="AA1808" s="6"/>
      <c r="AB1808" s="6"/>
      <c r="AC1808" s="6"/>
      <c r="AD1808" s="6" t="n">
        <v>-26823.757264708202</v>
      </c>
      <c r="AE1808" s="6" t="n">
        <v>-62870.7721524316</v>
      </c>
      <c r="AF1808" s="6" t="n">
        <v>0</v>
      </c>
      <c r="AG1808" s="6" t="n">
        <v>-29801.7356209053</v>
      </c>
      <c r="AH1808" s="6" t="n">
        <v>0</v>
      </c>
      <c r="AI1808" s="6" t="n">
        <v>0</v>
      </c>
      <c r="AJ1808" s="6" t="n">
        <v>0</v>
      </c>
      <c r="AK1808" s="6"/>
      <c r="AL1808" s="6"/>
      <c r="AM1808" s="6"/>
    </row>
    <row r="1809">
      <c r="A1809" t="str">
        <f t="shared" si="308"/>
        <v>R&amp;D</v>
      </c>
      <c r="B1809" t="str">
        <f t="shared" si="309"/>
        <v>AB94</v>
      </c>
      <c r="C1809" t="str">
        <f t="shared" si="310"/>
        <v>R&amp;D- COMMUNITY SERVICE/DEVELOPMENT: OTHER (ENGINEERING DEVELOPMENT)</v>
      </c>
      <c r="D1809" s="6" t="n">
        <f t="shared" si="311"/>
        <v>6875392.1204000097</v>
      </c>
      <c r="E1809" s="6" t="n">
        <f t="shared" si="312"/>
        <v>1198500.30789495</v>
      </c>
      <c r="F1809" s="6" t="n">
        <f t="shared" si="313"/>
        <v>448897.47220000002</v>
      </c>
      <c r="G1809" s="6" t="n">
        <f t="shared" si="314"/>
        <v>55821.775329360004</v>
      </c>
      <c r="H1809" s="7" t="n">
        <f t="shared" si="315"/>
        <v>-0.62545068262147963</v>
      </c>
      <c r="I1809" s="7" t="n">
        <f t="shared" si="316"/>
        <v>-0.93470954611183932</v>
      </c>
      <c r="J1809" s="7" t="n">
        <f t="shared" si="317"/>
        <v>0.12435306230570482</v>
      </c>
      <c r="K1809" s="7" t="n">
        <f t="shared" si="318"/>
        <v>4.5733221049384342E-6</v>
      </c>
      <c r="L1809" s="7" t="n">
        <f>AM1809/SUM(AM1:AM$2180)</f>
        <v>9.9038942699222059E-7</v>
      </c>
      <c r="M1809" t="s">
        <v>36</v>
      </c>
      <c r="N1809" t="s">
        <v>4372</v>
      </c>
      <c r="O1809" t="s">
        <v>4373</v>
      </c>
      <c r="P1809" s="6"/>
      <c r="Q1809" s="6"/>
      <c r="R1809" s="6"/>
      <c r="S1809" s="6"/>
      <c r="T1809" s="6"/>
      <c r="U1809" s="6" t="n">
        <v>144365.470613035</v>
      </c>
      <c r="V1809" s="6" t="n">
        <v>7189806.0594811998</v>
      </c>
      <c r="W1809" s="6" t="n">
        <v>8791955.2247243803</v>
      </c>
      <c r="X1809" s="6" t="n">
        <v>6154648.4570740303</v>
      </c>
      <c r="Y1809" s="6" t="n">
        <v>3806219.2212376101</v>
      </c>
      <c r="Z1809" s="6" t="n">
        <v>6921968.9014988597</v>
      </c>
      <c r="AA1809" s="6" t="n">
        <v>5901181.5922127804</v>
      </c>
      <c r="AB1809" s="6" t="n">
        <v>7433056.4998192703</v>
      </c>
      <c r="AC1809" s="6" t="n">
        <v>5394047.0458971998</v>
      </c>
      <c r="AD1809" s="6" t="n">
        <v>6540438.3249635799</v>
      </c>
      <c r="AE1809" s="6" t="n">
        <v>6875392.1204000097</v>
      </c>
      <c r="AF1809" s="6" t="n">
        <v>7944877.8754032496</v>
      </c>
      <c r="AG1809" s="6" t="n">
        <v>10573106.901087699</v>
      </c>
      <c r="AH1809" s="6" t="n">
        <v>3967107.1513761701</v>
      </c>
      <c r="AI1809" s="6" t="n">
        <v>7625000.9597346596</v>
      </c>
      <c r="AJ1809" s="6" t="n">
        <v>2536083.38340563</v>
      </c>
      <c r="AK1809" s="6" t="n">
        <v>1198500.30789495</v>
      </c>
      <c r="AL1809" s="6" t="n">
        <v>448897.47220000002</v>
      </c>
      <c r="AM1809" s="6" t="n">
        <v>55821.775329360004</v>
      </c>
    </row>
    <row r="1810">
      <c r="A1810" t="str">
        <f t="shared" si="308"/>
        <v>R&amp;D</v>
      </c>
      <c r="B1810" t="str">
        <f t="shared" si="309"/>
        <v>AB95</v>
      </c>
      <c r="C1810" t="str">
        <f t="shared" si="310"/>
        <v>R&amp;D- COMMUNITY SERVICE/DEVELOPMENT: OTHER (OPERATIONAL SYSTEMS DEVELOPMENT)</v>
      </c>
      <c r="D1810" s="6" t="n">
        <f t="shared" si="311"/>
        <v>0</v>
      </c>
      <c r="E1810" s="6" t="n">
        <f t="shared" si="312"/>
        <v>0</v>
      </c>
      <c r="F1810" s="6" t="n">
        <f t="shared" si="313"/>
        <v>0</v>
      </c>
      <c r="G1810" s="6" t="n">
        <f t="shared" si="314"/>
        <v>0</v>
      </c>
      <c r="H1810" s="7" t="e">
        <f t="shared" si="315"/>
        <v>#DIV/0!</v>
      </c>
      <c r="I1810" s="7" t="e">
        <f t="shared" si="316"/>
        <v>#DIV/0!</v>
      </c>
      <c r="J1810" s="7" t="e">
        <f t="shared" si="317"/>
        <v>#DIV/0!</v>
      </c>
      <c r="K1810" s="7" t="n">
        <f t="shared" si="318"/>
        <v>0</v>
      </c>
      <c r="L1810" s="7" t="n">
        <f>AM1810/SUM(AM1:AM$2180)</f>
        <v>0</v>
      </c>
      <c r="M1810" t="s">
        <v>36</v>
      </c>
      <c r="N1810" t="s">
        <v>4374</v>
      </c>
      <c r="O1810" t="s">
        <v>4375</v>
      </c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 t="n">
        <v>2107041.0103394198</v>
      </c>
      <c r="AB1810" s="6" t="n">
        <v>-226125.338688105</v>
      </c>
      <c r="AC1810" s="6" t="n">
        <v>222600.412353166</v>
      </c>
      <c r="AD1810" s="6"/>
      <c r="AE1810" s="6"/>
      <c r="AF1810" s="6"/>
      <c r="AG1810" s="6"/>
      <c r="AH1810" s="6"/>
      <c r="AI1810" s="6" t="n">
        <v>0</v>
      </c>
      <c r="AJ1810" s="6"/>
      <c r="AK1810" s="6"/>
      <c r="AL1810" s="6"/>
      <c r="AM1810" s="6"/>
    </row>
    <row r="1811">
      <c r="A1811" t="str">
        <f t="shared" si="308"/>
        <v>R&amp;D</v>
      </c>
      <c r="B1811" t="str">
        <f t="shared" si="309"/>
        <v>AB96</v>
      </c>
      <c r="C1811" t="str">
        <f t="shared" si="310"/>
        <v>R&amp;D- COMMUNITY SERVICE/DEVELOPMENT: OTHER (MANAGEMENT/SUPPORT)</v>
      </c>
      <c r="D1811" s="6" t="n">
        <f t="shared" si="311"/>
        <v>-12174.7406456116</v>
      </c>
      <c r="E1811" s="6" t="n">
        <f t="shared" si="312"/>
        <v>52648.899644895602</v>
      </c>
      <c r="F1811" s="6" t="n">
        <f t="shared" si="313"/>
        <v>2905885.8125</v>
      </c>
      <c r="G1811" s="6" t="n">
        <f t="shared" si="314"/>
        <v>2767797.9495335901</v>
      </c>
      <c r="H1811" s="7" t="n">
        <f t="shared" si="315"/>
        <v>54.193666574221183</v>
      </c>
      <c r="I1811" s="7" t="n">
        <f t="shared" si="316"/>
        <v>-239.68153721594308</v>
      </c>
      <c r="J1811" s="7" t="n">
        <f t="shared" si="317"/>
        <v>0.95247994178834927</v>
      </c>
      <c r="K1811" s="7" t="n">
        <f t="shared" si="318"/>
        <v>2.9604871142629776E-5</v>
      </c>
      <c r="L1811" s="7" t="n">
        <f>AM1811/SUM(AM1:AM$2180)</f>
        <v>4.91062458887268E-5</v>
      </c>
      <c r="M1811" t="s">
        <v>36</v>
      </c>
      <c r="N1811" t="s">
        <v>4376</v>
      </c>
      <c r="O1811" t="s">
        <v>4377</v>
      </c>
      <c r="P1811" s="6"/>
      <c r="Q1811" s="6" t="n">
        <v>18238.7906903761</v>
      </c>
      <c r="R1811" s="6"/>
      <c r="S1811" s="6" t="n">
        <v>59617.127206574303</v>
      </c>
      <c r="T1811" s="6"/>
      <c r="U1811" s="6"/>
      <c r="V1811" s="6"/>
      <c r="W1811" s="6" t="n">
        <v>-42228.871403637102</v>
      </c>
      <c r="X1811" s="6" t="n">
        <v>1916152.79928427</v>
      </c>
      <c r="Y1811" s="6" t="n">
        <v>0</v>
      </c>
      <c r="Z1811" s="6"/>
      <c r="AA1811" s="6" t="n">
        <v>-52953.745535283</v>
      </c>
      <c r="AB1811" s="6"/>
      <c r="AC1811" s="6" t="n">
        <v>-30059.230049486599</v>
      </c>
      <c r="AD1811" s="6" t="n">
        <v>12577.5559862275</v>
      </c>
      <c r="AE1811" s="6" t="n">
        <v>-12174.7406456116</v>
      </c>
      <c r="AF1811" s="6"/>
      <c r="AG1811" s="6"/>
      <c r="AH1811" s="6"/>
      <c r="AI1811" s="6"/>
      <c r="AJ1811" s="6" t="n">
        <v>3179193.1490932298</v>
      </c>
      <c r="AK1811" s="6" t="n">
        <v>52648.899644895602</v>
      </c>
      <c r="AL1811" s="6" t="n">
        <v>2905885.8125</v>
      </c>
      <c r="AM1811" s="6" t="n">
        <v>2767797.9495335901</v>
      </c>
    </row>
    <row r="1812">
      <c r="A1812" t="str">
        <f t="shared" si="308"/>
        <v>R&amp;D</v>
      </c>
      <c r="B1812" t="str">
        <f t="shared" si="309"/>
        <v>AB97</v>
      </c>
      <c r="C1812" t="str">
        <f t="shared" si="310"/>
        <v>R&amp;D- COMMUNITY SERVICE/DEVELOPMENT: OTHER (COMMERCIALIZED)</v>
      </c>
      <c r="D1812" s="6" t="n">
        <f t="shared" si="311"/>
        <v>0</v>
      </c>
      <c r="E1812" s="6" t="n">
        <f t="shared" si="312"/>
        <v>0</v>
      </c>
      <c r="F1812" s="6" t="n">
        <f t="shared" si="313"/>
        <v>0</v>
      </c>
      <c r="G1812" s="6" t="n">
        <f t="shared" si="314"/>
        <v>0</v>
      </c>
      <c r="H1812" s="7" t="e">
        <f t="shared" si="315"/>
        <v>#DIV/0!</v>
      </c>
      <c r="I1812" s="7" t="e">
        <f t="shared" si="316"/>
        <v>#DIV/0!</v>
      </c>
      <c r="J1812" s="7" t="e">
        <f t="shared" si="317"/>
        <v>#DIV/0!</v>
      </c>
      <c r="K1812" s="7" t="n">
        <f t="shared" si="318"/>
        <v>0</v>
      </c>
      <c r="L1812" s="7" t="n">
        <f>AM1812/SUM(AM1:AM$2180)</f>
        <v>0</v>
      </c>
      <c r="M1812" t="s">
        <v>36</v>
      </c>
      <c r="N1812" t="s">
        <v>4378</v>
      </c>
      <c r="O1812" t="s">
        <v>4379</v>
      </c>
      <c r="P1812" s="6"/>
      <c r="Q1812" s="6"/>
      <c r="R1812" s="6"/>
      <c r="S1812" s="6"/>
      <c r="T1812" s="6"/>
      <c r="U1812" s="6"/>
      <c r="V1812" s="6" t="n">
        <v>5388.4114549881897</v>
      </c>
      <c r="W1812" s="6"/>
      <c r="X1812" s="6" t="n">
        <v>191634.347332704</v>
      </c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</row>
    <row r="1813">
      <c r="A1813" t="str">
        <f t="shared" si="308"/>
        <v>R&amp;D</v>
      </c>
      <c r="B1813" t="str">
        <f t="shared" si="309"/>
        <v>AC11</v>
      </c>
      <c r="C1813" t="str">
        <f t="shared" si="310"/>
        <v>DEFENSE AIRCRAFT (BASIC)</v>
      </c>
      <c r="D1813" s="6" t="n">
        <f t="shared" si="311"/>
        <v>56451.289431562902</v>
      </c>
      <c r="E1813" s="6" t="n">
        <f t="shared" si="312"/>
        <v>95207109.784642696</v>
      </c>
      <c r="F1813" s="6" t="n">
        <f t="shared" si="313"/>
        <v>98769547.254099995</v>
      </c>
      <c r="G1813" s="6" t="n">
        <f t="shared" si="314"/>
        <v>51261973.700385101</v>
      </c>
      <c r="H1813" s="7" t="n">
        <f t="shared" si="315"/>
        <v>3.7417767197381435E-2</v>
      </c>
      <c r="I1813" s="7" t="n">
        <f t="shared" si="316"/>
        <v>1748.642005499988</v>
      </c>
      <c r="J1813" s="7" t="n">
        <f t="shared" si="317"/>
        <v>0.51900585884539607</v>
      </c>
      <c r="K1813" s="7" t="n">
        <f t="shared" si="318"/>
        <v>1.0062541709985079E-3</v>
      </c>
      <c r="L1813" s="7" t="n">
        <f>AM1813/SUM(AM1:AM$2180)</f>
        <v>9.094894682239186E-4</v>
      </c>
      <c r="M1813" t="s">
        <v>36</v>
      </c>
      <c r="N1813" t="s">
        <v>4380</v>
      </c>
      <c r="O1813" t="s">
        <v>4381</v>
      </c>
      <c r="P1813" s="6"/>
      <c r="Q1813" s="6" t="n">
        <v>114045.287299034</v>
      </c>
      <c r="R1813" s="6"/>
      <c r="S1813" s="6"/>
      <c r="T1813" s="6" t="n">
        <v>1256658.2363775701</v>
      </c>
      <c r="U1813" s="6" t="n">
        <v>0</v>
      </c>
      <c r="V1813" s="6"/>
      <c r="W1813" s="6" t="n">
        <v>789279.27073972404</v>
      </c>
      <c r="X1813" s="6" t="n">
        <v>7092802.1292676805</v>
      </c>
      <c r="Y1813" s="6" t="n">
        <v>4122353.6450822498</v>
      </c>
      <c r="Z1813" s="6" t="n">
        <v>188243.42886997201</v>
      </c>
      <c r="AA1813" s="6" t="n">
        <v>1037505.39359023</v>
      </c>
      <c r="AB1813" s="6" t="n">
        <v>-902500.40059592295</v>
      </c>
      <c r="AC1813" s="6" t="n">
        <v>1869485.2255029799</v>
      </c>
      <c r="AD1813" s="6" t="n">
        <v>425195.58427304099</v>
      </c>
      <c r="AE1813" s="6" t="n">
        <v>56451.289431562902</v>
      </c>
      <c r="AF1813" s="6" t="n">
        <v>693797.17378724494</v>
      </c>
      <c r="AG1813" s="6" t="n">
        <v>-302567.14435084898</v>
      </c>
      <c r="AH1813" s="6" t="n">
        <v>-2314385.8551769899</v>
      </c>
      <c r="AI1813" s="6" t="n">
        <v>3564623.0089061698</v>
      </c>
      <c r="AJ1813" s="6" t="n">
        <v>-32441.619105066002</v>
      </c>
      <c r="AK1813" s="6" t="n">
        <v>95207109.784642696</v>
      </c>
      <c r="AL1813" s="6" t="n">
        <v>98769547.254099995</v>
      </c>
      <c r="AM1813" s="6" t="n">
        <v>51261973.700385101</v>
      </c>
    </row>
    <row r="1814">
      <c r="A1814" t="str">
        <f t="shared" si="308"/>
        <v>R&amp;D</v>
      </c>
      <c r="B1814" t="str">
        <f t="shared" si="309"/>
        <v>AC12</v>
      </c>
      <c r="C1814" t="str">
        <f t="shared" si="310"/>
        <v>R&amp;D- DEFENSE SYSTEM: AIRCRAFT (APPLIED RESEARCH/EXPLORATORY DEVELOPMENT)</v>
      </c>
      <c r="D1814" s="6" t="n">
        <f t="shared" si="311"/>
        <v>-1845824.3854944599</v>
      </c>
      <c r="E1814" s="6" t="n">
        <f t="shared" si="312"/>
        <v>158810758.135427</v>
      </c>
      <c r="F1814" s="6" t="n">
        <f t="shared" si="313"/>
        <v>274102223.68650001</v>
      </c>
      <c r="G1814" s="6" t="n">
        <f t="shared" si="314"/>
        <v>202764150.59191099</v>
      </c>
      <c r="H1814" s="7" t="n">
        <f t="shared" si="315"/>
        <v>0.7259676038619336</v>
      </c>
      <c r="I1814" s="7" t="n">
        <f t="shared" si="316"/>
        <v>-149.49853856117164</v>
      </c>
      <c r="J1814" s="7" t="n">
        <f t="shared" si="317"/>
        <v>0.73973916688767616</v>
      </c>
      <c r="K1814" s="7" t="n">
        <f t="shared" si="318"/>
        <v>2.7925257686453281E-3</v>
      </c>
      <c r="L1814" s="7" t="n">
        <f>AM1814/SUM(AM1:AM$2180)</f>
        <v>3.5974397040300908E-3</v>
      </c>
      <c r="M1814" t="s">
        <v>36</v>
      </c>
      <c r="N1814" t="s">
        <v>4382</v>
      </c>
      <c r="O1814" t="s">
        <v>4383</v>
      </c>
      <c r="P1814" s="6"/>
      <c r="Q1814" s="6"/>
      <c r="R1814" s="6"/>
      <c r="S1814" s="6"/>
      <c r="T1814" s="6" t="n">
        <v>2317126.8741774699</v>
      </c>
      <c r="U1814" s="6" t="n">
        <v>16992682.0839779</v>
      </c>
      <c r="V1814" s="6" t="n">
        <v>7385227.5525528304</v>
      </c>
      <c r="W1814" s="6" t="n">
        <v>1081330.9991585</v>
      </c>
      <c r="X1814" s="6"/>
      <c r="Y1814" s="6" t="n">
        <v>24966126.043620799</v>
      </c>
      <c r="Z1814" s="6" t="n">
        <v>102370601.66152699</v>
      </c>
      <c r="AA1814" s="6" t="n">
        <v>58056538.151652098</v>
      </c>
      <c r="AB1814" s="6" t="n">
        <v>39241196.929338999</v>
      </c>
      <c r="AC1814" s="6" t="n">
        <v>5069983.1395893302</v>
      </c>
      <c r="AD1814" s="6" t="n">
        <v>-377760.070472272</v>
      </c>
      <c r="AE1814" s="6" t="n">
        <v>-1845824.3854944599</v>
      </c>
      <c r="AF1814" s="6" t="n">
        <v>-962658.38522785006</v>
      </c>
      <c r="AG1814" s="6" t="n">
        <v>6413798.5782104498</v>
      </c>
      <c r="AH1814" s="6" t="n">
        <v>-2947839.9294360802</v>
      </c>
      <c r="AI1814" s="6" t="n">
        <v>-3087025.8744879002</v>
      </c>
      <c r="AJ1814" s="6" t="n">
        <v>713825.32043896499</v>
      </c>
      <c r="AK1814" s="6" t="n">
        <v>158810758.135427</v>
      </c>
      <c r="AL1814" s="6" t="n">
        <v>274102223.68650001</v>
      </c>
      <c r="AM1814" s="6" t="n">
        <v>202764150.59191099</v>
      </c>
    </row>
    <row r="1815">
      <c r="A1815" t="str">
        <f t="shared" si="308"/>
        <v>R&amp;D</v>
      </c>
      <c r="B1815" t="str">
        <f t="shared" si="309"/>
        <v>AC13</v>
      </c>
      <c r="C1815" t="str">
        <f t="shared" si="310"/>
        <v>DEFENSE AIRCRAFT (ADVANCED)</v>
      </c>
      <c r="D1815" s="6" t="n">
        <f t="shared" si="311"/>
        <v>-685076.49627989403</v>
      </c>
      <c r="E1815" s="6" t="n">
        <f t="shared" si="312"/>
        <v>1672026244.32623</v>
      </c>
      <c r="F1815" s="6" t="n">
        <f t="shared" si="313"/>
        <v>2525454016.8824</v>
      </c>
      <c r="G1815" s="6" t="n">
        <f t="shared" si="314"/>
        <v>3084747971.8975401</v>
      </c>
      <c r="H1815" s="7" t="n">
        <f t="shared" si="315"/>
        <v>0.51041529727906432</v>
      </c>
      <c r="I1815" s="7" t="n">
        <f t="shared" si="316"/>
        <v>-3687.3825143558911</v>
      </c>
      <c r="J1815" s="7" t="n">
        <f t="shared" si="317"/>
        <v>1.2214627355225309</v>
      </c>
      <c r="K1815" s="7" t="n">
        <f t="shared" si="318"/>
        <v>2.5729070435192888E-2</v>
      </c>
      <c r="L1815" s="7" t="n">
        <f>AM1815/SUM(AM1:AM$2180)</f>
        <v>5.4729570284665581E-2</v>
      </c>
      <c r="M1815" t="s">
        <v>36</v>
      </c>
      <c r="N1815" t="s">
        <v>4384</v>
      </c>
      <c r="O1815" t="s">
        <v>4385</v>
      </c>
      <c r="P1815" s="6"/>
      <c r="Q1815" s="6"/>
      <c r="R1815" s="6"/>
      <c r="S1815" s="6"/>
      <c r="T1815" s="6" t="n">
        <v>13009009.290424</v>
      </c>
      <c r="U1815" s="6" t="n">
        <v>15923229.895950001</v>
      </c>
      <c r="V1815" s="6" t="n">
        <v>8867771.9271662608</v>
      </c>
      <c r="W1815" s="6" t="n">
        <v>14563532.3354655</v>
      </c>
      <c r="X1815" s="6" t="n">
        <v>21795202.439180002</v>
      </c>
      <c r="Y1815" s="6" t="n">
        <v>33121559.104506601</v>
      </c>
      <c r="Z1815" s="6" t="n">
        <v>14737396.5224746</v>
      </c>
      <c r="AA1815" s="6" t="n">
        <v>1858567.92473314</v>
      </c>
      <c r="AB1815" s="6" t="n">
        <v>-742786.70504502603</v>
      </c>
      <c r="AC1815" s="6" t="n">
        <v>-171567.46228452501</v>
      </c>
      <c r="AD1815" s="6" t="n">
        <v>-879529.96324190602</v>
      </c>
      <c r="AE1815" s="6" t="n">
        <v>-685076.49627989403</v>
      </c>
      <c r="AF1815" s="6" t="n">
        <v>-2032246.64756401</v>
      </c>
      <c r="AG1815" s="6" t="n">
        <v>1993657.5246192701</v>
      </c>
      <c r="AH1815" s="6" t="n">
        <v>980670.25029783102</v>
      </c>
      <c r="AI1815" s="6" t="n">
        <v>-12423000.3932401</v>
      </c>
      <c r="AJ1815" s="6" t="n">
        <v>13354676.2462047</v>
      </c>
      <c r="AK1815" s="6" t="n">
        <v>1672026244.32623</v>
      </c>
      <c r="AL1815" s="6" t="n">
        <v>2525454016.8824</v>
      </c>
      <c r="AM1815" s="6" t="n">
        <v>3084747971.8975401</v>
      </c>
    </row>
    <row r="1816">
      <c r="A1816" t="str">
        <f t="shared" si="308"/>
        <v>R&amp;D</v>
      </c>
      <c r="B1816" t="str">
        <f t="shared" si="309"/>
        <v>AC14</v>
      </c>
      <c r="C1816" t="str">
        <f t="shared" si="310"/>
        <v>DEFENSE AIRCRAFT (ENGINEERING)</v>
      </c>
      <c r="D1816" s="6" t="n">
        <f t="shared" si="311"/>
        <v>7474094.1600452401</v>
      </c>
      <c r="E1816" s="6" t="n">
        <f t="shared" si="312"/>
        <v>23371303.3596537</v>
      </c>
      <c r="F1816" s="6" t="n">
        <f t="shared" si="313"/>
        <v>1346298.2986000001</v>
      </c>
      <c r="G1816" s="6" t="n">
        <f t="shared" si="314"/>
        <v>2982739.6362702702</v>
      </c>
      <c r="H1816" s="7" t="n">
        <f t="shared" si="315"/>
        <v>-0.94239524095501925</v>
      </c>
      <c r="I1816" s="7" t="n">
        <f t="shared" si="316"/>
        <v>-0.8198713757451711</v>
      </c>
      <c r="J1816" s="7" t="n">
        <f t="shared" si="317"/>
        <v>2.2155117029947866</v>
      </c>
      <c r="K1816" s="7" t="n">
        <f t="shared" si="318"/>
        <v>1.3715951080440024E-5</v>
      </c>
      <c r="L1816" s="7" t="n">
        <f>AM1816/SUM(AM1:AM$2180)</f>
        <v>5.2919739327584125E-5</v>
      </c>
      <c r="M1816" t="s">
        <v>36</v>
      </c>
      <c r="N1816" t="s">
        <v>4386</v>
      </c>
      <c r="O1816" t="s">
        <v>4387</v>
      </c>
      <c r="P1816" s="6"/>
      <c r="Q1816" s="6"/>
      <c r="R1816" s="6"/>
      <c r="S1816" s="6"/>
      <c r="T1816" s="6"/>
      <c r="U1816" s="6"/>
      <c r="V1816" s="6"/>
      <c r="W1816" s="6" t="n">
        <v>54896.062462020302</v>
      </c>
      <c r="X1816" s="6"/>
      <c r="Y1816" s="6" t="n">
        <v>9919241.4614956807</v>
      </c>
      <c r="Z1816" s="6" t="n">
        <v>15492642.9357534</v>
      </c>
      <c r="AA1816" s="6" t="n">
        <v>-7455901.6679622103</v>
      </c>
      <c r="AB1816" s="6" t="n">
        <v>12785668.685327901</v>
      </c>
      <c r="AC1816" s="6" t="n">
        <v>45233040.8108337</v>
      </c>
      <c r="AD1816" s="6" t="n">
        <v>28143119.7483293</v>
      </c>
      <c r="AE1816" s="6" t="n">
        <v>7474094.1600452401</v>
      </c>
      <c r="AF1816" s="6" t="n">
        <v>-4845470.8039491102</v>
      </c>
      <c r="AG1816" s="6" t="n">
        <v>-754769.05593856401</v>
      </c>
      <c r="AH1816" s="6" t="n">
        <v>-972752.18789700605</v>
      </c>
      <c r="AI1816" s="6" t="n">
        <v>-76854.849194541093</v>
      </c>
      <c r="AJ1816" s="6" t="n">
        <v>437134.31932316098</v>
      </c>
      <c r="AK1816" s="6" t="n">
        <v>23371303.3596537</v>
      </c>
      <c r="AL1816" s="6" t="n">
        <v>1346298.2986000001</v>
      </c>
      <c r="AM1816" s="6" t="n">
        <v>2982739.6362702702</v>
      </c>
    </row>
    <row r="1817">
      <c r="A1817" t="str">
        <f t="shared" si="308"/>
        <v>R&amp;D</v>
      </c>
      <c r="B1817" t="str">
        <f t="shared" si="309"/>
        <v>AC15</v>
      </c>
      <c r="C1817" t="str">
        <f t="shared" si="310"/>
        <v>DEFENSE AIRCRAFT (OPERATIONAL)</v>
      </c>
      <c r="D1817" s="6" t="n">
        <f t="shared" si="311"/>
        <v>-14879864.4068665</v>
      </c>
      <c r="E1817" s="6" t="n">
        <f t="shared" si="312"/>
        <v>101954270.458243</v>
      </c>
      <c r="F1817" s="6" t="n">
        <f t="shared" si="313"/>
        <v>113795424.8672</v>
      </c>
      <c r="G1817" s="6" t="n">
        <f t="shared" si="314"/>
        <v>49620827.127106398</v>
      </c>
      <c r="H1817" s="7" t="n">
        <f t="shared" si="315"/>
        <v>0.11614181883442276</v>
      </c>
      <c r="I1817" s="7" t="n">
        <f t="shared" si="316"/>
        <v>-8.647611682179555</v>
      </c>
      <c r="J1817" s="7" t="n">
        <f t="shared" si="317"/>
        <v>0.43605291851596167</v>
      </c>
      <c r="K1817" s="7" t="n">
        <f t="shared" si="318"/>
        <v>1.1593362944003376E-3</v>
      </c>
      <c r="L1817" s="7" t="n">
        <f>AM1817/SUM(AM1:AM$2180)</f>
        <v>8.8037226074118096E-4</v>
      </c>
      <c r="M1817" t="s">
        <v>36</v>
      </c>
      <c r="N1817" t="s">
        <v>4388</v>
      </c>
      <c r="O1817" t="s">
        <v>4389</v>
      </c>
      <c r="P1817" s="6" t="n">
        <v>239585.29896992201</v>
      </c>
      <c r="Q1817" s="6" t="n">
        <v>116733.308345254</v>
      </c>
      <c r="R1817" s="6"/>
      <c r="S1817" s="6"/>
      <c r="T1817" s="6" t="n">
        <v>337147.60220191599</v>
      </c>
      <c r="U1817" s="6" t="n">
        <v>619150.29940106499</v>
      </c>
      <c r="V1817" s="6"/>
      <c r="W1817" s="6"/>
      <c r="X1817" s="6" t="n">
        <v>7658792.7944435002</v>
      </c>
      <c r="Y1817" s="6" t="n">
        <v>34660302.706952803</v>
      </c>
      <c r="Z1817" s="6" t="n">
        <v>-24248467.6955739</v>
      </c>
      <c r="AA1817" s="6" t="n">
        <v>-16347059.1620332</v>
      </c>
      <c r="AB1817" s="6" t="n">
        <v>-32504353.758244101</v>
      </c>
      <c r="AC1817" s="6" t="n">
        <v>-7800119.1602267399</v>
      </c>
      <c r="AD1817" s="6" t="n">
        <v>-113745125.044062</v>
      </c>
      <c r="AE1817" s="6" t="n">
        <v>-14879864.4068665</v>
      </c>
      <c r="AF1817" s="6" t="n">
        <v>-1316001.29272272</v>
      </c>
      <c r="AG1817" s="6" t="n">
        <v>-11217337.377872201</v>
      </c>
      <c r="AH1817" s="6" t="n">
        <v>-3197180.5019812998</v>
      </c>
      <c r="AI1817" s="6" t="n">
        <v>680401.65599741996</v>
      </c>
      <c r="AJ1817" s="6" t="n">
        <v>107368502.947961</v>
      </c>
      <c r="AK1817" s="6" t="n">
        <v>101954270.458243</v>
      </c>
      <c r="AL1817" s="6" t="n">
        <v>113795424.8672</v>
      </c>
      <c r="AM1817" s="6" t="n">
        <v>49620827.127106398</v>
      </c>
    </row>
    <row r="1818">
      <c r="A1818" t="str">
        <f t="shared" si="308"/>
        <v>R&amp;D</v>
      </c>
      <c r="B1818" t="str">
        <f t="shared" si="309"/>
        <v>AC16</v>
      </c>
      <c r="C1818" t="str">
        <f t="shared" si="310"/>
        <v>R&amp;D- DEFENSE SYSTEM: AIRCRAFT (MANAGEMENT/SUPPORT)</v>
      </c>
      <c r="D1818" s="6" t="n">
        <f t="shared" si="311"/>
        <v>-223662.02331566799</v>
      </c>
      <c r="E1818" s="6" t="n">
        <f t="shared" si="312"/>
        <v>-211371.964247608</v>
      </c>
      <c r="F1818" s="6" t="n">
        <f t="shared" si="313"/>
        <v>-1740972.7441</v>
      </c>
      <c r="G1818" s="6" t="n">
        <f t="shared" si="314"/>
        <v>-1662411.2908729301</v>
      </c>
      <c r="H1818" s="7" t="n">
        <f t="shared" si="315"/>
        <v>7.2365357690510361</v>
      </c>
      <c r="I1818" s="7" t="n">
        <f t="shared" si="316"/>
        <v>6.7839443562703448</v>
      </c>
      <c r="J1818" s="7" t="n">
        <f t="shared" si="317"/>
        <v>0.95487496659938664</v>
      </c>
      <c r="K1818" s="7" t="n">
        <f t="shared" si="318"/>
        <v>-1.7736854466269937E-5</v>
      </c>
      <c r="L1818" s="7" t="n">
        <f>AM1818/SUM(AM1:AM$2180)</f>
        <v>-2.9494485907671964E-5</v>
      </c>
      <c r="M1818" t="s">
        <v>36</v>
      </c>
      <c r="N1818" t="s">
        <v>4390</v>
      </c>
      <c r="O1818" t="s">
        <v>4391</v>
      </c>
      <c r="P1818" s="6"/>
      <c r="Q1818" s="6"/>
      <c r="R1818" s="6"/>
      <c r="S1818" s="6" t="n">
        <v>152383.83356740099</v>
      </c>
      <c r="T1818" s="6"/>
      <c r="U1818" s="6"/>
      <c r="V1818" s="6"/>
      <c r="W1818" s="6"/>
      <c r="X1818" s="6" t="n">
        <v>2002183.02394257</v>
      </c>
      <c r="Y1818" s="6" t="n">
        <v>34827.647112173698</v>
      </c>
      <c r="Z1818" s="6" t="n">
        <v>-927719.807613026</v>
      </c>
      <c r="AA1818" s="6" t="n">
        <v>-4013773.6581193199</v>
      </c>
      <c r="AB1818" s="6" t="n">
        <v>-511573.27829675202</v>
      </c>
      <c r="AC1818" s="6" t="n">
        <v>-490363.85136797797</v>
      </c>
      <c r="AD1818" s="6" t="n">
        <v>-983959.32048511703</v>
      </c>
      <c r="AE1818" s="6" t="n">
        <v>-223662.02331566799</v>
      </c>
      <c r="AF1818" s="6" t="n">
        <v>-5271.6681967332197</v>
      </c>
      <c r="AG1818" s="6" t="n">
        <v>-56798.086848532097</v>
      </c>
      <c r="AH1818" s="6" t="n">
        <v>-2216.8384673086198</v>
      </c>
      <c r="AI1818" s="6" t="n">
        <v>0</v>
      </c>
      <c r="AJ1818" s="6" t="n">
        <v>1240923.32755814</v>
      </c>
      <c r="AK1818" s="6" t="n">
        <v>-211371.964247608</v>
      </c>
      <c r="AL1818" s="6" t="n">
        <v>-1740972.7441</v>
      </c>
      <c r="AM1818" s="6" t="n">
        <v>-1662411.2908729301</v>
      </c>
    </row>
    <row r="1819">
      <c r="A1819" t="str">
        <f t="shared" si="308"/>
        <v>R&amp;D</v>
      </c>
      <c r="B1819" t="str">
        <f t="shared" si="309"/>
        <v>AC17</v>
      </c>
      <c r="C1819" t="str">
        <f t="shared" si="310"/>
        <v>R&amp;D- DEFENSE SYSTEM: AIRCRAFT (COMMERCIALIZED)</v>
      </c>
      <c r="D1819" s="6" t="n">
        <f t="shared" si="311"/>
        <v>-841798.62073221302</v>
      </c>
      <c r="E1819" s="6" t="n">
        <f t="shared" si="312"/>
        <v>0</v>
      </c>
      <c r="F1819" s="6" t="n">
        <f t="shared" si="313"/>
        <v>0</v>
      </c>
      <c r="G1819" s="6" t="n">
        <f t="shared" si="314"/>
        <v>0</v>
      </c>
      <c r="H1819" s="7" t="e">
        <f t="shared" si="315"/>
        <v>#DIV/0!</v>
      </c>
      <c r="I1819" s="7" t="n">
        <f t="shared" si="316"/>
        <v>-1</v>
      </c>
      <c r="J1819" s="7" t="e">
        <f t="shared" si="317"/>
        <v>#DIV/0!</v>
      </c>
      <c r="K1819" s="7" t="n">
        <f t="shared" si="318"/>
        <v>0</v>
      </c>
      <c r="L1819" s="7" t="n">
        <f>AM1819/SUM(AM1:AM$2180)</f>
        <v>0</v>
      </c>
      <c r="M1819" t="s">
        <v>36</v>
      </c>
      <c r="N1819" t="s">
        <v>4392</v>
      </c>
      <c r="O1819" t="s">
        <v>4393</v>
      </c>
      <c r="P1819" s="6"/>
      <c r="Q1819" s="6"/>
      <c r="R1819" s="6"/>
      <c r="S1819" s="6"/>
      <c r="T1819" s="6"/>
      <c r="U1819" s="6"/>
      <c r="V1819" s="6"/>
      <c r="W1819" s="6"/>
      <c r="X1819" s="6"/>
      <c r="Y1819" s="6" t="n">
        <v>-48878.9843485663</v>
      </c>
      <c r="Z1819" s="6" t="n">
        <v>-2823035.8302757498</v>
      </c>
      <c r="AA1819" s="6" t="n">
        <v>-652676.40497206</v>
      </c>
      <c r="AB1819" s="6" t="n">
        <v>-5679214.1575351804</v>
      </c>
      <c r="AC1819" s="6" t="n">
        <v>-784216.80071195599</v>
      </c>
      <c r="AD1819" s="6" t="n">
        <v>-245961.92655672599</v>
      </c>
      <c r="AE1819" s="6" t="n">
        <v>-841798.62073221302</v>
      </c>
      <c r="AF1819" s="6" t="n">
        <v>-9131626.0420166198</v>
      </c>
      <c r="AG1819" s="6" t="n">
        <v>71319108.155745506</v>
      </c>
      <c r="AH1819" s="6" t="n">
        <v>-10491940.5433769</v>
      </c>
      <c r="AI1819" s="6" t="n">
        <v>907834.79845395696</v>
      </c>
      <c r="AJ1819" s="6" t="n">
        <v>-830268.73862108204</v>
      </c>
      <c r="AK1819" s="6" t="n">
        <v>0</v>
      </c>
      <c r="AL1819" s="6" t="n">
        <v>0</v>
      </c>
      <c r="AM1819" s="6"/>
    </row>
    <row r="1820">
      <c r="A1820" t="str">
        <f t="shared" si="308"/>
        <v>R&amp;D</v>
      </c>
      <c r="B1820" t="str">
        <f t="shared" si="309"/>
        <v>AC21</v>
      </c>
      <c r="C1820" t="str">
        <f t="shared" si="310"/>
        <v>R&amp;D- DEFENSE SYSTEM: MISSILE/SPACE SYSTEMS (BASIC RESEARCH)</v>
      </c>
      <c r="D1820" s="6" t="n">
        <f t="shared" si="311"/>
        <v>491425948.750911</v>
      </c>
      <c r="E1820" s="6" t="n">
        <f t="shared" si="312"/>
        <v>6344860.0229612803</v>
      </c>
      <c r="F1820" s="6" t="n">
        <f t="shared" si="313"/>
        <v>-9484572.7673000004</v>
      </c>
      <c r="G1820" s="6" t="n">
        <f t="shared" si="314"/>
        <v>1948557.63647518</v>
      </c>
      <c r="H1820" s="7" t="n">
        <f t="shared" si="315"/>
        <v>-2.4948435005621055</v>
      </c>
      <c r="I1820" s="7" t="n">
        <f t="shared" si="316"/>
        <v>-1.019300105725812</v>
      </c>
      <c r="J1820" s="7" t="n">
        <f t="shared" si="317"/>
        <v>-0.20544495617063849</v>
      </c>
      <c r="K1820" s="7" t="n">
        <f t="shared" si="318"/>
        <v>-9.6627869343992689E-5</v>
      </c>
      <c r="L1820" s="7" t="n">
        <f>AM1820/SUM(AM1:AM$2180)</f>
        <v>3.4571291752431172E-5</v>
      </c>
      <c r="M1820" t="s">
        <v>36</v>
      </c>
      <c r="N1820" t="s">
        <v>4394</v>
      </c>
      <c r="O1820" t="s">
        <v>4395</v>
      </c>
      <c r="P1820" s="6"/>
      <c r="Q1820" s="6"/>
      <c r="R1820" s="6"/>
      <c r="S1820" s="6" t="n">
        <v>16328426.061882799</v>
      </c>
      <c r="T1820" s="6" t="n">
        <v>53157499.889368698</v>
      </c>
      <c r="U1820" s="6" t="n">
        <v>112424377.81149299</v>
      </c>
      <c r="V1820" s="6" t="n">
        <v>165008025.11888999</v>
      </c>
      <c r="W1820" s="6" t="n">
        <v>224510565.03982699</v>
      </c>
      <c r="X1820" s="6" t="n">
        <v>610424990.47763503</v>
      </c>
      <c r="Y1820" s="6" t="n">
        <v>701677258.94762897</v>
      </c>
      <c r="Z1820" s="6" t="n">
        <v>1406849599.71313</v>
      </c>
      <c r="AA1820" s="6" t="n">
        <v>1112783011.43554</v>
      </c>
      <c r="AB1820" s="6" t="n">
        <v>965171822.89591098</v>
      </c>
      <c r="AC1820" s="6" t="n">
        <v>869342226.57526696</v>
      </c>
      <c r="AD1820" s="6" t="n">
        <v>541409382.60997701</v>
      </c>
      <c r="AE1820" s="6" t="n">
        <v>491425948.750911</v>
      </c>
      <c r="AF1820" s="6" t="n">
        <v>509624622.85582799</v>
      </c>
      <c r="AG1820" s="6" t="n">
        <v>364032052.99821103</v>
      </c>
      <c r="AH1820" s="6" t="n">
        <v>342938794.143902</v>
      </c>
      <c r="AI1820" s="6" t="n">
        <v>363075076.43032098</v>
      </c>
      <c r="AJ1820" s="6" t="n">
        <v>391871160.94685799</v>
      </c>
      <c r="AK1820" s="6" t="n">
        <v>6344860.0229612803</v>
      </c>
      <c r="AL1820" s="6" t="n">
        <v>-9484572.7673000004</v>
      </c>
      <c r="AM1820" s="6" t="n">
        <v>1948557.63647518</v>
      </c>
    </row>
    <row r="1821">
      <c r="A1821" t="str">
        <f t="shared" si="308"/>
        <v>R&amp;D</v>
      </c>
      <c r="B1821" t="str">
        <f t="shared" si="309"/>
        <v>AC22</v>
      </c>
      <c r="C1821" t="str">
        <f t="shared" si="310"/>
        <v>R&amp;D- DEFENSE SYSTEM: MISSILE/SPACE SYSTEMS (APPLIED RESEARCH/EXPLORATORY DEVELOPMENT)</v>
      </c>
      <c r="D1821" s="6" t="n">
        <f t="shared" si="311"/>
        <v>735879169.31440699</v>
      </c>
      <c r="E1821" s="6" t="n">
        <f t="shared" si="312"/>
        <v>54266013.761158198</v>
      </c>
      <c r="F1821" s="6" t="n">
        <f t="shared" si="313"/>
        <v>38936734.392700002</v>
      </c>
      <c r="G1821" s="6" t="n">
        <f t="shared" si="314"/>
        <v>716739.00570843497</v>
      </c>
      <c r="H1821" s="7" t="n">
        <f t="shared" si="315"/>
        <v>-0.28248397672855019</v>
      </c>
      <c r="I1821" s="7" t="n">
        <f t="shared" si="316"/>
        <v>-0.94708814161844534</v>
      </c>
      <c r="J1821" s="7" t="n">
        <f t="shared" si="317"/>
        <v>1.8407784239933889E-2</v>
      </c>
      <c r="K1821" s="7" t="n">
        <f t="shared" si="318"/>
        <v>3.9668351710591679E-4</v>
      </c>
      <c r="L1821" s="7" t="n">
        <f>AM1821/SUM(AM1:AM$2180)</f>
        <v>1.2716376879421785E-5</v>
      </c>
      <c r="M1821" t="s">
        <v>36</v>
      </c>
      <c r="N1821" t="s">
        <v>4396</v>
      </c>
      <c r="O1821" t="s">
        <v>4397</v>
      </c>
      <c r="P1821" s="6"/>
      <c r="Q1821" s="6"/>
      <c r="R1821" s="6"/>
      <c r="S1821" s="6" t="n">
        <v>15228307.737664601</v>
      </c>
      <c r="T1821" s="6" t="n">
        <v>11166354.1100727</v>
      </c>
      <c r="U1821" s="6" t="n">
        <v>16114169.111037601</v>
      </c>
      <c r="V1821" s="6" t="n">
        <v>49494518.000898004</v>
      </c>
      <c r="W1821" s="6" t="n">
        <v>297270758.05679601</v>
      </c>
      <c r="X1821" s="6" t="n">
        <v>358602121.30891198</v>
      </c>
      <c r="Y1821" s="6" t="n">
        <v>594828655.51337504</v>
      </c>
      <c r="Z1821" s="6" t="n">
        <v>764432204.37179899</v>
      </c>
      <c r="AA1821" s="6" t="n">
        <v>687540086.44922602</v>
      </c>
      <c r="AB1821" s="6" t="n">
        <v>510988573.15033698</v>
      </c>
      <c r="AC1821" s="6" t="n">
        <v>643781752.77305901</v>
      </c>
      <c r="AD1821" s="6" t="n">
        <v>793990979.78307903</v>
      </c>
      <c r="AE1821" s="6" t="n">
        <v>735879169.31440699</v>
      </c>
      <c r="AF1821" s="6" t="n">
        <v>780109692.54945898</v>
      </c>
      <c r="AG1821" s="6" t="n">
        <v>875662783.41504896</v>
      </c>
      <c r="AH1821" s="6" t="n">
        <v>351979900.23699301</v>
      </c>
      <c r="AI1821" s="6" t="n">
        <v>223948935.75503099</v>
      </c>
      <c r="AJ1821" s="6" t="n">
        <v>179316701.39651901</v>
      </c>
      <c r="AK1821" s="6" t="n">
        <v>54266013.761158198</v>
      </c>
      <c r="AL1821" s="6" t="n">
        <v>38936734.392700002</v>
      </c>
      <c r="AM1821" s="6" t="n">
        <v>716739.00570843497</v>
      </c>
    </row>
    <row r="1822">
      <c r="A1822" t="str">
        <f t="shared" si="308"/>
        <v>R&amp;D</v>
      </c>
      <c r="B1822" t="str">
        <f t="shared" si="309"/>
        <v>AC23</v>
      </c>
      <c r="C1822" t="str">
        <f t="shared" si="310"/>
        <v>R&amp;D- DEFENSE SYSTEM: MISSILE/SPACE SYSTEMS (ADVANCED DEVELOPMENT)</v>
      </c>
      <c r="D1822" s="6" t="n">
        <f t="shared" si="311"/>
        <v>147089995.61462799</v>
      </c>
      <c r="E1822" s="6" t="n">
        <f t="shared" si="312"/>
        <v>1135939251.85429</v>
      </c>
      <c r="F1822" s="6" t="n">
        <f t="shared" si="313"/>
        <v>799102216.75209999</v>
      </c>
      <c r="G1822" s="6" t="n">
        <f t="shared" si="314"/>
        <v>481310799.899396</v>
      </c>
      <c r="H1822" s="7" t="n">
        <f t="shared" si="315"/>
        <v>-0.29652733150328447</v>
      </c>
      <c r="I1822" s="7" t="n">
        <f t="shared" si="316"/>
        <v>4.4327434943007766</v>
      </c>
      <c r="J1822" s="7" t="n">
        <f t="shared" si="317"/>
        <v>0.60231443463597567</v>
      </c>
      <c r="K1822" s="7" t="n">
        <f t="shared" si="318"/>
        <v>8.1411726692669998E-3</v>
      </c>
      <c r="L1822" s="7" t="n">
        <f>AM1822/SUM(AM1:AM$2180)</f>
        <v>8.5394118066827781E-3</v>
      </c>
      <c r="M1822" t="s">
        <v>36</v>
      </c>
      <c r="N1822" t="s">
        <v>4398</v>
      </c>
      <c r="O1822" t="s">
        <v>4399</v>
      </c>
      <c r="P1822" s="6" t="n">
        <v>1830622.14638847</v>
      </c>
      <c r="Q1822" s="6"/>
      <c r="R1822" s="6"/>
      <c r="S1822" s="6" t="n">
        <v>304767.66713480197</v>
      </c>
      <c r="T1822" s="6" t="n">
        <v>115446529.766507</v>
      </c>
      <c r="U1822" s="6" t="n">
        <v>257610059.402161</v>
      </c>
      <c r="V1822" s="6" t="n">
        <v>237463633.720844</v>
      </c>
      <c r="W1822" s="6" t="n">
        <v>1247439515.4699099</v>
      </c>
      <c r="X1822" s="6" t="n">
        <v>1174366115.1091299</v>
      </c>
      <c r="Y1822" s="6" t="n">
        <v>1045603318.06416</v>
      </c>
      <c r="Z1822" s="6" t="n">
        <v>386578793.07939702</v>
      </c>
      <c r="AA1822" s="6" t="n">
        <v>268087490.72691301</v>
      </c>
      <c r="AB1822" s="6" t="n">
        <v>219406240.999248</v>
      </c>
      <c r="AC1822" s="6" t="n">
        <v>151566320.77724299</v>
      </c>
      <c r="AD1822" s="6" t="n">
        <v>173643060.93853399</v>
      </c>
      <c r="AE1822" s="6" t="n">
        <v>147089995.61462799</v>
      </c>
      <c r="AF1822" s="6" t="n">
        <v>140230583.98161501</v>
      </c>
      <c r="AG1822" s="6" t="n">
        <v>164356277.63154</v>
      </c>
      <c r="AH1822" s="6" t="n">
        <v>607614925.65729594</v>
      </c>
      <c r="AI1822" s="6" t="n">
        <v>1170395352.6113601</v>
      </c>
      <c r="AJ1822" s="6" t="n">
        <v>1127877872.60449</v>
      </c>
      <c r="AK1822" s="6" t="n">
        <v>1135939251.85429</v>
      </c>
      <c r="AL1822" s="6" t="n">
        <v>799102216.75209999</v>
      </c>
      <c r="AM1822" s="6" t="n">
        <v>481310799.899396</v>
      </c>
    </row>
    <row r="1823">
      <c r="A1823" t="str">
        <f t="shared" si="308"/>
        <v>R&amp;D</v>
      </c>
      <c r="B1823" t="str">
        <f t="shared" si="309"/>
        <v>AC24</v>
      </c>
      <c r="C1823" t="str">
        <f t="shared" si="310"/>
        <v>R&amp;D- DEFENSE SYSTEM: MISSILE/SPACE SYSTEMS (ENGINEERING DEVELOPMENT)</v>
      </c>
      <c r="D1823" s="6" t="n">
        <f t="shared" si="311"/>
        <v>244015551.89346099</v>
      </c>
      <c r="E1823" s="6" t="n">
        <f t="shared" si="312"/>
        <v>707429069.49847102</v>
      </c>
      <c r="F1823" s="6" t="n">
        <f t="shared" si="313"/>
        <v>477720219.51959997</v>
      </c>
      <c r="G1823" s="6" t="n">
        <f t="shared" si="314"/>
        <v>271279954.03824902</v>
      </c>
      <c r="H1823" s="7" t="n">
        <f t="shared" si="315"/>
        <v>-0.32470937353722573</v>
      </c>
      <c r="I1823" s="7" t="n">
        <f t="shared" si="316"/>
        <v>0.95774497081307408</v>
      </c>
      <c r="J1823" s="7" t="n">
        <f t="shared" si="317"/>
        <v>0.56786366361267004</v>
      </c>
      <c r="K1823" s="7" t="n">
        <f t="shared" si="318"/>
        <v>4.8669653433281862E-3</v>
      </c>
      <c r="L1823" s="7" t="n">
        <f>AM1823/SUM(AM1:AM$2180)</f>
        <v>4.8130464616933516E-3</v>
      </c>
      <c r="M1823" t="s">
        <v>36</v>
      </c>
      <c r="N1823" t="s">
        <v>4400</v>
      </c>
      <c r="O1823" t="s">
        <v>4401</v>
      </c>
      <c r="P1823" s="6"/>
      <c r="Q1823" s="6"/>
      <c r="R1823" s="6"/>
      <c r="S1823" s="6" t="n">
        <v>57143937.587775402</v>
      </c>
      <c r="T1823" s="6" t="n">
        <v>195745025.218353</v>
      </c>
      <c r="U1823" s="6" t="n">
        <v>352707429.24186701</v>
      </c>
      <c r="V1823" s="6" t="n">
        <v>323729246.30573499</v>
      </c>
      <c r="W1823" s="6" t="n">
        <v>626936038.348562</v>
      </c>
      <c r="X1823" s="6" t="n">
        <v>640988643.557423</v>
      </c>
      <c r="Y1823" s="6" t="n">
        <v>1405162594.0987799</v>
      </c>
      <c r="Z1823" s="6" t="n">
        <v>1642086796.9263201</v>
      </c>
      <c r="AA1823" s="6" t="n">
        <v>1217699792.49775</v>
      </c>
      <c r="AB1823" s="6" t="n">
        <v>731960144.09369004</v>
      </c>
      <c r="AC1823" s="6" t="n">
        <v>469577790.84324002</v>
      </c>
      <c r="AD1823" s="6" t="n">
        <v>745580550.47594094</v>
      </c>
      <c r="AE1823" s="6" t="n">
        <v>244015551.89346099</v>
      </c>
      <c r="AF1823" s="6" t="n">
        <v>339608879.95300299</v>
      </c>
      <c r="AG1823" s="6" t="n">
        <v>628907485.914639</v>
      </c>
      <c r="AH1823" s="6" t="n">
        <v>622470073.61820102</v>
      </c>
      <c r="AI1823" s="6" t="n">
        <v>587953369.28923798</v>
      </c>
      <c r="AJ1823" s="6" t="n">
        <v>471825758.84535003</v>
      </c>
      <c r="AK1823" s="6" t="n">
        <v>707429069.49847102</v>
      </c>
      <c r="AL1823" s="6" t="n">
        <v>477720219.51959997</v>
      </c>
      <c r="AM1823" s="6" t="n">
        <v>271279954.03824902</v>
      </c>
    </row>
    <row r="1824">
      <c r="A1824" t="str">
        <f t="shared" si="308"/>
        <v>R&amp;D</v>
      </c>
      <c r="B1824" t="str">
        <f t="shared" si="309"/>
        <v>AC25</v>
      </c>
      <c r="C1824" t="str">
        <f t="shared" si="310"/>
        <v>R&amp;D- DEFENSE SYSTEM: MISSILE/SPACE SYSTEMS (OPERATIONAL SYSTEMS DEVELOPMENT)</v>
      </c>
      <c r="D1824" s="6" t="n">
        <f t="shared" si="311"/>
        <v>42740991.656757899</v>
      </c>
      <c r="E1824" s="6" t="n">
        <f t="shared" si="312"/>
        <v>245630456.806739</v>
      </c>
      <c r="F1824" s="6" t="n">
        <f t="shared" si="313"/>
        <v>171251783.40970001</v>
      </c>
      <c r="G1824" s="6" t="n">
        <f t="shared" si="314"/>
        <v>73166710.315787002</v>
      </c>
      <c r="H1824" s="7" t="n">
        <f t="shared" si="315"/>
        <v>-0.30280721032717783</v>
      </c>
      <c r="I1824" s="7" t="n">
        <f t="shared" si="316"/>
        <v>3.0067339753129687</v>
      </c>
      <c r="J1824" s="7" t="n">
        <f t="shared" si="317"/>
        <v>0.42724641378328976</v>
      </c>
      <c r="K1824" s="7" t="n">
        <f t="shared" si="318"/>
        <v>1.7446958717307521E-3</v>
      </c>
      <c r="L1824" s="7" t="n">
        <f>AM1824/SUM(AM1:AM$2180)</f>
        <v>1.298123104774226E-3</v>
      </c>
      <c r="M1824" t="s">
        <v>36</v>
      </c>
      <c r="N1824" t="s">
        <v>4402</v>
      </c>
      <c r="O1824" t="s">
        <v>4403</v>
      </c>
      <c r="P1824" s="6"/>
      <c r="Q1824" s="6"/>
      <c r="R1824" s="6"/>
      <c r="S1824" s="6"/>
      <c r="T1824" s="6" t="n">
        <v>1355800.2211138001</v>
      </c>
      <c r="U1824" s="6"/>
      <c r="V1824" s="6" t="n">
        <v>0</v>
      </c>
      <c r="W1824" s="6" t="n">
        <v>0</v>
      </c>
      <c r="X1824" s="6" t="n">
        <v>451371477.98807502</v>
      </c>
      <c r="Y1824" s="6" t="n">
        <v>419531913.008807</v>
      </c>
      <c r="Z1824" s="6" t="n">
        <v>122061175.08006699</v>
      </c>
      <c r="AA1824" s="6" t="n">
        <v>18862866.7485389</v>
      </c>
      <c r="AB1824" s="6" t="n">
        <v>312537.118434178</v>
      </c>
      <c r="AC1824" s="6" t="n">
        <v>8627342.6697725598</v>
      </c>
      <c r="AD1824" s="6" t="n">
        <v>24983751.8635487</v>
      </c>
      <c r="AE1824" s="6" t="n">
        <v>42740991.656757899</v>
      </c>
      <c r="AF1824" s="6" t="n">
        <v>14410756.706970399</v>
      </c>
      <c r="AG1824" s="6" t="n">
        <v>20321302.460576799</v>
      </c>
      <c r="AH1824" s="6" t="n">
        <v>281918923.78337902</v>
      </c>
      <c r="AI1824" s="6" t="n">
        <v>382276084.45830798</v>
      </c>
      <c r="AJ1824" s="6" t="n">
        <v>268660911.08571202</v>
      </c>
      <c r="AK1824" s="6" t="n">
        <v>245630456.806739</v>
      </c>
      <c r="AL1824" s="6" t="n">
        <v>171251783.40970001</v>
      </c>
      <c r="AM1824" s="6" t="n">
        <v>73166710.315787002</v>
      </c>
    </row>
    <row r="1825">
      <c r="A1825" t="str">
        <f t="shared" si="308"/>
        <v>R&amp;D</v>
      </c>
      <c r="B1825" t="str">
        <f t="shared" si="309"/>
        <v>AC26</v>
      </c>
      <c r="C1825" t="str">
        <f t="shared" si="310"/>
        <v>R&amp;D- DEFENSE SYSTEM: MISSILE/SPACE SYSTEMS (MANAGEMENT/SUPPORT)</v>
      </c>
      <c r="D1825" s="6" t="n">
        <f t="shared" si="311"/>
        <v>392178208.82402301</v>
      </c>
      <c r="E1825" s="6" t="n">
        <f t="shared" si="312"/>
        <v>15242123.7371778</v>
      </c>
      <c r="F1825" s="6" t="n">
        <f t="shared" si="313"/>
        <v>4986257.676</v>
      </c>
      <c r="G1825" s="6" t="n">
        <f t="shared" si="314"/>
        <v>-126884.454152666</v>
      </c>
      <c r="H1825" s="7" t="n">
        <f t="shared" si="315"/>
        <v>-0.6728633252177465</v>
      </c>
      <c r="I1825" s="7" t="n">
        <f t="shared" si="316"/>
        <v>-0.98728573499544581</v>
      </c>
      <c r="J1825" s="7" t="n">
        <f t="shared" si="317"/>
        <v>-2.5446830548567504E-2</v>
      </c>
      <c r="K1825" s="7" t="n">
        <f t="shared" si="318"/>
        <v>5.0799489555623619E-5</v>
      </c>
      <c r="L1825" s="7" t="n">
        <f>AM1825/SUM(AM1:AM$2180)</f>
        <v>-2.2511828242837138E-6</v>
      </c>
      <c r="M1825" t="s">
        <v>36</v>
      </c>
      <c r="N1825" t="s">
        <v>4404</v>
      </c>
      <c r="O1825" t="s">
        <v>4405</v>
      </c>
      <c r="P1825" s="6"/>
      <c r="Q1825" s="6"/>
      <c r="R1825" s="6"/>
      <c r="S1825" s="6"/>
      <c r="T1825" s="6" t="n">
        <v>443555.92345877597</v>
      </c>
      <c r="U1825" s="6" t="n">
        <v>-96924.089660179307</v>
      </c>
      <c r="V1825" s="6" t="n">
        <v>198669.360173327</v>
      </c>
      <c r="W1825" s="6"/>
      <c r="X1825" s="6" t="n">
        <v>6296053.4371151198</v>
      </c>
      <c r="Y1825" s="6" t="n">
        <v>12107656.268339001</v>
      </c>
      <c r="Z1825" s="6" t="n">
        <v>8660596.0644975491</v>
      </c>
      <c r="AA1825" s="6" t="n">
        <v>2740854.4003739799</v>
      </c>
      <c r="AB1825" s="6" t="n">
        <v>47575668.832615703</v>
      </c>
      <c r="AC1825" s="6" t="n">
        <v>102292785.051072</v>
      </c>
      <c r="AD1825" s="6" t="n">
        <v>101465030.021506</v>
      </c>
      <c r="AE1825" s="6" t="n">
        <v>392178208.82402301</v>
      </c>
      <c r="AF1825" s="6" t="n">
        <v>396306266.45072198</v>
      </c>
      <c r="AG1825" s="6" t="n">
        <v>187726890.53110901</v>
      </c>
      <c r="AH1825" s="6" t="n">
        <v>37421525.098194398</v>
      </c>
      <c r="AI1825" s="6" t="n">
        <v>6883747.1611641198</v>
      </c>
      <c r="AJ1825" s="6" t="n">
        <v>15094311.374407601</v>
      </c>
      <c r="AK1825" s="6" t="n">
        <v>15242123.7371778</v>
      </c>
      <c r="AL1825" s="6" t="n">
        <v>4986257.676</v>
      </c>
      <c r="AM1825" s="6" t="n">
        <v>-126884.454152666</v>
      </c>
    </row>
    <row r="1826">
      <c r="A1826" t="str">
        <f t="shared" si="308"/>
        <v>R&amp;D</v>
      </c>
      <c r="B1826" t="str">
        <f t="shared" si="309"/>
        <v>AC27</v>
      </c>
      <c r="C1826" t="str">
        <f t="shared" si="310"/>
        <v>R&amp;D- DEFENSE SYSTEM: MISSILE/SPACE SYSTEMS (COMMERCIALIZED)</v>
      </c>
      <c r="D1826" s="6" t="n">
        <f t="shared" si="311"/>
        <v>-1807476.08279961</v>
      </c>
      <c r="E1826" s="6" t="n">
        <f t="shared" si="312"/>
        <v>-452017.32813481602</v>
      </c>
      <c r="F1826" s="6" t="n">
        <f t="shared" si="313"/>
        <v>-161595.51560000001</v>
      </c>
      <c r="G1826" s="6" t="n">
        <f t="shared" si="314"/>
        <v>0</v>
      </c>
      <c r="H1826" s="7" t="n">
        <f t="shared" si="315"/>
        <v>-0.6425015026153964</v>
      </c>
      <c r="I1826" s="7" t="n">
        <f t="shared" si="316"/>
        <v>-0.91059604210656897</v>
      </c>
      <c r="J1826" s="7" t="n">
        <f t="shared" si="317"/>
        <v>0</v>
      </c>
      <c r="K1826" s="7" t="n">
        <f t="shared" si="318"/>
        <v>-1.6463187906372078E-6</v>
      </c>
      <c r="L1826" s="7" t="n">
        <f>AM1826/SUM(AM1:AM$2180)</f>
        <v>0</v>
      </c>
      <c r="M1826" t="s">
        <v>36</v>
      </c>
      <c r="N1826" t="s">
        <v>4406</v>
      </c>
      <c r="O1826" t="s">
        <v>4407</v>
      </c>
      <c r="P1826" s="6"/>
      <c r="Q1826" s="6"/>
      <c r="R1826" s="6"/>
      <c r="S1826" s="6"/>
      <c r="T1826" s="6"/>
      <c r="U1826" s="6"/>
      <c r="V1826" s="6"/>
      <c r="W1826" s="6"/>
      <c r="X1826" s="6"/>
      <c r="Y1826" s="6" t="n">
        <v>-910662.349665388</v>
      </c>
      <c r="Z1826" s="6" t="n">
        <v>-380633.625756111</v>
      </c>
      <c r="AA1826" s="6" t="n">
        <v>-2535447.3839767999</v>
      </c>
      <c r="AB1826" s="6" t="n">
        <v>-117121.236901183</v>
      </c>
      <c r="AC1826" s="6" t="n">
        <v>-42050.281428816503</v>
      </c>
      <c r="AD1826" s="6"/>
      <c r="AE1826" s="6" t="n">
        <v>-1807476.08279961</v>
      </c>
      <c r="AF1826" s="6" t="n">
        <v>-26003.522561640701</v>
      </c>
      <c r="AG1826" s="6" t="n">
        <v>-27183.010225158399</v>
      </c>
      <c r="AH1826" s="6"/>
      <c r="AI1826" s="6" t="n">
        <v>-2382.5678250339502</v>
      </c>
      <c r="AJ1826" s="6" t="n">
        <v>-46339.509220970598</v>
      </c>
      <c r="AK1826" s="6" t="n">
        <v>-452017.32813481602</v>
      </c>
      <c r="AL1826" s="6" t="n">
        <v>-161595.51560000001</v>
      </c>
      <c r="AM1826" s="6" t="n">
        <v>0</v>
      </c>
    </row>
    <row r="1827">
      <c r="A1827" t="str">
        <f t="shared" si="308"/>
        <v>R&amp;D</v>
      </c>
      <c r="B1827" t="str">
        <f t="shared" si="309"/>
        <v>AC31</v>
      </c>
      <c r="C1827" t="str">
        <f t="shared" si="310"/>
        <v>DEFENSE SHIPS (BASIC)</v>
      </c>
      <c r="D1827" s="6" t="n">
        <f t="shared" si="311"/>
        <v>-82330.296784685095</v>
      </c>
      <c r="E1827" s="6" t="n">
        <f t="shared" si="312"/>
        <v>26052343.986406099</v>
      </c>
      <c r="F1827" s="6" t="n">
        <f t="shared" si="313"/>
        <v>22229888.261599999</v>
      </c>
      <c r="G1827" s="6" t="n">
        <f t="shared" si="314"/>
        <v>15593969.4814601</v>
      </c>
      <c r="H1827" s="7" t="n">
        <f t="shared" si="315"/>
        <v>-0.14672214242221837</v>
      </c>
      <c r="I1827" s="7" t="n">
        <f t="shared" si="316"/>
        <v>-271.00860108323036</v>
      </c>
      <c r="J1827" s="7" t="n">
        <f t="shared" si="317"/>
        <v>0.70148663357868457</v>
      </c>
      <c r="K1827" s="7" t="n">
        <f t="shared" si="318"/>
        <v>2.2647585623247066E-4</v>
      </c>
      <c r="L1827" s="7" t="n">
        <f>AM1827/SUM(AM1:AM$2180)</f>
        <v>2.7666806381835852E-4</v>
      </c>
      <c r="M1827" t="s">
        <v>36</v>
      </c>
      <c r="N1827" t="s">
        <v>4408</v>
      </c>
      <c r="O1827" t="s">
        <v>4409</v>
      </c>
      <c r="P1827" s="6"/>
      <c r="Q1827" s="6"/>
      <c r="R1827" s="6"/>
      <c r="S1827" s="6"/>
      <c r="T1827" s="6" t="n">
        <v>327357.01326050598</v>
      </c>
      <c r="U1827" s="6"/>
      <c r="V1827" s="6" t="n">
        <v>0</v>
      </c>
      <c r="W1827" s="6"/>
      <c r="X1827" s="6"/>
      <c r="Y1827" s="6" t="n">
        <v>13935528.587902701</v>
      </c>
      <c r="Z1827" s="6" t="n">
        <v>33829898.177614897</v>
      </c>
      <c r="AA1827" s="6" t="n">
        <v>23855155.6713381</v>
      </c>
      <c r="AB1827" s="6" t="n">
        <v>36726534.6841015</v>
      </c>
      <c r="AC1827" s="6" t="n">
        <v>61985754.998251997</v>
      </c>
      <c r="AD1827" s="6" t="n">
        <v>841023.84486976895</v>
      </c>
      <c r="AE1827" s="6" t="n">
        <v>-82330.296784685095</v>
      </c>
      <c r="AF1827" s="6" t="n">
        <v>32238831.838583302</v>
      </c>
      <c r="AG1827" s="6" t="n">
        <v>34606739.698688202</v>
      </c>
      <c r="AH1827" s="6" t="n">
        <v>70992662.4461229</v>
      </c>
      <c r="AI1827" s="6" t="n">
        <v>67021823.055033498</v>
      </c>
      <c r="AJ1827" s="6" t="n">
        <v>10502116.8049403</v>
      </c>
      <c r="AK1827" s="6" t="n">
        <v>26052343.986406099</v>
      </c>
      <c r="AL1827" s="6" t="n">
        <v>22229888.261599999</v>
      </c>
      <c r="AM1827" s="6" t="n">
        <v>15593969.4814601</v>
      </c>
    </row>
    <row r="1828">
      <c r="A1828" t="str">
        <f t="shared" si="308"/>
        <v>R&amp;D</v>
      </c>
      <c r="B1828" t="str">
        <f t="shared" si="309"/>
        <v>AC32</v>
      </c>
      <c r="C1828" t="str">
        <f t="shared" si="310"/>
        <v>DEFENSE SHIPS (APPLIED/EXPLORATORY)</v>
      </c>
      <c r="D1828" s="6" t="n">
        <f t="shared" si="311"/>
        <v>-157299.403693203</v>
      </c>
      <c r="E1828" s="6" t="n">
        <f t="shared" si="312"/>
        <v>55700129.992972098</v>
      </c>
      <c r="F1828" s="6" t="n">
        <f t="shared" si="313"/>
        <v>94062038.153500006</v>
      </c>
      <c r="G1828" s="6" t="n">
        <f t="shared" si="314"/>
        <v>95638084.774132207</v>
      </c>
      <c r="H1828" s="7" t="n">
        <f t="shared" si="315"/>
        <v>0.68872205801616948</v>
      </c>
      <c r="I1828" s="7" t="n">
        <f t="shared" si="316"/>
        <v>-598.98089468259366</v>
      </c>
      <c r="J1828" s="7" t="n">
        <f t="shared" si="317"/>
        <v>1.0167553951792991</v>
      </c>
      <c r="K1828" s="7" t="n">
        <f t="shared" si="318"/>
        <v>9.5829454377347226E-4</v>
      </c>
      <c r="L1828" s="7" t="n">
        <f>AM1828/SUM(AM1:AM$2180)</f>
        <v>1.6968100247479567E-3</v>
      </c>
      <c r="M1828" t="s">
        <v>36</v>
      </c>
      <c r="N1828" t="s">
        <v>4410</v>
      </c>
      <c r="O1828" t="s">
        <v>4411</v>
      </c>
      <c r="P1828" s="6"/>
      <c r="Q1828" s="6"/>
      <c r="R1828" s="6"/>
      <c r="S1828" s="6"/>
      <c r="T1828" s="6" t="n">
        <v>2864482.0801505898</v>
      </c>
      <c r="U1828" s="6" t="n">
        <v>2419244.7961296998</v>
      </c>
      <c r="V1828" s="6" t="n">
        <v>436037.693014691</v>
      </c>
      <c r="W1828" s="6"/>
      <c r="X1828" s="6"/>
      <c r="Y1828" s="6" t="n">
        <v>-62314.881365844201</v>
      </c>
      <c r="Z1828" s="6" t="n">
        <v>-53615.647383085299</v>
      </c>
      <c r="AA1828" s="6"/>
      <c r="AB1828" s="6" t="n">
        <v>-164211.104034908</v>
      </c>
      <c r="AC1828" s="6" t="n">
        <v>-62312.891445684902</v>
      </c>
      <c r="AD1828" s="6" t="n">
        <v>-202102.03617769899</v>
      </c>
      <c r="AE1828" s="6" t="n">
        <v>-157299.403693203</v>
      </c>
      <c r="AF1828" s="6" t="n">
        <v>-1432364.9961878899</v>
      </c>
      <c r="AG1828" s="6" t="n">
        <v>-116384.241809573</v>
      </c>
      <c r="AH1828" s="6" t="n">
        <v>-728215.73454263899</v>
      </c>
      <c r="AI1828" s="6" t="n">
        <v>-60404.479342644503</v>
      </c>
      <c r="AJ1828" s="6" t="n">
        <v>7378913.4311975604</v>
      </c>
      <c r="AK1828" s="6" t="n">
        <v>55700129.992972098</v>
      </c>
      <c r="AL1828" s="6" t="n">
        <v>94062038.153500006</v>
      </c>
      <c r="AM1828" s="6" t="n">
        <v>95638084.774132207</v>
      </c>
    </row>
    <row r="1829">
      <c r="A1829" t="str">
        <f t="shared" si="308"/>
        <v>R&amp;D</v>
      </c>
      <c r="B1829" t="str">
        <f t="shared" si="309"/>
        <v>AC33</v>
      </c>
      <c r="C1829" t="str">
        <f t="shared" si="310"/>
        <v>DEFENSE SHIPS (ADVANCED)</v>
      </c>
      <c r="D1829" s="6" t="n">
        <f t="shared" si="311"/>
        <v>-128813.397053042</v>
      </c>
      <c r="E1829" s="6" t="n">
        <f t="shared" si="312"/>
        <v>111578407.97332899</v>
      </c>
      <c r="F1829" s="6" t="n">
        <f t="shared" si="313"/>
        <v>187951691.0932</v>
      </c>
      <c r="G1829" s="6" t="n">
        <f t="shared" si="314"/>
        <v>136137722.88175699</v>
      </c>
      <c r="H1829" s="7" t="n">
        <f t="shared" si="315"/>
        <v>0.68448084631326522</v>
      </c>
      <c r="I1829" s="7" t="n">
        <f t="shared" si="316"/>
        <v>-1460.1004925971044</v>
      </c>
      <c r="J1829" s="7" t="n">
        <f t="shared" si="317"/>
        <v>0.72432294750809179</v>
      </c>
      <c r="K1829" s="7" t="n">
        <f t="shared" si="318"/>
        <v>1.9148328444008819E-3</v>
      </c>
      <c r="L1829" s="7" t="n">
        <f>AM1829/SUM(AM1:AM$2180)</f>
        <v>2.4153542333859497E-3</v>
      </c>
      <c r="M1829" t="s">
        <v>36</v>
      </c>
      <c r="N1829" t="s">
        <v>4412</v>
      </c>
      <c r="O1829" t="s">
        <v>4413</v>
      </c>
      <c r="P1829" s="6"/>
      <c r="Q1829" s="6"/>
      <c r="R1829" s="6"/>
      <c r="S1829" s="6"/>
      <c r="T1829" s="6"/>
      <c r="U1829" s="6" t="n">
        <v>4869798.1318712505</v>
      </c>
      <c r="V1829" s="6" t="n">
        <v>5699044.8467460796</v>
      </c>
      <c r="W1829" s="6" t="n">
        <v>11038998.7600998</v>
      </c>
      <c r="X1829" s="6" t="n">
        <v>45044909.041408896</v>
      </c>
      <c r="Y1829" s="6" t="n">
        <v>16509528.5126561</v>
      </c>
      <c r="Z1829" s="6" t="n">
        <v>7190425.0782062104</v>
      </c>
      <c r="AA1829" s="6" t="n">
        <v>-5530.8532917667899</v>
      </c>
      <c r="AB1829" s="6" t="n">
        <v>-160890.661005512</v>
      </c>
      <c r="AC1829" s="6" t="n">
        <v>-230444.467517115</v>
      </c>
      <c r="AD1829" s="6" t="n">
        <v>-337138.76485114102</v>
      </c>
      <c r="AE1829" s="6" t="n">
        <v>-128813.397053042</v>
      </c>
      <c r="AF1829" s="6" t="n">
        <v>-292397.06463236699</v>
      </c>
      <c r="AG1829" s="6" t="n">
        <v>-38495.441442689102</v>
      </c>
      <c r="AH1829" s="6" t="n">
        <v>1992545.3528050799</v>
      </c>
      <c r="AI1829" s="6" t="n">
        <v>1044543.10618676</v>
      </c>
      <c r="AJ1829" s="6" t="n">
        <v>4838588.9184734402</v>
      </c>
      <c r="AK1829" s="6" t="n">
        <v>111578407.97332899</v>
      </c>
      <c r="AL1829" s="6" t="n">
        <v>187951691.0932</v>
      </c>
      <c r="AM1829" s="6" t="n">
        <v>136137722.88175699</v>
      </c>
    </row>
    <row r="1830">
      <c r="A1830" t="str">
        <f t="shared" si="308"/>
        <v>R&amp;D</v>
      </c>
      <c r="B1830" t="str">
        <f t="shared" si="309"/>
        <v>AC34</v>
      </c>
      <c r="C1830" t="str">
        <f t="shared" si="310"/>
        <v>DEFENSE SHIPS (ENGINEERING)</v>
      </c>
      <c r="D1830" s="6" t="n">
        <f t="shared" si="311"/>
        <v>1383906.05723228</v>
      </c>
      <c r="E1830" s="6" t="n">
        <f t="shared" si="312"/>
        <v>2569936.1866058102</v>
      </c>
      <c r="F1830" s="6" t="n">
        <f t="shared" si="313"/>
        <v>2193804.9766000002</v>
      </c>
      <c r="G1830" s="6" t="n">
        <f t="shared" si="314"/>
        <v>2270444.4791726698</v>
      </c>
      <c r="H1830" s="7" t="n">
        <f t="shared" si="315"/>
        <v>-0.14635819051311838</v>
      </c>
      <c r="I1830" s="7" t="n">
        <f t="shared" si="316"/>
        <v>0.58522680433053664</v>
      </c>
      <c r="J1830" s="7" t="n">
        <f t="shared" si="317"/>
        <v>1.0349345103097756</v>
      </c>
      <c r="K1830" s="7" t="n">
        <f t="shared" si="318"/>
        <v>2.2350263511706014E-5</v>
      </c>
      <c r="L1830" s="7" t="n">
        <f>AM1830/SUM(AM1:AM$2180)</f>
        <v>4.0282205169544038E-5</v>
      </c>
      <c r="M1830" t="s">
        <v>36</v>
      </c>
      <c r="N1830" t="s">
        <v>4414</v>
      </c>
      <c r="O1830" t="s">
        <v>4415</v>
      </c>
      <c r="P1830" s="6"/>
      <c r="Q1830" s="6"/>
      <c r="R1830" s="6"/>
      <c r="S1830" s="6"/>
      <c r="T1830" s="6"/>
      <c r="U1830" s="6"/>
      <c r="V1830" s="6" t="n">
        <v>3672031.83413088</v>
      </c>
      <c r="W1830" s="6" t="n">
        <v>4449586.9958678102</v>
      </c>
      <c r="X1830" s="6" t="n">
        <v>398750.33983737498</v>
      </c>
      <c r="Y1830" s="6" t="n">
        <v>-295355.85902613797</v>
      </c>
      <c r="Z1830" s="6" t="n">
        <v>-68687.645885133199</v>
      </c>
      <c r="AA1830" s="6" t="n">
        <v>-98349.623488087105</v>
      </c>
      <c r="AB1830" s="6" t="n">
        <v>-607213.94047215395</v>
      </c>
      <c r="AC1830" s="6" t="n">
        <v>-397437.12032709399</v>
      </c>
      <c r="AD1830" s="6" t="n">
        <v>-308148.101687141</v>
      </c>
      <c r="AE1830" s="6" t="n">
        <v>1383906.05723228</v>
      </c>
      <c r="AF1830" s="6" t="n">
        <v>-251780.546349768</v>
      </c>
      <c r="AG1830" s="6" t="n">
        <v>-1821.78343849562</v>
      </c>
      <c r="AH1830" s="6" t="n">
        <v>-24459.036071236002</v>
      </c>
      <c r="AI1830" s="6" t="n">
        <v>-20393.749085225299</v>
      </c>
      <c r="AJ1830" s="6" t="n">
        <v>0</v>
      </c>
      <c r="AK1830" s="6" t="n">
        <v>2569936.1866058102</v>
      </c>
      <c r="AL1830" s="6" t="n">
        <v>2193804.9766000002</v>
      </c>
      <c r="AM1830" s="6" t="n">
        <v>2270444.4791726698</v>
      </c>
    </row>
    <row r="1831">
      <c r="A1831" t="str">
        <f t="shared" si="308"/>
        <v>R&amp;D</v>
      </c>
      <c r="B1831" t="str">
        <f t="shared" si="309"/>
        <v>AC35</v>
      </c>
      <c r="C1831" t="str">
        <f t="shared" si="310"/>
        <v>DEFENSE SHIPS (OPERATIONAL)</v>
      </c>
      <c r="D1831" s="6" t="n">
        <f t="shared" si="311"/>
        <v>0</v>
      </c>
      <c r="E1831" s="6" t="n">
        <f t="shared" si="312"/>
        <v>1840065.11251446</v>
      </c>
      <c r="F1831" s="6" t="n">
        <f t="shared" si="313"/>
        <v>1406455.4354999999</v>
      </c>
      <c r="G1831" s="6" t="n">
        <f t="shared" si="314"/>
        <v>116378.66306517999</v>
      </c>
      <c r="H1831" s="7" t="n">
        <f t="shared" si="315"/>
        <v>-0.23564909418989521</v>
      </c>
      <c r="I1831" s="7" t="e">
        <f t="shared" si="316"/>
        <v>#DIV/0!</v>
      </c>
      <c r="J1831" s="7" t="n">
        <f t="shared" si="317"/>
        <v>8.2746072237835935E-2</v>
      </c>
      <c r="K1831" s="7" t="n">
        <f t="shared" si="318"/>
        <v>1.4328825914878835E-5</v>
      </c>
      <c r="L1831" s="7" t="n">
        <f>AM1831/SUM(AM1:AM$2180)</f>
        <v>2.0647891749623756E-6</v>
      </c>
      <c r="M1831" t="s">
        <v>36</v>
      </c>
      <c r="N1831" t="s">
        <v>4416</v>
      </c>
      <c r="O1831" t="s">
        <v>4417</v>
      </c>
      <c r="P1831" s="6"/>
      <c r="Q1831" s="6"/>
      <c r="R1831" s="6"/>
      <c r="S1831" s="6"/>
      <c r="T1831" s="6"/>
      <c r="U1831" s="6"/>
      <c r="V1831" s="6"/>
      <c r="W1831" s="6"/>
      <c r="X1831" s="6"/>
      <c r="Y1831" s="6" t="n">
        <v>-108296.57943623701</v>
      </c>
      <c r="Z1831" s="6"/>
      <c r="AA1831" s="6"/>
      <c r="AB1831" s="6" t="n">
        <v>-15457.1142639808</v>
      </c>
      <c r="AC1831" s="6"/>
      <c r="AD1831" s="6"/>
      <c r="AE1831" s="6"/>
      <c r="AF1831" s="6"/>
      <c r="AG1831" s="6"/>
      <c r="AH1831" s="6"/>
      <c r="AI1831" s="6"/>
      <c r="AJ1831" s="6"/>
      <c r="AK1831" s="6" t="n">
        <v>1840065.11251446</v>
      </c>
      <c r="AL1831" s="6" t="n">
        <v>1406455.4354999999</v>
      </c>
      <c r="AM1831" s="6" t="n">
        <v>116378.66306517999</v>
      </c>
    </row>
    <row r="1832">
      <c r="A1832" t="str">
        <f t="shared" si="308"/>
        <v>R&amp;D</v>
      </c>
      <c r="B1832" t="str">
        <f t="shared" si="309"/>
        <v>AC36</v>
      </c>
      <c r="C1832" t="str">
        <f t="shared" si="310"/>
        <v>DEFENSE SHIPS (MANAGEMENT/SUPPORT)</v>
      </c>
      <c r="D1832" s="6" t="n">
        <f t="shared" si="311"/>
        <v>-88003.599215899099</v>
      </c>
      <c r="E1832" s="6" t="n">
        <f t="shared" si="312"/>
        <v>0</v>
      </c>
      <c r="F1832" s="6" t="n">
        <f t="shared" si="313"/>
        <v>0</v>
      </c>
      <c r="G1832" s="6" t="n">
        <f t="shared" si="314"/>
        <v>0</v>
      </c>
      <c r="H1832" s="7" t="e">
        <f t="shared" si="315"/>
        <v>#DIV/0!</v>
      </c>
      <c r="I1832" s="7" t="n">
        <f t="shared" si="316"/>
        <v>-1</v>
      </c>
      <c r="J1832" s="7" t="e">
        <f t="shared" si="317"/>
        <v>#DIV/0!</v>
      </c>
      <c r="K1832" s="7" t="n">
        <f t="shared" si="318"/>
        <v>0</v>
      </c>
      <c r="L1832" s="7" t="n">
        <f>AM1832/SUM(AM1:AM$2180)</f>
        <v>0</v>
      </c>
      <c r="M1832" t="s">
        <v>36</v>
      </c>
      <c r="N1832" t="s">
        <v>4418</v>
      </c>
      <c r="O1832" t="s">
        <v>4419</v>
      </c>
      <c r="P1832" s="6"/>
      <c r="Q1832" s="6"/>
      <c r="R1832" s="6"/>
      <c r="S1832" s="6"/>
      <c r="T1832" s="6"/>
      <c r="U1832" s="6"/>
      <c r="V1832" s="6" t="n">
        <v>421174.12213301501</v>
      </c>
      <c r="W1832" s="6"/>
      <c r="X1832" s="6"/>
      <c r="Y1832" s="6"/>
      <c r="Z1832" s="6"/>
      <c r="AA1832" s="6"/>
      <c r="AB1832" s="6"/>
      <c r="AC1832" s="6"/>
      <c r="AD1832" s="6"/>
      <c r="AE1832" s="6" t="n">
        <v>-88003.599215899099</v>
      </c>
      <c r="AF1832" s="6"/>
      <c r="AG1832" s="6"/>
      <c r="AH1832" s="6"/>
      <c r="AI1832" s="6" t="n">
        <v>0</v>
      </c>
      <c r="AJ1832" s="6" t="n">
        <v>0</v>
      </c>
      <c r="AK1832" s="6" t="n">
        <v>0</v>
      </c>
      <c r="AL1832" s="6"/>
      <c r="AM1832" s="6" t="n">
        <v>0</v>
      </c>
    </row>
    <row r="1833">
      <c r="A1833" t="str">
        <f t="shared" si="308"/>
        <v>R&amp;D</v>
      </c>
      <c r="B1833" t="str">
        <f t="shared" si="309"/>
        <v>AC37</v>
      </c>
      <c r="C1833" t="str">
        <f t="shared" si="310"/>
        <v>R&amp;D- DEFENSE SYSTEM: SHIPS (COMMERCIALIZED)</v>
      </c>
      <c r="D1833" s="6" t="n">
        <f t="shared" si="311"/>
        <v>-142912.71369130001</v>
      </c>
      <c r="E1833" s="6" t="n">
        <f t="shared" si="312"/>
        <v>0</v>
      </c>
      <c r="F1833" s="6" t="n">
        <f t="shared" si="313"/>
        <v>0</v>
      </c>
      <c r="G1833" s="6" t="n">
        <f t="shared" si="314"/>
        <v>0</v>
      </c>
      <c r="H1833" s="7" t="e">
        <f t="shared" si="315"/>
        <v>#DIV/0!</v>
      </c>
      <c r="I1833" s="7" t="n">
        <f t="shared" si="316"/>
        <v>-1</v>
      </c>
      <c r="J1833" s="7" t="e">
        <f t="shared" si="317"/>
        <v>#DIV/0!</v>
      </c>
      <c r="K1833" s="7" t="n">
        <f t="shared" si="318"/>
        <v>0</v>
      </c>
      <c r="L1833" s="7" t="n">
        <f>AM1833/SUM(AM1:AM$2180)</f>
        <v>0</v>
      </c>
      <c r="M1833" t="s">
        <v>36</v>
      </c>
      <c r="N1833" t="s">
        <v>4420</v>
      </c>
      <c r="O1833" t="s">
        <v>4421</v>
      </c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 t="n">
        <v>-50861.486724110997</v>
      </c>
      <c r="AA1833" s="6" t="n">
        <v>-55609.880073334498</v>
      </c>
      <c r="AB1833" s="6" t="n">
        <v>153950.74723562601</v>
      </c>
      <c r="AC1833" s="6" t="n">
        <v>0</v>
      </c>
      <c r="AD1833" s="6" t="n">
        <v>-63815.901016108299</v>
      </c>
      <c r="AE1833" s="6" t="n">
        <v>-142912.71369130001</v>
      </c>
      <c r="AF1833" s="6" t="n">
        <v>-38033.048390675998</v>
      </c>
      <c r="AG1833" s="6" t="n">
        <v>-3485.1346653112901</v>
      </c>
      <c r="AH1833" s="6" t="n">
        <v>0</v>
      </c>
      <c r="AI1833" s="6" t="n">
        <v>-117903.252283927</v>
      </c>
      <c r="AJ1833" s="6" t="n">
        <v>0</v>
      </c>
      <c r="AK1833" s="6"/>
      <c r="AL1833" s="6"/>
      <c r="AM1833" s="6"/>
    </row>
    <row r="1834">
      <c r="A1834" t="str">
        <f t="shared" si="308"/>
        <v>R&amp;D</v>
      </c>
      <c r="B1834" t="str">
        <f t="shared" si="309"/>
        <v>AC41</v>
      </c>
      <c r="C1834" t="str">
        <f t="shared" si="310"/>
        <v>DEFENSE TANK - AUTOMOTIVE (BASIC)</v>
      </c>
      <c r="D1834" s="6" t="n">
        <f t="shared" si="311"/>
        <v>-227206.24706261299</v>
      </c>
      <c r="E1834" s="6" t="n">
        <f t="shared" si="312"/>
        <v>-12582.3071294742</v>
      </c>
      <c r="F1834" s="6" t="n">
        <f t="shared" si="313"/>
        <v>-796.77</v>
      </c>
      <c r="G1834" s="6" t="n">
        <f t="shared" si="314"/>
        <v>0</v>
      </c>
      <c r="H1834" s="7" t="n">
        <f t="shared" si="315"/>
        <v>-0.93667536551118225</v>
      </c>
      <c r="I1834" s="7" t="n">
        <f t="shared" si="316"/>
        <v>-0.99649318621164307</v>
      </c>
      <c r="J1834" s="7" t="n">
        <f t="shared" si="317"/>
        <v>0</v>
      </c>
      <c r="K1834" s="7" t="n">
        <f t="shared" si="318"/>
        <v>-8.1174122805670722E-9</v>
      </c>
      <c r="L1834" s="7" t="n">
        <f>AM1834/SUM(AM1:AM$2180)</f>
        <v>0</v>
      </c>
      <c r="M1834" t="s">
        <v>36</v>
      </c>
      <c r="N1834" t="s">
        <v>4422</v>
      </c>
      <c r="O1834" t="s">
        <v>4423</v>
      </c>
      <c r="P1834" s="6" t="n">
        <v>323146.009953834</v>
      </c>
      <c r="Q1834" s="6"/>
      <c r="R1834" s="6"/>
      <c r="S1834" s="6"/>
      <c r="T1834" s="6"/>
      <c r="U1834" s="6"/>
      <c r="V1834" s="6"/>
      <c r="W1834" s="6"/>
      <c r="X1834" s="6"/>
      <c r="Y1834" s="6" t="n">
        <v>-5844.8912442958599</v>
      </c>
      <c r="Z1834" s="6" t="n">
        <v>-299295.47463349899</v>
      </c>
      <c r="AA1834" s="6" t="n">
        <v>-161620.61758582899</v>
      </c>
      <c r="AB1834" s="6" t="n">
        <v>-57175.342423440903</v>
      </c>
      <c r="AC1834" s="6" t="n">
        <v>-1117.3798698754399</v>
      </c>
      <c r="AD1834" s="6" t="n">
        <v>-3878.2436453119699</v>
      </c>
      <c r="AE1834" s="6" t="n">
        <v>-227206.24706261299</v>
      </c>
      <c r="AF1834" s="6" t="n">
        <v>-214.19757993992599</v>
      </c>
      <c r="AG1834" s="6" t="n">
        <v>-19648.376161808901</v>
      </c>
      <c r="AH1834" s="6" t="n">
        <v>-70076.037454372796</v>
      </c>
      <c r="AI1834" s="6" t="n">
        <v>0</v>
      </c>
      <c r="AJ1834" s="6"/>
      <c r="AK1834" s="6" t="n">
        <v>-12582.3071294742</v>
      </c>
      <c r="AL1834" s="6" t="n">
        <v>-796.77</v>
      </c>
      <c r="AM1834" s="6"/>
    </row>
    <row r="1835">
      <c r="A1835" t="str">
        <f t="shared" si="308"/>
        <v>R&amp;D</v>
      </c>
      <c r="B1835" t="str">
        <f t="shared" si="309"/>
        <v>AC42</v>
      </c>
      <c r="C1835" t="str">
        <f t="shared" si="310"/>
        <v>R&amp;D- DEFENSE SYSTEM: TANK/AUTOMOTIVE (APPLIED RESEARCH/EXPLORATORY DEVELOPMENT)</v>
      </c>
      <c r="D1835" s="6" t="n">
        <f t="shared" si="311"/>
        <v>-413685.86754166603</v>
      </c>
      <c r="E1835" s="6" t="n">
        <f t="shared" si="312"/>
        <v>0</v>
      </c>
      <c r="F1835" s="6" t="n">
        <f t="shared" si="313"/>
        <v>0</v>
      </c>
      <c r="G1835" s="6" t="n">
        <f t="shared" si="314"/>
        <v>0</v>
      </c>
      <c r="H1835" s="7" t="e">
        <f t="shared" si="315"/>
        <v>#DIV/0!</v>
      </c>
      <c r="I1835" s="7" t="n">
        <f t="shared" si="316"/>
        <v>-1</v>
      </c>
      <c r="J1835" s="7" t="e">
        <f t="shared" si="317"/>
        <v>#DIV/0!</v>
      </c>
      <c r="K1835" s="7" t="n">
        <f t="shared" si="318"/>
        <v>0</v>
      </c>
      <c r="L1835" s="7" t="n">
        <f>AM1835/SUM(AM1:AM$2180)</f>
        <v>0</v>
      </c>
      <c r="M1835" t="s">
        <v>36</v>
      </c>
      <c r="N1835" t="s">
        <v>4424</v>
      </c>
      <c r="O1835" t="s">
        <v>4425</v>
      </c>
      <c r="P1835" s="6"/>
      <c r="Q1835" s="6"/>
      <c r="R1835" s="6"/>
      <c r="S1835" s="6"/>
      <c r="T1835" s="6"/>
      <c r="U1835" s="6"/>
      <c r="V1835" s="6"/>
      <c r="W1835" s="6"/>
      <c r="X1835" s="6"/>
      <c r="Y1835" s="6" t="n">
        <v>-195526.02023975001</v>
      </c>
      <c r="Z1835" s="6" t="n">
        <v>-198818.391196579</v>
      </c>
      <c r="AA1835" s="6" t="n">
        <v>-260393.21916911899</v>
      </c>
      <c r="AB1835" s="6" t="n">
        <v>-110.67987697888201</v>
      </c>
      <c r="AC1835" s="6" t="n">
        <v>-3555.6705866545699</v>
      </c>
      <c r="AD1835" s="6" t="n">
        <v>-1807753.3451066201</v>
      </c>
      <c r="AE1835" s="6" t="n">
        <v>-413685.86754166603</v>
      </c>
      <c r="AF1835" s="6" t="n">
        <v>-1427.50803025609</v>
      </c>
      <c r="AG1835" s="6" t="n">
        <v>0</v>
      </c>
      <c r="AH1835" s="6" t="n">
        <v>0</v>
      </c>
      <c r="AI1835" s="6" t="n">
        <v>0</v>
      </c>
      <c r="AJ1835" s="6" t="n">
        <v>0</v>
      </c>
      <c r="AK1835" s="6" t="n">
        <v>0</v>
      </c>
      <c r="AL1835" s="6" t="n">
        <v>0</v>
      </c>
      <c r="AM1835" s="6" t="n">
        <v>0</v>
      </c>
    </row>
    <row r="1836">
      <c r="A1836" t="str">
        <f t="shared" si="308"/>
        <v>R&amp;D</v>
      </c>
      <c r="B1836" t="str">
        <f t="shared" si="309"/>
        <v>AC43</v>
      </c>
      <c r="C1836" t="str">
        <f t="shared" si="310"/>
        <v>R&amp;D- DEFENSE SYSTEM: TANK/AUTOMOTIVE (ADVANCED DEVELOPMENT)</v>
      </c>
      <c r="D1836" s="6" t="n">
        <f t="shared" si="311"/>
        <v>-115588.025859284</v>
      </c>
      <c r="E1836" s="6" t="n">
        <f t="shared" si="312"/>
        <v>0</v>
      </c>
      <c r="F1836" s="6" t="n">
        <f t="shared" si="313"/>
        <v>-119785.66800000001</v>
      </c>
      <c r="G1836" s="6" t="n">
        <f t="shared" si="314"/>
        <v>-116925.331080276</v>
      </c>
      <c r="H1836" s="7" t="e">
        <f t="shared" si="315"/>
        <v>#DIV/0!</v>
      </c>
      <c r="I1836" s="7" t="n">
        <f t="shared" si="316"/>
        <v>3.631554488028188E-2</v>
      </c>
      <c r="J1836" s="7" t="n">
        <f t="shared" si="317"/>
        <v>0.97612120909386246</v>
      </c>
      <c r="K1836" s="7" t="n">
        <f t="shared" si="318"/>
        <v>-1.2203642863801728E-6</v>
      </c>
      <c r="L1836" s="7" t="n">
        <f>AM1836/SUM(AM1:AM$2180)</f>
        <v>-2.0744881538829034E-6</v>
      </c>
      <c r="M1836" t="s">
        <v>36</v>
      </c>
      <c r="N1836" t="s">
        <v>4426</v>
      </c>
      <c r="O1836" t="s">
        <v>4427</v>
      </c>
      <c r="P1836" s="6" t="n">
        <v>6034477.0617793901</v>
      </c>
      <c r="Q1836" s="6"/>
      <c r="R1836" s="6"/>
      <c r="S1836" s="6"/>
      <c r="T1836" s="6" t="n">
        <v>24515527.610777199</v>
      </c>
      <c r="U1836" s="6" t="n">
        <v>18218922.391364999</v>
      </c>
      <c r="V1836" s="6" t="n">
        <v>9448594.8658044003</v>
      </c>
      <c r="W1836" s="6" t="n">
        <v>9958461.1172196101</v>
      </c>
      <c r="X1836" s="6"/>
      <c r="Y1836" s="6" t="n">
        <v>-379.95415406378601</v>
      </c>
      <c r="Z1836" s="6" t="n">
        <v>-160485.27330872699</v>
      </c>
      <c r="AA1836" s="6" t="n">
        <v>-39838.238888391701</v>
      </c>
      <c r="AB1836" s="6" t="n">
        <v>-7820470.9215062195</v>
      </c>
      <c r="AC1836" s="6" t="n">
        <v>-108317.91715208101</v>
      </c>
      <c r="AD1836" s="6" t="n">
        <v>-6215.1429126553503</v>
      </c>
      <c r="AE1836" s="6" t="n">
        <v>-115588.025859284</v>
      </c>
      <c r="AF1836" s="6" t="n">
        <v>-32141.628177402101</v>
      </c>
      <c r="AG1836" s="6" t="n">
        <v>-142776.33332983599</v>
      </c>
      <c r="AH1836" s="6"/>
      <c r="AI1836" s="6" t="n">
        <v>-147318.16469299901</v>
      </c>
      <c r="AJ1836" s="6" t="n">
        <v>-69095.759844500397</v>
      </c>
      <c r="AK1836" s="6" t="n">
        <v>0</v>
      </c>
      <c r="AL1836" s="6" t="n">
        <v>-119785.66800000001</v>
      </c>
      <c r="AM1836" s="6" t="n">
        <v>-116925.331080276</v>
      </c>
    </row>
    <row r="1837">
      <c r="A1837" t="str">
        <f t="shared" si="308"/>
        <v>R&amp;D</v>
      </c>
      <c r="B1837" t="str">
        <f t="shared" si="309"/>
        <v>AC44</v>
      </c>
      <c r="C1837" t="str">
        <f t="shared" si="310"/>
        <v>R&amp;D- DEFENSE SYSTEM: TANK/AUTOMOTIVE (ENGINEERING DEVELOPMENT)</v>
      </c>
      <c r="D1837" s="6" t="n">
        <f t="shared" si="311"/>
        <v>0</v>
      </c>
      <c r="E1837" s="6" t="n">
        <f t="shared" si="312"/>
        <v>0</v>
      </c>
      <c r="F1837" s="6" t="n">
        <f t="shared" si="313"/>
        <v>0</v>
      </c>
      <c r="G1837" s="6" t="n">
        <f t="shared" si="314"/>
        <v>0</v>
      </c>
      <c r="H1837" s="7" t="e">
        <f t="shared" si="315"/>
        <v>#DIV/0!</v>
      </c>
      <c r="I1837" s="7" t="e">
        <f t="shared" si="316"/>
        <v>#DIV/0!</v>
      </c>
      <c r="J1837" s="7" t="e">
        <f t="shared" si="317"/>
        <v>#DIV/0!</v>
      </c>
      <c r="K1837" s="7" t="n">
        <f t="shared" si="318"/>
        <v>0</v>
      </c>
      <c r="L1837" s="7" t="n">
        <f>AM1837/SUM(AM1:AM$2180)</f>
        <v>0</v>
      </c>
      <c r="M1837" t="s">
        <v>36</v>
      </c>
      <c r="N1837" t="s">
        <v>4428</v>
      </c>
      <c r="O1837" t="s">
        <v>4429</v>
      </c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 t="n">
        <v>-1.78820599965881</v>
      </c>
      <c r="AC1837" s="6" t="n">
        <v>-7832.1336751982599</v>
      </c>
      <c r="AD1837" s="6" t="n">
        <v>-340.12018793172001</v>
      </c>
      <c r="AE1837" s="6"/>
      <c r="AF1837" s="6" t="n">
        <v>0</v>
      </c>
      <c r="AG1837" s="6" t="n">
        <v>-1.18041113747968</v>
      </c>
      <c r="AH1837" s="6" t="n">
        <v>-13588.5416233632</v>
      </c>
      <c r="AI1837" s="6" t="n">
        <v>-30397.861017799001</v>
      </c>
      <c r="AJ1837" s="6" t="n">
        <v>0</v>
      </c>
      <c r="AK1837" s="6"/>
      <c r="AL1837" s="6" t="n">
        <v>0</v>
      </c>
      <c r="AM1837" s="6"/>
    </row>
    <row r="1838">
      <c r="A1838" t="str">
        <f t="shared" si="308"/>
        <v>R&amp;D</v>
      </c>
      <c r="B1838" t="str">
        <f t="shared" si="309"/>
        <v>AC45</v>
      </c>
      <c r="C1838" t="str">
        <f t="shared" si="310"/>
        <v>R&amp;D- DEFENSE SYSTEM: TANK/AUTOMOTIVE (OPERATIONAL SYSTEMS DEVELOPMENT)</v>
      </c>
      <c r="D1838" s="6" t="n">
        <f t="shared" si="311"/>
        <v>0</v>
      </c>
      <c r="E1838" s="6" t="n">
        <f t="shared" si="312"/>
        <v>0</v>
      </c>
      <c r="F1838" s="6" t="n">
        <f t="shared" si="313"/>
        <v>-34229.210899999998</v>
      </c>
      <c r="G1838" s="6" t="n">
        <f t="shared" si="314"/>
        <v>0</v>
      </c>
      <c r="H1838" s="7" t="e">
        <f t="shared" si="315"/>
        <v>#DIV/0!</v>
      </c>
      <c r="I1838" s="7" t="e">
        <f t="shared" si="316"/>
        <v>#DIV/0!</v>
      </c>
      <c r="J1838" s="7" t="n">
        <f t="shared" si="317"/>
        <v>0</v>
      </c>
      <c r="K1838" s="7" t="n">
        <f t="shared" si="318"/>
        <v>-3.4872374325561992E-7</v>
      </c>
      <c r="L1838" s="7" t="n">
        <f>AM1838/SUM(AM1:AM$2180)</f>
        <v>0</v>
      </c>
      <c r="M1838" t="s">
        <v>36</v>
      </c>
      <c r="N1838" t="s">
        <v>4430</v>
      </c>
      <c r="O1838" t="s">
        <v>4431</v>
      </c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 t="n">
        <v>-41821.436448501299</v>
      </c>
      <c r="AA1838" s="6" t="n">
        <v>-81384.902376185099</v>
      </c>
      <c r="AB1838" s="6"/>
      <c r="AC1838" s="6" t="n">
        <v>-2315.2792555748501</v>
      </c>
      <c r="AD1838" s="6"/>
      <c r="AE1838" s="6"/>
      <c r="AF1838" s="6" t="n">
        <v>642025.30537775205</v>
      </c>
      <c r="AG1838" s="6"/>
      <c r="AH1838" s="6" t="n">
        <v>0</v>
      </c>
      <c r="AI1838" s="6" t="n">
        <v>-24393.6963567977</v>
      </c>
      <c r="AJ1838" s="6"/>
      <c r="AK1838" s="6"/>
      <c r="AL1838" s="6" t="n">
        <v>-34229.210899999998</v>
      </c>
      <c r="AM1838" s="6"/>
    </row>
    <row r="1839">
      <c r="A1839" t="str">
        <f t="shared" si="308"/>
        <v>R&amp;D</v>
      </c>
      <c r="B1839" t="str">
        <f t="shared" si="309"/>
        <v>AC46</v>
      </c>
      <c r="C1839" t="str">
        <f t="shared" si="310"/>
        <v>R&amp;D- DEFENSE SYSTEM: TANK/AUTOMOTIVE (MANAGEMENT/SUPPORT)</v>
      </c>
      <c r="D1839" s="6" t="n">
        <f t="shared" si="311"/>
        <v>-32723.256558101901</v>
      </c>
      <c r="E1839" s="6" t="n">
        <f t="shared" si="312"/>
        <v>0</v>
      </c>
      <c r="F1839" s="6" t="n">
        <f t="shared" si="313"/>
        <v>0</v>
      </c>
      <c r="G1839" s="6" t="n">
        <f t="shared" si="314"/>
        <v>0</v>
      </c>
      <c r="H1839" s="7" t="e">
        <f t="shared" si="315"/>
        <v>#DIV/0!</v>
      </c>
      <c r="I1839" s="7" t="n">
        <f t="shared" si="316"/>
        <v>-1</v>
      </c>
      <c r="J1839" s="7" t="e">
        <f t="shared" si="317"/>
        <v>#DIV/0!</v>
      </c>
      <c r="K1839" s="7" t="n">
        <f t="shared" si="318"/>
        <v>0</v>
      </c>
      <c r="L1839" s="7" t="n">
        <f>AM1839/SUM(AM1:AM$2180)</f>
        <v>0</v>
      </c>
      <c r="M1839" t="s">
        <v>36</v>
      </c>
      <c r="N1839" t="s">
        <v>4432</v>
      </c>
      <c r="O1839" t="s">
        <v>4433</v>
      </c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 t="n">
        <v>-42895.596061625998</v>
      </c>
      <c r="AA1839" s="6" t="n">
        <v>-35772.058190211399</v>
      </c>
      <c r="AB1839" s="6"/>
      <c r="AC1839" s="6" t="n">
        <v>-106205.62473919299</v>
      </c>
      <c r="AD1839" s="6"/>
      <c r="AE1839" s="6" t="n">
        <v>-32723.256558101901</v>
      </c>
      <c r="AF1839" s="6"/>
      <c r="AG1839" s="6"/>
      <c r="AH1839" s="6" t="n">
        <v>0</v>
      </c>
      <c r="AI1839" s="6"/>
      <c r="AJ1839" s="6"/>
      <c r="AK1839" s="6"/>
      <c r="AL1839" s="6"/>
      <c r="AM1839" s="6"/>
    </row>
    <row r="1840">
      <c r="A1840" t="str">
        <f t="shared" si="308"/>
        <v>R&amp;D</v>
      </c>
      <c r="B1840" t="str">
        <f t="shared" si="309"/>
        <v>AC47</v>
      </c>
      <c r="C1840" t="str">
        <f t="shared" si="310"/>
        <v>R&amp;D- DEFENSE SYSTEM: TANK/AUTOMOTIVE (COMMERCIALIZED)</v>
      </c>
      <c r="D1840" s="6" t="n">
        <f t="shared" si="311"/>
        <v>-2154282.15771463</v>
      </c>
      <c r="E1840" s="6" t="n">
        <f t="shared" si="312"/>
        <v>0</v>
      </c>
      <c r="F1840" s="6" t="n">
        <f t="shared" si="313"/>
        <v>0</v>
      </c>
      <c r="G1840" s="6" t="n">
        <f t="shared" si="314"/>
        <v>0</v>
      </c>
      <c r="H1840" s="7" t="e">
        <f t="shared" si="315"/>
        <v>#DIV/0!</v>
      </c>
      <c r="I1840" s="7" t="n">
        <f t="shared" si="316"/>
        <v>-1</v>
      </c>
      <c r="J1840" s="7" t="e">
        <f t="shared" si="317"/>
        <v>#DIV/0!</v>
      </c>
      <c r="K1840" s="7" t="n">
        <f t="shared" si="318"/>
        <v>0</v>
      </c>
      <c r="L1840" s="7" t="n">
        <f>AM1840/SUM(AM1:AM$2180)</f>
        <v>0</v>
      </c>
      <c r="M1840" t="s">
        <v>36</v>
      </c>
      <c r="N1840" t="s">
        <v>4434</v>
      </c>
      <c r="O1840" t="s">
        <v>4435</v>
      </c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 t="n">
        <v>-933221.38626684702</v>
      </c>
      <c r="AD1840" s="6" t="n">
        <v>-1056296.08448083</v>
      </c>
      <c r="AE1840" s="6" t="n">
        <v>-2154282.15771463</v>
      </c>
      <c r="AF1840" s="6" t="n">
        <v>-35939.799745176497</v>
      </c>
      <c r="AG1840" s="6"/>
      <c r="AH1840" s="6"/>
      <c r="AI1840" s="6"/>
      <c r="AJ1840" s="6"/>
      <c r="AK1840" s="6"/>
      <c r="AL1840" s="6"/>
      <c r="AM1840" s="6"/>
    </row>
    <row r="1841">
      <c r="A1841" t="str">
        <f t="shared" si="308"/>
        <v>R&amp;D</v>
      </c>
      <c r="B1841" t="str">
        <f t="shared" si="309"/>
        <v>AC51</v>
      </c>
      <c r="C1841" t="str">
        <f t="shared" si="310"/>
        <v>R&amp;D- DEFENSE SYSTEM: WEAPONS (BASIC RESEARCH)</v>
      </c>
      <c r="D1841" s="6" t="n">
        <f t="shared" si="311"/>
        <v>-128410.10847679101</v>
      </c>
      <c r="E1841" s="6" t="n">
        <f t="shared" si="312"/>
        <v>-6828.6951315814804</v>
      </c>
      <c r="F1841" s="6" t="n">
        <f t="shared" si="313"/>
        <v>-998965.65630000003</v>
      </c>
      <c r="G1841" s="6" t="n">
        <f t="shared" si="314"/>
        <v>0</v>
      </c>
      <c r="H1841" s="7" t="n">
        <f t="shared" si="315"/>
        <v>145.28939161157811</v>
      </c>
      <c r="I1841" s="7" t="n">
        <f t="shared" si="316"/>
        <v>6.7794939055016394</v>
      </c>
      <c r="J1841" s="7" t="n">
        <f t="shared" si="317"/>
        <v>0</v>
      </c>
      <c r="K1841" s="7" t="n">
        <f t="shared" si="318"/>
        <v>-1.0177361203753112E-5</v>
      </c>
      <c r="L1841" s="7" t="n">
        <f>AM1841/SUM(AM1:AM$2180)</f>
        <v>0</v>
      </c>
      <c r="M1841" t="s">
        <v>36</v>
      </c>
      <c r="N1841" t="s">
        <v>4436</v>
      </c>
      <c r="O1841" t="s">
        <v>4437</v>
      </c>
      <c r="P1841" s="6"/>
      <c r="Q1841" s="6"/>
      <c r="R1841" s="6" t="n">
        <v>564239.07879917498</v>
      </c>
      <c r="S1841" s="6" t="n">
        <v>553656.18250043795</v>
      </c>
      <c r="T1841" s="6" t="n">
        <v>446181.32447390602</v>
      </c>
      <c r="U1841" s="6" t="n">
        <v>756307.60206639103</v>
      </c>
      <c r="V1841" s="6" t="n">
        <v>0</v>
      </c>
      <c r="W1841" s="6"/>
      <c r="X1841" s="6" t="n">
        <v>0</v>
      </c>
      <c r="Y1841" s="6" t="n">
        <v>-65620.522358300106</v>
      </c>
      <c r="Z1841" s="6" t="n">
        <v>-292882.52470816701</v>
      </c>
      <c r="AA1841" s="6" t="n">
        <v>-679281.83752223896</v>
      </c>
      <c r="AB1841" s="6" t="n">
        <v>-234103.45791237301</v>
      </c>
      <c r="AC1841" s="6" t="n">
        <v>-333983.46298321302</v>
      </c>
      <c r="AD1841" s="6" t="n">
        <v>-71252.783304739205</v>
      </c>
      <c r="AE1841" s="6" t="n">
        <v>-128410.10847679101</v>
      </c>
      <c r="AF1841" s="6" t="n">
        <v>-107726.609905014</v>
      </c>
      <c r="AG1841" s="6" t="n">
        <v>-1024759.93996228</v>
      </c>
      <c r="AH1841" s="6" t="n">
        <v>-22853.714049276001</v>
      </c>
      <c r="AI1841" s="6" t="n">
        <v>0</v>
      </c>
      <c r="AJ1841" s="6" t="n">
        <v>-124408.77130456999</v>
      </c>
      <c r="AK1841" s="6" t="n">
        <v>-6828.6951315814804</v>
      </c>
      <c r="AL1841" s="6" t="n">
        <v>-998965.65630000003</v>
      </c>
      <c r="AM1841" s="6" t="n">
        <v>0</v>
      </c>
    </row>
    <row r="1842">
      <c r="A1842" t="str">
        <f t="shared" si="308"/>
        <v>R&amp;D</v>
      </c>
      <c r="B1842" t="str">
        <f t="shared" si="309"/>
        <v>AC52</v>
      </c>
      <c r="C1842" t="str">
        <f t="shared" si="310"/>
        <v>R&amp;D- DEFENSE SYSTEM: WEAPONS (APPLIED RESEARCH/EXPLORATORY DEVELOPMENT)</v>
      </c>
      <c r="D1842" s="6" t="n">
        <f t="shared" si="311"/>
        <v>-365568.18087934097</v>
      </c>
      <c r="E1842" s="6" t="n">
        <f t="shared" si="312"/>
        <v>-108515.47653075399</v>
      </c>
      <c r="F1842" s="6" t="n">
        <f t="shared" si="313"/>
        <v>-438494.4497</v>
      </c>
      <c r="G1842" s="6" t="n">
        <f t="shared" si="314"/>
        <v>-12600.735690061099</v>
      </c>
      <c r="H1842" s="7" t="n">
        <f t="shared" si="315"/>
        <v>3.0408471097275029</v>
      </c>
      <c r="I1842" s="7" t="n">
        <f t="shared" si="316"/>
        <v>0.1994874626266474</v>
      </c>
      <c r="J1842" s="7" t="n">
        <f t="shared" si="317"/>
        <v>2.8736363022797685E-2</v>
      </c>
      <c r="K1842" s="7" t="n">
        <f t="shared" si="318"/>
        <v>-4.4673371624876448E-6</v>
      </c>
      <c r="L1842" s="7" t="n">
        <f>AM1842/SUM(AM1:AM$2180)</f>
        <v>-2.2356213728652681E-7</v>
      </c>
      <c r="M1842" t="s">
        <v>36</v>
      </c>
      <c r="N1842" t="s">
        <v>4438</v>
      </c>
      <c r="O1842" t="s">
        <v>4439</v>
      </c>
      <c r="P1842" s="6"/>
      <c r="Q1842" s="6"/>
      <c r="R1842" s="6"/>
      <c r="S1842" s="6"/>
      <c r="T1842" s="6" t="n">
        <v>334682.84895428299</v>
      </c>
      <c r="U1842" s="6" t="n">
        <v>2922917.1555873998</v>
      </c>
      <c r="V1842" s="6" t="n">
        <v>19475975.587867599</v>
      </c>
      <c r="W1842" s="6" t="n">
        <v>0</v>
      </c>
      <c r="X1842" s="6" t="n">
        <v>0</v>
      </c>
      <c r="Y1842" s="6" t="n">
        <v>806926.593523836</v>
      </c>
      <c r="Z1842" s="6" t="n">
        <v>-660108.25333170895</v>
      </c>
      <c r="AA1842" s="6" t="n">
        <v>-395767.20313987997</v>
      </c>
      <c r="AB1842" s="6" t="n">
        <v>-312990.73743545101</v>
      </c>
      <c r="AC1842" s="6" t="n">
        <v>-246939.86297379</v>
      </c>
      <c r="AD1842" s="6" t="n">
        <v>-218209.61145560199</v>
      </c>
      <c r="AE1842" s="6" t="n">
        <v>-365568.18087934097</v>
      </c>
      <c r="AF1842" s="6" t="n">
        <v>-1256614.86224957</v>
      </c>
      <c r="AG1842" s="6" t="n">
        <v>-235400.828271354</v>
      </c>
      <c r="AH1842" s="6" t="n">
        <v>1685287.2627221099</v>
      </c>
      <c r="AI1842" s="6" t="n">
        <v>-2115177.3983156602</v>
      </c>
      <c r="AJ1842" s="6" t="n">
        <v>-2461259.3220610898</v>
      </c>
      <c r="AK1842" s="6" t="n">
        <v>-108515.47653075399</v>
      </c>
      <c r="AL1842" s="6" t="n">
        <v>-438494.4497</v>
      </c>
      <c r="AM1842" s="6" t="n">
        <v>-12600.735690061099</v>
      </c>
    </row>
    <row r="1843">
      <c r="A1843" t="str">
        <f t="shared" si="308"/>
        <v>R&amp;D</v>
      </c>
      <c r="B1843" t="str">
        <f t="shared" si="309"/>
        <v>AC53</v>
      </c>
      <c r="C1843" t="str">
        <f t="shared" si="310"/>
        <v>R&amp;D- DEFENSE SYSTEM: WEAPONS (ADVANCED DEVELOPMENT)</v>
      </c>
      <c r="D1843" s="6" t="n">
        <f t="shared" si="311"/>
        <v>-211662.450112697</v>
      </c>
      <c r="E1843" s="6" t="n">
        <f t="shared" si="312"/>
        <v>-131773.77480984601</v>
      </c>
      <c r="F1843" s="6" t="n">
        <f t="shared" si="313"/>
        <v>-12888.920099999999</v>
      </c>
      <c r="G1843" s="6" t="n">
        <f t="shared" si="314"/>
        <v>0</v>
      </c>
      <c r="H1843" s="7" t="n">
        <f t="shared" si="315"/>
        <v>-0.90218903481668378</v>
      </c>
      <c r="I1843" s="7" t="n">
        <f t="shared" si="316"/>
        <v>-0.93910625104671397</v>
      </c>
      <c r="J1843" s="7" t="n">
        <f t="shared" si="317"/>
        <v>0</v>
      </c>
      <c r="K1843" s="7" t="n">
        <f t="shared" si="318"/>
        <v>-1.3131101610626376E-7</v>
      </c>
      <c r="L1843" s="7" t="n">
        <f>AM1843/SUM(AM1:AM$2180)</f>
        <v>0</v>
      </c>
      <c r="M1843" t="s">
        <v>36</v>
      </c>
      <c r="N1843" t="s">
        <v>4440</v>
      </c>
      <c r="O1843" t="s">
        <v>4441</v>
      </c>
      <c r="P1843" s="6"/>
      <c r="Q1843" s="6"/>
      <c r="R1843" s="6"/>
      <c r="S1843" s="6"/>
      <c r="T1843" s="6"/>
      <c r="U1843" s="6" t="n">
        <v>5024813.4432514096</v>
      </c>
      <c r="V1843" s="6" t="n">
        <v>2939800.6854006201</v>
      </c>
      <c r="W1843" s="6" t="n">
        <v>1668192.8319413799</v>
      </c>
      <c r="X1843" s="6" t="n">
        <v>10998803.776973801</v>
      </c>
      <c r="Y1843" s="6" t="n">
        <v>15967260.234812301</v>
      </c>
      <c r="Z1843" s="6" t="n">
        <v>-593329.50713356805</v>
      </c>
      <c r="AA1843" s="6" t="n">
        <v>134907680.42491499</v>
      </c>
      <c r="AB1843" s="6" t="n">
        <v>18320909.220871098</v>
      </c>
      <c r="AC1843" s="6" t="n">
        <v>1538127.0375829199</v>
      </c>
      <c r="AD1843" s="6" t="n">
        <v>-331468.99104168202</v>
      </c>
      <c r="AE1843" s="6" t="n">
        <v>-211662.450112697</v>
      </c>
      <c r="AF1843" s="6" t="n">
        <v>-197594.85215099499</v>
      </c>
      <c r="AG1843" s="6" t="n">
        <v>-40692.991119070502</v>
      </c>
      <c r="AH1843" s="6" t="n">
        <v>-1089393.91276145</v>
      </c>
      <c r="AI1843" s="6" t="n">
        <v>-365975.44681952498</v>
      </c>
      <c r="AJ1843" s="6" t="n">
        <v>-29322.713313290202</v>
      </c>
      <c r="AK1843" s="6" t="n">
        <v>-131773.77480984601</v>
      </c>
      <c r="AL1843" s="6" t="n">
        <v>-12888.920099999999</v>
      </c>
      <c r="AM1843" s="6" t="n">
        <v>0</v>
      </c>
    </row>
    <row r="1844">
      <c r="A1844" t="str">
        <f t="shared" si="308"/>
        <v>R&amp;D</v>
      </c>
      <c r="B1844" t="str">
        <f t="shared" si="309"/>
        <v>AC54</v>
      </c>
      <c r="C1844" t="str">
        <f t="shared" si="310"/>
        <v>R&amp;D- DEFENSE SYSTEM: WEAPONS (ENGINEERING DEVELOPMENT)</v>
      </c>
      <c r="D1844" s="6" t="n">
        <f t="shared" si="311"/>
        <v>-5997.42998687814</v>
      </c>
      <c r="E1844" s="6" t="n">
        <f t="shared" si="312"/>
        <v>-2284788.0301371799</v>
      </c>
      <c r="F1844" s="6" t="n">
        <f t="shared" si="313"/>
        <v>0</v>
      </c>
      <c r="G1844" s="6" t="n">
        <f t="shared" si="314"/>
        <v>-5047.4916767475897</v>
      </c>
      <c r="H1844" s="7" t="n">
        <f t="shared" si="315"/>
        <v>-1</v>
      </c>
      <c r="I1844" s="7" t="n">
        <f t="shared" si="316"/>
        <v>-1</v>
      </c>
      <c r="J1844" s="7" t="e">
        <f t="shared" si="317"/>
        <v>#DIV/0!</v>
      </c>
      <c r="K1844" s="7" t="n">
        <f t="shared" si="318"/>
        <v>0</v>
      </c>
      <c r="L1844" s="7" t="n">
        <f>AM1844/SUM(AM1:AM$2180)</f>
        <v>-8.9552551132367606E-8</v>
      </c>
      <c r="M1844" t="s">
        <v>36</v>
      </c>
      <c r="N1844" t="s">
        <v>4442</v>
      </c>
      <c r="O1844" t="s">
        <v>4443</v>
      </c>
      <c r="P1844" s="6"/>
      <c r="Q1844" s="6"/>
      <c r="R1844" s="6" t="n">
        <v>80645065.732827693</v>
      </c>
      <c r="S1844" s="6" t="n">
        <v>7279752.1175836604</v>
      </c>
      <c r="T1844" s="6" t="n">
        <v>84654071.435451001</v>
      </c>
      <c r="U1844" s="6" t="n">
        <v>42657771.894249603</v>
      </c>
      <c r="V1844" s="6" t="n">
        <v>59966632.814328201</v>
      </c>
      <c r="W1844" s="6" t="n">
        <v>33828394.636521801</v>
      </c>
      <c r="X1844" s="6" t="n">
        <v>1319426.42568146</v>
      </c>
      <c r="Y1844" s="6" t="n">
        <v>11324874.8216145</v>
      </c>
      <c r="Z1844" s="6" t="n">
        <v>1893580.3134868699</v>
      </c>
      <c r="AA1844" s="6" t="n">
        <v>20557.225989647301</v>
      </c>
      <c r="AB1844" s="6" t="n">
        <v>3647410.0855896301</v>
      </c>
      <c r="AC1844" s="6" t="n">
        <v>-1530456.9446412299</v>
      </c>
      <c r="AD1844" s="6" t="n">
        <v>-2237.8901411186398</v>
      </c>
      <c r="AE1844" s="6" t="n">
        <v>-5997.42998687814</v>
      </c>
      <c r="AF1844" s="6" t="n">
        <v>-1977650.71194394</v>
      </c>
      <c r="AG1844" s="6" t="n">
        <v>0</v>
      </c>
      <c r="AH1844" s="6" t="n">
        <v>-612154.72922721098</v>
      </c>
      <c r="AI1844" s="6" t="n">
        <v>0</v>
      </c>
      <c r="AJ1844" s="6" t="n">
        <v>-23164.731446914</v>
      </c>
      <c r="AK1844" s="6" t="n">
        <v>-2284788.0301371799</v>
      </c>
      <c r="AL1844" s="6" t="n">
        <v>0</v>
      </c>
      <c r="AM1844" s="6" t="n">
        <v>-5047.4916767475897</v>
      </c>
    </row>
    <row r="1845">
      <c r="A1845" t="str">
        <f t="shared" si="308"/>
        <v>R&amp;D</v>
      </c>
      <c r="B1845" t="str">
        <f t="shared" si="309"/>
        <v>AC55</v>
      </c>
      <c r="C1845" t="str">
        <f t="shared" si="310"/>
        <v>R&amp;D- DEFENSE SYSTEM: WEAPONS (OPERATIONAL SYSTEMS DEVELOPMENT)</v>
      </c>
      <c r="D1845" s="6" t="n">
        <f t="shared" si="311"/>
        <v>-148482.26702652499</v>
      </c>
      <c r="E1845" s="6" t="n">
        <f t="shared" si="312"/>
        <v>0</v>
      </c>
      <c r="F1845" s="6" t="n">
        <f t="shared" si="313"/>
        <v>-29672.640599999999</v>
      </c>
      <c r="G1845" s="6" t="n">
        <f t="shared" si="314"/>
        <v>0</v>
      </c>
      <c r="H1845" s="7" t="e">
        <f t="shared" si="315"/>
        <v>#DIV/0!</v>
      </c>
      <c r="I1845" s="7" t="n">
        <f t="shared" si="316"/>
        <v>-0.80016037474226298</v>
      </c>
      <c r="J1845" s="7" t="n">
        <f t="shared" si="317"/>
        <v>0</v>
      </c>
      <c r="K1845" s="7" t="n">
        <f t="shared" si="318"/>
        <v>-3.0230186528520541E-7</v>
      </c>
      <c r="L1845" s="7" t="n">
        <f>AM1845/SUM(AM1:AM$2180)</f>
        <v>0</v>
      </c>
      <c r="M1845" t="s">
        <v>36</v>
      </c>
      <c r="N1845" t="s">
        <v>4444</v>
      </c>
      <c r="O1845" t="s">
        <v>4445</v>
      </c>
      <c r="P1845" s="6"/>
      <c r="Q1845" s="6"/>
      <c r="R1845" s="6"/>
      <c r="S1845" s="6"/>
      <c r="T1845" s="6"/>
      <c r="U1845" s="6"/>
      <c r="V1845" s="6"/>
      <c r="W1845" s="6"/>
      <c r="X1845" s="6"/>
      <c r="Y1845" s="6" t="n">
        <v>-301223.03775588202</v>
      </c>
      <c r="Z1845" s="6" t="n">
        <v>1515936.3771289401</v>
      </c>
      <c r="AA1845" s="6" t="n">
        <v>403218.83158347599</v>
      </c>
      <c r="AB1845" s="6" t="n">
        <v>-1414796.31736756</v>
      </c>
      <c r="AC1845" s="6" t="n">
        <v>-7851.6112112791698</v>
      </c>
      <c r="AD1845" s="6" t="n">
        <v>-109524.11137914</v>
      </c>
      <c r="AE1845" s="6" t="n">
        <v>-148482.26702652499</v>
      </c>
      <c r="AF1845" s="6" t="n">
        <v>-235718.45308606201</v>
      </c>
      <c r="AG1845" s="6" t="n">
        <v>-905564.14161164698</v>
      </c>
      <c r="AH1845" s="6" t="n">
        <v>0</v>
      </c>
      <c r="AI1845" s="6" t="n">
        <v>0</v>
      </c>
      <c r="AJ1845" s="6" t="n">
        <v>-5427.3908033217103</v>
      </c>
      <c r="AK1845" s="6" t="n">
        <v>0</v>
      </c>
      <c r="AL1845" s="6" t="n">
        <v>-29672.640599999999</v>
      </c>
      <c r="AM1845" s="6" t="n">
        <v>0</v>
      </c>
    </row>
    <row r="1846">
      <c r="A1846" t="str">
        <f t="shared" si="308"/>
        <v>R&amp;D</v>
      </c>
      <c r="B1846" t="str">
        <f t="shared" si="309"/>
        <v>AC56</v>
      </c>
      <c r="C1846" t="str">
        <f t="shared" si="310"/>
        <v>R&amp;D- DEFENSE SYSTEM: WEAPONS (MANAGEMENT/SUPPORT)</v>
      </c>
      <c r="D1846" s="6" t="n">
        <f t="shared" si="311"/>
        <v>-32202.1081049042</v>
      </c>
      <c r="E1846" s="6" t="n">
        <f t="shared" si="312"/>
        <v>-480237.74296588002</v>
      </c>
      <c r="F1846" s="6" t="n">
        <f t="shared" si="313"/>
        <v>-1098.73</v>
      </c>
      <c r="G1846" s="6" t="n">
        <f t="shared" si="314"/>
        <v>-71803.275795544701</v>
      </c>
      <c r="H1846" s="7" t="n">
        <f t="shared" si="315"/>
        <v>-0.99771211235248947</v>
      </c>
      <c r="I1846" s="7" t="n">
        <f t="shared" si="316"/>
        <v>-0.96588018410407517</v>
      </c>
      <c r="J1846" s="7" t="n">
        <f t="shared" si="317"/>
        <v>65.351156148958069</v>
      </c>
      <c r="K1846" s="7" t="n">
        <f t="shared" si="318"/>
        <v>-1.1193750260460936E-8</v>
      </c>
      <c r="L1846" s="7" t="n">
        <f>AM1846/SUM(AM1:AM$2180)</f>
        <v>-1.2739330619947379E-6</v>
      </c>
      <c r="M1846" t="s">
        <v>36</v>
      </c>
      <c r="N1846" t="s">
        <v>4446</v>
      </c>
      <c r="O1846" t="s">
        <v>4447</v>
      </c>
      <c r="P1846" s="6"/>
      <c r="Q1846" s="6"/>
      <c r="R1846" s="6" t="n">
        <v>775093.01578196697</v>
      </c>
      <c r="S1846" s="6"/>
      <c r="T1846" s="6"/>
      <c r="U1846" s="6"/>
      <c r="V1846" s="6"/>
      <c r="W1846" s="6" t="n">
        <v>0</v>
      </c>
      <c r="X1846" s="6" t="n">
        <v>0</v>
      </c>
      <c r="Y1846" s="6" t="n">
        <v>-54564.323747526701</v>
      </c>
      <c r="Z1846" s="6" t="n">
        <v>-465376.24013593502</v>
      </c>
      <c r="AA1846" s="6" t="n">
        <v>-177300.835386149</v>
      </c>
      <c r="AB1846" s="6" t="n">
        <v>-406285.05736935098</v>
      </c>
      <c r="AC1846" s="6" t="n">
        <v>-90065.388240427594</v>
      </c>
      <c r="AD1846" s="6" t="n">
        <v>-372755.29926603299</v>
      </c>
      <c r="AE1846" s="6" t="n">
        <v>-32202.1081049042</v>
      </c>
      <c r="AF1846" s="6" t="n">
        <v>-295077.59698113601</v>
      </c>
      <c r="AG1846" s="6" t="n">
        <v>-1521.6785158401401</v>
      </c>
      <c r="AH1846" s="6" t="n">
        <v>-50976.505560322803</v>
      </c>
      <c r="AI1846" s="6" t="n">
        <v>-16001.419994027299</v>
      </c>
      <c r="AJ1846" s="6" t="n">
        <v>-320670.08246063098</v>
      </c>
      <c r="AK1846" s="6" t="n">
        <v>-480237.74296588002</v>
      </c>
      <c r="AL1846" s="6" t="n">
        <v>-1098.73</v>
      </c>
      <c r="AM1846" s="6" t="n">
        <v>-71803.275795544701</v>
      </c>
    </row>
    <row r="1847">
      <c r="A1847" t="str">
        <f t="shared" si="308"/>
        <v>R&amp;D</v>
      </c>
      <c r="B1847" t="str">
        <f t="shared" si="309"/>
        <v>AC57</v>
      </c>
      <c r="C1847" t="str">
        <f t="shared" si="310"/>
        <v>R&amp;D- DEFENSE SYSTEM: WEAPONS (COMMERCIALIZED)</v>
      </c>
      <c r="D1847" s="6" t="n">
        <f t="shared" si="311"/>
        <v>-55875.148946199399</v>
      </c>
      <c r="E1847" s="6" t="n">
        <f t="shared" si="312"/>
        <v>-144009.48391373199</v>
      </c>
      <c r="F1847" s="6" t="n">
        <f t="shared" si="313"/>
        <v>-200822.18539999999</v>
      </c>
      <c r="G1847" s="6" t="n">
        <f t="shared" si="314"/>
        <v>-248082.95849112701</v>
      </c>
      <c r="H1847" s="7" t="n">
        <f t="shared" si="315"/>
        <v>0.39450666679912061</v>
      </c>
      <c r="I1847" s="7" t="n">
        <f t="shared" si="316"/>
        <v>2.5941234911671733</v>
      </c>
      <c r="J1847" s="7" t="n">
        <f t="shared" si="317"/>
        <v>1.2353364146346304</v>
      </c>
      <c r="K1847" s="7" t="n">
        <f t="shared" si="318"/>
        <v>-2.0459561403871598E-6</v>
      </c>
      <c r="L1847" s="7" t="n">
        <f>AM1847/SUM(AM1:AM$2180)</f>
        <v>-4.4014855790036927E-6</v>
      </c>
      <c r="M1847" t="s">
        <v>36</v>
      </c>
      <c r="N1847" t="s">
        <v>4448</v>
      </c>
      <c r="O1847" t="s">
        <v>4449</v>
      </c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 t="n">
        <v>-106237.366927355</v>
      </c>
      <c r="AA1847" s="6" t="n">
        <v>-80689.158105770199</v>
      </c>
      <c r="AB1847" s="6" t="n">
        <v>-346397.25880814699</v>
      </c>
      <c r="AC1847" s="6"/>
      <c r="AD1847" s="6" t="n">
        <v>-481170.88694937498</v>
      </c>
      <c r="AE1847" s="6" t="n">
        <v>-55875.148946199399</v>
      </c>
      <c r="AF1847" s="6" t="n">
        <v>-36694.356460251402</v>
      </c>
      <c r="AG1847" s="6" t="n">
        <v>-3692.1040973681102</v>
      </c>
      <c r="AH1847" s="6" t="n">
        <v>0</v>
      </c>
      <c r="AI1847" s="6" t="n">
        <v>-3098.7584129659399</v>
      </c>
      <c r="AJ1847" s="6" t="n">
        <v>-36472.617186834002</v>
      </c>
      <c r="AK1847" s="6" t="n">
        <v>-144009.48391373199</v>
      </c>
      <c r="AL1847" s="6" t="n">
        <v>-200822.18539999999</v>
      </c>
      <c r="AM1847" s="6" t="n">
        <v>-248082.95849112701</v>
      </c>
    </row>
    <row r="1848">
      <c r="A1848" t="str">
        <f t="shared" si="308"/>
        <v>R&amp;D</v>
      </c>
      <c r="B1848" t="str">
        <f t="shared" si="309"/>
        <v>AC61</v>
      </c>
      <c r="C1848" t="str">
        <f t="shared" si="310"/>
        <v>R&amp;D- DEFENSE SYSTEM: ELECTRONICS/COMMUNICATION EQUIPMENT (BASIC RESEARCH)</v>
      </c>
      <c r="D1848" s="6" t="n">
        <f t="shared" si="311"/>
        <v>4855697.8302943502</v>
      </c>
      <c r="E1848" s="6" t="n">
        <f t="shared" si="312"/>
        <v>2474100.6248771301</v>
      </c>
      <c r="F1848" s="6" t="n">
        <f t="shared" si="313"/>
        <v>-592788.005</v>
      </c>
      <c r="G1848" s="6" t="n">
        <f t="shared" si="314"/>
        <v>1017209.74545898</v>
      </c>
      <c r="H1848" s="7" t="n">
        <f t="shared" si="315"/>
        <v>-1.2395973708746948</v>
      </c>
      <c r="I1848" s="7" t="n">
        <f t="shared" si="316"/>
        <v>-1.1220809090099548</v>
      </c>
      <c r="J1848" s="7" t="n">
        <f t="shared" si="317"/>
        <v>-1.7159755880333307</v>
      </c>
      <c r="K1848" s="7" t="n">
        <f t="shared" si="318"/>
        <v>-6.0392643191383406E-6</v>
      </c>
      <c r="L1848" s="7" t="n">
        <f>AM1848/SUM(AM1:AM$2180)</f>
        <v>1.8047325994057956E-5</v>
      </c>
      <c r="M1848" t="s">
        <v>36</v>
      </c>
      <c r="N1848" t="s">
        <v>4450</v>
      </c>
      <c r="O1848" t="s">
        <v>4451</v>
      </c>
      <c r="P1848" s="6" t="n">
        <v>2832374.77724536</v>
      </c>
      <c r="Q1848" s="6" t="n">
        <v>1583493.63761193</v>
      </c>
      <c r="R1848" s="6"/>
      <c r="S1848" s="6" t="n">
        <v>6320441.02709678</v>
      </c>
      <c r="T1848" s="6" t="n">
        <v>10039219.6237198</v>
      </c>
      <c r="U1848" s="6" t="n">
        <v>25677142.883413199</v>
      </c>
      <c r="V1848" s="6" t="n">
        <v>4937879.2986746198</v>
      </c>
      <c r="W1848" s="6" t="n">
        <v>0</v>
      </c>
      <c r="X1848" s="6" t="n">
        <v>5865269.3952691704</v>
      </c>
      <c r="Y1848" s="6" t="n">
        <v>18220460.970493201</v>
      </c>
      <c r="Z1848" s="6" t="n">
        <v>34145262.3380339</v>
      </c>
      <c r="AA1848" s="6" t="n">
        <v>29535662.7055539</v>
      </c>
      <c r="AB1848" s="6" t="n">
        <v>13471309.714413</v>
      </c>
      <c r="AC1848" s="6" t="n">
        <v>5245488.8607358998</v>
      </c>
      <c r="AD1848" s="6" t="n">
        <v>4557397.0681482097</v>
      </c>
      <c r="AE1848" s="6" t="n">
        <v>4855697.8302943502</v>
      </c>
      <c r="AF1848" s="6" t="n">
        <v>6633970.9825731898</v>
      </c>
      <c r="AG1848" s="6" t="n">
        <v>10240857.002935501</v>
      </c>
      <c r="AH1848" s="6" t="n">
        <v>3857437.7558687502</v>
      </c>
      <c r="AI1848" s="6" t="n">
        <v>8369755.8510845099</v>
      </c>
      <c r="AJ1848" s="6" t="n">
        <v>14785452.8946456</v>
      </c>
      <c r="AK1848" s="6" t="n">
        <v>2474100.6248771301</v>
      </c>
      <c r="AL1848" s="6" t="n">
        <v>-592788.005</v>
      </c>
      <c r="AM1848" s="6" t="n">
        <v>1017209.74545898</v>
      </c>
    </row>
    <row r="1849">
      <c r="A1849" t="str">
        <f t="shared" si="308"/>
        <v>R&amp;D</v>
      </c>
      <c r="B1849" t="str">
        <f t="shared" si="309"/>
        <v>AC62</v>
      </c>
      <c r="C1849" t="str">
        <f t="shared" si="310"/>
        <v>R&amp;D- DEFENSE SYSTEM: ELECTRONICS/COMMUNICATION EQUIPMENT (APPLIED RESEARCH/EXPLORATORY DEVELOPMENT)</v>
      </c>
      <c r="D1849" s="6" t="n">
        <f t="shared" si="311"/>
        <v>286053.64843019203</v>
      </c>
      <c r="E1849" s="6" t="n">
        <f t="shared" si="312"/>
        <v>19150509.4138497</v>
      </c>
      <c r="F1849" s="6" t="n">
        <f t="shared" si="313"/>
        <v>7783391.5640000002</v>
      </c>
      <c r="G1849" s="6" t="n">
        <f t="shared" si="314"/>
        <v>3551830.0348761398</v>
      </c>
      <c r="H1849" s="7" t="n">
        <f t="shared" si="315"/>
        <v>-0.59356738790608721</v>
      </c>
      <c r="I1849" s="7" t="n">
        <f t="shared" si="316"/>
        <v>26.2095517981112</v>
      </c>
      <c r="J1849" s="7" t="n">
        <f t="shared" si="317"/>
        <v>0.45633449193333425</v>
      </c>
      <c r="K1849" s="7" t="n">
        <f t="shared" si="318"/>
        <v>7.9296407076164709E-5</v>
      </c>
      <c r="L1849" s="7" t="n">
        <f>AM1849/SUM(AM1:AM$2180)</f>
        <v>6.3016535971126199E-5</v>
      </c>
      <c r="M1849" t="s">
        <v>36</v>
      </c>
      <c r="N1849" t="s">
        <v>4452</v>
      </c>
      <c r="O1849" t="s">
        <v>4453</v>
      </c>
      <c r="P1849" s="6"/>
      <c r="Q1849" s="6" t="n">
        <v>699768.85921560402</v>
      </c>
      <c r="R1849" s="6" t="n">
        <v>9064215.9093253203</v>
      </c>
      <c r="S1849" s="6" t="n">
        <v>533343.41748590302</v>
      </c>
      <c r="T1849" s="6" t="n">
        <v>32075162.330478501</v>
      </c>
      <c r="U1849" s="6" t="n">
        <v>42923726.295177102</v>
      </c>
      <c r="V1849" s="6" t="n">
        <v>132313145.14089601</v>
      </c>
      <c r="W1849" s="6" t="n">
        <v>94930013.531582698</v>
      </c>
      <c r="X1849" s="6" t="n">
        <v>58512124.606912501</v>
      </c>
      <c r="Y1849" s="6" t="n">
        <v>15088724.756163299</v>
      </c>
      <c r="Z1849" s="6" t="n">
        <v>12264311.6694395</v>
      </c>
      <c r="AA1849" s="6" t="n">
        <v>12615991.9827781</v>
      </c>
      <c r="AB1849" s="6" t="n">
        <v>-4119968.5429126802</v>
      </c>
      <c r="AC1849" s="6" t="n">
        <v>8464584.5075067095</v>
      </c>
      <c r="AD1849" s="6" t="n">
        <v>11780345.778545501</v>
      </c>
      <c r="AE1849" s="6" t="n">
        <v>286053.64843019203</v>
      </c>
      <c r="AF1849" s="6" t="n">
        <v>49128.120206606502</v>
      </c>
      <c r="AG1849" s="6" t="n">
        <v>13948728.376623999</v>
      </c>
      <c r="AH1849" s="6" t="n">
        <v>35341440.7580043</v>
      </c>
      <c r="AI1849" s="6" t="n">
        <v>54250986.6616062</v>
      </c>
      <c r="AJ1849" s="6" t="n">
        <v>28378427.9902783</v>
      </c>
      <c r="AK1849" s="6" t="n">
        <v>19150509.4138497</v>
      </c>
      <c r="AL1849" s="6" t="n">
        <v>7783391.5640000002</v>
      </c>
      <c r="AM1849" s="6" t="n">
        <v>3551830.0348761398</v>
      </c>
    </row>
    <row r="1850">
      <c r="A1850" t="str">
        <f t="shared" si="308"/>
        <v>R&amp;D</v>
      </c>
      <c r="B1850" t="str">
        <f t="shared" si="309"/>
        <v>AC63</v>
      </c>
      <c r="C1850" t="str">
        <f t="shared" si="310"/>
        <v>R&amp;D- DEFENSE SYSTEM: ELECTRONICS/COMMUNICATION EQUIPMENT (ADVANCED DEVELOPMENT)</v>
      </c>
      <c r="D1850" s="6" t="n">
        <f t="shared" si="311"/>
        <v>264064431.07759801</v>
      </c>
      <c r="E1850" s="6" t="n">
        <f t="shared" si="312"/>
        <v>294170526.14422297</v>
      </c>
      <c r="F1850" s="6" t="n">
        <f t="shared" si="313"/>
        <v>124357985.0759</v>
      </c>
      <c r="G1850" s="6" t="n">
        <f t="shared" si="314"/>
        <v>58280648.471189097</v>
      </c>
      <c r="H1850" s="7" t="n">
        <f t="shared" si="315"/>
        <v>-0.57725885490332562</v>
      </c>
      <c r="I1850" s="7" t="n">
        <f t="shared" si="316"/>
        <v>-0.52906196200518907</v>
      </c>
      <c r="J1850" s="7" t="n">
        <f t="shared" si="317"/>
        <v>0.46865224163625996</v>
      </c>
      <c r="K1850" s="7" t="n">
        <f t="shared" si="318"/>
        <v>1.2669465909129203E-3</v>
      </c>
      <c r="L1850" s="7" t="n">
        <f>AM1850/SUM(AM1:AM$2180)</f>
        <v>1.0340147317700471E-3</v>
      </c>
      <c r="M1850" t="s">
        <v>36</v>
      </c>
      <c r="N1850" t="s">
        <v>4454</v>
      </c>
      <c r="O1850" t="s">
        <v>4455</v>
      </c>
      <c r="P1850" s="6"/>
      <c r="Q1850" s="6"/>
      <c r="R1850" s="6" t="n">
        <v>98399.0215805833</v>
      </c>
      <c r="S1850" s="6"/>
      <c r="T1850" s="6" t="n">
        <v>40648405.6266881</v>
      </c>
      <c r="U1850" s="6" t="n">
        <v>183978490.42493099</v>
      </c>
      <c r="V1850" s="6" t="n">
        <v>252735808.83359</v>
      </c>
      <c r="W1850" s="6" t="n">
        <v>344032947.52285999</v>
      </c>
      <c r="X1850" s="6" t="n">
        <v>312599396.14158899</v>
      </c>
      <c r="Y1850" s="6" t="n">
        <v>325817378.99110401</v>
      </c>
      <c r="Z1850" s="6" t="n">
        <v>449640242.12537301</v>
      </c>
      <c r="AA1850" s="6" t="n">
        <v>868729536.53344798</v>
      </c>
      <c r="AB1850" s="6" t="n">
        <v>836354985.43005002</v>
      </c>
      <c r="AC1850" s="6" t="n">
        <v>399599388.387559</v>
      </c>
      <c r="AD1850" s="6" t="n">
        <v>192305248.78812101</v>
      </c>
      <c r="AE1850" s="6" t="n">
        <v>264064431.07759801</v>
      </c>
      <c r="AF1850" s="6" t="n">
        <v>294227656.67975998</v>
      </c>
      <c r="AG1850" s="6" t="n">
        <v>306210155.57816499</v>
      </c>
      <c r="AH1850" s="6" t="n">
        <v>713748849.31091404</v>
      </c>
      <c r="AI1850" s="6" t="n">
        <v>857951275.85048795</v>
      </c>
      <c r="AJ1850" s="6" t="n">
        <v>393710556.63730299</v>
      </c>
      <c r="AK1850" s="6" t="n">
        <v>294170526.14422297</v>
      </c>
      <c r="AL1850" s="6" t="n">
        <v>124357985.0759</v>
      </c>
      <c r="AM1850" s="6" t="n">
        <v>58280648.471189097</v>
      </c>
    </row>
    <row r="1851">
      <c r="A1851" t="str">
        <f t="shared" si="308"/>
        <v>R&amp;D</v>
      </c>
      <c r="B1851" t="str">
        <f t="shared" si="309"/>
        <v>AC64</v>
      </c>
      <c r="C1851" t="str">
        <f t="shared" si="310"/>
        <v>R&amp;D- DEFENSE SYSTEM: ELECTRONICS/COMMUNICATION EQUIPMENT (ENGINEERING DEVELOPMENT)</v>
      </c>
      <c r="D1851" s="6" t="n">
        <f t="shared" si="311"/>
        <v>132683933.734965</v>
      </c>
      <c r="E1851" s="6" t="n">
        <f t="shared" si="312"/>
        <v>69605943.458022401</v>
      </c>
      <c r="F1851" s="6" t="n">
        <f t="shared" si="313"/>
        <v>26836224.281399999</v>
      </c>
      <c r="G1851" s="6" t="n">
        <f t="shared" si="314"/>
        <v>3595974.5026191599</v>
      </c>
      <c r="H1851" s="7" t="n">
        <f t="shared" si="315"/>
        <v>-0.61445498835046675</v>
      </c>
      <c r="I1851" s="7" t="n">
        <f t="shared" si="316"/>
        <v>-0.7977432268852902</v>
      </c>
      <c r="J1851" s="7" t="n">
        <f t="shared" si="317"/>
        <v>0.13399703568253099</v>
      </c>
      <c r="K1851" s="7" t="n">
        <f t="shared" si="318"/>
        <v>2.734047423295162E-4</v>
      </c>
      <c r="L1851" s="7" t="n">
        <f>AM1851/SUM(AM1:AM$2180)</f>
        <v>6.3799746713796553E-5</v>
      </c>
      <c r="M1851" t="s">
        <v>36</v>
      </c>
      <c r="N1851" t="s">
        <v>4456</v>
      </c>
      <c r="O1851" t="s">
        <v>4457</v>
      </c>
      <c r="P1851" s="6" t="n">
        <v>14441440.4252782</v>
      </c>
      <c r="Q1851" s="6" t="n">
        <v>6669079.59673273</v>
      </c>
      <c r="R1851" s="6" t="n">
        <v>776322.96472757799</v>
      </c>
      <c r="S1851" s="6" t="n">
        <v>302020.18661558197</v>
      </c>
      <c r="T1851" s="6" t="n">
        <v>4926022.8186766403</v>
      </c>
      <c r="U1851" s="6" t="n">
        <v>32012986.805906899</v>
      </c>
      <c r="V1851" s="6" t="n">
        <v>5268121.5307688396</v>
      </c>
      <c r="W1851" s="6" t="n">
        <v>95853210.287466899</v>
      </c>
      <c r="X1851" s="6" t="n">
        <v>17283197.3251343</v>
      </c>
      <c r="Y1851" s="6" t="n">
        <v>59264188.467722297</v>
      </c>
      <c r="Z1851" s="6" t="n">
        <v>39716032.817190498</v>
      </c>
      <c r="AA1851" s="6" t="n">
        <v>34232787.803547703</v>
      </c>
      <c r="AB1851" s="6" t="n">
        <v>43439829.710477501</v>
      </c>
      <c r="AC1851" s="6" t="n">
        <v>109864144.656388</v>
      </c>
      <c r="AD1851" s="6" t="n">
        <v>380645850.20311099</v>
      </c>
      <c r="AE1851" s="6" t="n">
        <v>132683933.734965</v>
      </c>
      <c r="AF1851" s="6" t="n">
        <v>213973300.24204001</v>
      </c>
      <c r="AG1851" s="6" t="n">
        <v>204168312.25780901</v>
      </c>
      <c r="AH1851" s="6" t="n">
        <v>468206498.515791</v>
      </c>
      <c r="AI1851" s="6" t="n">
        <v>440659355.339086</v>
      </c>
      <c r="AJ1851" s="6" t="n">
        <v>301546508.19573897</v>
      </c>
      <c r="AK1851" s="6" t="n">
        <v>69605943.458022401</v>
      </c>
      <c r="AL1851" s="6" t="n">
        <v>26836224.281399999</v>
      </c>
      <c r="AM1851" s="6" t="n">
        <v>3595974.5026191599</v>
      </c>
    </row>
    <row r="1852">
      <c r="A1852" t="str">
        <f t="shared" si="308"/>
        <v>R&amp;D</v>
      </c>
      <c r="B1852" t="str">
        <f t="shared" si="309"/>
        <v>AC65</v>
      </c>
      <c r="C1852" t="str">
        <f t="shared" si="310"/>
        <v>R&amp;D- DEFENSE SYSTEM: ELECTRONICS/COMMUNICATION EQUIPMENT (OPERATIONAL SYSTEMS DEVELOPMENT)</v>
      </c>
      <c r="D1852" s="6" t="n">
        <f t="shared" si="311"/>
        <v>4401919.8045902299</v>
      </c>
      <c r="E1852" s="6" t="n">
        <f t="shared" si="312"/>
        <v>5614911.5597149003</v>
      </c>
      <c r="F1852" s="6" t="n">
        <f t="shared" si="313"/>
        <v>-368879.02620000002</v>
      </c>
      <c r="G1852" s="6" t="n">
        <f t="shared" si="314"/>
        <v>-302320.4891146</v>
      </c>
      <c r="H1852" s="7" t="n">
        <f t="shared" si="315"/>
        <v>-1.0656963199289875</v>
      </c>
      <c r="I1852" s="7" t="n">
        <f t="shared" si="316"/>
        <v>-1.0837995789508343</v>
      </c>
      <c r="J1852" s="7" t="n">
        <f t="shared" si="317"/>
        <v>0.81956540665634625</v>
      </c>
      <c r="K1852" s="7" t="n">
        <f t="shared" si="318"/>
        <v>-3.7581022595221999E-6</v>
      </c>
      <c r="L1852" s="7" t="n">
        <f>AM1852/SUM(AM1:AM$2180)</f>
        <v>-5.3637673509236519E-6</v>
      </c>
      <c r="M1852" t="s">
        <v>36</v>
      </c>
      <c r="N1852" t="s">
        <v>4458</v>
      </c>
      <c r="O1852" t="s">
        <v>4459</v>
      </c>
      <c r="P1852" s="6" t="n">
        <v>7769063.4454696802</v>
      </c>
      <c r="Q1852" s="6" t="n">
        <v>12868873.941669</v>
      </c>
      <c r="R1852" s="6" t="n">
        <v>55651074.429433301</v>
      </c>
      <c r="S1852" s="6" t="n">
        <v>13649250.0722208</v>
      </c>
      <c r="T1852" s="6" t="n">
        <v>1586905.4219737099</v>
      </c>
      <c r="U1852" s="6" t="n">
        <v>1798359.2237718699</v>
      </c>
      <c r="V1852" s="6"/>
      <c r="W1852" s="6" t="n">
        <v>0</v>
      </c>
      <c r="X1852" s="6" t="n">
        <v>6042173.9183251197</v>
      </c>
      <c r="Y1852" s="6" t="n">
        <v>1537016.4861530799</v>
      </c>
      <c r="Z1852" s="6" t="n">
        <v>-2570200.1856723102</v>
      </c>
      <c r="AA1852" s="6" t="n">
        <v>-6351123.1328009795</v>
      </c>
      <c r="AB1852" s="6" t="n">
        <v>-12107965.8216561</v>
      </c>
      <c r="AC1852" s="6" t="n">
        <v>24223900.579067599</v>
      </c>
      <c r="AD1852" s="6" t="n">
        <v>13918346.3007062</v>
      </c>
      <c r="AE1852" s="6" t="n">
        <v>4401919.8045902299</v>
      </c>
      <c r="AF1852" s="6" t="n">
        <v>-987772.81522322795</v>
      </c>
      <c r="AG1852" s="6" t="n">
        <v>6453159.81277146</v>
      </c>
      <c r="AH1852" s="6" t="n">
        <v>-1386056.70324379</v>
      </c>
      <c r="AI1852" s="6" t="n">
        <v>5490456.03498834</v>
      </c>
      <c r="AJ1852" s="6" t="n">
        <v>6344266.2879529903</v>
      </c>
      <c r="AK1852" s="6" t="n">
        <v>5614911.5597149003</v>
      </c>
      <c r="AL1852" s="6" t="n">
        <v>-368879.02620000002</v>
      </c>
      <c r="AM1852" s="6" t="n">
        <v>-302320.4891146</v>
      </c>
    </row>
    <row r="1853">
      <c r="A1853" t="str">
        <f t="shared" si="308"/>
        <v>R&amp;D</v>
      </c>
      <c r="B1853" t="str">
        <f t="shared" si="309"/>
        <v>AC66</v>
      </c>
      <c r="C1853" t="str">
        <f t="shared" si="310"/>
        <v>R&amp;D- DEFENSE SYSTEM: ELECTRONICS/COMMUNICATION EQUIPMENT (MANAGEMENT/SUPPORT)</v>
      </c>
      <c r="D1853" s="6" t="n">
        <f t="shared" si="311"/>
        <v>-227412.38004336899</v>
      </c>
      <c r="E1853" s="6" t="n">
        <f t="shared" si="312"/>
        <v>-2673.21898731074</v>
      </c>
      <c r="F1853" s="6" t="n">
        <f t="shared" si="313"/>
        <v>0</v>
      </c>
      <c r="G1853" s="6" t="n">
        <f t="shared" si="314"/>
        <v>0</v>
      </c>
      <c r="H1853" s="7" t="n">
        <f t="shared" si="315"/>
        <v>-1</v>
      </c>
      <c r="I1853" s="7" t="n">
        <f t="shared" si="316"/>
        <v>-1</v>
      </c>
      <c r="J1853" s="7" t="e">
        <f t="shared" si="317"/>
        <v>#DIV/0!</v>
      </c>
      <c r="K1853" s="7" t="n">
        <f t="shared" si="318"/>
        <v>0</v>
      </c>
      <c r="L1853" s="7" t="n">
        <f>AM1853/SUM(AM1:AM$2180)</f>
        <v>0</v>
      </c>
      <c r="M1853" t="s">
        <v>36</v>
      </c>
      <c r="N1853" t="s">
        <v>4460</v>
      </c>
      <c r="O1853" t="s">
        <v>4461</v>
      </c>
      <c r="P1853" s="6" t="n">
        <v>-113734.469663351</v>
      </c>
      <c r="Q1853" s="6"/>
      <c r="R1853" s="6"/>
      <c r="S1853" s="6"/>
      <c r="T1853" s="6" t="n">
        <v>632135.57779089198</v>
      </c>
      <c r="U1853" s="6" t="n">
        <v>613470.96178714803</v>
      </c>
      <c r="V1853" s="6"/>
      <c r="W1853" s="6"/>
      <c r="X1853" s="6"/>
      <c r="Y1853" s="6"/>
      <c r="Z1853" s="6" t="n">
        <v>-309202.09403248603</v>
      </c>
      <c r="AA1853" s="6" t="n">
        <v>-120919.050578952</v>
      </c>
      <c r="AB1853" s="6" t="n">
        <v>-294869.11941467901</v>
      </c>
      <c r="AC1853" s="6" t="n">
        <v>-417766.68520899198</v>
      </c>
      <c r="AD1853" s="6" t="n">
        <v>-380211.26516642101</v>
      </c>
      <c r="AE1853" s="6" t="n">
        <v>-227412.38004336899</v>
      </c>
      <c r="AF1853" s="6" t="n">
        <v>-123084.430067133</v>
      </c>
      <c r="AG1853" s="6" t="n">
        <v>-183653.69344883101</v>
      </c>
      <c r="AH1853" s="6" t="n">
        <v>-18454.3636594321</v>
      </c>
      <c r="AI1853" s="6" t="n">
        <v>-58232.020301967801</v>
      </c>
      <c r="AJ1853" s="6" t="n">
        <v>0</v>
      </c>
      <c r="AK1853" s="6" t="n">
        <v>-2673.21898731074</v>
      </c>
      <c r="AL1853" s="6" t="n">
        <v>0</v>
      </c>
      <c r="AM1853" s="6" t="n">
        <v>0</v>
      </c>
    </row>
    <row r="1854">
      <c r="A1854" t="str">
        <f t="shared" si="308"/>
        <v>R&amp;D</v>
      </c>
      <c r="B1854" t="str">
        <f t="shared" si="309"/>
        <v>AC67</v>
      </c>
      <c r="C1854" t="str">
        <f t="shared" si="310"/>
        <v>R&amp;D- DEFENSE SYSTEM: ELECTRONICS/COMMUNICATION EQUIPMENT (COMMERCIALIZED)</v>
      </c>
      <c r="D1854" s="6" t="n">
        <f t="shared" si="311"/>
        <v>-451011.47074408701</v>
      </c>
      <c r="E1854" s="6" t="n">
        <f t="shared" si="312"/>
        <v>-13079.686361182001</v>
      </c>
      <c r="F1854" s="6" t="n">
        <f t="shared" si="313"/>
        <v>-1633761.0837999999</v>
      </c>
      <c r="G1854" s="6" t="n">
        <f t="shared" si="314"/>
        <v>25637044.5545615</v>
      </c>
      <c r="H1854" s="7" t="n">
        <f t="shared" si="315"/>
        <v>123.90827674956253</v>
      </c>
      <c r="I1854" s="7" t="n">
        <f t="shared" si="316"/>
        <v>2.6224379861217075</v>
      </c>
      <c r="J1854" s="7" t="n">
        <f t="shared" si="317"/>
        <v>-15.692040169626118</v>
      </c>
      <c r="K1854" s="7" t="n">
        <f t="shared" si="318"/>
        <v>-1.6644592900273215E-5</v>
      </c>
      <c r="L1854" s="7" t="n">
        <f>AM1854/SUM(AM1:AM$2180)</f>
        <v>4.5485220984743088E-4</v>
      </c>
      <c r="M1854" t="s">
        <v>36</v>
      </c>
      <c r="N1854" t="s">
        <v>4462</v>
      </c>
      <c r="O1854" t="s">
        <v>4463</v>
      </c>
      <c r="P1854" s="6"/>
      <c r="Q1854" s="6"/>
      <c r="R1854" s="6"/>
      <c r="S1854" s="6"/>
      <c r="T1854" s="6"/>
      <c r="U1854" s="6"/>
      <c r="V1854" s="6"/>
      <c r="W1854" s="6"/>
      <c r="X1854" s="6"/>
      <c r="Y1854" s="6" t="n">
        <v>-294951.72348810203</v>
      </c>
      <c r="Z1854" s="6" t="n">
        <v>-422444.80726919102</v>
      </c>
      <c r="AA1854" s="6" t="n">
        <v>-2269420.47902718</v>
      </c>
      <c r="AB1854" s="6" t="n">
        <v>-2824730.4893993898</v>
      </c>
      <c r="AC1854" s="6" t="n">
        <v>-4149287.64151857</v>
      </c>
      <c r="AD1854" s="6" t="n">
        <v>-8760276.3035225999</v>
      </c>
      <c r="AE1854" s="6" t="n">
        <v>-451011.47074408701</v>
      </c>
      <c r="AF1854" s="6" t="n">
        <v>-13122894.705922799</v>
      </c>
      <c r="AG1854" s="6" t="n">
        <v>-491409.647938732</v>
      </c>
      <c r="AH1854" s="6" t="n">
        <v>-4276705.7704096101</v>
      </c>
      <c r="AI1854" s="6" t="n">
        <v>-5415322.2233035602</v>
      </c>
      <c r="AJ1854" s="6" t="n">
        <v>-1101176.2241100599</v>
      </c>
      <c r="AK1854" s="6" t="n">
        <v>-13079.686361182001</v>
      </c>
      <c r="AL1854" s="6" t="n">
        <v>-1633761.0837999999</v>
      </c>
      <c r="AM1854" s="6" t="n">
        <v>25637044.5545615</v>
      </c>
    </row>
    <row r="1855">
      <c r="A1855" t="str">
        <f t="shared" si="308"/>
        <v>R&amp;D</v>
      </c>
      <c r="B1855" t="str">
        <f t="shared" si="309"/>
        <v>AC91</v>
      </c>
      <c r="C1855" t="str">
        <f t="shared" si="310"/>
        <v>R&amp;D- DEFENSE SYSTEM: MISCELLANEOUS HARD GOODS (BASIC RESEARCH)</v>
      </c>
      <c r="D1855" s="6" t="n">
        <f t="shared" si="311"/>
        <v>-270672.03982073802</v>
      </c>
      <c r="E1855" s="6" t="n">
        <f t="shared" si="312"/>
        <v>0</v>
      </c>
      <c r="F1855" s="6" t="n">
        <f t="shared" si="313"/>
        <v>1571844</v>
      </c>
      <c r="G1855" s="6" t="n">
        <f t="shared" si="314"/>
        <v>0</v>
      </c>
      <c r="H1855" s="7" t="e">
        <f t="shared" si="315"/>
        <v>#DIV/0!</v>
      </c>
      <c r="I1855" s="7" t="n">
        <f t="shared" si="316"/>
        <v>-6.8071901369680017</v>
      </c>
      <c r="J1855" s="7" t="n">
        <f t="shared" si="317"/>
        <v>0</v>
      </c>
      <c r="K1855" s="7" t="n">
        <f t="shared" si="318"/>
        <v>1.6013787904584347E-5</v>
      </c>
      <c r="L1855" s="7" t="n">
        <f>AM1855/SUM(AM1:AM$2180)</f>
        <v>0</v>
      </c>
      <c r="M1855" t="s">
        <v>36</v>
      </c>
      <c r="N1855" t="s">
        <v>4464</v>
      </c>
      <c r="O1855" t="s">
        <v>4465</v>
      </c>
      <c r="P1855" s="6"/>
      <c r="Q1855" s="6"/>
      <c r="R1855" s="6" t="n">
        <v>151120.65889694399</v>
      </c>
      <c r="S1855" s="6"/>
      <c r="T1855" s="6"/>
      <c r="U1855" s="6"/>
      <c r="V1855" s="6"/>
      <c r="W1855" s="6" t="n">
        <v>0</v>
      </c>
      <c r="X1855" s="6" t="n">
        <v>1594269.53369086</v>
      </c>
      <c r="Y1855" s="6"/>
      <c r="Z1855" s="6" t="n">
        <v>-47011.162977586799</v>
      </c>
      <c r="AA1855" s="6"/>
      <c r="AB1855" s="6" t="n">
        <v>26445.299994954199</v>
      </c>
      <c r="AC1855" s="6" t="n">
        <v>227733.93649602801</v>
      </c>
      <c r="AD1855" s="6" t="n">
        <v>23294.866247599599</v>
      </c>
      <c r="AE1855" s="6" t="n">
        <v>-270672.03982073802</v>
      </c>
      <c r="AF1855" s="6" t="n">
        <v>0</v>
      </c>
      <c r="AG1855" s="6" t="n">
        <v>-1411669.4570845801</v>
      </c>
      <c r="AH1855" s="6" t="n">
        <v>0</v>
      </c>
      <c r="AI1855" s="6" t="n">
        <v>-673.105033913434</v>
      </c>
      <c r="AJ1855" s="6" t="n">
        <v>-9665.4206124889897</v>
      </c>
      <c r="AK1855" s="6" t="n">
        <v>0</v>
      </c>
      <c r="AL1855" s="6" t="n">
        <v>1571844</v>
      </c>
      <c r="AM1855" s="6" t="n">
        <v>0</v>
      </c>
    </row>
    <row r="1856">
      <c r="A1856" t="str">
        <f t="shared" si="308"/>
        <v>R&amp;D</v>
      </c>
      <c r="B1856" t="str">
        <f t="shared" si="309"/>
        <v>AC92</v>
      </c>
      <c r="C1856" t="str">
        <f t="shared" si="310"/>
        <v>R&amp;D- DEFENSE SYSTEM: MISCELLANEOUS HARD GOODS (APPLIED RESEARCH/EXPLORATORY DEVELOPMENT)</v>
      </c>
      <c r="D1856" s="6" t="n">
        <f t="shared" si="311"/>
        <v>-22428.7219407353</v>
      </c>
      <c r="E1856" s="6" t="n">
        <f t="shared" si="312"/>
        <v>0</v>
      </c>
      <c r="F1856" s="6" t="n">
        <f t="shared" si="313"/>
        <v>0</v>
      </c>
      <c r="G1856" s="6" t="n">
        <f t="shared" si="314"/>
        <v>-10119.5530089898</v>
      </c>
      <c r="H1856" s="7" t="e">
        <f t="shared" si="315"/>
        <v>#DIV/0!</v>
      </c>
      <c r="I1856" s="7" t="n">
        <f t="shared" si="316"/>
        <v>-1</v>
      </c>
      <c r="J1856" s="7" t="e">
        <f t="shared" si="317"/>
        <v>#DIV/0!</v>
      </c>
      <c r="K1856" s="7" t="n">
        <f t="shared" si="318"/>
        <v>0</v>
      </c>
      <c r="L1856" s="7" t="n">
        <f>AM1856/SUM(AM1:AM$2180)</f>
        <v>-1.7954101686765032E-7</v>
      </c>
      <c r="M1856" t="s">
        <v>36</v>
      </c>
      <c r="N1856" t="s">
        <v>4466</v>
      </c>
      <c r="O1856" t="s">
        <v>4467</v>
      </c>
      <c r="P1856" s="6" t="n">
        <v>10206578.034502201</v>
      </c>
      <c r="Q1856" s="6" t="n">
        <v>565257.38350479596</v>
      </c>
      <c r="R1856" s="6" t="n">
        <v>386481.94980737701</v>
      </c>
      <c r="S1856" s="6" t="n">
        <v>2710908.3991640601</v>
      </c>
      <c r="T1856" s="6" t="n">
        <v>3445283.25882921</v>
      </c>
      <c r="U1856" s="6" t="n">
        <v>2750162.2151783099</v>
      </c>
      <c r="V1856" s="6" t="n">
        <v>6167591.9697429603</v>
      </c>
      <c r="W1856" s="6" t="n">
        <v>1398469.3879384</v>
      </c>
      <c r="X1856" s="6" t="n">
        <v>398343.770027021</v>
      </c>
      <c r="Y1856" s="6" t="n">
        <v>-2726.3059851206299</v>
      </c>
      <c r="Z1856" s="6" t="n">
        <v>-38477.476891639002</v>
      </c>
      <c r="AA1856" s="6" t="n">
        <v>-6066.2353251267205</v>
      </c>
      <c r="AB1856" s="6"/>
      <c r="AC1856" s="6" t="n">
        <v>3737249.4530179198</v>
      </c>
      <c r="AD1856" s="6" t="n">
        <v>7080660.3609059202</v>
      </c>
      <c r="AE1856" s="6" t="n">
        <v>-22428.7219407353</v>
      </c>
      <c r="AF1856" s="6" t="n">
        <v>-15371.264313789599</v>
      </c>
      <c r="AG1856" s="6" t="n">
        <v>-43630.146093222102</v>
      </c>
      <c r="AH1856" s="6" t="n">
        <v>-86.739597379522706</v>
      </c>
      <c r="AI1856" s="6" t="n">
        <v>0</v>
      </c>
      <c r="AJ1856" s="6" t="n">
        <v>-26975.512287031201</v>
      </c>
      <c r="AK1856" s="6" t="n">
        <v>0</v>
      </c>
      <c r="AL1856" s="6" t="n">
        <v>0</v>
      </c>
      <c r="AM1856" s="6" t="n">
        <v>-10119.5530089898</v>
      </c>
    </row>
    <row r="1857">
      <c r="A1857" t="str">
        <f t="shared" ref="A1857:A1920" si="319">M1857</f>
        <v>R&amp;D</v>
      </c>
      <c r="B1857" t="str">
        <f t="shared" ref="B1857:B1920" si="320">N1857</f>
        <v>AC93</v>
      </c>
      <c r="C1857" t="str">
        <f t="shared" ref="C1857:C1920" si="321">O1857</f>
        <v>R&amp;D- DEFENSE SYSTEM: MISCELLANEOUS HARD GOODS (ADVANCED DEVELOPMENT)</v>
      </c>
      <c r="D1857" s="6" t="n">
        <f t="shared" ref="D1857:D1920" si="322">AE1857</f>
        <v>-1433458.2600354899</v>
      </c>
      <c r="E1857" s="6" t="n">
        <f t="shared" ref="E1857:E1920" si="323">AK1857</f>
        <v>0</v>
      </c>
      <c r="F1857" s="6" t="n">
        <f t="shared" ref="F1857:F1920" si="324">AL1857</f>
        <v>-62010</v>
      </c>
      <c r="G1857" s="6" t="n">
        <f t="shared" ref="G1857:G1920" si="325">AM1857</f>
        <v>0</v>
      </c>
      <c r="H1857" s="7" t="e">
        <f t="shared" si="315"/>
        <v>#DIV/0!</v>
      </c>
      <c r="I1857" s="7" t="n">
        <f t="shared" si="316"/>
        <v>-0.95674097967912597</v>
      </c>
      <c r="J1857" s="7" t="n">
        <f t="shared" si="317"/>
        <v>0</v>
      </c>
      <c r="K1857" s="7" t="n">
        <f t="shared" si="318"/>
        <v>-6.3175161654927298E-7</v>
      </c>
      <c r="L1857" s="7" t="n">
        <f>AM1857/SUM(AM1:AM$2180)</f>
        <v>0</v>
      </c>
      <c r="M1857" t="s">
        <v>36</v>
      </c>
      <c r="N1857" t="s">
        <v>4468</v>
      </c>
      <c r="O1857" t="s">
        <v>4469</v>
      </c>
      <c r="P1857" s="6"/>
      <c r="Q1857" s="6"/>
      <c r="R1857" s="6" t="n">
        <v>1521906.5236099199</v>
      </c>
      <c r="S1857" s="6" t="n">
        <v>10415093.684544699</v>
      </c>
      <c r="T1857" s="6" t="n">
        <v>12940912.4867568</v>
      </c>
      <c r="U1857" s="6" t="n">
        <v>17375581.1780301</v>
      </c>
      <c r="V1857" s="6" t="n">
        <v>13919793.5514179</v>
      </c>
      <c r="W1857" s="6" t="n">
        <v>13612635.6403815</v>
      </c>
      <c r="X1857" s="6" t="n">
        <v>11840405.9504379</v>
      </c>
      <c r="Y1857" s="6" t="n">
        <v>3796506.4468499701</v>
      </c>
      <c r="Z1857" s="6" t="n">
        <v>691656.43550828402</v>
      </c>
      <c r="AA1857" s="6" t="n">
        <v>-177050.817016335</v>
      </c>
      <c r="AB1857" s="6" t="n">
        <v>11851404.6251087</v>
      </c>
      <c r="AC1857" s="6" t="n">
        <v>10827249.590894099</v>
      </c>
      <c r="AD1857" s="6" t="n">
        <v>2942265.9113859199</v>
      </c>
      <c r="AE1857" s="6" t="n">
        <v>-1433458.2600354899</v>
      </c>
      <c r="AF1857" s="6" t="n">
        <v>-86187.558514743796</v>
      </c>
      <c r="AG1857" s="6" t="n">
        <v>-63382.399954470297</v>
      </c>
      <c r="AH1857" s="6" t="n">
        <v>-64338.238666534999</v>
      </c>
      <c r="AI1857" s="6" t="n">
        <v>-208881.79563860301</v>
      </c>
      <c r="AJ1857" s="6" t="n">
        <v>-401012.86856278701</v>
      </c>
      <c r="AK1857" s="6" t="n">
        <v>0</v>
      </c>
      <c r="AL1857" s="6" t="n">
        <v>-62010</v>
      </c>
      <c r="AM1857" s="6" t="n">
        <v>0</v>
      </c>
    </row>
    <row r="1858">
      <c r="A1858" t="str">
        <f t="shared" si="319"/>
        <v>R&amp;D</v>
      </c>
      <c r="B1858" t="str">
        <f t="shared" si="320"/>
        <v>AC94</v>
      </c>
      <c r="C1858" t="str">
        <f t="shared" si="321"/>
        <v>R&amp;D- DEFENSE SYSTEM: MISCELLANEOUS HARD GOODS (ENGINEERING DEVELOPMENT)</v>
      </c>
      <c r="D1858" s="6" t="n">
        <f t="shared" si="322"/>
        <v>0</v>
      </c>
      <c r="E1858" s="6" t="n">
        <f t="shared" si="323"/>
        <v>-2653.3087453644898</v>
      </c>
      <c r="F1858" s="6" t="n">
        <f t="shared" si="324"/>
        <v>0</v>
      </c>
      <c r="G1858" s="6" t="n">
        <f t="shared" si="325"/>
        <v>-6252.9973531360502</v>
      </c>
      <c r="H1858" s="7" t="n">
        <f t="shared" ref="H1858:H1921" si="326">AL1858/AK1858-1</f>
        <v>-1</v>
      </c>
      <c r="I1858" s="7" t="e">
        <f t="shared" ref="I1858:I1921" si="327">AL1858/AE1858-1</f>
        <v>#DIV/0!</v>
      </c>
      <c r="J1858" s="7" t="e">
        <f t="shared" ref="J1858:J1921" si="328">AM1858/AL1858</f>
        <v>#DIV/0!</v>
      </c>
      <c r="K1858" s="7" t="n">
        <f t="shared" ref="K1858:K1921" si="329">AL1858/SUM(AL$1:AL$2180)</f>
        <v>0</v>
      </c>
      <c r="L1858" s="7" t="n">
        <f>AM1858/SUM(AM1:AM$2180)</f>
        <v>-1.1094062180962325E-7</v>
      </c>
      <c r="M1858" t="s">
        <v>36</v>
      </c>
      <c r="N1858" t="s">
        <v>4470</v>
      </c>
      <c r="O1858" t="s">
        <v>4471</v>
      </c>
      <c r="P1858" s="6"/>
      <c r="Q1858" s="6" t="n">
        <v>78873.856990036598</v>
      </c>
      <c r="R1858" s="6" t="n">
        <v>1247839.1120929001</v>
      </c>
      <c r="S1858" s="6"/>
      <c r="T1858" s="6"/>
      <c r="U1858" s="6" t="n">
        <v>288102.95142890298</v>
      </c>
      <c r="V1858" s="6" t="n">
        <v>1527042.81036277</v>
      </c>
      <c r="W1858" s="6"/>
      <c r="X1858" s="6"/>
      <c r="Y1858" s="6" t="n">
        <v>-208708.88412714301</v>
      </c>
      <c r="Z1858" s="6"/>
      <c r="AA1858" s="6" t="n">
        <v>-16559.512996425499</v>
      </c>
      <c r="AB1858" s="6"/>
      <c r="AC1858" s="6" t="n">
        <v>-2287.2439703079299</v>
      </c>
      <c r="AD1858" s="6" t="n">
        <v>-69211.176542273999</v>
      </c>
      <c r="AE1858" s="6"/>
      <c r="AF1858" s="6" t="n">
        <v>-9269.2854764628792</v>
      </c>
      <c r="AG1858" s="6"/>
      <c r="AH1858" s="6" t="n">
        <v>0</v>
      </c>
      <c r="AI1858" s="6"/>
      <c r="AJ1858" s="6" t="n">
        <v>-2520.8768873946601</v>
      </c>
      <c r="AK1858" s="6" t="n">
        <v>-2653.3087453644898</v>
      </c>
      <c r="AL1858" s="6" t="n">
        <v>0</v>
      </c>
      <c r="AM1858" s="6" t="n">
        <v>-6252.9973531360502</v>
      </c>
    </row>
    <row r="1859">
      <c r="A1859" t="str">
        <f t="shared" si="319"/>
        <v>R&amp;D</v>
      </c>
      <c r="B1859" t="str">
        <f t="shared" si="320"/>
        <v>AC95</v>
      </c>
      <c r="C1859" t="str">
        <f t="shared" si="321"/>
        <v>R&amp;D- DEFENSE SYSTEM: MISCELLANEOUS HARD GOODS (OPERATIONAL SYSTEMS DEVELOPMENT)</v>
      </c>
      <c r="D1859" s="6" t="n">
        <f t="shared" si="322"/>
        <v>0</v>
      </c>
      <c r="E1859" s="6" t="n">
        <f t="shared" si="323"/>
        <v>-218280.14262705401</v>
      </c>
      <c r="F1859" s="6" t="n">
        <f t="shared" si="324"/>
        <v>0</v>
      </c>
      <c r="G1859" s="6" t="n">
        <f t="shared" si="325"/>
        <v>0</v>
      </c>
      <c r="H1859" s="7" t="n">
        <f t="shared" si="326"/>
        <v>-1</v>
      </c>
      <c r="I1859" s="7" t="e">
        <f t="shared" si="327"/>
        <v>#DIV/0!</v>
      </c>
      <c r="J1859" s="7" t="e">
        <f t="shared" si="328"/>
        <v>#DIV/0!</v>
      </c>
      <c r="K1859" s="7" t="n">
        <f t="shared" si="329"/>
        <v>0</v>
      </c>
      <c r="L1859" s="7" t="n">
        <f>AM1859/SUM(AM1:AM$2180)</f>
        <v>0</v>
      </c>
      <c r="M1859" t="s">
        <v>36</v>
      </c>
      <c r="N1859" t="s">
        <v>4472</v>
      </c>
      <c r="O1859" t="s">
        <v>4473</v>
      </c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 t="n">
        <v>4517849.5675379904</v>
      </c>
      <c r="AC1859" s="6" t="n">
        <v>52137.963248941502</v>
      </c>
      <c r="AD1859" s="6" t="n">
        <v>0</v>
      </c>
      <c r="AE1859" s="6"/>
      <c r="AF1859" s="6"/>
      <c r="AG1859" s="6" t="n">
        <v>0</v>
      </c>
      <c r="AH1859" s="6" t="n">
        <v>0</v>
      </c>
      <c r="AI1859" s="6" t="n">
        <v>0</v>
      </c>
      <c r="AJ1859" s="6" t="n">
        <v>0</v>
      </c>
      <c r="AK1859" s="6" t="n">
        <v>-218280.14262705401</v>
      </c>
      <c r="AL1859" s="6"/>
      <c r="AM1859" s="6" t="n">
        <v>0</v>
      </c>
    </row>
    <row r="1860">
      <c r="A1860" t="str">
        <f t="shared" si="319"/>
        <v>R&amp;D</v>
      </c>
      <c r="B1860" t="str">
        <f t="shared" si="320"/>
        <v>AC96</v>
      </c>
      <c r="C1860" t="str">
        <f t="shared" si="321"/>
        <v>R&amp;D- DEFENSE SYSTEM: MISCELLANEOUS HARD GOODS (MANAGEMENT/SUPPORT)</v>
      </c>
      <c r="D1860" s="6" t="n">
        <f t="shared" si="322"/>
        <v>0</v>
      </c>
      <c r="E1860" s="6" t="n">
        <f t="shared" si="323"/>
        <v>1069109.02389594</v>
      </c>
      <c r="F1860" s="6" t="n">
        <f t="shared" si="324"/>
        <v>0</v>
      </c>
      <c r="G1860" s="6" t="n">
        <f t="shared" si="325"/>
        <v>0</v>
      </c>
      <c r="H1860" s="7" t="n">
        <f t="shared" si="326"/>
        <v>-1</v>
      </c>
      <c r="I1860" s="7" t="e">
        <f t="shared" si="327"/>
        <v>#DIV/0!</v>
      </c>
      <c r="J1860" s="7" t="e">
        <f t="shared" si="328"/>
        <v>#DIV/0!</v>
      </c>
      <c r="K1860" s="7" t="n">
        <f t="shared" si="329"/>
        <v>0</v>
      </c>
      <c r="L1860" s="7" t="n">
        <f>AM1860/SUM(AM1:AM$2180)</f>
        <v>0</v>
      </c>
      <c r="M1860" t="s">
        <v>36</v>
      </c>
      <c r="N1860" t="s">
        <v>4474</v>
      </c>
      <c r="O1860" t="s">
        <v>4475</v>
      </c>
      <c r="P1860" s="6"/>
      <c r="Q1860" s="6"/>
      <c r="R1860" s="6"/>
      <c r="S1860" s="6"/>
      <c r="T1860" s="6" t="n">
        <v>58547.186377069302</v>
      </c>
      <c r="U1860" s="6"/>
      <c r="V1860" s="6"/>
      <c r="W1860" s="6"/>
      <c r="X1860" s="6"/>
      <c r="Y1860" s="6" t="n">
        <v>-62.377775371080403</v>
      </c>
      <c r="Z1860" s="6" t="n">
        <v>-22839.483741579501</v>
      </c>
      <c r="AA1860" s="6" t="n">
        <v>-9736.3382175412007</v>
      </c>
      <c r="AB1860" s="6" t="n">
        <v>0</v>
      </c>
      <c r="AC1860" s="6"/>
      <c r="AD1860" s="6" t="n">
        <v>-215.82800582505101</v>
      </c>
      <c r="AE1860" s="6"/>
      <c r="AF1860" s="6" t="n">
        <v>-292.08003889064798</v>
      </c>
      <c r="AG1860" s="6"/>
      <c r="AH1860" s="6"/>
      <c r="AI1860" s="6"/>
      <c r="AJ1860" s="6" t="n">
        <v>-47514.438663642701</v>
      </c>
      <c r="AK1860" s="6" t="n">
        <v>1069109.02389594</v>
      </c>
      <c r="AL1860" s="6"/>
      <c r="AM1860" s="6"/>
    </row>
    <row r="1861">
      <c r="A1861" t="str">
        <f t="shared" si="319"/>
        <v>R&amp;D</v>
      </c>
      <c r="B1861" t="str">
        <f t="shared" si="320"/>
        <v>AC97</v>
      </c>
      <c r="C1861" t="str">
        <f t="shared" si="321"/>
        <v>R&amp;D-MISC HARD GOODS-COMERCLIZ</v>
      </c>
      <c r="D1861" s="6" t="n">
        <f t="shared" si="322"/>
        <v>332055.064469203</v>
      </c>
      <c r="E1861" s="6" t="n">
        <f t="shared" si="323"/>
        <v>0</v>
      </c>
      <c r="F1861" s="6" t="n">
        <f t="shared" si="324"/>
        <v>0</v>
      </c>
      <c r="G1861" s="6" t="n">
        <f t="shared" si="325"/>
        <v>0</v>
      </c>
      <c r="H1861" s="7" t="e">
        <f t="shared" si="326"/>
        <v>#DIV/0!</v>
      </c>
      <c r="I1861" s="7" t="n">
        <f t="shared" si="327"/>
        <v>-1</v>
      </c>
      <c r="J1861" s="7" t="e">
        <f t="shared" si="328"/>
        <v>#DIV/0!</v>
      </c>
      <c r="K1861" s="7" t="n">
        <f t="shared" si="329"/>
        <v>0</v>
      </c>
      <c r="L1861" s="7" t="n">
        <f>AM1861/SUM(AM1:AM$2180)</f>
        <v>0</v>
      </c>
      <c r="M1861" t="s">
        <v>36</v>
      </c>
      <c r="N1861" t="s">
        <v>4476</v>
      </c>
      <c r="O1861" t="s">
        <v>4477</v>
      </c>
      <c r="P1861" s="6"/>
      <c r="Q1861" s="6"/>
      <c r="R1861" s="6"/>
      <c r="S1861" s="6"/>
      <c r="T1861" s="6"/>
      <c r="U1861" s="6" t="n">
        <v>780041.28543517401</v>
      </c>
      <c r="V1861" s="6"/>
      <c r="W1861" s="6"/>
      <c r="X1861" s="6"/>
      <c r="Y1861" s="6" t="n">
        <v>-269259.27320749499</v>
      </c>
      <c r="Z1861" s="6" t="n">
        <v>-11.316169744152701</v>
      </c>
      <c r="AA1861" s="6"/>
      <c r="AB1861" s="6"/>
      <c r="AC1861" s="6"/>
      <c r="AD1861" s="6"/>
      <c r="AE1861" s="6" t="n">
        <v>332055.064469203</v>
      </c>
      <c r="AF1861" s="6" t="n">
        <v>0</v>
      </c>
      <c r="AG1861" s="6"/>
      <c r="AH1861" s="6"/>
      <c r="AI1861" s="6" t="n">
        <v>-95376.948086785502</v>
      </c>
      <c r="AJ1861" s="6" t="n">
        <v>0</v>
      </c>
      <c r="AK1861" s="6" t="n">
        <v>0</v>
      </c>
      <c r="AL1861" s="6"/>
      <c r="AM1861" s="6"/>
    </row>
    <row r="1862">
      <c r="A1862" t="str">
        <f t="shared" si="319"/>
        <v>R&amp;D</v>
      </c>
      <c r="B1862" t="str">
        <f t="shared" si="320"/>
        <v>AD11</v>
      </c>
      <c r="C1862" t="str">
        <f t="shared" si="321"/>
        <v>AMMUNITION (BASIC)</v>
      </c>
      <c r="D1862" s="6" t="n">
        <f t="shared" si="322"/>
        <v>-264380.18563763599</v>
      </c>
      <c r="E1862" s="6" t="n">
        <f t="shared" si="323"/>
        <v>0</v>
      </c>
      <c r="F1862" s="6" t="n">
        <f t="shared" si="324"/>
        <v>2518.4299000000001</v>
      </c>
      <c r="G1862" s="6" t="n">
        <f t="shared" si="325"/>
        <v>0</v>
      </c>
      <c r="H1862" s="7" t="e">
        <f t="shared" si="326"/>
        <v>#DIV/0!</v>
      </c>
      <c r="I1862" s="7" t="n">
        <f t="shared" si="327"/>
        <v>-1.0095257891355436</v>
      </c>
      <c r="J1862" s="7" t="n">
        <f t="shared" si="328"/>
        <v>0</v>
      </c>
      <c r="K1862" s="7" t="n">
        <f t="shared" si="329"/>
        <v>2.5657509441880726E-8</v>
      </c>
      <c r="L1862" s="7" t="n">
        <f>AM1862/SUM(AM1:AM$2180)</f>
        <v>0</v>
      </c>
      <c r="M1862" t="s">
        <v>36</v>
      </c>
      <c r="N1862" t="s">
        <v>4478</v>
      </c>
      <c r="O1862" t="s">
        <v>4479</v>
      </c>
      <c r="P1862" s="6"/>
      <c r="Q1862" s="6" t="n">
        <v>10975587.455957299</v>
      </c>
      <c r="R1862" s="6" t="n">
        <v>47991227.271119997</v>
      </c>
      <c r="S1862" s="6" t="n">
        <v>110582401.686004</v>
      </c>
      <c r="T1862" s="6" t="n">
        <v>53544583.660113998</v>
      </c>
      <c r="U1862" s="6" t="n">
        <v>23943608.086910799</v>
      </c>
      <c r="V1862" s="6" t="n">
        <v>28830962.533657901</v>
      </c>
      <c r="W1862" s="6" t="n">
        <v>473564.29648316902</v>
      </c>
      <c r="X1862" s="6" t="n">
        <v>743273.59808394196</v>
      </c>
      <c r="Y1862" s="6" t="n">
        <v>127904.223413898</v>
      </c>
      <c r="Z1862" s="6" t="n">
        <v>1217564.34341738</v>
      </c>
      <c r="AA1862" s="6" t="n">
        <v>-80368.783209236601</v>
      </c>
      <c r="AB1862" s="6" t="n">
        <v>-134858.58456422901</v>
      </c>
      <c r="AC1862" s="6" t="n">
        <v>-21059.990045631101</v>
      </c>
      <c r="AD1862" s="6" t="n">
        <v>-24382.3288181524</v>
      </c>
      <c r="AE1862" s="6" t="n">
        <v>-264380.18563763599</v>
      </c>
      <c r="AF1862" s="6" t="n">
        <v>49170.583812146499</v>
      </c>
      <c r="AG1862" s="6"/>
      <c r="AH1862" s="6" t="n">
        <v>0</v>
      </c>
      <c r="AI1862" s="6" t="n">
        <v>11849.448086631501</v>
      </c>
      <c r="AJ1862" s="6"/>
      <c r="AK1862" s="6"/>
      <c r="AL1862" s="6" t="n">
        <v>2518.4299000000001</v>
      </c>
      <c r="AM1862" s="6"/>
    </row>
    <row r="1863">
      <c r="A1863" t="str">
        <f t="shared" si="319"/>
        <v>R&amp;D</v>
      </c>
      <c r="B1863" t="str">
        <f t="shared" si="320"/>
        <v>AD12</v>
      </c>
      <c r="C1863" t="str">
        <f t="shared" si="321"/>
        <v>AMMUNITION (APPLIED/EXPLORATORY)</v>
      </c>
      <c r="D1863" s="6" t="n">
        <f t="shared" si="322"/>
        <v>-4024.1465875385702</v>
      </c>
      <c r="E1863" s="6" t="n">
        <f t="shared" si="323"/>
        <v>0</v>
      </c>
      <c r="F1863" s="6" t="n">
        <f t="shared" si="324"/>
        <v>0</v>
      </c>
      <c r="G1863" s="6" t="n">
        <f t="shared" si="325"/>
        <v>0</v>
      </c>
      <c r="H1863" s="7" t="e">
        <f t="shared" si="326"/>
        <v>#DIV/0!</v>
      </c>
      <c r="I1863" s="7" t="n">
        <f t="shared" si="327"/>
        <v>-1</v>
      </c>
      <c r="J1863" s="7" t="e">
        <f t="shared" si="328"/>
        <v>#DIV/0!</v>
      </c>
      <c r="K1863" s="7" t="n">
        <f t="shared" si="329"/>
        <v>0</v>
      </c>
      <c r="L1863" s="7" t="n">
        <f>AM1863/SUM(AM1:AM$2180)</f>
        <v>0</v>
      </c>
      <c r="M1863" t="s">
        <v>36</v>
      </c>
      <c r="N1863" t="s">
        <v>4480</v>
      </c>
      <c r="O1863" t="s">
        <v>4481</v>
      </c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 t="n">
        <v>2549433.6180511699</v>
      </c>
      <c r="AA1863" s="6" t="n">
        <v>3225237.6114115198</v>
      </c>
      <c r="AB1863" s="6" t="n">
        <v>111373.66337961001</v>
      </c>
      <c r="AC1863" s="6" t="n">
        <v>-5613.2527648619098</v>
      </c>
      <c r="AD1863" s="6" t="n">
        <v>0</v>
      </c>
      <c r="AE1863" s="6" t="n">
        <v>-4024.1465875385702</v>
      </c>
      <c r="AF1863" s="6" t="n">
        <v>0</v>
      </c>
      <c r="AG1863" s="6"/>
      <c r="AH1863" s="6"/>
      <c r="AI1863" s="6"/>
      <c r="AJ1863" s="6" t="n">
        <v>-13564.5637727878</v>
      </c>
      <c r="AK1863" s="6"/>
      <c r="AL1863" s="6"/>
      <c r="AM1863" s="6"/>
    </row>
    <row r="1864">
      <c r="A1864" t="str">
        <f t="shared" si="319"/>
        <v>R&amp;D</v>
      </c>
      <c r="B1864" t="str">
        <f t="shared" si="320"/>
        <v>AD13</v>
      </c>
      <c r="C1864" t="str">
        <f t="shared" si="321"/>
        <v>AMMUNITION (ADVANCED)</v>
      </c>
      <c r="D1864" s="6" t="n">
        <f t="shared" si="322"/>
        <v>0</v>
      </c>
      <c r="E1864" s="6" t="n">
        <f t="shared" si="323"/>
        <v>0</v>
      </c>
      <c r="F1864" s="6" t="n">
        <f t="shared" si="324"/>
        <v>0</v>
      </c>
      <c r="G1864" s="6" t="n">
        <f t="shared" si="325"/>
        <v>0</v>
      </c>
      <c r="H1864" s="7" t="e">
        <f t="shared" si="326"/>
        <v>#DIV/0!</v>
      </c>
      <c r="I1864" s="7" t="e">
        <f t="shared" si="327"/>
        <v>#DIV/0!</v>
      </c>
      <c r="J1864" s="7" t="e">
        <f t="shared" si="328"/>
        <v>#DIV/0!</v>
      </c>
      <c r="K1864" s="7" t="n">
        <f t="shared" si="329"/>
        <v>0</v>
      </c>
      <c r="L1864" s="7" t="n">
        <f>AM1864/SUM(AM1:AM$2180)</f>
        <v>0</v>
      </c>
      <c r="M1864" t="s">
        <v>36</v>
      </c>
      <c r="N1864" t="s">
        <v>4482</v>
      </c>
      <c r="O1864" t="s">
        <v>4483</v>
      </c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 t="n">
        <v>-0.23548098889566199</v>
      </c>
      <c r="AA1864" s="6"/>
      <c r="AB1864" s="6"/>
      <c r="AC1864" s="6" t="n">
        <v>-1884.9679251170301</v>
      </c>
      <c r="AD1864" s="6" t="n">
        <v>-27339.427269632</v>
      </c>
      <c r="AE1864" s="6"/>
      <c r="AF1864" s="6" t="n">
        <v>0</v>
      </c>
      <c r="AG1864" s="6" t="n">
        <v>0</v>
      </c>
      <c r="AH1864" s="6"/>
      <c r="AI1864" s="6"/>
      <c r="AJ1864" s="6"/>
      <c r="AK1864" s="6"/>
      <c r="AL1864" s="6"/>
      <c r="AM1864" s="6"/>
    </row>
    <row r="1865">
      <c r="A1865" t="str">
        <f t="shared" si="319"/>
        <v>R&amp;D</v>
      </c>
      <c r="B1865" t="str">
        <f t="shared" si="320"/>
        <v>AD14</v>
      </c>
      <c r="C1865" t="str">
        <f t="shared" si="321"/>
        <v>AMMUNITION (ENGINEERING)</v>
      </c>
      <c r="D1865" s="6" t="n">
        <f t="shared" si="322"/>
        <v>0</v>
      </c>
      <c r="E1865" s="6" t="n">
        <f t="shared" si="323"/>
        <v>0</v>
      </c>
      <c r="F1865" s="6" t="n">
        <f t="shared" si="324"/>
        <v>0</v>
      </c>
      <c r="G1865" s="6" t="n">
        <f t="shared" si="325"/>
        <v>-561997.31214084604</v>
      </c>
      <c r="H1865" s="7" t="e">
        <f t="shared" si="326"/>
        <v>#DIV/0!</v>
      </c>
      <c r="I1865" s="7" t="e">
        <f t="shared" si="327"/>
        <v>#DIV/0!</v>
      </c>
      <c r="J1865" s="7" t="e">
        <f t="shared" si="328"/>
        <v>#DIV/0!</v>
      </c>
      <c r="K1865" s="7" t="n">
        <f t="shared" si="329"/>
        <v>0</v>
      </c>
      <c r="L1865" s="7" t="n">
        <f>AM1865/SUM(AM1:AM$2180)</f>
        <v>-9.9709511683981417E-6</v>
      </c>
      <c r="M1865" t="s">
        <v>36</v>
      </c>
      <c r="N1865" t="s">
        <v>4484</v>
      </c>
      <c r="O1865" t="s">
        <v>4485</v>
      </c>
      <c r="P1865" s="6"/>
      <c r="Q1865" s="6"/>
      <c r="R1865" s="6"/>
      <c r="S1865" s="6"/>
      <c r="T1865" s="6"/>
      <c r="U1865" s="6"/>
      <c r="V1865" s="6"/>
      <c r="W1865" s="6"/>
      <c r="X1865" s="6"/>
      <c r="Y1865" s="6" t="n">
        <v>-82804.363793979297</v>
      </c>
      <c r="Z1865" s="6" t="n">
        <v>-487995.08983414603</v>
      </c>
      <c r="AA1865" s="6" t="n">
        <v>-146956.601024962</v>
      </c>
      <c r="AB1865" s="6"/>
      <c r="AC1865" s="6" t="n">
        <v>-101657.87358143899</v>
      </c>
      <c r="AD1865" s="6"/>
      <c r="AE1865" s="6"/>
      <c r="AF1865" s="6"/>
      <c r="AG1865" s="6" t="n">
        <v>0</v>
      </c>
      <c r="AH1865" s="6" t="n">
        <v>-9428.1354151142696</v>
      </c>
      <c r="AI1865" s="6"/>
      <c r="AJ1865" s="6" t="n">
        <v>1647252.9188355801</v>
      </c>
      <c r="AK1865" s="6" t="n">
        <v>0</v>
      </c>
      <c r="AL1865" s="6" t="n">
        <v>0</v>
      </c>
      <c r="AM1865" s="6" t="n">
        <v>-561997.31214084604</v>
      </c>
    </row>
    <row r="1866">
      <c r="A1866" t="str">
        <f t="shared" si="319"/>
        <v>R&amp;D</v>
      </c>
      <c r="B1866" t="str">
        <f t="shared" si="320"/>
        <v>AD15</v>
      </c>
      <c r="C1866" t="str">
        <f t="shared" si="321"/>
        <v>AMMUNITION (OPERATIONAL)</v>
      </c>
      <c r="D1866" s="6" t="n">
        <f t="shared" si="322"/>
        <v>0</v>
      </c>
      <c r="E1866" s="6" t="n">
        <f t="shared" si="323"/>
        <v>0</v>
      </c>
      <c r="F1866" s="6" t="n">
        <f t="shared" si="324"/>
        <v>0</v>
      </c>
      <c r="G1866" s="6" t="n">
        <f t="shared" si="325"/>
        <v>0</v>
      </c>
      <c r="H1866" s="7" t="e">
        <f t="shared" si="326"/>
        <v>#DIV/0!</v>
      </c>
      <c r="I1866" s="7" t="e">
        <f t="shared" si="327"/>
        <v>#DIV/0!</v>
      </c>
      <c r="J1866" s="7" t="e">
        <f t="shared" si="328"/>
        <v>#DIV/0!</v>
      </c>
      <c r="K1866" s="7" t="n">
        <f t="shared" si="329"/>
        <v>0</v>
      </c>
      <c r="L1866" s="7" t="n">
        <f>AM1866/SUM(AM1:AM$2180)</f>
        <v>0</v>
      </c>
      <c r="M1866" t="s">
        <v>36</v>
      </c>
      <c r="N1866" t="s">
        <v>4486</v>
      </c>
      <c r="O1866" t="s">
        <v>4487</v>
      </c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 t="n">
        <v>47296.039312606801</v>
      </c>
      <c r="AB1866" s="6"/>
      <c r="AC1866" s="6"/>
      <c r="AD1866" s="6" t="n">
        <v>-6223.2956062986595</v>
      </c>
      <c r="AE1866" s="6"/>
      <c r="AF1866" s="6"/>
      <c r="AG1866" s="6"/>
      <c r="AH1866" s="6" t="n">
        <v>-7141.4576405948601</v>
      </c>
      <c r="AI1866" s="6"/>
      <c r="AJ1866" s="6"/>
      <c r="AK1866" s="6"/>
      <c r="AL1866" s="6"/>
      <c r="AM1866" s="6"/>
    </row>
    <row r="1867">
      <c r="A1867" t="str">
        <f t="shared" si="319"/>
        <v>R&amp;D</v>
      </c>
      <c r="B1867" t="str">
        <f t="shared" si="320"/>
        <v>AD21</v>
      </c>
      <c r="C1867" t="str">
        <f t="shared" si="321"/>
        <v>R&amp;D- DEFENSE OTHER: SERVICES (BASIC RESEARCH)</v>
      </c>
      <c r="D1867" s="6" t="n">
        <f t="shared" si="322"/>
        <v>1630265.12190806</v>
      </c>
      <c r="E1867" s="6" t="n">
        <f t="shared" si="323"/>
        <v>1368595.9991689301</v>
      </c>
      <c r="F1867" s="6" t="n">
        <f t="shared" si="324"/>
        <v>3566115.8095999998</v>
      </c>
      <c r="G1867" s="6" t="n">
        <f t="shared" si="325"/>
        <v>778913.39833957003</v>
      </c>
      <c r="H1867" s="7" t="n">
        <f t="shared" si="326"/>
        <v>1.6056745831242365</v>
      </c>
      <c r="I1867" s="7" t="n">
        <f t="shared" si="327"/>
        <v>1.1874453189713234</v>
      </c>
      <c r="J1867" s="7" t="n">
        <f t="shared" si="328"/>
        <v>0.21842066829202003</v>
      </c>
      <c r="K1867" s="7" t="n">
        <f t="shared" si="329"/>
        <v>3.6331227665162379E-5</v>
      </c>
      <c r="L1867" s="7" t="n">
        <f>AM1867/SUM(AM1:AM$2180)</f>
        <v>1.3819474384440624E-5</v>
      </c>
      <c r="M1867" t="s">
        <v>36</v>
      </c>
      <c r="N1867" t="s">
        <v>4488</v>
      </c>
      <c r="O1867" t="s">
        <v>4489</v>
      </c>
      <c r="P1867" s="6" t="n">
        <v>18661556.04789</v>
      </c>
      <c r="Q1867" s="6" t="n">
        <v>37152818.400005102</v>
      </c>
      <c r="R1867" s="6" t="n">
        <v>55096142.274915799</v>
      </c>
      <c r="S1867" s="6" t="n">
        <v>267254001.08593601</v>
      </c>
      <c r="T1867" s="6" t="n">
        <v>101605392.08489899</v>
      </c>
      <c r="U1867" s="6" t="n">
        <v>94964705.005842194</v>
      </c>
      <c r="V1867" s="6" t="n">
        <v>122768186.18010201</v>
      </c>
      <c r="W1867" s="6" t="n">
        <v>51759855.895527698</v>
      </c>
      <c r="X1867" s="6" t="n">
        <v>51704046.502943002</v>
      </c>
      <c r="Y1867" s="6" t="n">
        <v>34904271.5388726</v>
      </c>
      <c r="Z1867" s="6" t="n">
        <v>19577938.272941899</v>
      </c>
      <c r="AA1867" s="6" t="n">
        <v>12716576.465200599</v>
      </c>
      <c r="AB1867" s="6" t="n">
        <v>20011449.102249801</v>
      </c>
      <c r="AC1867" s="6" t="n">
        <v>15944540.846018801</v>
      </c>
      <c r="AD1867" s="6" t="n">
        <v>6782530.4032083303</v>
      </c>
      <c r="AE1867" s="6" t="n">
        <v>1630265.12190806</v>
      </c>
      <c r="AF1867" s="6" t="n">
        <v>13937735.620193001</v>
      </c>
      <c r="AG1867" s="6" t="n">
        <v>41227573.843067199</v>
      </c>
      <c r="AH1867" s="6" t="n">
        <v>38897122.621342197</v>
      </c>
      <c r="AI1867" s="6" t="n">
        <v>48840244.179434799</v>
      </c>
      <c r="AJ1867" s="6" t="n">
        <v>41968040.720868103</v>
      </c>
      <c r="AK1867" s="6" t="n">
        <v>1368595.9991689301</v>
      </c>
      <c r="AL1867" s="6" t="n">
        <v>3566115.8095999998</v>
      </c>
      <c r="AM1867" s="6" t="n">
        <v>778913.39833957003</v>
      </c>
    </row>
    <row r="1868">
      <c r="A1868" t="str">
        <f t="shared" si="319"/>
        <v>R&amp;D</v>
      </c>
      <c r="B1868" t="str">
        <f t="shared" si="320"/>
        <v>AD22</v>
      </c>
      <c r="C1868" t="str">
        <f t="shared" si="321"/>
        <v>R&amp;D- DEFENSE OTHER: SERVICES (APPLIED RESEARCH/EXPLORATORY DEVELOPMENT)</v>
      </c>
      <c r="D1868" s="6" t="n">
        <f t="shared" si="322"/>
        <v>7658599.3624475598</v>
      </c>
      <c r="E1868" s="6" t="n">
        <f t="shared" si="323"/>
        <v>60723494.301813401</v>
      </c>
      <c r="F1868" s="6" t="n">
        <f t="shared" si="324"/>
        <v>33702795.431599997</v>
      </c>
      <c r="G1868" s="6" t="n">
        <f t="shared" si="325"/>
        <v>19748052.838873599</v>
      </c>
      <c r="H1868" s="7" t="n">
        <f t="shared" si="326"/>
        <v>-0.44497931452878325</v>
      </c>
      <c r="I1868" s="7" t="n">
        <f t="shared" si="327"/>
        <v>3.4006474077825573</v>
      </c>
      <c r="J1868" s="7" t="n">
        <f t="shared" si="328"/>
        <v>0.5859470286063474</v>
      </c>
      <c r="K1868" s="7" t="n">
        <f t="shared" si="329"/>
        <v>3.4336067563526444E-4</v>
      </c>
      <c r="L1868" s="7" t="n">
        <f>AM1868/SUM(AM1:AM$2180)</f>
        <v>3.5036977272590009E-4</v>
      </c>
      <c r="M1868" t="s">
        <v>36</v>
      </c>
      <c r="N1868" t="s">
        <v>4490</v>
      </c>
      <c r="O1868" t="s">
        <v>4491</v>
      </c>
      <c r="P1868" s="6" t="n">
        <v>16157.3004976917</v>
      </c>
      <c r="Q1868" s="6" t="n">
        <v>315495.42796014599</v>
      </c>
      <c r="R1868" s="6" t="n">
        <v>3983972.3551456998</v>
      </c>
      <c r="S1868" s="6" t="n">
        <v>5898741.6252740398</v>
      </c>
      <c r="T1868" s="6" t="n">
        <v>3876815.8868742199</v>
      </c>
      <c r="U1868" s="6" t="n">
        <v>3302598.3432996799</v>
      </c>
      <c r="V1868" s="6" t="n">
        <v>11596162.050113</v>
      </c>
      <c r="W1868" s="6" t="n">
        <v>5820302.5222350098</v>
      </c>
      <c r="X1868" s="6" t="n">
        <v>2570188.5893794</v>
      </c>
      <c r="Y1868" s="6" t="n">
        <v>-2088963.50614182</v>
      </c>
      <c r="Z1868" s="6" t="n">
        <v>-455064.89262772701</v>
      </c>
      <c r="AA1868" s="6" t="n">
        <v>764558.50177596102</v>
      </c>
      <c r="AB1868" s="6" t="n">
        <v>476087.240203703</v>
      </c>
      <c r="AC1868" s="6" t="n">
        <v>11616096.678050101</v>
      </c>
      <c r="AD1868" s="6" t="n">
        <v>4245007.4790652003</v>
      </c>
      <c r="AE1868" s="6" t="n">
        <v>7658599.3624475598</v>
      </c>
      <c r="AF1868" s="6" t="n">
        <v>4205556.4973275401</v>
      </c>
      <c r="AG1868" s="6" t="n">
        <v>7180060.4283315605</v>
      </c>
      <c r="AH1868" s="6" t="n">
        <v>6368434.5410464499</v>
      </c>
      <c r="AI1868" s="6" t="n">
        <v>3722616.4383370602</v>
      </c>
      <c r="AJ1868" s="6" t="n">
        <v>27837884.233468302</v>
      </c>
      <c r="AK1868" s="6" t="n">
        <v>60723494.301813401</v>
      </c>
      <c r="AL1868" s="6" t="n">
        <v>33702795.431599997</v>
      </c>
      <c r="AM1868" s="6" t="n">
        <v>19748052.838873599</v>
      </c>
    </row>
    <row r="1869">
      <c r="A1869" t="str">
        <f t="shared" si="319"/>
        <v>R&amp;D</v>
      </c>
      <c r="B1869" t="str">
        <f t="shared" si="320"/>
        <v>AD23</v>
      </c>
      <c r="C1869" t="str">
        <f t="shared" si="321"/>
        <v>R&amp;D- DEFENSE OTHER: SERVICES (ADVANCED DEVELOPMENT)</v>
      </c>
      <c r="D1869" s="6" t="n">
        <f t="shared" si="322"/>
        <v>49787012.000799201</v>
      </c>
      <c r="E1869" s="6" t="n">
        <f t="shared" si="323"/>
        <v>4437130.1470008697</v>
      </c>
      <c r="F1869" s="6" t="n">
        <f t="shared" si="324"/>
        <v>1308688.7812000001</v>
      </c>
      <c r="G1869" s="6" t="n">
        <f t="shared" si="325"/>
        <v>373439.68716847699</v>
      </c>
      <c r="H1869" s="7" t="n">
        <f t="shared" si="326"/>
        <v>-0.70505963588096132</v>
      </c>
      <c r="I1869" s="7" t="n">
        <f t="shared" si="327"/>
        <v>-0.97371425340450246</v>
      </c>
      <c r="J1869" s="7" t="n">
        <f t="shared" si="328"/>
        <v>0.28535408305865667</v>
      </c>
      <c r="K1869" s="7" t="n">
        <f t="shared" si="329"/>
        <v>1.3332789115997385E-5</v>
      </c>
      <c r="L1869" s="7" t="n">
        <f>AM1869/SUM(AM1:AM$2180)</f>
        <v>6.6255635118866512E-6</v>
      </c>
      <c r="M1869" t="s">
        <v>36</v>
      </c>
      <c r="N1869" t="s">
        <v>4492</v>
      </c>
      <c r="O1869" t="s">
        <v>4493</v>
      </c>
      <c r="P1869" s="6" t="n">
        <v>234889.98744529299</v>
      </c>
      <c r="Q1869" s="6"/>
      <c r="R1869" s="6"/>
      <c r="S1869" s="6" t="n">
        <v>79147605.430077195</v>
      </c>
      <c r="T1869" s="6" t="n">
        <v>75997758.368651703</v>
      </c>
      <c r="U1869" s="6" t="n">
        <v>18386403.6611326</v>
      </c>
      <c r="V1869" s="6" t="n">
        <v>8671396.9061724003</v>
      </c>
      <c r="W1869" s="6" t="n">
        <v>13402234.353236999</v>
      </c>
      <c r="X1869" s="6" t="n">
        <v>10741718.7814181</v>
      </c>
      <c r="Y1869" s="6" t="n">
        <v>7367320.6582511896</v>
      </c>
      <c r="Z1869" s="6" t="n">
        <v>28679518.4287402</v>
      </c>
      <c r="AA1869" s="6" t="n">
        <v>37489304.5329936</v>
      </c>
      <c r="AB1869" s="6" t="n">
        <v>45127193.172449201</v>
      </c>
      <c r="AC1869" s="6" t="n">
        <v>46753875.419693097</v>
      </c>
      <c r="AD1869" s="6" t="n">
        <v>51815764.447328404</v>
      </c>
      <c r="AE1869" s="6" t="n">
        <v>49787012.000799201</v>
      </c>
      <c r="AF1869" s="6" t="n">
        <v>25990758.847613901</v>
      </c>
      <c r="AG1869" s="6" t="n">
        <v>911161.42051947897</v>
      </c>
      <c r="AH1869" s="6" t="n">
        <v>2328805.51356071</v>
      </c>
      <c r="AI1869" s="6" t="n">
        <v>12066241.093489001</v>
      </c>
      <c r="AJ1869" s="6" t="n">
        <v>11929116.1901026</v>
      </c>
      <c r="AK1869" s="6" t="n">
        <v>4437130.1470008697</v>
      </c>
      <c r="AL1869" s="6" t="n">
        <v>1308688.7812000001</v>
      </c>
      <c r="AM1869" s="6" t="n">
        <v>373439.68716847699</v>
      </c>
    </row>
    <row r="1870">
      <c r="A1870" t="str">
        <f t="shared" si="319"/>
        <v>R&amp;D</v>
      </c>
      <c r="B1870" t="str">
        <f t="shared" si="320"/>
        <v>AD24</v>
      </c>
      <c r="C1870" t="str">
        <f t="shared" si="321"/>
        <v>R&amp;D- DEFENSE OTHER: SERVICES (ENGINEERING DEVELOPMENT)</v>
      </c>
      <c r="D1870" s="6" t="n">
        <f t="shared" si="322"/>
        <v>108177692.697897</v>
      </c>
      <c r="E1870" s="6" t="n">
        <f t="shared" si="323"/>
        <v>4351203.10209399</v>
      </c>
      <c r="F1870" s="6" t="n">
        <f t="shared" si="324"/>
        <v>-414734.1838</v>
      </c>
      <c r="G1870" s="6" t="n">
        <f t="shared" si="325"/>
        <v>-821854.591626746</v>
      </c>
      <c r="H1870" s="7" t="n">
        <f t="shared" si="326"/>
        <v>-1.0953148299605715</v>
      </c>
      <c r="I1870" s="7" t="n">
        <f t="shared" si="327"/>
        <v>-1.0038338235310509</v>
      </c>
      <c r="J1870" s="7" t="n">
        <f t="shared" si="328"/>
        <v>1.9816417930552701</v>
      </c>
      <c r="K1870" s="7" t="n">
        <f t="shared" si="329"/>
        <v>-4.2252699734541734E-6</v>
      </c>
      <c r="L1870" s="7" t="n">
        <f>AM1870/SUM(AM1:AM$2180)</f>
        <v>-1.4581336642728208E-5</v>
      </c>
      <c r="M1870" t="s">
        <v>36</v>
      </c>
      <c r="N1870" t="s">
        <v>4494</v>
      </c>
      <c r="O1870" t="s">
        <v>4495</v>
      </c>
      <c r="P1870" s="6"/>
      <c r="Q1870" s="6"/>
      <c r="R1870" s="6"/>
      <c r="S1870" s="6" t="n">
        <v>9174075.1724567506</v>
      </c>
      <c r="T1870" s="6" t="n">
        <v>3041637.8932384001</v>
      </c>
      <c r="U1870" s="6" t="n">
        <v>11802225.143399799</v>
      </c>
      <c r="V1870" s="6" t="n">
        <v>28704333.466330901</v>
      </c>
      <c r="W1870" s="6" t="n">
        <v>24493783.717437699</v>
      </c>
      <c r="X1870" s="6" t="n">
        <v>21544591.933352899</v>
      </c>
      <c r="Y1870" s="6" t="n">
        <v>36150034.4006107</v>
      </c>
      <c r="Z1870" s="6" t="n">
        <v>38262980.749467097</v>
      </c>
      <c r="AA1870" s="6" t="n">
        <v>14505163.673728</v>
      </c>
      <c r="AB1870" s="6" t="n">
        <v>13401482.065132501</v>
      </c>
      <c r="AC1870" s="6" t="n">
        <v>34924159.1141119</v>
      </c>
      <c r="AD1870" s="6" t="n">
        <v>126793131.718716</v>
      </c>
      <c r="AE1870" s="6" t="n">
        <v>108177692.697897</v>
      </c>
      <c r="AF1870" s="6" t="n">
        <v>97422790.632022306</v>
      </c>
      <c r="AG1870" s="6" t="n">
        <v>95665938.760723695</v>
      </c>
      <c r="AH1870" s="6" t="n">
        <v>95335879.158672795</v>
      </c>
      <c r="AI1870" s="6" t="n">
        <v>2775455.2418499701</v>
      </c>
      <c r="AJ1870" s="6" t="n">
        <v>10738428.0494745</v>
      </c>
      <c r="AK1870" s="6" t="n">
        <v>4351203.10209399</v>
      </c>
      <c r="AL1870" s="6" t="n">
        <v>-414734.1838</v>
      </c>
      <c r="AM1870" s="6" t="n">
        <v>-821854.591626746</v>
      </c>
    </row>
    <row r="1871">
      <c r="A1871" t="str">
        <f t="shared" si="319"/>
        <v>R&amp;D</v>
      </c>
      <c r="B1871" t="str">
        <f t="shared" si="320"/>
        <v>AD25</v>
      </c>
      <c r="C1871" t="str">
        <f t="shared" si="321"/>
        <v>R&amp;D- DEFENSE OTHER: SERVICES (OPERATIONAL SYSTEMS DEVELOPMENT)</v>
      </c>
      <c r="D1871" s="6" t="n">
        <f t="shared" si="322"/>
        <v>14955170.0000786</v>
      </c>
      <c r="E1871" s="6" t="n">
        <f t="shared" si="323"/>
        <v>14371140.0295022</v>
      </c>
      <c r="F1871" s="6" t="n">
        <f t="shared" si="324"/>
        <v>2851522.892</v>
      </c>
      <c r="G1871" s="6" t="n">
        <f t="shared" si="325"/>
        <v>-107215.891535437</v>
      </c>
      <c r="H1871" s="7" t="n">
        <f t="shared" si="326"/>
        <v>-0.80157991042142995</v>
      </c>
      <c r="I1871" s="7" t="n">
        <f t="shared" si="327"/>
        <v>-0.80932862067198075</v>
      </c>
      <c r="J1871" s="7" t="n">
        <f t="shared" si="328"/>
        <v>-3.7599519834202684E-2</v>
      </c>
      <c r="K1871" s="7" t="n">
        <f t="shared" si="329"/>
        <v>2.9051027199617125E-5</v>
      </c>
      <c r="L1871" s="7" t="n">
        <f>AM1871/SUM(AM1:AM$2180)</f>
        <v>-1.9022233663427083E-6</v>
      </c>
      <c r="M1871" t="s">
        <v>36</v>
      </c>
      <c r="N1871" t="s">
        <v>4496</v>
      </c>
      <c r="O1871" t="s">
        <v>4497</v>
      </c>
      <c r="P1871" s="6"/>
      <c r="Q1871" s="6" t="n">
        <v>0</v>
      </c>
      <c r="R1871" s="6" t="n">
        <v>4628869.3737645196</v>
      </c>
      <c r="S1871" s="6" t="n">
        <v>451851.59097072901</v>
      </c>
      <c r="T1871" s="6" t="n">
        <v>11270357.1772551</v>
      </c>
      <c r="U1871" s="6" t="n">
        <v>769452.07816570799</v>
      </c>
      <c r="V1871" s="6" t="n">
        <v>12662950.172748299</v>
      </c>
      <c r="W1871" s="6" t="n">
        <v>10790724.427715801</v>
      </c>
      <c r="X1871" s="6" t="n">
        <v>669561.35827007506</v>
      </c>
      <c r="Y1871" s="6" t="n">
        <v>3137669.08528936</v>
      </c>
      <c r="Z1871" s="6" t="n">
        <v>3608399.7103547198</v>
      </c>
      <c r="AA1871" s="6" t="n">
        <v>3610206.7552465699</v>
      </c>
      <c r="AB1871" s="6" t="n">
        <v>1640211.0449032199</v>
      </c>
      <c r="AC1871" s="6" t="n">
        <v>10837966.465146501</v>
      </c>
      <c r="AD1871" s="6" t="n">
        <v>8869421.4966270998</v>
      </c>
      <c r="AE1871" s="6" t="n">
        <v>14955170.0000786</v>
      </c>
      <c r="AF1871" s="6" t="n">
        <v>5840820.0119314902</v>
      </c>
      <c r="AG1871" s="6" t="n">
        <v>8593175.9179270305</v>
      </c>
      <c r="AH1871" s="6" t="n">
        <v>3814933.2055598302</v>
      </c>
      <c r="AI1871" s="6" t="n">
        <v>16139472.2454463</v>
      </c>
      <c r="AJ1871" s="6" t="n">
        <v>9670469.3546382803</v>
      </c>
      <c r="AK1871" s="6" t="n">
        <v>14371140.0295022</v>
      </c>
      <c r="AL1871" s="6" t="n">
        <v>2851522.892</v>
      </c>
      <c r="AM1871" s="6" t="n">
        <v>-107215.891535437</v>
      </c>
    </row>
    <row r="1872">
      <c r="A1872" t="str">
        <f t="shared" si="319"/>
        <v>R&amp;D</v>
      </c>
      <c r="B1872" t="str">
        <f t="shared" si="320"/>
        <v>AD26</v>
      </c>
      <c r="C1872" t="str">
        <f t="shared" si="321"/>
        <v>R&amp;D- DEFENSE OTHER: SERVICES (MANAGEMENT/SUPPORT)</v>
      </c>
      <c r="D1872" s="6" t="n">
        <f t="shared" si="322"/>
        <v>66388023.538592398</v>
      </c>
      <c r="E1872" s="6" t="n">
        <f t="shared" si="323"/>
        <v>26900243.963525102</v>
      </c>
      <c r="F1872" s="6" t="n">
        <f t="shared" si="324"/>
        <v>16436943.872400001</v>
      </c>
      <c r="G1872" s="6" t="n">
        <f t="shared" si="325"/>
        <v>14043674.791477701</v>
      </c>
      <c r="H1872" s="7" t="n">
        <f t="shared" si="326"/>
        <v>-0.38896673596390507</v>
      </c>
      <c r="I1872" s="7" t="n">
        <f t="shared" si="327"/>
        <v>-0.75241100734314004</v>
      </c>
      <c r="J1872" s="7" t="n">
        <f t="shared" si="328"/>
        <v>0.85439695484140799</v>
      </c>
      <c r="K1872" s="7" t="n">
        <f t="shared" si="329"/>
        <v>1.6745792392385692E-4</v>
      </c>
      <c r="L1872" s="7" t="n">
        <f>AM1872/SUM(AM1:AM$2180)</f>
        <v>2.4916274961755427E-4</v>
      </c>
      <c r="M1872" t="s">
        <v>36</v>
      </c>
      <c r="N1872" t="s">
        <v>4498</v>
      </c>
      <c r="O1872" t="s">
        <v>4499</v>
      </c>
      <c r="P1872" s="6"/>
      <c r="Q1872" s="6"/>
      <c r="R1872" s="6"/>
      <c r="S1872" s="6"/>
      <c r="T1872" s="6" t="n">
        <v>244821.991489387</v>
      </c>
      <c r="U1872" s="6" t="n">
        <v>16157260.7603608</v>
      </c>
      <c r="V1872" s="6" t="n">
        <v>34897262.456428401</v>
      </c>
      <c r="W1872" s="6" t="n">
        <v>35744790.0177534</v>
      </c>
      <c r="X1872" s="6" t="n">
        <v>57319889.082663603</v>
      </c>
      <c r="Y1872" s="6" t="n">
        <v>51186608.543089896</v>
      </c>
      <c r="Z1872" s="6" t="n">
        <v>87916898.631728202</v>
      </c>
      <c r="AA1872" s="6" t="n">
        <v>85519665.619020104</v>
      </c>
      <c r="AB1872" s="6" t="n">
        <v>110038186.86283199</v>
      </c>
      <c r="AC1872" s="6" t="n">
        <v>91338626.697103798</v>
      </c>
      <c r="AD1872" s="6" t="n">
        <v>88283864.150646701</v>
      </c>
      <c r="AE1872" s="6" t="n">
        <v>66388023.538592398</v>
      </c>
      <c r="AF1872" s="6" t="n">
        <v>37860170.2599058</v>
      </c>
      <c r="AG1872" s="6" t="n">
        <v>39739095.363781899</v>
      </c>
      <c r="AH1872" s="6" t="n">
        <v>21304612.3898523</v>
      </c>
      <c r="AI1872" s="6" t="n">
        <v>24039308.839735501</v>
      </c>
      <c r="AJ1872" s="6" t="n">
        <v>39699048.482247598</v>
      </c>
      <c r="AK1872" s="6" t="n">
        <v>26900243.963525102</v>
      </c>
      <c r="AL1872" s="6" t="n">
        <v>16436943.872400001</v>
      </c>
      <c r="AM1872" s="6" t="n">
        <v>14043674.791477701</v>
      </c>
    </row>
    <row r="1873">
      <c r="A1873" t="str">
        <f t="shared" si="319"/>
        <v>R&amp;D</v>
      </c>
      <c r="B1873" t="str">
        <f t="shared" si="320"/>
        <v>AD27</v>
      </c>
      <c r="C1873" t="str">
        <f t="shared" si="321"/>
        <v>R&amp;D- DEFENSE OTHER: SERVICES (COMMERCIALIZED)</v>
      </c>
      <c r="D1873" s="6" t="n">
        <f t="shared" si="322"/>
        <v>-1098978.1445588199</v>
      </c>
      <c r="E1873" s="6" t="n">
        <f t="shared" si="323"/>
        <v>0</v>
      </c>
      <c r="F1873" s="6" t="n">
        <f t="shared" si="324"/>
        <v>0</v>
      </c>
      <c r="G1873" s="6" t="n">
        <f t="shared" si="325"/>
        <v>0</v>
      </c>
      <c r="H1873" s="7" t="e">
        <f t="shared" si="326"/>
        <v>#DIV/0!</v>
      </c>
      <c r="I1873" s="7" t="n">
        <f t="shared" si="327"/>
        <v>-1</v>
      </c>
      <c r="J1873" s="7" t="e">
        <f t="shared" si="328"/>
        <v>#DIV/0!</v>
      </c>
      <c r="K1873" s="7" t="n">
        <f t="shared" si="329"/>
        <v>0</v>
      </c>
      <c r="L1873" s="7" t="n">
        <f>AM1873/SUM(AM1:AM$2180)</f>
        <v>0</v>
      </c>
      <c r="M1873" t="s">
        <v>36</v>
      </c>
      <c r="N1873" t="s">
        <v>4500</v>
      </c>
      <c r="O1873" t="s">
        <v>4501</v>
      </c>
      <c r="P1873" s="6"/>
      <c r="Q1873" s="6"/>
      <c r="R1873" s="6" t="n">
        <v>386694.70612751401</v>
      </c>
      <c r="S1873" s="6" t="n">
        <v>2530248.2214398999</v>
      </c>
      <c r="T1873" s="6"/>
      <c r="U1873" s="6" t="n">
        <v>12754813.482966401</v>
      </c>
      <c r="V1873" s="6" t="n">
        <v>13655021.7768231</v>
      </c>
      <c r="W1873" s="6" t="n">
        <v>416505.24202472297</v>
      </c>
      <c r="X1873" s="6" t="n">
        <v>8445522.7066833004</v>
      </c>
      <c r="Y1873" s="6" t="n">
        <v>-146028.64186601</v>
      </c>
      <c r="Z1873" s="6" t="n">
        <v>943864.48075891798</v>
      </c>
      <c r="AA1873" s="6" t="n">
        <v>-102495.96696672001</v>
      </c>
      <c r="AB1873" s="6" t="n">
        <v>-259892.78916710199</v>
      </c>
      <c r="AC1873" s="6" t="n">
        <v>-110737.26210043101</v>
      </c>
      <c r="AD1873" s="6" t="n">
        <v>-60424.890003845197</v>
      </c>
      <c r="AE1873" s="6" t="n">
        <v>-1098978.1445588199</v>
      </c>
      <c r="AF1873" s="6" t="n">
        <v>-2740310.4880404398</v>
      </c>
      <c r="AG1873" s="6" t="n">
        <v>-680744.32640470704</v>
      </c>
      <c r="AH1873" s="6" t="n">
        <v>0</v>
      </c>
      <c r="AI1873" s="6" t="n">
        <v>-5961.6049352912296</v>
      </c>
      <c r="AJ1873" s="6" t="n">
        <v>-204814.977209245</v>
      </c>
      <c r="AK1873" s="6" t="n">
        <v>0</v>
      </c>
      <c r="AL1873" s="6" t="n">
        <v>0</v>
      </c>
      <c r="AM1873" s="6" t="n">
        <v>0</v>
      </c>
    </row>
    <row r="1874">
      <c r="A1874" t="str">
        <f t="shared" si="319"/>
        <v>R&amp;D</v>
      </c>
      <c r="B1874" t="str">
        <f t="shared" si="320"/>
        <v>AD31</v>
      </c>
      <c r="C1874" t="str">
        <f t="shared" si="321"/>
        <v>R&amp;D- DEFENSE OTHER: SUBSISTENCE (BASIC RESEARCH)</v>
      </c>
      <c r="D1874" s="6" t="n">
        <f t="shared" si="322"/>
        <v>0</v>
      </c>
      <c r="E1874" s="6" t="n">
        <f t="shared" si="323"/>
        <v>238734.49488077301</v>
      </c>
      <c r="F1874" s="6" t="n">
        <f t="shared" si="324"/>
        <v>0</v>
      </c>
      <c r="G1874" s="6" t="n">
        <f t="shared" si="325"/>
        <v>0</v>
      </c>
      <c r="H1874" s="7" t="n">
        <f t="shared" si="326"/>
        <v>-1</v>
      </c>
      <c r="I1874" s="7" t="e">
        <f t="shared" si="327"/>
        <v>#DIV/0!</v>
      </c>
      <c r="J1874" s="7" t="e">
        <f t="shared" si="328"/>
        <v>#DIV/0!</v>
      </c>
      <c r="K1874" s="7" t="n">
        <f t="shared" si="329"/>
        <v>0</v>
      </c>
      <c r="L1874" s="7" t="n">
        <f>AM1874/SUM(AM1:AM$2180)</f>
        <v>0</v>
      </c>
      <c r="M1874" t="s">
        <v>36</v>
      </c>
      <c r="N1874" t="s">
        <v>4502</v>
      </c>
      <c r="O1874" t="s">
        <v>4503</v>
      </c>
      <c r="P1874" s="6"/>
      <c r="Q1874" s="6"/>
      <c r="R1874" s="6"/>
      <c r="S1874" s="6"/>
      <c r="T1874" s="6"/>
      <c r="U1874" s="6"/>
      <c r="V1874" s="6"/>
      <c r="W1874" s="6"/>
      <c r="X1874" s="6" t="n">
        <v>0</v>
      </c>
      <c r="Y1874" s="6" t="n">
        <v>0</v>
      </c>
      <c r="Z1874" s="6" t="n">
        <v>0</v>
      </c>
      <c r="AA1874" s="6"/>
      <c r="AB1874" s="6"/>
      <c r="AC1874" s="6"/>
      <c r="AD1874" s="6" t="n">
        <v>365257.65999858401</v>
      </c>
      <c r="AE1874" s="6"/>
      <c r="AF1874" s="6" t="n">
        <v>-4427.8442892893399</v>
      </c>
      <c r="AG1874" s="6"/>
      <c r="AH1874" s="6"/>
      <c r="AI1874" s="6" t="n">
        <v>234393.98839030499</v>
      </c>
      <c r="AJ1874" s="6" t="n">
        <v>238901.168727882</v>
      </c>
      <c r="AK1874" s="6" t="n">
        <v>238734.49488077301</v>
      </c>
      <c r="AL1874" s="6"/>
      <c r="AM1874" s="6"/>
    </row>
    <row r="1875">
      <c r="A1875" t="str">
        <f t="shared" si="319"/>
        <v>R&amp;D</v>
      </c>
      <c r="B1875" t="str">
        <f t="shared" si="320"/>
        <v>AD32</v>
      </c>
      <c r="C1875" t="str">
        <f t="shared" si="321"/>
        <v>R&amp;D- DEFENSE OTHER: SUBSISTENCE (APPLIED RESEARCH/EXPLORATORY DEVELOPMENT)</v>
      </c>
      <c r="D1875" s="6" t="n">
        <f t="shared" si="322"/>
        <v>0</v>
      </c>
      <c r="E1875" s="6" t="n">
        <f t="shared" si="323"/>
        <v>0</v>
      </c>
      <c r="F1875" s="6" t="n">
        <f t="shared" si="324"/>
        <v>0</v>
      </c>
      <c r="G1875" s="6" t="n">
        <f t="shared" si="325"/>
        <v>0</v>
      </c>
      <c r="H1875" s="7" t="e">
        <f t="shared" si="326"/>
        <v>#DIV/0!</v>
      </c>
      <c r="I1875" s="7" t="e">
        <f t="shared" si="327"/>
        <v>#DIV/0!</v>
      </c>
      <c r="J1875" s="7" t="e">
        <f t="shared" si="328"/>
        <v>#DIV/0!</v>
      </c>
      <c r="K1875" s="7" t="n">
        <f t="shared" si="329"/>
        <v>0</v>
      </c>
      <c r="L1875" s="7" t="n">
        <f>AM1875/SUM(AM1:AM$2180)</f>
        <v>0</v>
      </c>
      <c r="M1875" t="s">
        <v>36</v>
      </c>
      <c r="N1875" t="s">
        <v>4504</v>
      </c>
      <c r="O1875" t="s">
        <v>4505</v>
      </c>
      <c r="P1875" s="6"/>
      <c r="Q1875" s="6"/>
      <c r="R1875" s="6"/>
      <c r="S1875" s="6"/>
      <c r="T1875" s="6" t="n">
        <v>21746.947785385</v>
      </c>
      <c r="U1875" s="6"/>
      <c r="V1875" s="6"/>
      <c r="W1875" s="6"/>
      <c r="X1875" s="6"/>
      <c r="Y1875" s="6"/>
      <c r="Z1875" s="6"/>
      <c r="AA1875" s="6" t="n">
        <v>-17104.012900382</v>
      </c>
      <c r="AB1875" s="6"/>
      <c r="AC1875" s="6"/>
      <c r="AD1875" s="6"/>
      <c r="AE1875" s="6"/>
      <c r="AF1875" s="6"/>
      <c r="AG1875" s="6" t="n">
        <v>0</v>
      </c>
      <c r="AH1875" s="6"/>
      <c r="AI1875" s="6"/>
      <c r="AJ1875" s="6"/>
      <c r="AK1875" s="6"/>
      <c r="AL1875" s="6"/>
      <c r="AM1875" s="6"/>
    </row>
    <row r="1876">
      <c r="A1876" t="str">
        <f t="shared" si="319"/>
        <v>R&amp;D</v>
      </c>
      <c r="B1876" t="str">
        <f t="shared" si="320"/>
        <v>AD33</v>
      </c>
      <c r="C1876" t="str">
        <f t="shared" si="321"/>
        <v>R&amp;D- DEFENSE OTHER: SUBSISTENCE (ADVANCED DEVELOPMENT)</v>
      </c>
      <c r="D1876" s="6" t="n">
        <f t="shared" si="322"/>
        <v>0</v>
      </c>
      <c r="E1876" s="6" t="n">
        <f t="shared" si="323"/>
        <v>0</v>
      </c>
      <c r="F1876" s="6" t="n">
        <f t="shared" si="324"/>
        <v>0</v>
      </c>
      <c r="G1876" s="6" t="n">
        <f t="shared" si="325"/>
        <v>0</v>
      </c>
      <c r="H1876" s="7" t="e">
        <f t="shared" si="326"/>
        <v>#DIV/0!</v>
      </c>
      <c r="I1876" s="7" t="e">
        <f t="shared" si="327"/>
        <v>#DIV/0!</v>
      </c>
      <c r="J1876" s="7" t="e">
        <f t="shared" si="328"/>
        <v>#DIV/0!</v>
      </c>
      <c r="K1876" s="7" t="n">
        <f t="shared" si="329"/>
        <v>0</v>
      </c>
      <c r="L1876" s="7" t="n">
        <f>AM1876/SUM(AM1:AM$2180)</f>
        <v>0</v>
      </c>
      <c r="M1876" t="s">
        <v>36</v>
      </c>
      <c r="N1876" t="s">
        <v>4506</v>
      </c>
      <c r="O1876" t="s">
        <v>4507</v>
      </c>
      <c r="P1876" s="6"/>
      <c r="Q1876" s="6" t="n">
        <v>39600.986117557601</v>
      </c>
      <c r="R1876" s="6"/>
      <c r="S1876" s="6"/>
      <c r="T1876" s="6" t="n">
        <v>23538217.9923268</v>
      </c>
      <c r="U1876" s="6" t="n">
        <v>12106013.4032108</v>
      </c>
      <c r="V1876" s="6" t="n">
        <v>5160042.9157471703</v>
      </c>
      <c r="W1876" s="6" t="n">
        <v>0</v>
      </c>
      <c r="X1876" s="6"/>
      <c r="Y1876" s="6"/>
      <c r="Z1876" s="6"/>
      <c r="AA1876" s="6" t="n">
        <v>-65118.020691866099</v>
      </c>
      <c r="AB1876" s="6" t="n">
        <v>-2780.1817954695398</v>
      </c>
      <c r="AC1876" s="6"/>
      <c r="AD1876" s="6"/>
      <c r="AE1876" s="6"/>
      <c r="AF1876" s="6" t="n">
        <v>0</v>
      </c>
      <c r="AG1876" s="6"/>
      <c r="AH1876" s="6"/>
      <c r="AI1876" s="6"/>
      <c r="AJ1876" s="6" t="n">
        <v>2202775.8725379002</v>
      </c>
      <c r="AK1876" s="6" t="n">
        <v>0</v>
      </c>
      <c r="AL1876" s="6"/>
      <c r="AM1876" s="6" t="n">
        <v>0</v>
      </c>
    </row>
    <row r="1877">
      <c r="A1877" t="str">
        <f t="shared" si="319"/>
        <v>R&amp;D</v>
      </c>
      <c r="B1877" t="str">
        <f t="shared" si="320"/>
        <v>AD34</v>
      </c>
      <c r="C1877" t="str">
        <f t="shared" si="321"/>
        <v>R&amp;D- DEFENSE OTHER: SUBSISTENCE (ENGINEERING DEVELOPMENT)</v>
      </c>
      <c r="D1877" s="6" t="n">
        <f t="shared" si="322"/>
        <v>0</v>
      </c>
      <c r="E1877" s="6" t="n">
        <f t="shared" si="323"/>
        <v>0</v>
      </c>
      <c r="F1877" s="6" t="n">
        <f t="shared" si="324"/>
        <v>0</v>
      </c>
      <c r="G1877" s="6" t="n">
        <f t="shared" si="325"/>
        <v>0</v>
      </c>
      <c r="H1877" s="7" t="e">
        <f t="shared" si="326"/>
        <v>#DIV/0!</v>
      </c>
      <c r="I1877" s="7" t="e">
        <f t="shared" si="327"/>
        <v>#DIV/0!</v>
      </c>
      <c r="J1877" s="7" t="e">
        <f t="shared" si="328"/>
        <v>#DIV/0!</v>
      </c>
      <c r="K1877" s="7" t="n">
        <f t="shared" si="329"/>
        <v>0</v>
      </c>
      <c r="L1877" s="7" t="n">
        <f>AM1877/SUM(AM1:AM$2180)</f>
        <v>0</v>
      </c>
      <c r="M1877" t="s">
        <v>36</v>
      </c>
      <c r="N1877" t="s">
        <v>4508</v>
      </c>
      <c r="O1877" t="s">
        <v>4509</v>
      </c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 t="n">
        <v>0</v>
      </c>
      <c r="AI1877" s="6" t="n">
        <v>16519.632695878801</v>
      </c>
      <c r="AJ1877" s="6"/>
      <c r="AK1877" s="6"/>
      <c r="AL1877" s="6"/>
      <c r="AM1877" s="6"/>
    </row>
    <row r="1878">
      <c r="A1878" t="str">
        <f t="shared" si="319"/>
        <v>R&amp;D</v>
      </c>
      <c r="B1878" t="str">
        <f t="shared" si="320"/>
        <v>AD35</v>
      </c>
      <c r="C1878" t="str">
        <f t="shared" si="321"/>
        <v>R&amp;D- DEFENSE OTHER: SUBSISTENCE (OPERATIONAL SYSTEMS DEVELOPMENT)</v>
      </c>
      <c r="D1878" s="6" t="n">
        <f t="shared" si="322"/>
        <v>0</v>
      </c>
      <c r="E1878" s="6" t="n">
        <f t="shared" si="323"/>
        <v>-1958.4644942883001</v>
      </c>
      <c r="F1878" s="6" t="n">
        <f t="shared" si="324"/>
        <v>0</v>
      </c>
      <c r="G1878" s="6" t="n">
        <f t="shared" si="325"/>
        <v>0</v>
      </c>
      <c r="H1878" s="7" t="n">
        <f t="shared" si="326"/>
        <v>-1</v>
      </c>
      <c r="I1878" s="7" t="e">
        <f t="shared" si="327"/>
        <v>#DIV/0!</v>
      </c>
      <c r="J1878" s="7" t="e">
        <f t="shared" si="328"/>
        <v>#DIV/0!</v>
      </c>
      <c r="K1878" s="7" t="n">
        <f t="shared" si="329"/>
        <v>0</v>
      </c>
      <c r="L1878" s="7" t="n">
        <f>AM1878/SUM(AM1:AM$2180)</f>
        <v>0</v>
      </c>
      <c r="M1878" t="s">
        <v>36</v>
      </c>
      <c r="N1878" t="s">
        <v>4510</v>
      </c>
      <c r="O1878" t="s">
        <v>4511</v>
      </c>
      <c r="P1878" s="6"/>
      <c r="Q1878" s="6"/>
      <c r="R1878" s="6"/>
      <c r="S1878" s="6"/>
      <c r="T1878" s="6" t="n">
        <v>0</v>
      </c>
      <c r="U1878" s="6" t="n">
        <v>1298639.5908995499</v>
      </c>
      <c r="V1878" s="6" t="n">
        <v>1161980.0314894901</v>
      </c>
      <c r="W1878" s="6"/>
      <c r="X1878" s="6" t="n">
        <v>2425212.9130448201</v>
      </c>
      <c r="Y1878" s="6" t="n">
        <v>1053405.83623437</v>
      </c>
      <c r="Z1878" s="6" t="n">
        <v>43335.814688089296</v>
      </c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 t="n">
        <v>-1958.4644942883001</v>
      </c>
      <c r="AL1878" s="6"/>
      <c r="AM1878" s="6"/>
    </row>
    <row r="1879">
      <c r="A1879" t="str">
        <f t="shared" si="319"/>
        <v>R&amp;D</v>
      </c>
      <c r="B1879" t="str">
        <f t="shared" si="320"/>
        <v>AD36</v>
      </c>
      <c r="C1879" t="str">
        <f t="shared" si="321"/>
        <v>R&amp;D- DEFENSE OTHER: SUBSISTENCE (MANAGEMENT/SUPPORT)</v>
      </c>
      <c r="D1879" s="6" t="n">
        <f t="shared" si="322"/>
        <v>0</v>
      </c>
      <c r="E1879" s="6" t="n">
        <f t="shared" si="323"/>
        <v>0</v>
      </c>
      <c r="F1879" s="6" t="n">
        <f t="shared" si="324"/>
        <v>0</v>
      </c>
      <c r="G1879" s="6" t="n">
        <f t="shared" si="325"/>
        <v>0</v>
      </c>
      <c r="H1879" s="7" t="e">
        <f t="shared" si="326"/>
        <v>#DIV/0!</v>
      </c>
      <c r="I1879" s="7" t="e">
        <f t="shared" si="327"/>
        <v>#DIV/0!</v>
      </c>
      <c r="J1879" s="7" t="e">
        <f t="shared" si="328"/>
        <v>#DIV/0!</v>
      </c>
      <c r="K1879" s="7" t="n">
        <f t="shared" si="329"/>
        <v>0</v>
      </c>
      <c r="L1879" s="7" t="n">
        <f>AM1879/SUM(AM1:AM$2180)</f>
        <v>0</v>
      </c>
      <c r="M1879" t="s">
        <v>36</v>
      </c>
      <c r="N1879" t="s">
        <v>4512</v>
      </c>
      <c r="O1879" t="s">
        <v>4513</v>
      </c>
      <c r="P1879" s="6"/>
      <c r="Q1879" s="6"/>
      <c r="R1879" s="6"/>
      <c r="S1879" s="6"/>
      <c r="T1879" s="6" t="n">
        <v>470088.09224454302</v>
      </c>
      <c r="U1879" s="6" t="n">
        <v>122710.65002108</v>
      </c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</row>
    <row r="1880">
      <c r="A1880" t="str">
        <f t="shared" si="319"/>
        <v>R&amp;D</v>
      </c>
      <c r="B1880" t="str">
        <f t="shared" si="320"/>
        <v>AD41</v>
      </c>
      <c r="C1880" t="str">
        <f t="shared" si="321"/>
        <v>R&amp;D- DEFENSE OTHER: TEXTILES/CLOTHING/EQUIPAGE (BASIC RESEARCH)</v>
      </c>
      <c r="D1880" s="6" t="n">
        <f t="shared" si="322"/>
        <v>-7173.0920289195801</v>
      </c>
      <c r="E1880" s="6" t="n">
        <f t="shared" si="323"/>
        <v>0</v>
      </c>
      <c r="F1880" s="6" t="n">
        <f t="shared" si="324"/>
        <v>0</v>
      </c>
      <c r="G1880" s="6" t="n">
        <f t="shared" si="325"/>
        <v>0</v>
      </c>
      <c r="H1880" s="7" t="e">
        <f t="shared" si="326"/>
        <v>#DIV/0!</v>
      </c>
      <c r="I1880" s="7" t="n">
        <f t="shared" si="327"/>
        <v>-1</v>
      </c>
      <c r="J1880" s="7" t="e">
        <f t="shared" si="328"/>
        <v>#DIV/0!</v>
      </c>
      <c r="K1880" s="7" t="n">
        <f t="shared" si="329"/>
        <v>0</v>
      </c>
      <c r="L1880" s="7" t="n">
        <f>AM1880/SUM(AM1:AM$2180)</f>
        <v>0</v>
      </c>
      <c r="M1880" t="s">
        <v>36</v>
      </c>
      <c r="N1880" t="s">
        <v>4514</v>
      </c>
      <c r="O1880" t="s">
        <v>4515</v>
      </c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 t="n">
        <v>-8425.9762983923192</v>
      </c>
      <c r="AC1880" s="6" t="n">
        <v>-2629.8136382298799</v>
      </c>
      <c r="AD1880" s="6"/>
      <c r="AE1880" s="6" t="n">
        <v>-7173.0920289195801</v>
      </c>
      <c r="AF1880" s="6" t="n">
        <v>0</v>
      </c>
      <c r="AG1880" s="6" t="n">
        <v>-3249.1226781216501</v>
      </c>
      <c r="AH1880" s="6" t="n">
        <v>0</v>
      </c>
      <c r="AI1880" s="6" t="n">
        <v>-30953.714962720001</v>
      </c>
      <c r="AJ1880" s="6" t="n">
        <v>-118511.863526664</v>
      </c>
      <c r="AK1880" s="6" t="n">
        <v>0</v>
      </c>
      <c r="AL1880" s="6" t="n">
        <v>0</v>
      </c>
      <c r="AM1880" s="6"/>
    </row>
    <row r="1881">
      <c r="A1881" t="str">
        <f t="shared" si="319"/>
        <v>R&amp;D</v>
      </c>
      <c r="B1881" t="str">
        <f t="shared" si="320"/>
        <v>AD42</v>
      </c>
      <c r="C1881" t="str">
        <f t="shared" si="321"/>
        <v>R&amp;D- DEFENSE OTHER: TEXTILES/CLOTHING/EQUIPAGE (APPLIED RESEARCH/EXPLORATORY DEVELOPMENT)</v>
      </c>
      <c r="D1881" s="6" t="n">
        <f t="shared" si="322"/>
        <v>-17991.713506133699</v>
      </c>
      <c r="E1881" s="6" t="n">
        <f t="shared" si="323"/>
        <v>0</v>
      </c>
      <c r="F1881" s="6" t="n">
        <f t="shared" si="324"/>
        <v>0</v>
      </c>
      <c r="G1881" s="6" t="n">
        <f t="shared" si="325"/>
        <v>0</v>
      </c>
      <c r="H1881" s="7" t="e">
        <f t="shared" si="326"/>
        <v>#DIV/0!</v>
      </c>
      <c r="I1881" s="7" t="n">
        <f t="shared" si="327"/>
        <v>-1</v>
      </c>
      <c r="J1881" s="7" t="e">
        <f t="shared" si="328"/>
        <v>#DIV/0!</v>
      </c>
      <c r="K1881" s="7" t="n">
        <f t="shared" si="329"/>
        <v>0</v>
      </c>
      <c r="L1881" s="7" t="n">
        <f>AM1881/SUM(AM1:AM$2180)</f>
        <v>0</v>
      </c>
      <c r="M1881" t="s">
        <v>36</v>
      </c>
      <c r="N1881" t="s">
        <v>4516</v>
      </c>
      <c r="O1881" t="s">
        <v>4517</v>
      </c>
      <c r="P1881" s="6"/>
      <c r="Q1881" s="6"/>
      <c r="R1881" s="6"/>
      <c r="S1881" s="6"/>
      <c r="T1881" s="6"/>
      <c r="U1881" s="6"/>
      <c r="V1881" s="6"/>
      <c r="W1881" s="6"/>
      <c r="X1881" s="6"/>
      <c r="Y1881" s="6" t="n">
        <v>79176.359684045296</v>
      </c>
      <c r="Z1881" s="6" t="n">
        <v>4655462.5028007701</v>
      </c>
      <c r="AA1881" s="6" t="n">
        <v>3308460.6579567301</v>
      </c>
      <c r="AB1881" s="6" t="n">
        <v>1407935.17873137</v>
      </c>
      <c r="AC1881" s="6" t="n">
        <v>1439497.38291107</v>
      </c>
      <c r="AD1881" s="6" t="n">
        <v>0</v>
      </c>
      <c r="AE1881" s="6" t="n">
        <v>-17991.713506133699</v>
      </c>
      <c r="AF1881" s="6" t="n">
        <v>78709.261252412907</v>
      </c>
      <c r="AG1881" s="6"/>
      <c r="AH1881" s="6"/>
      <c r="AI1881" s="6" t="n">
        <v>-0.60478655293386796</v>
      </c>
      <c r="AJ1881" s="6"/>
      <c r="AK1881" s="6" t="n">
        <v>0</v>
      </c>
      <c r="AL1881" s="6"/>
      <c r="AM1881" s="6"/>
    </row>
    <row r="1882">
      <c r="A1882" t="str">
        <f t="shared" si="319"/>
        <v>R&amp;D</v>
      </c>
      <c r="B1882" t="str">
        <f t="shared" si="320"/>
        <v>AD43</v>
      </c>
      <c r="C1882" t="str">
        <f t="shared" si="321"/>
        <v>R&amp;D- DEFENSE OTHER: TEXTILES/CLOTHING/EQUIPAGE (ADVANCED DEVELOPMENT)</v>
      </c>
      <c r="D1882" s="6" t="n">
        <f t="shared" si="322"/>
        <v>0</v>
      </c>
      <c r="E1882" s="6" t="n">
        <f t="shared" si="323"/>
        <v>-4852.0955196832701</v>
      </c>
      <c r="F1882" s="6" t="n">
        <f t="shared" si="324"/>
        <v>0</v>
      </c>
      <c r="G1882" s="6" t="n">
        <f t="shared" si="325"/>
        <v>0</v>
      </c>
      <c r="H1882" s="7" t="n">
        <f t="shared" si="326"/>
        <v>-1</v>
      </c>
      <c r="I1882" s="7" t="e">
        <f t="shared" si="327"/>
        <v>#DIV/0!</v>
      </c>
      <c r="J1882" s="7" t="e">
        <f t="shared" si="328"/>
        <v>#DIV/0!</v>
      </c>
      <c r="K1882" s="7" t="n">
        <f t="shared" si="329"/>
        <v>0</v>
      </c>
      <c r="L1882" s="7" t="n">
        <f>AM1882/SUM(AM1:AM$2180)</f>
        <v>0</v>
      </c>
      <c r="M1882" t="s">
        <v>36</v>
      </c>
      <c r="N1882" t="s">
        <v>4518</v>
      </c>
      <c r="O1882" t="s">
        <v>4519</v>
      </c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 t="n">
        <v>-13448.682930638999</v>
      </c>
      <c r="AB1882" s="6"/>
      <c r="AC1882" s="6" t="n">
        <v>-66906.672040372505</v>
      </c>
      <c r="AD1882" s="6"/>
      <c r="AE1882" s="6"/>
      <c r="AF1882" s="6"/>
      <c r="AG1882" s="6"/>
      <c r="AH1882" s="6" t="n">
        <v>0</v>
      </c>
      <c r="AI1882" s="6" t="n">
        <v>0</v>
      </c>
      <c r="AJ1882" s="6" t="n">
        <v>0</v>
      </c>
      <c r="AK1882" s="6" t="n">
        <v>-4852.0955196832701</v>
      </c>
      <c r="AL1882" s="6" t="n">
        <v>0</v>
      </c>
      <c r="AM1882" s="6"/>
    </row>
    <row r="1883">
      <c r="A1883" t="str">
        <f t="shared" si="319"/>
        <v>R&amp;D</v>
      </c>
      <c r="B1883" t="str">
        <f t="shared" si="320"/>
        <v>AD44</v>
      </c>
      <c r="C1883" t="str">
        <f t="shared" si="321"/>
        <v>R&amp;D- DEFENSE OTHER: TEXTILES/CLOTHING/EQUIPAGE (ENGINEERING DEVELOPMENT)</v>
      </c>
      <c r="D1883" s="6" t="n">
        <f t="shared" si="322"/>
        <v>-151084.73252170501</v>
      </c>
      <c r="E1883" s="6" t="n">
        <f t="shared" si="323"/>
        <v>-76580.537625313402</v>
      </c>
      <c r="F1883" s="6" t="n">
        <f t="shared" si="324"/>
        <v>-85490.3125</v>
      </c>
      <c r="G1883" s="6" t="n">
        <f t="shared" si="325"/>
        <v>0</v>
      </c>
      <c r="H1883" s="7" t="n">
        <f t="shared" si="326"/>
        <v>0.11634515963154457</v>
      </c>
      <c r="I1883" s="7" t="n">
        <f t="shared" si="327"/>
        <v>-0.43415650891317981</v>
      </c>
      <c r="J1883" s="7" t="n">
        <f t="shared" si="328"/>
        <v>0</v>
      </c>
      <c r="K1883" s="7" t="n">
        <f t="shared" si="329"/>
        <v>-8.7096666862082751E-7</v>
      </c>
      <c r="L1883" s="7" t="n">
        <f>AM1883/SUM(AM1:AM$2180)</f>
        <v>0</v>
      </c>
      <c r="M1883" t="s">
        <v>36</v>
      </c>
      <c r="N1883" t="s">
        <v>4520</v>
      </c>
      <c r="O1883" t="s">
        <v>4521</v>
      </c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 t="n">
        <v>-15.0446187350007</v>
      </c>
      <c r="AA1883" s="6" t="n">
        <v>-3494.0444170062401</v>
      </c>
      <c r="AB1883" s="6" t="n">
        <v>-14484.065873096401</v>
      </c>
      <c r="AC1883" s="6" t="n">
        <v>-2704.9289107095001</v>
      </c>
      <c r="AD1883" s="6" t="n">
        <v>3359477.8612208902</v>
      </c>
      <c r="AE1883" s="6" t="n">
        <v>-151084.73252170501</v>
      </c>
      <c r="AF1883" s="6" t="n">
        <v>0</v>
      </c>
      <c r="AG1883" s="6" t="n">
        <v>0</v>
      </c>
      <c r="AH1883" s="6"/>
      <c r="AI1883" s="6" t="n">
        <v>-63413.777504705402</v>
      </c>
      <c r="AJ1883" s="6"/>
      <c r="AK1883" s="6" t="n">
        <v>-76580.537625313402</v>
      </c>
      <c r="AL1883" s="6" t="n">
        <v>-85490.3125</v>
      </c>
      <c r="AM1883" s="6"/>
    </row>
    <row r="1884">
      <c r="A1884" t="str">
        <f t="shared" si="319"/>
        <v>R&amp;D</v>
      </c>
      <c r="B1884" t="str">
        <f t="shared" si="320"/>
        <v>AD45</v>
      </c>
      <c r="C1884" t="str">
        <f t="shared" si="321"/>
        <v>R&amp;D- DEFENSE OTHER: TEXTILES/CLOTHING/EQUIPAGE (OPERATIONAL SYSTEMS DEVELOPMENT)</v>
      </c>
      <c r="D1884" s="6" t="n">
        <f t="shared" si="322"/>
        <v>-26123.968010906101</v>
      </c>
      <c r="E1884" s="6" t="n">
        <f t="shared" si="323"/>
        <v>0</v>
      </c>
      <c r="F1884" s="6" t="n">
        <f t="shared" si="324"/>
        <v>0</v>
      </c>
      <c r="G1884" s="6" t="n">
        <f t="shared" si="325"/>
        <v>0</v>
      </c>
      <c r="H1884" s="7" t="e">
        <f t="shared" si="326"/>
        <v>#DIV/0!</v>
      </c>
      <c r="I1884" s="7" t="n">
        <f t="shared" si="327"/>
        <v>-1</v>
      </c>
      <c r="J1884" s="7" t="e">
        <f t="shared" si="328"/>
        <v>#DIV/0!</v>
      </c>
      <c r="K1884" s="7" t="n">
        <f t="shared" si="329"/>
        <v>0</v>
      </c>
      <c r="L1884" s="7" t="n">
        <f>AM1884/SUM(AM1:AM$2180)</f>
        <v>0</v>
      </c>
      <c r="M1884" t="s">
        <v>36</v>
      </c>
      <c r="N1884" t="s">
        <v>4522</v>
      </c>
      <c r="O1884" t="s">
        <v>4523</v>
      </c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 t="n">
        <v>-158121.24727626299</v>
      </c>
      <c r="AD1884" s="6" t="n">
        <v>-11828.7335014867</v>
      </c>
      <c r="AE1884" s="6" t="n">
        <v>-26123.968010906101</v>
      </c>
      <c r="AF1884" s="6" t="n">
        <v>-901.50700880747695</v>
      </c>
      <c r="AG1884" s="6" t="n">
        <v>0</v>
      </c>
      <c r="AH1884" s="6"/>
      <c r="AI1884" s="6"/>
      <c r="AJ1884" s="6"/>
      <c r="AK1884" s="6"/>
      <c r="AL1884" s="6"/>
      <c r="AM1884" s="6"/>
    </row>
    <row r="1885">
      <c r="A1885" t="str">
        <f t="shared" si="319"/>
        <v>R&amp;D</v>
      </c>
      <c r="B1885" t="str">
        <f t="shared" si="320"/>
        <v>AD51</v>
      </c>
      <c r="C1885" t="str">
        <f t="shared" si="321"/>
        <v>FUELS AND LUBRICANTS (BASIC)</v>
      </c>
      <c r="D1885" s="6" t="n">
        <f t="shared" si="322"/>
        <v>0</v>
      </c>
      <c r="E1885" s="6" t="n">
        <f t="shared" si="323"/>
        <v>-110367.60005294099</v>
      </c>
      <c r="F1885" s="6" t="n">
        <f t="shared" si="324"/>
        <v>0</v>
      </c>
      <c r="G1885" s="6" t="n">
        <f t="shared" si="325"/>
        <v>0</v>
      </c>
      <c r="H1885" s="7" t="n">
        <f t="shared" si="326"/>
        <v>-1</v>
      </c>
      <c r="I1885" s="7" t="e">
        <f t="shared" si="327"/>
        <v>#DIV/0!</v>
      </c>
      <c r="J1885" s="7" t="e">
        <f t="shared" si="328"/>
        <v>#DIV/0!</v>
      </c>
      <c r="K1885" s="7" t="n">
        <f t="shared" si="329"/>
        <v>0</v>
      </c>
      <c r="L1885" s="7" t="n">
        <f>AM1885/SUM(AM1:AM$2180)</f>
        <v>0</v>
      </c>
      <c r="M1885" t="s">
        <v>36</v>
      </c>
      <c r="N1885" t="s">
        <v>4524</v>
      </c>
      <c r="O1885" t="s">
        <v>4525</v>
      </c>
      <c r="P1885" s="6"/>
      <c r="Q1885" s="6"/>
      <c r="R1885" s="6"/>
      <c r="S1885" s="6"/>
      <c r="T1885" s="6" t="n">
        <v>0</v>
      </c>
      <c r="U1885" s="6" t="n">
        <v>1537492.2620288201</v>
      </c>
      <c r="V1885" s="6"/>
      <c r="W1885" s="6" t="n">
        <v>1313188.3508800501</v>
      </c>
      <c r="X1885" s="6"/>
      <c r="Y1885" s="6" t="n">
        <v>4097405.6449812301</v>
      </c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 t="n">
        <v>-110367.60005294099</v>
      </c>
      <c r="AL1885" s="6" t="n">
        <v>0</v>
      </c>
      <c r="AM1885" s="6"/>
    </row>
    <row r="1886">
      <c r="A1886" t="str">
        <f t="shared" si="319"/>
        <v>R&amp;D</v>
      </c>
      <c r="B1886" t="str">
        <f t="shared" si="320"/>
        <v>AD52</v>
      </c>
      <c r="C1886" t="str">
        <f t="shared" si="321"/>
        <v>R&amp;D- DEFENSE OTHER: FUELS/LUBRICANTS (APPLIED RESEARCH/EXPLORATORY DEVELOPMENT)</v>
      </c>
      <c r="D1886" s="6" t="n">
        <f t="shared" si="322"/>
        <v>-103116.30115645099</v>
      </c>
      <c r="E1886" s="6" t="n">
        <f t="shared" si="323"/>
        <v>-19878.9648563833</v>
      </c>
      <c r="F1886" s="6" t="n">
        <f t="shared" si="324"/>
        <v>-76646.960900000005</v>
      </c>
      <c r="G1886" s="6" t="n">
        <f t="shared" si="325"/>
        <v>-1025.34279587676</v>
      </c>
      <c r="H1886" s="7" t="n">
        <f t="shared" si="326"/>
        <v>2.8556816943809844</v>
      </c>
      <c r="I1886" s="7" t="n">
        <f t="shared" si="327"/>
        <v>-0.25669404312991162</v>
      </c>
      <c r="J1886" s="7" t="n">
        <f t="shared" si="328"/>
        <v>1.3377474903597383E-2</v>
      </c>
      <c r="K1886" s="7" t="n">
        <f t="shared" si="329"/>
        <v>-7.8087149576139204E-7</v>
      </c>
      <c r="L1886" s="7" t="n">
        <f>AM1886/SUM(AM1:AM$2180)</f>
        <v>-1.8191622500133559E-8</v>
      </c>
      <c r="M1886" t="s">
        <v>36</v>
      </c>
      <c r="N1886" t="s">
        <v>4526</v>
      </c>
      <c r="O1886" t="s">
        <v>4527</v>
      </c>
      <c r="P1886" s="6"/>
      <c r="Q1886" s="6"/>
      <c r="R1886" s="6"/>
      <c r="S1886" s="6"/>
      <c r="T1886" s="6"/>
      <c r="U1886" s="6"/>
      <c r="V1886" s="6"/>
      <c r="W1886" s="6"/>
      <c r="X1886" s="6"/>
      <c r="Y1886" s="6" t="n">
        <v>25901479.8289917</v>
      </c>
      <c r="Z1886" s="6" t="n">
        <v>0</v>
      </c>
      <c r="AA1886" s="6" t="n">
        <v>0</v>
      </c>
      <c r="AB1886" s="6"/>
      <c r="AC1886" s="6" t="n">
        <v>-1585.3601367792501</v>
      </c>
      <c r="AD1886" s="6" t="n">
        <v>-74955.028249629395</v>
      </c>
      <c r="AE1886" s="6" t="n">
        <v>-103116.30115645099</v>
      </c>
      <c r="AF1886" s="6" t="n">
        <v>-157208.29958307801</v>
      </c>
      <c r="AG1886" s="6" t="n">
        <v>-12550.457988886001</v>
      </c>
      <c r="AH1886" s="6" t="n">
        <v>0</v>
      </c>
      <c r="AI1886" s="6"/>
      <c r="AJ1886" s="6" t="n">
        <v>0</v>
      </c>
      <c r="AK1886" s="6" t="n">
        <v>-19878.9648563833</v>
      </c>
      <c r="AL1886" s="6" t="n">
        <v>-76646.960900000005</v>
      </c>
      <c r="AM1886" s="6" t="n">
        <v>-1025.34279587676</v>
      </c>
    </row>
    <row r="1887">
      <c r="A1887" t="str">
        <f t="shared" si="319"/>
        <v>R&amp;D</v>
      </c>
      <c r="B1887" t="str">
        <f t="shared" si="320"/>
        <v>AD53</v>
      </c>
      <c r="C1887" t="str">
        <f t="shared" si="321"/>
        <v>FUELS AND LUBRICANTS (ADVANCED)</v>
      </c>
      <c r="D1887" s="6" t="n">
        <f t="shared" si="322"/>
        <v>-3368.3366357643199</v>
      </c>
      <c r="E1887" s="6" t="n">
        <f t="shared" si="323"/>
        <v>0</v>
      </c>
      <c r="F1887" s="6" t="n">
        <f t="shared" si="324"/>
        <v>0</v>
      </c>
      <c r="G1887" s="6" t="n">
        <f t="shared" si="325"/>
        <v>0</v>
      </c>
      <c r="H1887" s="7" t="e">
        <f t="shared" si="326"/>
        <v>#DIV/0!</v>
      </c>
      <c r="I1887" s="7" t="n">
        <f t="shared" si="327"/>
        <v>-1</v>
      </c>
      <c r="J1887" s="7" t="e">
        <f t="shared" si="328"/>
        <v>#DIV/0!</v>
      </c>
      <c r="K1887" s="7" t="n">
        <f t="shared" si="329"/>
        <v>0</v>
      </c>
      <c r="L1887" s="7" t="n">
        <f>AM1887/SUM(AM1:AM$2180)</f>
        <v>0</v>
      </c>
      <c r="M1887" t="s">
        <v>36</v>
      </c>
      <c r="N1887" t="s">
        <v>4528</v>
      </c>
      <c r="O1887" t="s">
        <v>4529</v>
      </c>
      <c r="P1887" s="6"/>
      <c r="Q1887" s="6"/>
      <c r="R1887" s="6"/>
      <c r="S1887" s="6"/>
      <c r="T1887" s="6"/>
      <c r="U1887" s="6" t="n">
        <v>3245952.2199405399</v>
      </c>
      <c r="V1887" s="6" t="n">
        <v>180199.99968542001</v>
      </c>
      <c r="W1887" s="6" t="n">
        <v>162989.12782378899</v>
      </c>
      <c r="X1887" s="6"/>
      <c r="Y1887" s="6"/>
      <c r="Z1887" s="6"/>
      <c r="AA1887" s="6"/>
      <c r="AB1887" s="6"/>
      <c r="AC1887" s="6"/>
      <c r="AD1887" s="6"/>
      <c r="AE1887" s="6" t="n">
        <v>-3368.3366357643199</v>
      </c>
      <c r="AF1887" s="6"/>
      <c r="AG1887" s="6" t="n">
        <v>-1.16872389849473E-2</v>
      </c>
      <c r="AH1887" s="6"/>
      <c r="AI1887" s="6"/>
      <c r="AJ1887" s="6"/>
      <c r="AK1887" s="6"/>
      <c r="AL1887" s="6"/>
      <c r="AM1887" s="6"/>
    </row>
    <row r="1888">
      <c r="A1888" t="str">
        <f t="shared" si="319"/>
        <v>R&amp;D</v>
      </c>
      <c r="B1888" t="str">
        <f t="shared" si="320"/>
        <v>AD54</v>
      </c>
      <c r="C1888" t="str">
        <f t="shared" si="321"/>
        <v>FUELS AND LUBRICANTS (ENGINEERING)</v>
      </c>
      <c r="D1888" s="6" t="n">
        <f t="shared" si="322"/>
        <v>0</v>
      </c>
      <c r="E1888" s="6" t="n">
        <f t="shared" si="323"/>
        <v>0</v>
      </c>
      <c r="F1888" s="6" t="n">
        <f t="shared" si="324"/>
        <v>0</v>
      </c>
      <c r="G1888" s="6" t="n">
        <f t="shared" si="325"/>
        <v>0</v>
      </c>
      <c r="H1888" s="7" t="e">
        <f t="shared" si="326"/>
        <v>#DIV/0!</v>
      </c>
      <c r="I1888" s="7" t="e">
        <f t="shared" si="327"/>
        <v>#DIV/0!</v>
      </c>
      <c r="J1888" s="7" t="e">
        <f t="shared" si="328"/>
        <v>#DIV/0!</v>
      </c>
      <c r="K1888" s="7" t="n">
        <f t="shared" si="329"/>
        <v>0</v>
      </c>
      <c r="L1888" s="7" t="n">
        <f>AM1888/SUM(AM1:AM$2180)</f>
        <v>0</v>
      </c>
      <c r="M1888" t="s">
        <v>36</v>
      </c>
      <c r="N1888" t="s">
        <v>4530</v>
      </c>
      <c r="O1888" t="s">
        <v>4531</v>
      </c>
      <c r="P1888" s="6"/>
      <c r="Q1888" s="6"/>
      <c r="R1888" s="6"/>
      <c r="S1888" s="6"/>
      <c r="T1888" s="6"/>
      <c r="U1888" s="6"/>
      <c r="V1888" s="6"/>
      <c r="W1888" s="6"/>
      <c r="X1888" s="6" t="n">
        <v>278333.69312095502</v>
      </c>
      <c r="Y1888" s="6" t="n">
        <v>461862.098156931</v>
      </c>
      <c r="Z1888" s="6" t="n">
        <v>0</v>
      </c>
      <c r="AA1888" s="6" t="n">
        <v>98743.482643212395</v>
      </c>
      <c r="AB1888" s="6" t="n">
        <v>0</v>
      </c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</row>
    <row r="1889">
      <c r="A1889" t="str">
        <f t="shared" si="319"/>
        <v>R&amp;D</v>
      </c>
      <c r="B1889" t="str">
        <f t="shared" si="320"/>
        <v>AD55</v>
      </c>
      <c r="C1889" t="str">
        <f t="shared" si="321"/>
        <v>FUELS AND LUBRICANTS (OPERATIONAL)</v>
      </c>
      <c r="D1889" s="6" t="n">
        <f t="shared" si="322"/>
        <v>0</v>
      </c>
      <c r="E1889" s="6" t="n">
        <f t="shared" si="323"/>
        <v>0</v>
      </c>
      <c r="F1889" s="6" t="n">
        <f t="shared" si="324"/>
        <v>0</v>
      </c>
      <c r="G1889" s="6" t="n">
        <f t="shared" si="325"/>
        <v>0</v>
      </c>
      <c r="H1889" s="7" t="e">
        <f t="shared" si="326"/>
        <v>#DIV/0!</v>
      </c>
      <c r="I1889" s="7" t="e">
        <f t="shared" si="327"/>
        <v>#DIV/0!</v>
      </c>
      <c r="J1889" s="7" t="e">
        <f t="shared" si="328"/>
        <v>#DIV/0!</v>
      </c>
      <c r="K1889" s="7" t="n">
        <f t="shared" si="329"/>
        <v>0</v>
      </c>
      <c r="L1889" s="7" t="n">
        <f>AM1889/SUM(AM1:AM$2180)</f>
        <v>0</v>
      </c>
      <c r="M1889" t="s">
        <v>36</v>
      </c>
      <c r="N1889" t="s">
        <v>4532</v>
      </c>
      <c r="O1889" t="s">
        <v>4533</v>
      </c>
      <c r="P1889" s="6"/>
      <c r="Q1889" s="6"/>
      <c r="R1889" s="6"/>
      <c r="S1889" s="6"/>
      <c r="T1889" s="6"/>
      <c r="U1889" s="6"/>
      <c r="V1889" s="6"/>
      <c r="W1889" s="6"/>
      <c r="X1889" s="6"/>
      <c r="Y1889" s="6" t="n">
        <v>18408503.626540501</v>
      </c>
      <c r="Z1889" s="6" t="n">
        <v>-3396813.2648199298</v>
      </c>
      <c r="AA1889" s="6" t="n">
        <v>-10404.0619088243</v>
      </c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</row>
    <row r="1890">
      <c r="A1890" t="str">
        <f t="shared" si="319"/>
        <v>R&amp;D</v>
      </c>
      <c r="B1890" t="str">
        <f t="shared" si="320"/>
        <v>AD56</v>
      </c>
      <c r="C1890" t="str">
        <f t="shared" si="321"/>
        <v>R&amp;D- DEFENSE OTHER: FUELS/LUBRICANTS (MANAGEMENT/SUPPORT)</v>
      </c>
      <c r="D1890" s="6" t="n">
        <f t="shared" si="322"/>
        <v>0</v>
      </c>
      <c r="E1890" s="6" t="n">
        <f t="shared" si="323"/>
        <v>0</v>
      </c>
      <c r="F1890" s="6" t="n">
        <f t="shared" si="324"/>
        <v>0</v>
      </c>
      <c r="G1890" s="6" t="n">
        <f t="shared" si="325"/>
        <v>0</v>
      </c>
      <c r="H1890" s="7" t="e">
        <f t="shared" si="326"/>
        <v>#DIV/0!</v>
      </c>
      <c r="I1890" s="7" t="e">
        <f t="shared" si="327"/>
        <v>#DIV/0!</v>
      </c>
      <c r="J1890" s="7" t="e">
        <f t="shared" si="328"/>
        <v>#DIV/0!</v>
      </c>
      <c r="K1890" s="7" t="n">
        <f t="shared" si="329"/>
        <v>0</v>
      </c>
      <c r="L1890" s="7" t="n">
        <f>AM1890/SUM(AM1:AM$2180)</f>
        <v>0</v>
      </c>
      <c r="M1890" t="s">
        <v>36</v>
      </c>
      <c r="N1890" t="s">
        <v>4534</v>
      </c>
      <c r="O1890" t="s">
        <v>4535</v>
      </c>
      <c r="P1890" s="6"/>
      <c r="Q1890" s="6"/>
      <c r="R1890" s="6"/>
      <c r="S1890" s="6"/>
      <c r="T1890" s="6" t="n">
        <v>497710.58337823697</v>
      </c>
      <c r="U1890" s="6" t="n">
        <v>8861.1525862280796</v>
      </c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</row>
    <row r="1891">
      <c r="A1891" t="str">
        <f t="shared" si="319"/>
        <v>R&amp;D</v>
      </c>
      <c r="B1891" t="str">
        <f t="shared" si="320"/>
        <v>AD61</v>
      </c>
      <c r="C1891" t="str">
        <f t="shared" si="321"/>
        <v>CONSTRUCTION (BASIC)</v>
      </c>
      <c r="D1891" s="6" t="n">
        <f t="shared" si="322"/>
        <v>0</v>
      </c>
      <c r="E1891" s="6" t="n">
        <f t="shared" si="323"/>
        <v>0</v>
      </c>
      <c r="F1891" s="6" t="n">
        <f t="shared" si="324"/>
        <v>0</v>
      </c>
      <c r="G1891" s="6" t="n">
        <f t="shared" si="325"/>
        <v>0</v>
      </c>
      <c r="H1891" s="7" t="e">
        <f t="shared" si="326"/>
        <v>#DIV/0!</v>
      </c>
      <c r="I1891" s="7" t="e">
        <f t="shared" si="327"/>
        <v>#DIV/0!</v>
      </c>
      <c r="J1891" s="7" t="e">
        <f t="shared" si="328"/>
        <v>#DIV/0!</v>
      </c>
      <c r="K1891" s="7" t="n">
        <f t="shared" si="329"/>
        <v>0</v>
      </c>
      <c r="L1891" s="7" t="n">
        <f>AM1891/SUM(AM1:AM$2180)</f>
        <v>0</v>
      </c>
      <c r="M1891" t="s">
        <v>36</v>
      </c>
      <c r="N1891" t="s">
        <v>4536</v>
      </c>
      <c r="O1891" t="s">
        <v>4537</v>
      </c>
      <c r="P1891" s="6" t="n">
        <v>18526699.139286101</v>
      </c>
      <c r="Q1891" s="6" t="n">
        <v>218613.09194214499</v>
      </c>
      <c r="R1891" s="6"/>
      <c r="S1891" s="6" t="n">
        <v>62370.703079137202</v>
      </c>
      <c r="T1891" s="6"/>
      <c r="U1891" s="6" t="n">
        <v>475075.00338396302</v>
      </c>
      <c r="V1891" s="6" t="n">
        <v>1130913.2800259499</v>
      </c>
      <c r="W1891" s="6" t="n">
        <v>202571.21027150701</v>
      </c>
      <c r="X1891" s="6" t="n">
        <v>31059.267479493599</v>
      </c>
      <c r="Y1891" s="6"/>
      <c r="Z1891" s="6" t="n">
        <v>143355.593128815</v>
      </c>
      <c r="AA1891" s="6" t="n">
        <v>6411.9144573514504</v>
      </c>
      <c r="AB1891" s="6"/>
      <c r="AC1891" s="6" t="n">
        <v>109449.098247523</v>
      </c>
      <c r="AD1891" s="6" t="n">
        <v>0</v>
      </c>
      <c r="AE1891" s="6"/>
      <c r="AF1891" s="6"/>
      <c r="AG1891" s="6"/>
      <c r="AH1891" s="6"/>
      <c r="AI1891" s="6"/>
      <c r="AJ1891" s="6"/>
      <c r="AK1891" s="6"/>
      <c r="AL1891" s="6"/>
      <c r="AM1891" s="6"/>
    </row>
    <row r="1892">
      <c r="A1892" t="str">
        <f t="shared" si="319"/>
        <v>R&amp;D</v>
      </c>
      <c r="B1892" t="str">
        <f t="shared" si="320"/>
        <v>AD62</v>
      </c>
      <c r="C1892" t="str">
        <f t="shared" si="321"/>
        <v>CONSTRUCTION (APPLIED/EXPLORATORY)</v>
      </c>
      <c r="D1892" s="6" t="n">
        <f t="shared" si="322"/>
        <v>34543279.629979603</v>
      </c>
      <c r="E1892" s="6" t="n">
        <f t="shared" si="323"/>
        <v>5159513.67157757</v>
      </c>
      <c r="F1892" s="6" t="n">
        <f t="shared" si="324"/>
        <v>600012.125</v>
      </c>
      <c r="G1892" s="6" t="n">
        <f t="shared" si="325"/>
        <v>0</v>
      </c>
      <c r="H1892" s="7" t="n">
        <f t="shared" si="326"/>
        <v>-0.88370761990508684</v>
      </c>
      <c r="I1892" s="7" t="n">
        <f t="shared" si="327"/>
        <v>-0.98263013438714553</v>
      </c>
      <c r="J1892" s="7" t="n">
        <f t="shared" si="328"/>
        <v>0</v>
      </c>
      <c r="K1892" s="7" t="n">
        <f t="shared" si="329"/>
        <v>6.112862924010876E-6</v>
      </c>
      <c r="L1892" s="7" t="n">
        <f>AM1892/SUM(AM1:AM$2180)</f>
        <v>0</v>
      </c>
      <c r="M1892" t="s">
        <v>36</v>
      </c>
      <c r="N1892" t="s">
        <v>4538</v>
      </c>
      <c r="O1892" t="s">
        <v>4539</v>
      </c>
      <c r="P1892" s="6"/>
      <c r="Q1892" s="6"/>
      <c r="R1892" s="6"/>
      <c r="S1892" s="6"/>
      <c r="T1892" s="6"/>
      <c r="U1892" s="6"/>
      <c r="V1892" s="6" t="n">
        <v>270144.80656717898</v>
      </c>
      <c r="W1892" s="6" t="n">
        <v>207413.805011066</v>
      </c>
      <c r="X1892" s="6" t="n">
        <v>0</v>
      </c>
      <c r="Y1892" s="6"/>
      <c r="Z1892" s="6"/>
      <c r="AA1892" s="6"/>
      <c r="AB1892" s="6" t="n">
        <v>188861.17592154499</v>
      </c>
      <c r="AC1892" s="6" t="n">
        <v>4033064.377663</v>
      </c>
      <c r="AD1892" s="6" t="n">
        <v>4910549.3611327196</v>
      </c>
      <c r="AE1892" s="6" t="n">
        <v>34543279.629979603</v>
      </c>
      <c r="AF1892" s="6" t="n">
        <v>21787294.322977599</v>
      </c>
      <c r="AG1892" s="6" t="n">
        <v>9696075.0968543105</v>
      </c>
      <c r="AH1892" s="6" t="n">
        <v>196634.87611320501</v>
      </c>
      <c r="AI1892" s="6" t="n">
        <v>11772137.5975198</v>
      </c>
      <c r="AJ1892" s="6" t="n">
        <v>8370991.2507120697</v>
      </c>
      <c r="AK1892" s="6" t="n">
        <v>5159513.67157757</v>
      </c>
      <c r="AL1892" s="6" t="n">
        <v>600012.125</v>
      </c>
      <c r="AM1892" s="6"/>
    </row>
    <row r="1893">
      <c r="A1893" t="str">
        <f t="shared" si="319"/>
        <v>R&amp;D</v>
      </c>
      <c r="B1893" t="str">
        <f t="shared" si="320"/>
        <v>AD63</v>
      </c>
      <c r="C1893" t="str">
        <f t="shared" si="321"/>
        <v>CONSTRUCTION (ADVANCED)</v>
      </c>
      <c r="D1893" s="6" t="n">
        <f t="shared" si="322"/>
        <v>673020.82491421106</v>
      </c>
      <c r="E1893" s="6" t="n">
        <f t="shared" si="323"/>
        <v>0</v>
      </c>
      <c r="F1893" s="6" t="n">
        <f t="shared" si="324"/>
        <v>0</v>
      </c>
      <c r="G1893" s="6" t="n">
        <f t="shared" si="325"/>
        <v>0</v>
      </c>
      <c r="H1893" s="7" t="e">
        <f t="shared" si="326"/>
        <v>#DIV/0!</v>
      </c>
      <c r="I1893" s="7" t="n">
        <f t="shared" si="327"/>
        <v>-1</v>
      </c>
      <c r="J1893" s="7" t="e">
        <f t="shared" si="328"/>
        <v>#DIV/0!</v>
      </c>
      <c r="K1893" s="7" t="n">
        <f t="shared" si="329"/>
        <v>0</v>
      </c>
      <c r="L1893" s="7" t="n">
        <f>AM1893/SUM(AM1:AM$2180)</f>
        <v>0</v>
      </c>
      <c r="M1893" t="s">
        <v>36</v>
      </c>
      <c r="N1893" t="s">
        <v>4540</v>
      </c>
      <c r="O1893" t="s">
        <v>4541</v>
      </c>
      <c r="P1893" s="6"/>
      <c r="Q1893" s="6"/>
      <c r="R1893" s="6"/>
      <c r="S1893" s="6"/>
      <c r="T1893" s="6"/>
      <c r="U1893" s="6" t="n">
        <v>371274.786358485</v>
      </c>
      <c r="V1893" s="6" t="n">
        <v>56223.1940424079</v>
      </c>
      <c r="W1893" s="6" t="n">
        <v>474693.77454662003</v>
      </c>
      <c r="X1893" s="6"/>
      <c r="Y1893" s="6"/>
      <c r="Z1893" s="6"/>
      <c r="AA1893" s="6"/>
      <c r="AB1893" s="6" t="n">
        <v>-2606.1591285027398</v>
      </c>
      <c r="AC1893" s="6" t="n">
        <v>11740937.5560099</v>
      </c>
      <c r="AD1893" s="6" t="n">
        <v>5585836.2476887796</v>
      </c>
      <c r="AE1893" s="6" t="n">
        <v>673020.82491421106</v>
      </c>
      <c r="AF1893" s="6"/>
      <c r="AG1893" s="6"/>
      <c r="AH1893" s="6" t="n">
        <v>0</v>
      </c>
      <c r="AI1893" s="6" t="n">
        <v>0</v>
      </c>
      <c r="AJ1893" s="6"/>
      <c r="AK1893" s="6" t="n">
        <v>0</v>
      </c>
      <c r="AL1893" s="6"/>
      <c r="AM1893" s="6"/>
    </row>
    <row r="1894">
      <c r="A1894" t="str">
        <f t="shared" si="319"/>
        <v>R&amp;D</v>
      </c>
      <c r="B1894" t="str">
        <f t="shared" si="320"/>
        <v>AD64</v>
      </c>
      <c r="C1894" t="str">
        <f t="shared" si="321"/>
        <v>CONSTRUCTION (ENGINEERING)</v>
      </c>
      <c r="D1894" s="6" t="n">
        <f t="shared" si="322"/>
        <v>0</v>
      </c>
      <c r="E1894" s="6" t="n">
        <f t="shared" si="323"/>
        <v>0</v>
      </c>
      <c r="F1894" s="6" t="n">
        <f t="shared" si="324"/>
        <v>0</v>
      </c>
      <c r="G1894" s="6" t="n">
        <f t="shared" si="325"/>
        <v>0</v>
      </c>
      <c r="H1894" s="7" t="e">
        <f t="shared" si="326"/>
        <v>#DIV/0!</v>
      </c>
      <c r="I1894" s="7" t="e">
        <f t="shared" si="327"/>
        <v>#DIV/0!</v>
      </c>
      <c r="J1894" s="7" t="e">
        <f t="shared" si="328"/>
        <v>#DIV/0!</v>
      </c>
      <c r="K1894" s="7" t="n">
        <f t="shared" si="329"/>
        <v>0</v>
      </c>
      <c r="L1894" s="7" t="n">
        <f>AM1894/SUM(AM1:AM$2180)</f>
        <v>0</v>
      </c>
      <c r="M1894" t="s">
        <v>36</v>
      </c>
      <c r="N1894" t="s">
        <v>4542</v>
      </c>
      <c r="O1894" t="s">
        <v>4543</v>
      </c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 t="n">
        <v>-35744.679548088403</v>
      </c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</row>
    <row r="1895">
      <c r="A1895" t="str">
        <f t="shared" si="319"/>
        <v>R&amp;D</v>
      </c>
      <c r="B1895" t="str">
        <f t="shared" si="320"/>
        <v>AD65</v>
      </c>
      <c r="C1895" t="str">
        <f t="shared" si="321"/>
        <v>CONSTRUCTION (OPERATIONAL)</v>
      </c>
      <c r="D1895" s="6" t="n">
        <f t="shared" si="322"/>
        <v>0</v>
      </c>
      <c r="E1895" s="6" t="n">
        <f t="shared" si="323"/>
        <v>0</v>
      </c>
      <c r="F1895" s="6" t="n">
        <f t="shared" si="324"/>
        <v>0</v>
      </c>
      <c r="G1895" s="6" t="n">
        <f t="shared" si="325"/>
        <v>0</v>
      </c>
      <c r="H1895" s="7" t="e">
        <f t="shared" si="326"/>
        <v>#DIV/0!</v>
      </c>
      <c r="I1895" s="7" t="e">
        <f t="shared" si="327"/>
        <v>#DIV/0!</v>
      </c>
      <c r="J1895" s="7" t="e">
        <f t="shared" si="328"/>
        <v>#DIV/0!</v>
      </c>
      <c r="K1895" s="7" t="n">
        <f t="shared" si="329"/>
        <v>0</v>
      </c>
      <c r="L1895" s="7" t="n">
        <f>AM1895/SUM(AM1:AM$2180)</f>
        <v>0</v>
      </c>
      <c r="M1895" t="s">
        <v>36</v>
      </c>
      <c r="N1895" t="s">
        <v>4544</v>
      </c>
      <c r="O1895" t="s">
        <v>4545</v>
      </c>
      <c r="P1895" s="6"/>
      <c r="Q1895" s="6"/>
      <c r="R1895" s="6"/>
      <c r="S1895" s="6"/>
      <c r="T1895" s="6"/>
      <c r="U1895" s="6" t="n">
        <v>25701.384733238599</v>
      </c>
      <c r="V1895" s="6" t="n">
        <v>71619.454276535995</v>
      </c>
      <c r="W1895" s="6" t="n">
        <v>59611.032712330103</v>
      </c>
      <c r="X1895" s="6"/>
      <c r="Y1895" s="6"/>
      <c r="Z1895" s="6"/>
      <c r="AA1895" s="6" t="n">
        <v>0</v>
      </c>
      <c r="AB1895" s="6"/>
      <c r="AC1895" s="6"/>
      <c r="AD1895" s="6"/>
      <c r="AE1895" s="6"/>
      <c r="AF1895" s="6"/>
      <c r="AG1895" s="6"/>
      <c r="AH1895" s="6"/>
      <c r="AI1895" s="6" t="n">
        <v>0</v>
      </c>
      <c r="AJ1895" s="6"/>
      <c r="AK1895" s="6"/>
      <c r="AL1895" s="6"/>
      <c r="AM1895" s="6"/>
    </row>
    <row r="1896">
      <c r="A1896" t="str">
        <f t="shared" si="319"/>
        <v>R&amp;D</v>
      </c>
      <c r="B1896" t="str">
        <f t="shared" si="320"/>
        <v>AD66</v>
      </c>
      <c r="C1896" t="str">
        <f t="shared" si="321"/>
        <v>CONSTRUCTION (MANAGEMENT/SUPPORT)</v>
      </c>
      <c r="D1896" s="6" t="n">
        <f t="shared" si="322"/>
        <v>0</v>
      </c>
      <c r="E1896" s="6" t="n">
        <f t="shared" si="323"/>
        <v>0</v>
      </c>
      <c r="F1896" s="6" t="n">
        <f t="shared" si="324"/>
        <v>0</v>
      </c>
      <c r="G1896" s="6" t="n">
        <f t="shared" si="325"/>
        <v>0</v>
      </c>
      <c r="H1896" s="7" t="e">
        <f t="shared" si="326"/>
        <v>#DIV/0!</v>
      </c>
      <c r="I1896" s="7" t="e">
        <f t="shared" si="327"/>
        <v>#DIV/0!</v>
      </c>
      <c r="J1896" s="7" t="e">
        <f t="shared" si="328"/>
        <v>#DIV/0!</v>
      </c>
      <c r="K1896" s="7" t="n">
        <f t="shared" si="329"/>
        <v>0</v>
      </c>
      <c r="L1896" s="7" t="n">
        <f>AM1896/SUM(AM1:AM$2180)</f>
        <v>0</v>
      </c>
      <c r="M1896" t="s">
        <v>36</v>
      </c>
      <c r="N1896" t="s">
        <v>4546</v>
      </c>
      <c r="O1896" t="s">
        <v>4547</v>
      </c>
      <c r="P1896" s="6"/>
      <c r="Q1896" s="6"/>
      <c r="R1896" s="6"/>
      <c r="S1896" s="6"/>
      <c r="T1896" s="6"/>
      <c r="U1896" s="6"/>
      <c r="V1896" s="6"/>
      <c r="W1896" s="6" t="n">
        <v>112928.75490790899</v>
      </c>
      <c r="X1896" s="6" t="n">
        <v>27390.808075907</v>
      </c>
      <c r="Y1896" s="6"/>
      <c r="Z1896" s="6"/>
      <c r="AA1896" s="6" t="n">
        <v>-15901.5478542316</v>
      </c>
      <c r="AB1896" s="6" t="n">
        <v>2314718.6015570201</v>
      </c>
      <c r="AC1896" s="6" t="n">
        <v>-230146.479765111</v>
      </c>
      <c r="AD1896" s="6"/>
      <c r="AE1896" s="6"/>
      <c r="AF1896" s="6"/>
      <c r="AG1896" s="6"/>
      <c r="AH1896" s="6"/>
      <c r="AI1896" s="6" t="n">
        <v>-72.271993075597194</v>
      </c>
      <c r="AJ1896" s="6"/>
      <c r="AK1896" s="6"/>
      <c r="AL1896" s="6"/>
      <c r="AM1896" s="6"/>
    </row>
    <row r="1897">
      <c r="A1897" t="str">
        <f t="shared" si="319"/>
        <v>R&amp;D</v>
      </c>
      <c r="B1897" t="str">
        <f t="shared" si="320"/>
        <v>AD67</v>
      </c>
      <c r="C1897" t="str">
        <f t="shared" si="321"/>
        <v>R&amp;D- DEFENSE OTHER: CONSTRUCTION (COMMERCIALIZED)</v>
      </c>
      <c r="D1897" s="6" t="n">
        <f t="shared" si="322"/>
        <v>0</v>
      </c>
      <c r="E1897" s="6" t="n">
        <f t="shared" si="323"/>
        <v>0</v>
      </c>
      <c r="F1897" s="6" t="n">
        <f t="shared" si="324"/>
        <v>0</v>
      </c>
      <c r="G1897" s="6" t="n">
        <f t="shared" si="325"/>
        <v>0</v>
      </c>
      <c r="H1897" s="7" t="e">
        <f t="shared" si="326"/>
        <v>#DIV/0!</v>
      </c>
      <c r="I1897" s="7" t="e">
        <f t="shared" si="327"/>
        <v>#DIV/0!</v>
      </c>
      <c r="J1897" s="7" t="e">
        <f t="shared" si="328"/>
        <v>#DIV/0!</v>
      </c>
      <c r="K1897" s="7" t="n">
        <f t="shared" si="329"/>
        <v>0</v>
      </c>
      <c r="L1897" s="7" t="n">
        <f>AM1897/SUM(AM1:AM$2180)</f>
        <v>0</v>
      </c>
      <c r="M1897" t="s">
        <v>36</v>
      </c>
      <c r="N1897" t="s">
        <v>4548</v>
      </c>
      <c r="O1897" t="s">
        <v>4549</v>
      </c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 t="n">
        <v>0</v>
      </c>
      <c r="AC1897" s="6"/>
      <c r="AD1897" s="6" t="n">
        <v>-297557.13391327002</v>
      </c>
      <c r="AE1897" s="6"/>
      <c r="AF1897" s="6"/>
      <c r="AG1897" s="6"/>
      <c r="AH1897" s="6"/>
      <c r="AI1897" s="6"/>
      <c r="AJ1897" s="6"/>
      <c r="AK1897" s="6"/>
      <c r="AL1897" s="6"/>
      <c r="AM1897" s="6"/>
    </row>
    <row r="1898">
      <c r="A1898" t="str">
        <f t="shared" si="319"/>
        <v>R&amp;D</v>
      </c>
      <c r="B1898" t="str">
        <f t="shared" si="320"/>
        <v>AD91</v>
      </c>
      <c r="C1898" t="str">
        <f t="shared" si="321"/>
        <v>OTHER DEFENSE (BASIC)</v>
      </c>
      <c r="D1898" s="6" t="n">
        <f t="shared" si="322"/>
        <v>49804511.260835998</v>
      </c>
      <c r="E1898" s="6" t="n">
        <f t="shared" si="323"/>
        <v>77394905.6225169</v>
      </c>
      <c r="F1898" s="6" t="n">
        <f t="shared" si="324"/>
        <v>49945661.862000003</v>
      </c>
      <c r="G1898" s="6" t="n">
        <f t="shared" si="325"/>
        <v>31082275.805835199</v>
      </c>
      <c r="H1898" s="7" t="n">
        <f t="shared" si="326"/>
        <v>-0.35466473587288605</v>
      </c>
      <c r="I1898" s="7" t="n">
        <f t="shared" si="327"/>
        <v>2.8340926874028671E-3</v>
      </c>
      <c r="J1898" s="7" t="n">
        <f t="shared" si="328"/>
        <v>0.62232183230879212</v>
      </c>
      <c r="K1898" s="7" t="n">
        <f t="shared" si="329"/>
        <v>5.0884135818322646E-4</v>
      </c>
      <c r="L1898" s="7" t="n">
        <f>AM1898/SUM(AM1:AM$2180)</f>
        <v>5.5146145287078281E-4</v>
      </c>
      <c r="M1898" t="s">
        <v>36</v>
      </c>
      <c r="N1898" t="s">
        <v>4550</v>
      </c>
      <c r="O1898" t="s">
        <v>4551</v>
      </c>
      <c r="P1898" s="6" t="n">
        <v>7672803.0962945903</v>
      </c>
      <c r="Q1898" s="6" t="n">
        <v>50850212.223047502</v>
      </c>
      <c r="R1898" s="6" t="n">
        <v>40506820.216764599</v>
      </c>
      <c r="S1898" s="6" t="n">
        <v>54248294.267177597</v>
      </c>
      <c r="T1898" s="6" t="n">
        <v>49439879.990167797</v>
      </c>
      <c r="U1898" s="6" t="n">
        <v>81406174.484903604</v>
      </c>
      <c r="V1898" s="6" t="n">
        <v>53877039.987878203</v>
      </c>
      <c r="W1898" s="6" t="n">
        <v>39460022.355963401</v>
      </c>
      <c r="X1898" s="6" t="n">
        <v>31806720.165468398</v>
      </c>
      <c r="Y1898" s="6" t="n">
        <v>19632805.183071401</v>
      </c>
      <c r="Z1898" s="6" t="n">
        <v>10792266.0914714</v>
      </c>
      <c r="AA1898" s="6" t="n">
        <v>12894799.4776408</v>
      </c>
      <c r="AB1898" s="6" t="n">
        <v>45918884.753064997</v>
      </c>
      <c r="AC1898" s="6" t="n">
        <v>52448365.006463803</v>
      </c>
      <c r="AD1898" s="6" t="n">
        <v>54453285.619734198</v>
      </c>
      <c r="AE1898" s="6" t="n">
        <v>49804511.260835998</v>
      </c>
      <c r="AF1898" s="6" t="n">
        <v>46247153.945953898</v>
      </c>
      <c r="AG1898" s="6" t="n">
        <v>56850524.230987802</v>
      </c>
      <c r="AH1898" s="6" t="n">
        <v>55414403.699142799</v>
      </c>
      <c r="AI1898" s="6" t="n">
        <v>56124368.301929399</v>
      </c>
      <c r="AJ1898" s="6" t="n">
        <v>104154081.711046</v>
      </c>
      <c r="AK1898" s="6" t="n">
        <v>77394905.6225169</v>
      </c>
      <c r="AL1898" s="6" t="n">
        <v>49945661.862000003</v>
      </c>
      <c r="AM1898" s="6" t="n">
        <v>31082275.805835199</v>
      </c>
    </row>
    <row r="1899">
      <c r="A1899" t="str">
        <f t="shared" si="319"/>
        <v>R&amp;D</v>
      </c>
      <c r="B1899" t="str">
        <f t="shared" si="320"/>
        <v>AD92</v>
      </c>
      <c r="C1899" t="str">
        <f t="shared" si="321"/>
        <v>OTHER DEFENSE (APPLIED/EXPLORATORY)</v>
      </c>
      <c r="D1899" s="6" t="n">
        <f t="shared" si="322"/>
        <v>574959044.09625494</v>
      </c>
      <c r="E1899" s="6" t="n">
        <f t="shared" si="323"/>
        <v>366671799.15559101</v>
      </c>
      <c r="F1899" s="6" t="n">
        <f t="shared" si="324"/>
        <v>269646672.03500003</v>
      </c>
      <c r="G1899" s="6" t="n">
        <f t="shared" si="325"/>
        <v>68678067.976350203</v>
      </c>
      <c r="H1899" s="7" t="n">
        <f t="shared" si="326"/>
        <v>-0.26461027912162949</v>
      </c>
      <c r="I1899" s="7" t="n">
        <f t="shared" si="327"/>
        <v>-0.53101586138393198</v>
      </c>
      <c r="J1899" s="7" t="n">
        <f t="shared" si="328"/>
        <v>0.25469651621524858</v>
      </c>
      <c r="K1899" s="7" t="n">
        <f t="shared" si="329"/>
        <v>2.7471330584622304E-3</v>
      </c>
      <c r="L1899" s="7" t="n">
        <f>AM1899/SUM(AM1:AM$2180)</f>
        <v>1.2184856534696331E-3</v>
      </c>
      <c r="M1899" t="s">
        <v>36</v>
      </c>
      <c r="N1899" t="s">
        <v>4552</v>
      </c>
      <c r="O1899" t="s">
        <v>4553</v>
      </c>
      <c r="P1899" s="6" t="n">
        <v>593100247.793208</v>
      </c>
      <c r="Q1899" s="6" t="n">
        <v>521102118.34862</v>
      </c>
      <c r="R1899" s="6" t="n">
        <v>674630709.80911195</v>
      </c>
      <c r="S1899" s="6" t="n">
        <v>629634047.23696494</v>
      </c>
      <c r="T1899" s="6" t="n">
        <v>423752726.95628601</v>
      </c>
      <c r="U1899" s="6" t="n">
        <v>470033745.26995403</v>
      </c>
      <c r="V1899" s="6" t="n">
        <v>394284067.75445002</v>
      </c>
      <c r="W1899" s="6" t="n">
        <v>406974853.58099598</v>
      </c>
      <c r="X1899" s="6" t="n">
        <v>556264832.42990005</v>
      </c>
      <c r="Y1899" s="6" t="n">
        <v>815109315.45606601</v>
      </c>
      <c r="Z1899" s="6" t="n">
        <v>1081074893.6856</v>
      </c>
      <c r="AA1899" s="6" t="n">
        <v>941106927.598961</v>
      </c>
      <c r="AB1899" s="6" t="n">
        <v>787539777.75830805</v>
      </c>
      <c r="AC1899" s="6" t="n">
        <v>641248579.20915198</v>
      </c>
      <c r="AD1899" s="6" t="n">
        <v>664375545.51353395</v>
      </c>
      <c r="AE1899" s="6" t="n">
        <v>574959044.09625494</v>
      </c>
      <c r="AF1899" s="6" t="n">
        <v>649598542.22523105</v>
      </c>
      <c r="AG1899" s="6" t="n">
        <v>488855006.59930497</v>
      </c>
      <c r="AH1899" s="6" t="n">
        <v>570234362.30738604</v>
      </c>
      <c r="AI1899" s="6" t="n">
        <v>467979644.552495</v>
      </c>
      <c r="AJ1899" s="6" t="n">
        <v>497884166.39955598</v>
      </c>
      <c r="AK1899" s="6" t="n">
        <v>366671799.15559101</v>
      </c>
      <c r="AL1899" s="6" t="n">
        <v>269646672.03500003</v>
      </c>
      <c r="AM1899" s="6" t="n">
        <v>68678067.976350203</v>
      </c>
    </row>
    <row r="1900">
      <c r="A1900" t="str">
        <f t="shared" si="319"/>
        <v>R&amp;D</v>
      </c>
      <c r="B1900" t="str">
        <f t="shared" si="320"/>
        <v>AD93</v>
      </c>
      <c r="C1900" t="str">
        <f t="shared" si="321"/>
        <v>OTHER DEFENSE (ADVANCED)</v>
      </c>
      <c r="D1900" s="6" t="n">
        <f t="shared" si="322"/>
        <v>766076956.66913104</v>
      </c>
      <c r="E1900" s="6" t="n">
        <f t="shared" si="323"/>
        <v>631340065.08599603</v>
      </c>
      <c r="F1900" s="6" t="n">
        <f t="shared" si="324"/>
        <v>485339023.32819998</v>
      </c>
      <c r="G1900" s="6" t="n">
        <f t="shared" si="325"/>
        <v>127866134.938155</v>
      </c>
      <c r="H1900" s="7" t="n">
        <f t="shared" si="326"/>
        <v>-0.23125578405658287</v>
      </c>
      <c r="I1900" s="7" t="n">
        <f t="shared" si="327"/>
        <v>-0.36646179068166629</v>
      </c>
      <c r="J1900" s="7" t="n">
        <f t="shared" si="328"/>
        <v>0.26345735412190069</v>
      </c>
      <c r="K1900" s="7" t="n">
        <f t="shared" si="329"/>
        <v>4.9445849469768686E-3</v>
      </c>
      <c r="L1900" s="7" t="n">
        <f>AM1900/SUM(AM1:AM$2180)</f>
        <v>2.2685997957951581E-3</v>
      </c>
      <c r="M1900" t="s">
        <v>36</v>
      </c>
      <c r="N1900" t="s">
        <v>4554</v>
      </c>
      <c r="O1900" t="s">
        <v>4555</v>
      </c>
      <c r="P1900" s="6" t="n">
        <v>2318314896.3185201</v>
      </c>
      <c r="Q1900" s="6" t="n">
        <v>1264034741.5488601</v>
      </c>
      <c r="R1900" s="6" t="n">
        <v>498650759.20687401</v>
      </c>
      <c r="S1900" s="6" t="n">
        <v>637178010.06437898</v>
      </c>
      <c r="T1900" s="6" t="n">
        <v>497895188.48780298</v>
      </c>
      <c r="U1900" s="6" t="n">
        <v>510188922.15156001</v>
      </c>
      <c r="V1900" s="6" t="n">
        <v>488161388.31987703</v>
      </c>
      <c r="W1900" s="6" t="n">
        <v>434570758.85681999</v>
      </c>
      <c r="X1900" s="6" t="n">
        <v>445618834.50962597</v>
      </c>
      <c r="Y1900" s="6" t="n">
        <v>642616445.24133301</v>
      </c>
      <c r="Z1900" s="6" t="n">
        <v>821188867.32986295</v>
      </c>
      <c r="AA1900" s="6" t="n">
        <v>548084780.15329802</v>
      </c>
      <c r="AB1900" s="6" t="n">
        <v>657924088.89179099</v>
      </c>
      <c r="AC1900" s="6" t="n">
        <v>657796763.09085405</v>
      </c>
      <c r="AD1900" s="6" t="n">
        <v>750776920.52245903</v>
      </c>
      <c r="AE1900" s="6" t="n">
        <v>766076956.66913104</v>
      </c>
      <c r="AF1900" s="6" t="n">
        <v>650011217.19679296</v>
      </c>
      <c r="AG1900" s="6" t="n">
        <v>640394251.36550403</v>
      </c>
      <c r="AH1900" s="6" t="n">
        <v>453143115.95404798</v>
      </c>
      <c r="AI1900" s="6" t="n">
        <v>537910156.79074597</v>
      </c>
      <c r="AJ1900" s="6" t="n">
        <v>870667728.76471603</v>
      </c>
      <c r="AK1900" s="6" t="n">
        <v>631340065.08599603</v>
      </c>
      <c r="AL1900" s="6" t="n">
        <v>485339023.32819998</v>
      </c>
      <c r="AM1900" s="6" t="n">
        <v>127866134.938155</v>
      </c>
    </row>
    <row r="1901">
      <c r="A1901" t="str">
        <f t="shared" si="319"/>
        <v>R&amp;D</v>
      </c>
      <c r="B1901" t="str">
        <f t="shared" si="320"/>
        <v>AD94</v>
      </c>
      <c r="C1901" t="str">
        <f t="shared" si="321"/>
        <v>OTHER DEFENSE (ENGINEERING)</v>
      </c>
      <c r="D1901" s="6" t="n">
        <f t="shared" si="322"/>
        <v>24578081.665428702</v>
      </c>
      <c r="E1901" s="6" t="n">
        <f t="shared" si="323"/>
        <v>-28469298.8910923</v>
      </c>
      <c r="F1901" s="6" t="n">
        <f t="shared" si="324"/>
        <v>-496424.10060000001</v>
      </c>
      <c r="G1901" s="6" t="n">
        <f t="shared" si="325"/>
        <v>-80684.255605989805</v>
      </c>
      <c r="H1901" s="7" t="n">
        <f t="shared" si="326"/>
        <v>-0.98256282662600714</v>
      </c>
      <c r="I1901" s="7" t="n">
        <f t="shared" si="327"/>
        <v>-1.0201978375431255</v>
      </c>
      <c r="J1901" s="7" t="n">
        <f t="shared" si="328"/>
        <v>0.16253089950401534</v>
      </c>
      <c r="K1901" s="7" t="n">
        <f t="shared" si="329"/>
        <v>-5.0575185945503772E-6</v>
      </c>
      <c r="L1901" s="7" t="n">
        <f>AM1901/SUM(AM1:AM$2180)</f>
        <v>-1.4314993245096827E-6</v>
      </c>
      <c r="M1901" t="s">
        <v>36</v>
      </c>
      <c r="N1901" t="s">
        <v>4556</v>
      </c>
      <c r="O1901" t="s">
        <v>4557</v>
      </c>
      <c r="P1901" s="6" t="n">
        <v>19188179.021661598</v>
      </c>
      <c r="Q1901" s="6"/>
      <c r="R1901" s="6" t="n">
        <v>1617913.97779626</v>
      </c>
      <c r="S1901" s="6"/>
      <c r="T1901" s="6" t="n">
        <v>116018.925199499</v>
      </c>
      <c r="U1901" s="6" t="n">
        <v>3328351.6996023399</v>
      </c>
      <c r="V1901" s="6" t="n">
        <v>12992673.5989685</v>
      </c>
      <c r="W1901" s="6" t="n">
        <v>34250138.712970003</v>
      </c>
      <c r="X1901" s="6" t="n">
        <v>29135621.574076999</v>
      </c>
      <c r="Y1901" s="6" t="n">
        <v>35922454.144559301</v>
      </c>
      <c r="Z1901" s="6" t="n">
        <v>23781899.970692702</v>
      </c>
      <c r="AA1901" s="6" t="n">
        <v>42301725.094038099</v>
      </c>
      <c r="AB1901" s="6" t="n">
        <v>66097479.114119098</v>
      </c>
      <c r="AC1901" s="6" t="n">
        <v>49205863.160311803</v>
      </c>
      <c r="AD1901" s="6" t="n">
        <v>11484873.326006001</v>
      </c>
      <c r="AE1901" s="6" t="n">
        <v>24578081.665428702</v>
      </c>
      <c r="AF1901" s="6" t="n">
        <v>12805888.041658601</v>
      </c>
      <c r="AG1901" s="6" t="n">
        <v>7159931.5731792003</v>
      </c>
      <c r="AH1901" s="6" t="n">
        <v>3027392.0840564198</v>
      </c>
      <c r="AI1901" s="6" t="n">
        <v>5875465.28657063</v>
      </c>
      <c r="AJ1901" s="6" t="n">
        <v>7293940.9970800504</v>
      </c>
      <c r="AK1901" s="6" t="n">
        <v>-28469298.8910923</v>
      </c>
      <c r="AL1901" s="6" t="n">
        <v>-496424.10060000001</v>
      </c>
      <c r="AM1901" s="6" t="n">
        <v>-80684.255605989805</v>
      </c>
    </row>
    <row r="1902">
      <c r="A1902" t="str">
        <f t="shared" si="319"/>
        <v>R&amp;D</v>
      </c>
      <c r="B1902" t="str">
        <f t="shared" si="320"/>
        <v>AD95</v>
      </c>
      <c r="C1902" t="str">
        <f t="shared" si="321"/>
        <v>OTHER DEFENSE (OPERATIONAL)</v>
      </c>
      <c r="D1902" s="6" t="n">
        <f t="shared" si="322"/>
        <v>-1632513.06596617</v>
      </c>
      <c r="E1902" s="6" t="n">
        <f t="shared" si="323"/>
        <v>158889.15340925401</v>
      </c>
      <c r="F1902" s="6" t="n">
        <f t="shared" si="324"/>
        <v>-160735.92869999999</v>
      </c>
      <c r="G1902" s="6" t="n">
        <f t="shared" si="325"/>
        <v>-92826.795806414404</v>
      </c>
      <c r="H1902" s="7" t="n">
        <f t="shared" si="326"/>
        <v>-2.0116230419202323</v>
      </c>
      <c r="I1902" s="7" t="n">
        <f t="shared" si="327"/>
        <v>-0.90154080108089574</v>
      </c>
      <c r="J1902" s="7" t="n">
        <f t="shared" si="328"/>
        <v>0.57751117971681221</v>
      </c>
      <c r="K1902" s="7" t="n">
        <f t="shared" si="329"/>
        <v>-1.637561406124394E-6</v>
      </c>
      <c r="L1902" s="7" t="n">
        <f>AM1902/SUM(AM1:AM$2180)</f>
        <v>-1.6469321616126512E-6</v>
      </c>
      <c r="M1902" t="s">
        <v>36</v>
      </c>
      <c r="N1902" t="s">
        <v>4558</v>
      </c>
      <c r="O1902" t="s">
        <v>4559</v>
      </c>
      <c r="P1902" s="6" t="n">
        <v>51305531.692569204</v>
      </c>
      <c r="Q1902" s="6" t="n">
        <v>38498627.740016297</v>
      </c>
      <c r="R1902" s="6" t="n">
        <v>31922358.938588001</v>
      </c>
      <c r="S1902" s="6" t="n">
        <v>25727049.479969401</v>
      </c>
      <c r="T1902" s="6" t="n">
        <v>950935.12247347005</v>
      </c>
      <c r="U1902" s="6" t="n">
        <v>11461629.463201299</v>
      </c>
      <c r="V1902" s="6" t="n">
        <v>10503400.875476999</v>
      </c>
      <c r="W1902" s="6" t="n">
        <v>38778079.927055202</v>
      </c>
      <c r="X1902" s="6" t="n">
        <v>39490448.363200702</v>
      </c>
      <c r="Y1902" s="6" t="n">
        <v>41481885.436761297</v>
      </c>
      <c r="Z1902" s="6" t="n">
        <v>34124954.465531804</v>
      </c>
      <c r="AA1902" s="6" t="n">
        <v>35189140.240124702</v>
      </c>
      <c r="AB1902" s="6" t="n">
        <v>1405946.6476952999</v>
      </c>
      <c r="AC1902" s="6" t="n">
        <v>-3325865.5388219398</v>
      </c>
      <c r="AD1902" s="6" t="n">
        <v>-3926860.7901476598</v>
      </c>
      <c r="AE1902" s="6" t="n">
        <v>-1632513.06596617</v>
      </c>
      <c r="AF1902" s="6" t="n">
        <v>-608023.307218628</v>
      </c>
      <c r="AG1902" s="6" t="n">
        <v>9719111.9387878701</v>
      </c>
      <c r="AH1902" s="6" t="n">
        <v>20914242.970531799</v>
      </c>
      <c r="AI1902" s="6" t="n">
        <v>21758165.304729301</v>
      </c>
      <c r="AJ1902" s="6" t="n">
        <v>33173793.262622099</v>
      </c>
      <c r="AK1902" s="6" t="n">
        <v>158889.15340925401</v>
      </c>
      <c r="AL1902" s="6" t="n">
        <v>-160735.92869999999</v>
      </c>
      <c r="AM1902" s="6" t="n">
        <v>-92826.795806414404</v>
      </c>
    </row>
    <row r="1903">
      <c r="A1903" t="str">
        <f t="shared" si="319"/>
        <v>R&amp;D</v>
      </c>
      <c r="B1903" t="str">
        <f t="shared" si="320"/>
        <v>AD96</v>
      </c>
      <c r="C1903" t="str">
        <f t="shared" si="321"/>
        <v>OTHER DEFENSE (MANAGEMENT/SUPPORT)</v>
      </c>
      <c r="D1903" s="6" t="n">
        <f t="shared" si="322"/>
        <v>-213272.34467904901</v>
      </c>
      <c r="E1903" s="6" t="n">
        <f t="shared" si="323"/>
        <v>25144653.675262898</v>
      </c>
      <c r="F1903" s="6" t="n">
        <f t="shared" si="324"/>
        <v>16127816.3989</v>
      </c>
      <c r="G1903" s="6" t="n">
        <f t="shared" si="325"/>
        <v>2294847.4944540202</v>
      </c>
      <c r="H1903" s="7" t="n">
        <f t="shared" si="326"/>
        <v>-0.35859858691287472</v>
      </c>
      <c r="I1903" s="7" t="n">
        <f t="shared" si="327"/>
        <v>-76.620758158637756</v>
      </c>
      <c r="J1903" s="7" t="n">
        <f t="shared" si="328"/>
        <v>0.14229127103719635</v>
      </c>
      <c r="K1903" s="7" t="n">
        <f t="shared" si="329"/>
        <v>1.643085644479108E-4</v>
      </c>
      <c r="L1903" s="7" t="n">
        <f>AM1903/SUM(AM1:AM$2180)</f>
        <v>4.0715163243320444E-5</v>
      </c>
      <c r="M1903" t="s">
        <v>36</v>
      </c>
      <c r="N1903" t="s">
        <v>4560</v>
      </c>
      <c r="O1903" t="s">
        <v>4561</v>
      </c>
      <c r="P1903" s="6" t="n">
        <v>25836046.992345199</v>
      </c>
      <c r="Q1903" s="6" t="n">
        <v>21976280.460594501</v>
      </c>
      <c r="R1903" s="6" t="n">
        <v>30709158.729565699</v>
      </c>
      <c r="S1903" s="6" t="n">
        <v>37404306.457347803</v>
      </c>
      <c r="T1903" s="6" t="n">
        <v>24961206.167238001</v>
      </c>
      <c r="U1903" s="6" t="n">
        <v>13804380.7710719</v>
      </c>
      <c r="V1903" s="6" t="n">
        <v>3976949.6508944798</v>
      </c>
      <c r="W1903" s="6" t="n">
        <v>486243.02794964501</v>
      </c>
      <c r="X1903" s="6" t="n">
        <v>140671.82136667299</v>
      </c>
      <c r="Y1903" s="6" t="n">
        <v>558376.51120437298</v>
      </c>
      <c r="Z1903" s="6" t="n">
        <v>3488968.0645745699</v>
      </c>
      <c r="AA1903" s="6" t="n">
        <v>5555589.2928266302</v>
      </c>
      <c r="AB1903" s="6" t="n">
        <v>8189244.5449982602</v>
      </c>
      <c r="AC1903" s="6" t="n">
        <v>-246678.530089687</v>
      </c>
      <c r="AD1903" s="6" t="n">
        <v>132893.771311727</v>
      </c>
      <c r="AE1903" s="6" t="n">
        <v>-213272.34467904901</v>
      </c>
      <c r="AF1903" s="6" t="n">
        <v>1244972.80195121</v>
      </c>
      <c r="AG1903" s="6" t="n">
        <v>2283581.9015446799</v>
      </c>
      <c r="AH1903" s="6" t="n">
        <v>13861440.7291368</v>
      </c>
      <c r="AI1903" s="6" t="n">
        <v>2215312.3237316702</v>
      </c>
      <c r="AJ1903" s="6" t="n">
        <v>4199727.9568271702</v>
      </c>
      <c r="AK1903" s="6" t="n">
        <v>25144653.675262898</v>
      </c>
      <c r="AL1903" s="6" t="n">
        <v>16127816.3989</v>
      </c>
      <c r="AM1903" s="6" t="n">
        <v>2294847.4944540202</v>
      </c>
    </row>
    <row r="1904">
      <c r="A1904" t="str">
        <f t="shared" si="319"/>
        <v>R&amp;D</v>
      </c>
      <c r="B1904" t="str">
        <f t="shared" si="320"/>
        <v>AD97</v>
      </c>
      <c r="C1904" t="str">
        <f t="shared" si="321"/>
        <v>R&amp;D- DEFENSE OTHER: OTHER (COMMERCIALIZED)</v>
      </c>
      <c r="D1904" s="6" t="n">
        <f t="shared" si="322"/>
        <v>-43407.636223443202</v>
      </c>
      <c r="E1904" s="6" t="n">
        <f t="shared" si="323"/>
        <v>-58248.565666174502</v>
      </c>
      <c r="F1904" s="6" t="n">
        <f t="shared" si="324"/>
        <v>-388806.52149999997</v>
      </c>
      <c r="G1904" s="6" t="n">
        <f t="shared" si="325"/>
        <v>0</v>
      </c>
      <c r="H1904" s="7" t="n">
        <f t="shared" si="326"/>
        <v>5.6749544311231626</v>
      </c>
      <c r="I1904" s="7" t="n">
        <f t="shared" si="327"/>
        <v>7.9570996102758738</v>
      </c>
      <c r="J1904" s="7" t="n">
        <f t="shared" si="328"/>
        <v>0</v>
      </c>
      <c r="K1904" s="7" t="n">
        <f t="shared" si="329"/>
        <v>-3.9611215688199427E-6</v>
      </c>
      <c r="L1904" s="7" t="n">
        <f>AM1904/SUM(AM1:AM$2180)</f>
        <v>0</v>
      </c>
      <c r="M1904" t="s">
        <v>36</v>
      </c>
      <c r="N1904" t="s">
        <v>4562</v>
      </c>
      <c r="O1904" t="s">
        <v>4563</v>
      </c>
      <c r="P1904" s="6"/>
      <c r="Q1904" s="6" t="n">
        <v>3991083.4177357201</v>
      </c>
      <c r="R1904" s="6" t="n">
        <v>2621173.3937499998</v>
      </c>
      <c r="S1904" s="6"/>
      <c r="T1904" s="6"/>
      <c r="U1904" s="6" t="n">
        <v>4928743.99717726</v>
      </c>
      <c r="V1904" s="6" t="n">
        <v>10883550.926797301</v>
      </c>
      <c r="W1904" s="6" t="n">
        <v>1132505.8811514501</v>
      </c>
      <c r="X1904" s="6" t="n">
        <v>1074541.3474971999</v>
      </c>
      <c r="Y1904" s="6"/>
      <c r="Z1904" s="6" t="n">
        <v>510118.54156152502</v>
      </c>
      <c r="AA1904" s="6" t="n">
        <v>-288776.02671257901</v>
      </c>
      <c r="AB1904" s="6" t="n">
        <v>-40841.289418627501</v>
      </c>
      <c r="AC1904" s="6" t="n">
        <v>-10174.075513497201</v>
      </c>
      <c r="AD1904" s="6" t="n">
        <v>-79225.862916217302</v>
      </c>
      <c r="AE1904" s="6" t="n">
        <v>-43407.636223443202</v>
      </c>
      <c r="AF1904" s="6" t="n">
        <v>-46506.761872379699</v>
      </c>
      <c r="AG1904" s="6" t="n">
        <v>-64124.3484267846</v>
      </c>
      <c r="AH1904" s="6" t="n">
        <v>6088778.0873130597</v>
      </c>
      <c r="AI1904" s="6" t="n">
        <v>1140827.8443773801</v>
      </c>
      <c r="AJ1904" s="6" t="n">
        <v>-529349.05085329898</v>
      </c>
      <c r="AK1904" s="6" t="n">
        <v>-58248.565666174502</v>
      </c>
      <c r="AL1904" s="6" t="n">
        <v>-388806.52149999997</v>
      </c>
      <c r="AM1904" s="6"/>
    </row>
    <row r="1905">
      <c r="A1905" t="str">
        <f t="shared" si="319"/>
        <v>R&amp;D</v>
      </c>
      <c r="B1905" t="str">
        <f t="shared" si="320"/>
        <v>AE16</v>
      </c>
      <c r="C1905" t="str">
        <f t="shared" si="321"/>
        <v>R&amp;D-EMPL GROW-PRODUCTIVTY-MGMT SUP</v>
      </c>
      <c r="D1905" s="6" t="n">
        <f t="shared" si="322"/>
        <v>0</v>
      </c>
      <c r="E1905" s="6" t="n">
        <f t="shared" si="323"/>
        <v>0</v>
      </c>
      <c r="F1905" s="6" t="n">
        <f t="shared" si="324"/>
        <v>0</v>
      </c>
      <c r="G1905" s="6" t="n">
        <f t="shared" si="325"/>
        <v>0</v>
      </c>
      <c r="H1905" s="7" t="e">
        <f t="shared" si="326"/>
        <v>#DIV/0!</v>
      </c>
      <c r="I1905" s="7" t="e">
        <f t="shared" si="327"/>
        <v>#DIV/0!</v>
      </c>
      <c r="J1905" s="7" t="e">
        <f t="shared" si="328"/>
        <v>#DIV/0!</v>
      </c>
      <c r="K1905" s="7" t="n">
        <f t="shared" si="329"/>
        <v>0</v>
      </c>
      <c r="L1905" s="7" t="n">
        <f>AM1905/SUM(AM1:AM$2180)</f>
        <v>0</v>
      </c>
      <c r="M1905" t="s">
        <v>36</v>
      </c>
      <c r="N1905" t="s">
        <v>4564</v>
      </c>
      <c r="O1905" t="s">
        <v>4565</v>
      </c>
      <c r="P1905" s="6"/>
      <c r="Q1905" s="6"/>
      <c r="R1905" s="6"/>
      <c r="S1905" s="6"/>
      <c r="T1905" s="6"/>
      <c r="U1905" s="6"/>
      <c r="V1905" s="6" t="n">
        <v>19601.849662411601</v>
      </c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</row>
    <row r="1906">
      <c r="A1906" t="str">
        <f t="shared" si="319"/>
        <v>R&amp;D</v>
      </c>
      <c r="B1906" t="str">
        <f t="shared" si="320"/>
        <v>AE21</v>
      </c>
      <c r="C1906" t="str">
        <f t="shared" si="321"/>
        <v>R&amp;D- ECONOMIC GROWTH: PRODUCT/SERVICE IMPROVEMENT (BASIC RESEARCH)</v>
      </c>
      <c r="D1906" s="6" t="n">
        <f t="shared" si="322"/>
        <v>1181174.8349989599</v>
      </c>
      <c r="E1906" s="6" t="n">
        <f t="shared" si="323"/>
        <v>0</v>
      </c>
      <c r="F1906" s="6" t="n">
        <f t="shared" si="324"/>
        <v>0</v>
      </c>
      <c r="G1906" s="6" t="n">
        <f t="shared" si="325"/>
        <v>0</v>
      </c>
      <c r="H1906" s="7" t="e">
        <f t="shared" si="326"/>
        <v>#DIV/0!</v>
      </c>
      <c r="I1906" s="7" t="n">
        <f t="shared" si="327"/>
        <v>-1</v>
      </c>
      <c r="J1906" s="7" t="e">
        <f t="shared" si="328"/>
        <v>#DIV/0!</v>
      </c>
      <c r="K1906" s="7" t="n">
        <f t="shared" si="329"/>
        <v>0</v>
      </c>
      <c r="L1906" s="7" t="n">
        <f>AM1906/SUM(AM1:AM$2180)</f>
        <v>0</v>
      </c>
      <c r="M1906" t="s">
        <v>36</v>
      </c>
      <c r="N1906" t="s">
        <v>4566</v>
      </c>
      <c r="O1906" t="s">
        <v>4567</v>
      </c>
      <c r="P1906" s="6"/>
      <c r="Q1906" s="6"/>
      <c r="R1906" s="6"/>
      <c r="S1906" s="6"/>
      <c r="T1906" s="6" t="n">
        <v>3456809.7361472002</v>
      </c>
      <c r="U1906" s="6" t="n">
        <v>961582.30838577205</v>
      </c>
      <c r="V1906" s="6" t="n">
        <v>1684022.5875664901</v>
      </c>
      <c r="W1906" s="6" t="n">
        <v>170502.19817115599</v>
      </c>
      <c r="X1906" s="6" t="n">
        <v>0</v>
      </c>
      <c r="Y1906" s="6" t="n">
        <v>1202613.55409835</v>
      </c>
      <c r="Z1906" s="6" t="n">
        <v>1992337.92743268</v>
      </c>
      <c r="AA1906" s="6" t="n">
        <v>1785564.2904254</v>
      </c>
      <c r="AB1906" s="6" t="n">
        <v>0</v>
      </c>
      <c r="AC1906" s="6"/>
      <c r="AD1906" s="6" t="n">
        <v>12128.599764554599</v>
      </c>
      <c r="AE1906" s="6" t="n">
        <v>1181174.8349989599</v>
      </c>
      <c r="AF1906" s="6" t="n">
        <v>1345430.03598519</v>
      </c>
      <c r="AG1906" s="6" t="n">
        <v>-15981.645294021801</v>
      </c>
      <c r="AH1906" s="6" t="n">
        <v>0</v>
      </c>
      <c r="AI1906" s="6"/>
      <c r="AJ1906" s="6"/>
      <c r="AK1906" s="6"/>
      <c r="AL1906" s="6"/>
      <c r="AM1906" s="6"/>
    </row>
    <row r="1907">
      <c r="A1907" t="str">
        <f t="shared" si="319"/>
        <v>R&amp;D</v>
      </c>
      <c r="B1907" t="str">
        <f t="shared" si="320"/>
        <v>AE22</v>
      </c>
      <c r="C1907" t="str">
        <f t="shared" si="321"/>
        <v>R&amp;D- ECONOMIC GROWTH: PRODUCT/SERVICE IMPROVEMENT (APPLIED RESEARCH/EXPLORATORY DEVELOPMENT)</v>
      </c>
      <c r="D1907" s="6" t="n">
        <f t="shared" si="322"/>
        <v>0</v>
      </c>
      <c r="E1907" s="6" t="n">
        <f t="shared" si="323"/>
        <v>0</v>
      </c>
      <c r="F1907" s="6" t="n">
        <f t="shared" si="324"/>
        <v>0</v>
      </c>
      <c r="G1907" s="6" t="n">
        <f t="shared" si="325"/>
        <v>0</v>
      </c>
      <c r="H1907" s="7" t="e">
        <f t="shared" si="326"/>
        <v>#DIV/0!</v>
      </c>
      <c r="I1907" s="7" t="e">
        <f t="shared" si="327"/>
        <v>#DIV/0!</v>
      </c>
      <c r="J1907" s="7" t="e">
        <f t="shared" si="328"/>
        <v>#DIV/0!</v>
      </c>
      <c r="K1907" s="7" t="n">
        <f t="shared" si="329"/>
        <v>0</v>
      </c>
      <c r="L1907" s="7" t="n">
        <f>AM1907/SUM(AM1:AM$2180)</f>
        <v>0</v>
      </c>
      <c r="M1907" t="s">
        <v>36</v>
      </c>
      <c r="N1907" t="s">
        <v>4568</v>
      </c>
      <c r="O1907" t="s">
        <v>4569</v>
      </c>
      <c r="P1907" s="6"/>
      <c r="Q1907" s="6"/>
      <c r="R1907" s="6"/>
      <c r="S1907" s="6" t="n">
        <v>109163.206852679</v>
      </c>
      <c r="T1907" s="6" t="n">
        <v>181529.002314146</v>
      </c>
      <c r="U1907" s="6" t="n">
        <v>142055.623083226</v>
      </c>
      <c r="V1907" s="6" t="n">
        <v>75163.725952300199</v>
      </c>
      <c r="W1907" s="6" t="n">
        <v>49261.573369800899</v>
      </c>
      <c r="X1907" s="6" t="n">
        <v>188061.86506467601</v>
      </c>
      <c r="Y1907" s="6" t="n">
        <v>-445756.30699120101</v>
      </c>
      <c r="Z1907" s="6" t="n">
        <v>24463.858290827098</v>
      </c>
      <c r="AA1907" s="6"/>
      <c r="AB1907" s="6"/>
      <c r="AC1907" s="6"/>
      <c r="AD1907" s="6"/>
      <c r="AE1907" s="6"/>
      <c r="AF1907" s="6"/>
      <c r="AG1907" s="6" t="n">
        <v>-18512.586552156499</v>
      </c>
      <c r="AH1907" s="6"/>
      <c r="AI1907" s="6"/>
      <c r="AJ1907" s="6"/>
      <c r="AK1907" s="6"/>
      <c r="AL1907" s="6"/>
      <c r="AM1907" s="6"/>
    </row>
    <row r="1908">
      <c r="A1908" t="str">
        <f t="shared" si="319"/>
        <v>R&amp;D</v>
      </c>
      <c r="B1908" t="str">
        <f t="shared" si="320"/>
        <v>AE23</v>
      </c>
      <c r="C1908" t="str">
        <f t="shared" si="321"/>
        <v>R&amp;D- ECONOMIC GROWTH: PRODUCT/SERVICE IMPROVEMENT (ADVANCED DEVELOPMENT)</v>
      </c>
      <c r="D1908" s="6" t="n">
        <f t="shared" si="322"/>
        <v>0</v>
      </c>
      <c r="E1908" s="6" t="n">
        <f t="shared" si="323"/>
        <v>-267189.61620034702</v>
      </c>
      <c r="F1908" s="6" t="n">
        <f t="shared" si="324"/>
        <v>0</v>
      </c>
      <c r="G1908" s="6" t="n">
        <f t="shared" si="325"/>
        <v>0</v>
      </c>
      <c r="H1908" s="7" t="n">
        <f t="shared" si="326"/>
        <v>-1</v>
      </c>
      <c r="I1908" s="7" t="e">
        <f t="shared" si="327"/>
        <v>#DIV/0!</v>
      </c>
      <c r="J1908" s="7" t="e">
        <f t="shared" si="328"/>
        <v>#DIV/0!</v>
      </c>
      <c r="K1908" s="7" t="n">
        <f t="shared" si="329"/>
        <v>0</v>
      </c>
      <c r="L1908" s="7" t="n">
        <f>AM1908/SUM(AM1:AM$2180)</f>
        <v>0</v>
      </c>
      <c r="M1908" t="s">
        <v>36</v>
      </c>
      <c r="N1908" t="s">
        <v>4570</v>
      </c>
      <c r="O1908" t="s">
        <v>4571</v>
      </c>
      <c r="P1908" s="6"/>
      <c r="Q1908" s="6"/>
      <c r="R1908" s="6"/>
      <c r="S1908" s="6"/>
      <c r="T1908" s="6"/>
      <c r="U1908" s="6"/>
      <c r="V1908" s="6" t="n">
        <v>454393.804585148</v>
      </c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 t="n">
        <v>-267189.61620034702</v>
      </c>
      <c r="AL1908" s="6"/>
      <c r="AM1908" s="6"/>
    </row>
    <row r="1909">
      <c r="A1909" t="str">
        <f t="shared" si="319"/>
        <v>R&amp;D</v>
      </c>
      <c r="B1909" t="str">
        <f t="shared" si="320"/>
        <v>AE24</v>
      </c>
      <c r="C1909" t="str">
        <f t="shared" si="321"/>
        <v>R&amp;D- ECONOMIC GROWTH: PRODUCT/SERVICE IMPROVEMENT (ENGINEERING DEVELOPMENT)</v>
      </c>
      <c r="D1909" s="6" t="n">
        <f t="shared" si="322"/>
        <v>0</v>
      </c>
      <c r="E1909" s="6" t="n">
        <f t="shared" si="323"/>
        <v>-27712.663509684899</v>
      </c>
      <c r="F1909" s="6" t="n">
        <f t="shared" si="324"/>
        <v>0</v>
      </c>
      <c r="G1909" s="6" t="n">
        <f t="shared" si="325"/>
        <v>0</v>
      </c>
      <c r="H1909" s="7" t="n">
        <f t="shared" si="326"/>
        <v>-1</v>
      </c>
      <c r="I1909" s="7" t="e">
        <f t="shared" si="327"/>
        <v>#DIV/0!</v>
      </c>
      <c r="J1909" s="7" t="e">
        <f t="shared" si="328"/>
        <v>#DIV/0!</v>
      </c>
      <c r="K1909" s="7" t="n">
        <f t="shared" si="329"/>
        <v>0</v>
      </c>
      <c r="L1909" s="7" t="n">
        <f>AM1909/SUM(AM1:AM$2180)</f>
        <v>0</v>
      </c>
      <c r="M1909" t="s">
        <v>36</v>
      </c>
      <c r="N1909" t="s">
        <v>4572</v>
      </c>
      <c r="O1909" t="s">
        <v>4573</v>
      </c>
      <c r="P1909" s="6"/>
      <c r="Q1909" s="6"/>
      <c r="R1909" s="6"/>
      <c r="S1909" s="6"/>
      <c r="T1909" s="6"/>
      <c r="U1909" s="6"/>
      <c r="V1909" s="6" t="n">
        <v>279626.95666778297</v>
      </c>
      <c r="W1909" s="6" t="n">
        <v>8411283.0144668892</v>
      </c>
      <c r="X1909" s="6"/>
      <c r="Y1909" s="6"/>
      <c r="Z1909" s="6"/>
      <c r="AA1909" s="6" t="n">
        <v>-6871.1226904814703</v>
      </c>
      <c r="AB1909" s="6" t="n">
        <v>-1522.1159097095799</v>
      </c>
      <c r="AC1909" s="6" t="n">
        <v>313688.50108808099</v>
      </c>
      <c r="AD1909" s="6" t="n">
        <v>0</v>
      </c>
      <c r="AE1909" s="6"/>
      <c r="AF1909" s="6" t="n">
        <v>-2211.44785687173</v>
      </c>
      <c r="AG1909" s="6" t="n">
        <v>0</v>
      </c>
      <c r="AH1909" s="6"/>
      <c r="AI1909" s="6" t="n">
        <v>0</v>
      </c>
      <c r="AJ1909" s="6"/>
      <c r="AK1909" s="6" t="n">
        <v>-27712.663509684899</v>
      </c>
      <c r="AL1909" s="6"/>
      <c r="AM1909" s="6"/>
    </row>
    <row r="1910">
      <c r="A1910" t="str">
        <f t="shared" si="319"/>
        <v>R&amp;D</v>
      </c>
      <c r="B1910" t="str">
        <f t="shared" si="320"/>
        <v>AE25</v>
      </c>
      <c r="C1910" t="str">
        <f t="shared" si="321"/>
        <v>R&amp;D- ECONOMIC GROWTH: PRODUCT/SERVICE IMPROVEMENT (OPERATIONAL SYSTEMS DEVELOPMENT)</v>
      </c>
      <c r="D1910" s="6" t="n">
        <f t="shared" si="322"/>
        <v>0</v>
      </c>
      <c r="E1910" s="6" t="n">
        <f t="shared" si="323"/>
        <v>0</v>
      </c>
      <c r="F1910" s="6" t="n">
        <f t="shared" si="324"/>
        <v>0</v>
      </c>
      <c r="G1910" s="6" t="n">
        <f t="shared" si="325"/>
        <v>0</v>
      </c>
      <c r="H1910" s="7" t="e">
        <f t="shared" si="326"/>
        <v>#DIV/0!</v>
      </c>
      <c r="I1910" s="7" t="e">
        <f t="shared" si="327"/>
        <v>#DIV/0!</v>
      </c>
      <c r="J1910" s="7" t="e">
        <f t="shared" si="328"/>
        <v>#DIV/0!</v>
      </c>
      <c r="K1910" s="7" t="n">
        <f t="shared" si="329"/>
        <v>0</v>
      </c>
      <c r="L1910" s="7" t="n">
        <f>AM1910/SUM(AM1:AM$2180)</f>
        <v>0</v>
      </c>
      <c r="M1910" t="s">
        <v>36</v>
      </c>
      <c r="N1910" t="s">
        <v>4574</v>
      </c>
      <c r="O1910" t="s">
        <v>4575</v>
      </c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 t="n">
        <v>0</v>
      </c>
      <c r="AG1910" s="6"/>
      <c r="AH1910" s="6"/>
      <c r="AI1910" s="6"/>
      <c r="AJ1910" s="6"/>
      <c r="AK1910" s="6"/>
      <c r="AL1910" s="6"/>
      <c r="AM1910" s="6"/>
    </row>
    <row r="1911">
      <c r="A1911" t="str">
        <f t="shared" si="319"/>
        <v>R&amp;D</v>
      </c>
      <c r="B1911" t="str">
        <f t="shared" si="320"/>
        <v>AE26</v>
      </c>
      <c r="C1911" t="str">
        <f t="shared" si="321"/>
        <v>R&amp;D- ECONOMIC GROWTH: PRODUCT/SERVICE IMPROVEMENT (MANAGEMENT/SUPPORT)</v>
      </c>
      <c r="D1911" s="6" t="n">
        <f t="shared" si="322"/>
        <v>0</v>
      </c>
      <c r="E1911" s="6" t="n">
        <f t="shared" si="323"/>
        <v>0</v>
      </c>
      <c r="F1911" s="6" t="n">
        <f t="shared" si="324"/>
        <v>0</v>
      </c>
      <c r="G1911" s="6" t="n">
        <f t="shared" si="325"/>
        <v>0</v>
      </c>
      <c r="H1911" s="7" t="e">
        <f t="shared" si="326"/>
        <v>#DIV/0!</v>
      </c>
      <c r="I1911" s="7" t="e">
        <f t="shared" si="327"/>
        <v>#DIV/0!</v>
      </c>
      <c r="J1911" s="7" t="e">
        <f t="shared" si="328"/>
        <v>#DIV/0!</v>
      </c>
      <c r="K1911" s="7" t="n">
        <f t="shared" si="329"/>
        <v>0</v>
      </c>
      <c r="L1911" s="7" t="n">
        <f>AM1911/SUM(AM1:AM$2180)</f>
        <v>0</v>
      </c>
      <c r="M1911" t="s">
        <v>36</v>
      </c>
      <c r="N1911" t="s">
        <v>4576</v>
      </c>
      <c r="O1911" t="s">
        <v>4577</v>
      </c>
      <c r="P1911" s="6"/>
      <c r="Q1911" s="6"/>
      <c r="R1911" s="6"/>
      <c r="S1911" s="6" t="n">
        <v>112764.03683987699</v>
      </c>
      <c r="T1911" s="6"/>
      <c r="U1911" s="6" t="n">
        <v>721827.35306517396</v>
      </c>
      <c r="V1911" s="6"/>
      <c r="W1911" s="6"/>
      <c r="X1911" s="6" t="n">
        <v>10977.3848795549</v>
      </c>
      <c r="Y1911" s="6"/>
      <c r="Z1911" s="6"/>
      <c r="AA1911" s="6" t="n">
        <v>-4111.26825473809</v>
      </c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</row>
    <row r="1912">
      <c r="A1912" t="str">
        <f t="shared" si="319"/>
        <v>R&amp;D</v>
      </c>
      <c r="B1912" t="str">
        <f t="shared" si="320"/>
        <v>AE31</v>
      </c>
      <c r="C1912" t="str">
        <f t="shared" si="321"/>
        <v>MANUFACTURING TECHNOLOGY (BASIC)</v>
      </c>
      <c r="D1912" s="6" t="n">
        <f t="shared" si="322"/>
        <v>-1534.1174272410101</v>
      </c>
      <c r="E1912" s="6" t="n">
        <f t="shared" si="323"/>
        <v>0</v>
      </c>
      <c r="F1912" s="6" t="n">
        <f t="shared" si="324"/>
        <v>0</v>
      </c>
      <c r="G1912" s="6" t="n">
        <f t="shared" si="325"/>
        <v>0</v>
      </c>
      <c r="H1912" s="7" t="e">
        <f t="shared" si="326"/>
        <v>#DIV/0!</v>
      </c>
      <c r="I1912" s="7" t="n">
        <f t="shared" si="327"/>
        <v>-1</v>
      </c>
      <c r="J1912" s="7" t="e">
        <f t="shared" si="328"/>
        <v>#DIV/0!</v>
      </c>
      <c r="K1912" s="7" t="n">
        <f t="shared" si="329"/>
        <v>0</v>
      </c>
      <c r="L1912" s="7" t="n">
        <f>AM1912/SUM(AM1:AM$2180)</f>
        <v>0</v>
      </c>
      <c r="M1912" t="s">
        <v>36</v>
      </c>
      <c r="N1912" t="s">
        <v>4578</v>
      </c>
      <c r="O1912" t="s">
        <v>4579</v>
      </c>
      <c r="P1912" s="6"/>
      <c r="Q1912" s="6"/>
      <c r="R1912" s="6"/>
      <c r="S1912" s="6"/>
      <c r="T1912" s="6"/>
      <c r="U1912" s="6"/>
      <c r="V1912" s="6" t="n">
        <v>2533133.52239611</v>
      </c>
      <c r="W1912" s="6" t="n">
        <v>0</v>
      </c>
      <c r="X1912" s="6"/>
      <c r="Y1912" s="6" t="n">
        <v>9010308.1451150607</v>
      </c>
      <c r="Z1912" s="6" t="n">
        <v>1774861.7757011501</v>
      </c>
      <c r="AA1912" s="6" t="n">
        <v>-508904.71893962199</v>
      </c>
      <c r="AB1912" s="6"/>
      <c r="AC1912" s="6" t="n">
        <v>-663606.72802276898</v>
      </c>
      <c r="AD1912" s="6"/>
      <c r="AE1912" s="6" t="n">
        <v>-1534.1174272410101</v>
      </c>
      <c r="AF1912" s="6" t="n">
        <v>-3638.7894634832901</v>
      </c>
      <c r="AG1912" s="6" t="n">
        <v>-423012.22381648899</v>
      </c>
      <c r="AH1912" s="6" t="n">
        <v>-251.80290439913901</v>
      </c>
      <c r="AI1912" s="6" t="n">
        <v>0</v>
      </c>
      <c r="AJ1912" s="6"/>
      <c r="AK1912" s="6"/>
      <c r="AL1912" s="6"/>
      <c r="AM1912" s="6"/>
    </row>
    <row r="1913">
      <c r="A1913" t="str">
        <f t="shared" si="319"/>
        <v>R&amp;D</v>
      </c>
      <c r="B1913" t="str">
        <f t="shared" si="320"/>
        <v>AE32</v>
      </c>
      <c r="C1913" t="str">
        <f t="shared" si="321"/>
        <v>R&amp;D- ECONOMIC GROWTH: MANUFACTURING TECHNOLOGY (APPLIED RESEARCH/EXPLORATORY DEVELOPMENT)</v>
      </c>
      <c r="D1913" s="6" t="n">
        <f t="shared" si="322"/>
        <v>-740878.82136678195</v>
      </c>
      <c r="E1913" s="6" t="n">
        <f t="shared" si="323"/>
        <v>0</v>
      </c>
      <c r="F1913" s="6" t="n">
        <f t="shared" si="324"/>
        <v>0</v>
      </c>
      <c r="G1913" s="6" t="n">
        <f t="shared" si="325"/>
        <v>0</v>
      </c>
      <c r="H1913" s="7" t="e">
        <f t="shared" si="326"/>
        <v>#DIV/0!</v>
      </c>
      <c r="I1913" s="7" t="n">
        <f t="shared" si="327"/>
        <v>-1</v>
      </c>
      <c r="J1913" s="7" t="e">
        <f t="shared" si="328"/>
        <v>#DIV/0!</v>
      </c>
      <c r="K1913" s="7" t="n">
        <f t="shared" si="329"/>
        <v>0</v>
      </c>
      <c r="L1913" s="7" t="n">
        <f>AM1913/SUM(AM1:AM$2180)</f>
        <v>0</v>
      </c>
      <c r="M1913" t="s">
        <v>36</v>
      </c>
      <c r="N1913" t="s">
        <v>4580</v>
      </c>
      <c r="O1913" t="s">
        <v>4581</v>
      </c>
      <c r="P1913" s="6"/>
      <c r="Q1913" s="6"/>
      <c r="R1913" s="6"/>
      <c r="S1913" s="6"/>
      <c r="T1913" s="6" t="n">
        <v>1115609.4965142801</v>
      </c>
      <c r="U1913" s="6" t="n">
        <v>945593.83251537802</v>
      </c>
      <c r="V1913" s="6" t="n">
        <v>2162320.3025423898</v>
      </c>
      <c r="W1913" s="6"/>
      <c r="X1913" s="6"/>
      <c r="Y1913" s="6"/>
      <c r="Z1913" s="6"/>
      <c r="AA1913" s="6"/>
      <c r="AB1913" s="6" t="n">
        <v>-4530.1177940656498</v>
      </c>
      <c r="AC1913" s="6"/>
      <c r="AD1913" s="6"/>
      <c r="AE1913" s="6" t="n">
        <v>-740878.82136678195</v>
      </c>
      <c r="AF1913" s="6" t="n">
        <v>0</v>
      </c>
      <c r="AG1913" s="6" t="n">
        <v>0</v>
      </c>
      <c r="AH1913" s="6"/>
      <c r="AI1913" s="6"/>
      <c r="AJ1913" s="6" t="n">
        <v>0</v>
      </c>
      <c r="AK1913" s="6" t="n">
        <v>0</v>
      </c>
      <c r="AL1913" s="6" t="n">
        <v>0</v>
      </c>
      <c r="AM1913" s="6"/>
    </row>
    <row r="1914">
      <c r="A1914" t="str">
        <f t="shared" si="319"/>
        <v>R&amp;D</v>
      </c>
      <c r="B1914" t="str">
        <f t="shared" si="320"/>
        <v>AE33</v>
      </c>
      <c r="C1914" t="str">
        <f t="shared" si="321"/>
        <v>MANUFACTURING TECHNOLOGY (ADVANCED)</v>
      </c>
      <c r="D1914" s="6" t="n">
        <f t="shared" si="322"/>
        <v>0</v>
      </c>
      <c r="E1914" s="6" t="n">
        <f t="shared" si="323"/>
        <v>0</v>
      </c>
      <c r="F1914" s="6" t="n">
        <f t="shared" si="324"/>
        <v>0</v>
      </c>
      <c r="G1914" s="6" t="n">
        <f t="shared" si="325"/>
        <v>0</v>
      </c>
      <c r="H1914" s="7" t="e">
        <f t="shared" si="326"/>
        <v>#DIV/0!</v>
      </c>
      <c r="I1914" s="7" t="e">
        <f t="shared" si="327"/>
        <v>#DIV/0!</v>
      </c>
      <c r="J1914" s="7" t="e">
        <f t="shared" si="328"/>
        <v>#DIV/0!</v>
      </c>
      <c r="K1914" s="7" t="n">
        <f t="shared" si="329"/>
        <v>0</v>
      </c>
      <c r="L1914" s="7" t="n">
        <f>AM1914/SUM(AM1:AM$2180)</f>
        <v>0</v>
      </c>
      <c r="M1914" t="s">
        <v>36</v>
      </c>
      <c r="N1914" t="s">
        <v>4582</v>
      </c>
      <c r="O1914" t="s">
        <v>4583</v>
      </c>
      <c r="P1914" s="6"/>
      <c r="Q1914" s="6"/>
      <c r="R1914" s="6"/>
      <c r="S1914" s="6"/>
      <c r="T1914" s="6"/>
      <c r="U1914" s="6"/>
      <c r="V1914" s="6" t="n">
        <v>610594.82071455498</v>
      </c>
      <c r="W1914" s="6" t="n">
        <v>5579349.4700603196</v>
      </c>
      <c r="X1914" s="6" t="n">
        <v>4507567.50454186</v>
      </c>
      <c r="Y1914" s="6" t="n">
        <v>6533732.1715770196</v>
      </c>
      <c r="Z1914" s="6" t="n">
        <v>5341887.0507404199</v>
      </c>
      <c r="AA1914" s="6" t="n">
        <v>0</v>
      </c>
      <c r="AB1914" s="6" t="n">
        <v>-1998.4209486187001</v>
      </c>
      <c r="AC1914" s="6"/>
      <c r="AD1914" s="6" t="n">
        <v>-21845.542972732899</v>
      </c>
      <c r="AE1914" s="6" t="n">
        <v>0</v>
      </c>
      <c r="AF1914" s="6" t="n">
        <v>-1933.8570244881801</v>
      </c>
      <c r="AG1914" s="6" t="n">
        <v>0</v>
      </c>
      <c r="AH1914" s="6" t="n">
        <v>7727790.7123425398</v>
      </c>
      <c r="AI1914" s="6" t="n">
        <v>0</v>
      </c>
      <c r="AJ1914" s="6" t="n">
        <v>-5526.1541192172699</v>
      </c>
      <c r="AK1914" s="6" t="n">
        <v>0</v>
      </c>
      <c r="AL1914" s="6"/>
      <c r="AM1914" s="6"/>
    </row>
    <row r="1915">
      <c r="A1915" t="str">
        <f t="shared" si="319"/>
        <v>R&amp;D</v>
      </c>
      <c r="B1915" t="str">
        <f t="shared" si="320"/>
        <v>AE34</v>
      </c>
      <c r="C1915" t="str">
        <f t="shared" si="321"/>
        <v>R&amp;D- ECONOMIC GROWTH: MANUFACTURING TECHNOLOGY (ENGINEERING DEVELOPMENT)</v>
      </c>
      <c r="D1915" s="6" t="n">
        <f t="shared" si="322"/>
        <v>-258657.04112233099</v>
      </c>
      <c r="E1915" s="6" t="n">
        <f t="shared" si="323"/>
        <v>0</v>
      </c>
      <c r="F1915" s="6" t="n">
        <f t="shared" si="324"/>
        <v>0</v>
      </c>
      <c r="G1915" s="6" t="n">
        <f t="shared" si="325"/>
        <v>0</v>
      </c>
      <c r="H1915" s="7" t="e">
        <f t="shared" si="326"/>
        <v>#DIV/0!</v>
      </c>
      <c r="I1915" s="7" t="n">
        <f t="shared" si="327"/>
        <v>-1</v>
      </c>
      <c r="J1915" s="7" t="e">
        <f t="shared" si="328"/>
        <v>#DIV/0!</v>
      </c>
      <c r="K1915" s="7" t="n">
        <f t="shared" si="329"/>
        <v>0</v>
      </c>
      <c r="L1915" s="7" t="n">
        <f>AM1915/SUM(AM1:AM$2180)</f>
        <v>0</v>
      </c>
      <c r="M1915" t="s">
        <v>36</v>
      </c>
      <c r="N1915" t="s">
        <v>4584</v>
      </c>
      <c r="O1915" t="s">
        <v>4585</v>
      </c>
      <c r="P1915" s="6"/>
      <c r="Q1915" s="6"/>
      <c r="R1915" s="6"/>
      <c r="S1915" s="6"/>
      <c r="T1915" s="6"/>
      <c r="U1915" s="6"/>
      <c r="V1915" s="6"/>
      <c r="W1915" s="6"/>
      <c r="X1915" s="6"/>
      <c r="Y1915" s="6" t="n">
        <v>-288.782575887608</v>
      </c>
      <c r="Z1915" s="6"/>
      <c r="AA1915" s="6" t="n">
        <v>127829.20900464999</v>
      </c>
      <c r="AB1915" s="6" t="n">
        <v>-927.32333382306695</v>
      </c>
      <c r="AC1915" s="6" t="n">
        <v>-13790.0955452786</v>
      </c>
      <c r="AD1915" s="6" t="n">
        <v>-98172.807867155294</v>
      </c>
      <c r="AE1915" s="6" t="n">
        <v>-258657.04112233099</v>
      </c>
      <c r="AF1915" s="6" t="n">
        <v>0</v>
      </c>
      <c r="AG1915" s="6" t="n">
        <v>0</v>
      </c>
      <c r="AH1915" s="6" t="n">
        <v>-17922.9979821202</v>
      </c>
      <c r="AI1915" s="6" t="n">
        <v>161740.591266998</v>
      </c>
      <c r="AJ1915" s="6" t="n">
        <v>0</v>
      </c>
      <c r="AK1915" s="6" t="n">
        <v>0</v>
      </c>
      <c r="AL1915" s="6"/>
      <c r="AM1915" s="6"/>
    </row>
    <row r="1916">
      <c r="A1916" t="str">
        <f t="shared" si="319"/>
        <v>R&amp;D</v>
      </c>
      <c r="B1916" t="str">
        <f t="shared" si="320"/>
        <v>AE35</v>
      </c>
      <c r="C1916" t="str">
        <f t="shared" si="321"/>
        <v>R&amp;D- ECONOMIC GROWTH: MANUFACTURING TECHNOLOGY (OPERATIONAL SYSTEMS DEVELOPMENT)</v>
      </c>
      <c r="D1916" s="6" t="n">
        <f t="shared" si="322"/>
        <v>1822625.5774344499</v>
      </c>
      <c r="E1916" s="6" t="n">
        <f t="shared" si="323"/>
        <v>-228028.31763542199</v>
      </c>
      <c r="F1916" s="6" t="n">
        <f t="shared" si="324"/>
        <v>0</v>
      </c>
      <c r="G1916" s="6" t="n">
        <f t="shared" si="325"/>
        <v>0</v>
      </c>
      <c r="H1916" s="7" t="n">
        <f t="shared" si="326"/>
        <v>-1</v>
      </c>
      <c r="I1916" s="7" t="n">
        <f t="shared" si="327"/>
        <v>-1</v>
      </c>
      <c r="J1916" s="7" t="e">
        <f t="shared" si="328"/>
        <v>#DIV/0!</v>
      </c>
      <c r="K1916" s="7" t="n">
        <f t="shared" si="329"/>
        <v>0</v>
      </c>
      <c r="L1916" s="7" t="n">
        <f>AM1916/SUM(AM1:AM$2180)</f>
        <v>0</v>
      </c>
      <c r="M1916" t="s">
        <v>36</v>
      </c>
      <c r="N1916" t="s">
        <v>4586</v>
      </c>
      <c r="O1916" t="s">
        <v>4587</v>
      </c>
      <c r="P1916" s="6" t="n">
        <v>6028893.0987273902</v>
      </c>
      <c r="Q1916" s="6" t="n">
        <v>22375653.5030322</v>
      </c>
      <c r="R1916" s="6" t="n">
        <v>21542951.788670901</v>
      </c>
      <c r="S1916" s="6" t="n">
        <v>24312714.167096999</v>
      </c>
      <c r="T1916" s="6" t="n">
        <v>9990039.0946754608</v>
      </c>
      <c r="U1916" s="6" t="n">
        <v>7679818.6021298496</v>
      </c>
      <c r="V1916" s="6" t="n">
        <v>17618733.712822098</v>
      </c>
      <c r="W1916" s="6" t="n">
        <v>4160650.1774336598</v>
      </c>
      <c r="X1916" s="6" t="n">
        <v>2650858.5122116902</v>
      </c>
      <c r="Y1916" s="6" t="n">
        <v>5049382.9845012296</v>
      </c>
      <c r="Z1916" s="6" t="n">
        <v>1087071.4127771</v>
      </c>
      <c r="AA1916" s="6" t="n">
        <v>1879584.1155596499</v>
      </c>
      <c r="AB1916" s="6" t="n">
        <v>-38957.139240937002</v>
      </c>
      <c r="AC1916" s="6" t="n">
        <v>1374613.87667548</v>
      </c>
      <c r="AD1916" s="6" t="n">
        <v>8878040.3132502697</v>
      </c>
      <c r="AE1916" s="6" t="n">
        <v>1822625.5774344499</v>
      </c>
      <c r="AF1916" s="6" t="n">
        <v>-340706.76486443699</v>
      </c>
      <c r="AG1916" s="6" t="n">
        <v>-192264.54071987301</v>
      </c>
      <c r="AH1916" s="6" t="n">
        <v>-116622.52019687201</v>
      </c>
      <c r="AI1916" s="6" t="n">
        <v>0</v>
      </c>
      <c r="AJ1916" s="6" t="n">
        <v>-1248.77919795198</v>
      </c>
      <c r="AK1916" s="6" t="n">
        <v>-228028.31763542199</v>
      </c>
      <c r="AL1916" s="6" t="n">
        <v>0</v>
      </c>
      <c r="AM1916" s="6"/>
    </row>
    <row r="1917">
      <c r="A1917" t="str">
        <f t="shared" si="319"/>
        <v>R&amp;D</v>
      </c>
      <c r="B1917" t="str">
        <f t="shared" si="320"/>
        <v>AE36</v>
      </c>
      <c r="C1917" t="str">
        <f t="shared" si="321"/>
        <v>R&amp;D- ECONOMIC GROWTH: MANUFACTURING TECHNOLOGY (MANAGEMENT/SUPPORT)</v>
      </c>
      <c r="D1917" s="6" t="n">
        <f t="shared" si="322"/>
        <v>0</v>
      </c>
      <c r="E1917" s="6" t="n">
        <f t="shared" si="323"/>
        <v>0</v>
      </c>
      <c r="F1917" s="6" t="n">
        <f t="shared" si="324"/>
        <v>0</v>
      </c>
      <c r="G1917" s="6" t="n">
        <f t="shared" si="325"/>
        <v>0</v>
      </c>
      <c r="H1917" s="7" t="e">
        <f t="shared" si="326"/>
        <v>#DIV/0!</v>
      </c>
      <c r="I1917" s="7" t="e">
        <f t="shared" si="327"/>
        <v>#DIV/0!</v>
      </c>
      <c r="J1917" s="7" t="e">
        <f t="shared" si="328"/>
        <v>#DIV/0!</v>
      </c>
      <c r="K1917" s="7" t="n">
        <f t="shared" si="329"/>
        <v>0</v>
      </c>
      <c r="L1917" s="7" t="n">
        <f>AM1917/SUM(AM1:AM$2180)</f>
        <v>0</v>
      </c>
      <c r="M1917" t="s">
        <v>36</v>
      </c>
      <c r="N1917" t="s">
        <v>4588</v>
      </c>
      <c r="O1917" t="s">
        <v>4589</v>
      </c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 t="n">
        <v>555945.06352549</v>
      </c>
      <c r="AA1917" s="6" t="n">
        <v>0</v>
      </c>
      <c r="AB1917" s="6"/>
      <c r="AC1917" s="6"/>
      <c r="AD1917" s="6" t="n">
        <v>-57380.938674698402</v>
      </c>
      <c r="AE1917" s="6"/>
      <c r="AF1917" s="6"/>
      <c r="AG1917" s="6"/>
      <c r="AH1917" s="6"/>
      <c r="AI1917" s="6"/>
      <c r="AJ1917" s="6"/>
      <c r="AK1917" s="6"/>
      <c r="AL1917" s="6"/>
      <c r="AM1917" s="6"/>
    </row>
    <row r="1918">
      <c r="A1918" t="str">
        <f t="shared" si="319"/>
        <v>R&amp;D</v>
      </c>
      <c r="B1918" t="str">
        <f t="shared" si="320"/>
        <v>AE37</v>
      </c>
      <c r="C1918" t="str">
        <f t="shared" si="321"/>
        <v>R&amp;D- ECONOMIC GROWTH: MANUFACTURING TECHNOLOGY (COMMERCIALIZED)</v>
      </c>
      <c r="D1918" s="6" t="n">
        <f t="shared" si="322"/>
        <v>0</v>
      </c>
      <c r="E1918" s="6" t="n">
        <f t="shared" si="323"/>
        <v>0</v>
      </c>
      <c r="F1918" s="6" t="n">
        <f t="shared" si="324"/>
        <v>-250000</v>
      </c>
      <c r="G1918" s="6" t="n">
        <f t="shared" si="325"/>
        <v>0</v>
      </c>
      <c r="H1918" s="7" t="e">
        <f t="shared" si="326"/>
        <v>#DIV/0!</v>
      </c>
      <c r="I1918" s="7" t="e">
        <f t="shared" si="327"/>
        <v>#DIV/0!</v>
      </c>
      <c r="J1918" s="7" t="n">
        <f t="shared" si="328"/>
        <v>0</v>
      </c>
      <c r="K1918" s="7" t="n">
        <f t="shared" si="329"/>
        <v>-2.5469747482231612E-6</v>
      </c>
      <c r="L1918" s="7" t="n">
        <f>AM1918/SUM(AM1:AM$2180)</f>
        <v>0</v>
      </c>
      <c r="M1918" t="s">
        <v>36</v>
      </c>
      <c r="N1918" t="s">
        <v>4590</v>
      </c>
      <c r="O1918" t="s">
        <v>4591</v>
      </c>
      <c r="P1918" s="6" t="n">
        <v>361589.07502799202</v>
      </c>
      <c r="Q1918" s="6"/>
      <c r="R1918" s="6"/>
      <c r="S1918" s="6"/>
      <c r="T1918" s="6"/>
      <c r="U1918" s="6"/>
      <c r="V1918" s="6"/>
      <c r="W1918" s="6" t="n">
        <v>544813.95003278297</v>
      </c>
      <c r="X1918" s="6" t="n">
        <v>0</v>
      </c>
      <c r="Y1918" s="6"/>
      <c r="Z1918" s="6"/>
      <c r="AA1918" s="6"/>
      <c r="AB1918" s="6"/>
      <c r="AC1918" s="6" t="n">
        <v>0</v>
      </c>
      <c r="AD1918" s="6" t="n">
        <v>0</v>
      </c>
      <c r="AE1918" s="6" t="n">
        <v>0</v>
      </c>
      <c r="AF1918" s="6"/>
      <c r="AG1918" s="6" t="n">
        <v>0</v>
      </c>
      <c r="AH1918" s="6" t="n">
        <v>-52324.668656193899</v>
      </c>
      <c r="AI1918" s="6"/>
      <c r="AJ1918" s="6" t="n">
        <v>0</v>
      </c>
      <c r="AK1918" s="6"/>
      <c r="AL1918" s="6" t="n">
        <v>-250000</v>
      </c>
      <c r="AM1918" s="6"/>
    </row>
    <row r="1919">
      <c r="A1919" t="str">
        <f t="shared" si="319"/>
        <v>R&amp;D</v>
      </c>
      <c r="B1919" t="str">
        <f t="shared" si="320"/>
        <v>AE92</v>
      </c>
      <c r="C1919" t="str">
        <f t="shared" si="321"/>
        <v>R&amp;D- ECONOMIC GROWTH: OTHER (APPLIED RESEARCH/EXPLORATORY DEVELOPMENT)</v>
      </c>
      <c r="D1919" s="6" t="n">
        <f t="shared" si="322"/>
        <v>0</v>
      </c>
      <c r="E1919" s="6" t="n">
        <f t="shared" si="323"/>
        <v>1924717.6708637299</v>
      </c>
      <c r="F1919" s="6" t="n">
        <f t="shared" si="324"/>
        <v>288928</v>
      </c>
      <c r="G1919" s="6" t="n">
        <f t="shared" si="325"/>
        <v>0</v>
      </c>
      <c r="H1919" s="7" t="n">
        <f t="shared" si="326"/>
        <v>-0.84988551600383988</v>
      </c>
      <c r="I1919" s="7" t="e">
        <f t="shared" si="327"/>
        <v>#DIV/0!</v>
      </c>
      <c r="J1919" s="7" t="n">
        <f t="shared" si="328"/>
        <v>0</v>
      </c>
      <c r="K1919" s="7" t="n">
        <f t="shared" si="329"/>
        <v>2.9435692802184862E-6</v>
      </c>
      <c r="L1919" s="7" t="n">
        <f>AM1919/SUM(AM1:AM$2180)</f>
        <v>0</v>
      </c>
      <c r="M1919" t="s">
        <v>36</v>
      </c>
      <c r="N1919" t="s">
        <v>4592</v>
      </c>
      <c r="O1919" t="s">
        <v>4593</v>
      </c>
      <c r="P1919" s="6"/>
      <c r="Q1919" s="6" t="n">
        <v>46466.166629970299</v>
      </c>
      <c r="R1919" s="6" t="n">
        <v>164384.54013995599</v>
      </c>
      <c r="S1919" s="6" t="n">
        <v>175241.40860251099</v>
      </c>
      <c r="T1919" s="6"/>
      <c r="U1919" s="6"/>
      <c r="V1919" s="6"/>
      <c r="W1919" s="6"/>
      <c r="X1919" s="6"/>
      <c r="Y1919" s="6"/>
      <c r="Z1919" s="6"/>
      <c r="AA1919" s="6"/>
      <c r="AB1919" s="6" t="n">
        <v>583186.867088728</v>
      </c>
      <c r="AC1919" s="6" t="n">
        <v>0</v>
      </c>
      <c r="AD1919" s="6"/>
      <c r="AE1919" s="6"/>
      <c r="AF1919" s="6"/>
      <c r="AG1919" s="6"/>
      <c r="AH1919" s="6" t="n">
        <v>1593819.5474417701</v>
      </c>
      <c r="AI1919" s="6" t="n">
        <v>1370476.56827579</v>
      </c>
      <c r="AJ1919" s="6" t="n">
        <v>2009370.4254427101</v>
      </c>
      <c r="AK1919" s="6" t="n">
        <v>1924717.6708637299</v>
      </c>
      <c r="AL1919" s="6" t="n">
        <v>288928</v>
      </c>
      <c r="AM1919" s="6"/>
    </row>
    <row r="1920">
      <c r="A1920" t="str">
        <f t="shared" si="319"/>
        <v>R&amp;D</v>
      </c>
      <c r="B1920" t="str">
        <f t="shared" si="320"/>
        <v>AE93</v>
      </c>
      <c r="C1920" t="str">
        <f t="shared" si="321"/>
        <v>R&amp;D- ECONOMIC GROWTH: OTHER (ADVANCED DEVELOPMENT)</v>
      </c>
      <c r="D1920" s="6" t="n">
        <f t="shared" si="322"/>
        <v>-1817.4389370599299</v>
      </c>
      <c r="E1920" s="6" t="n">
        <f t="shared" si="323"/>
        <v>0</v>
      </c>
      <c r="F1920" s="6" t="n">
        <f t="shared" si="324"/>
        <v>0</v>
      </c>
      <c r="G1920" s="6" t="n">
        <f t="shared" si="325"/>
        <v>0</v>
      </c>
      <c r="H1920" s="7" t="e">
        <f t="shared" si="326"/>
        <v>#DIV/0!</v>
      </c>
      <c r="I1920" s="7" t="n">
        <f t="shared" si="327"/>
        <v>-1</v>
      </c>
      <c r="J1920" s="7" t="e">
        <f t="shared" si="328"/>
        <v>#DIV/0!</v>
      </c>
      <c r="K1920" s="7" t="n">
        <f t="shared" si="329"/>
        <v>0</v>
      </c>
      <c r="L1920" s="7" t="n">
        <f>AM1920/SUM(AM1:AM$2180)</f>
        <v>0</v>
      </c>
      <c r="M1920" t="s">
        <v>36</v>
      </c>
      <c r="N1920" t="s">
        <v>4594</v>
      </c>
      <c r="O1920" t="s">
        <v>4595</v>
      </c>
      <c r="P1920" s="6"/>
      <c r="Q1920" s="6"/>
      <c r="R1920" s="6"/>
      <c r="S1920" s="6"/>
      <c r="T1920" s="6"/>
      <c r="U1920" s="6"/>
      <c r="V1920" s="6"/>
      <c r="W1920" s="6" t="n">
        <v>3170468.05799567</v>
      </c>
      <c r="X1920" s="6" t="n">
        <v>3727730.6168572698</v>
      </c>
      <c r="Y1920" s="6" t="n">
        <v>868185.938813488</v>
      </c>
      <c r="Z1920" s="6"/>
      <c r="AA1920" s="6"/>
      <c r="AB1920" s="6" t="n">
        <v>-9318.5175143620309</v>
      </c>
      <c r="AC1920" s="6"/>
      <c r="AD1920" s="6" t="n">
        <v>0</v>
      </c>
      <c r="AE1920" s="6" t="n">
        <v>-1817.4389370599299</v>
      </c>
      <c r="AF1920" s="6"/>
      <c r="AG1920" s="6"/>
      <c r="AH1920" s="6" t="n">
        <v>271833.17398358003</v>
      </c>
      <c r="AI1920" s="6" t="n">
        <v>535864.40537646494</v>
      </c>
      <c r="AJ1920" s="6"/>
      <c r="AK1920" s="6"/>
      <c r="AL1920" s="6"/>
      <c r="AM1920" s="6"/>
    </row>
    <row r="1921">
      <c r="A1921" t="str">
        <f t="shared" ref="A1921:A1984" si="330">M1921</f>
        <v>R&amp;D</v>
      </c>
      <c r="B1921" t="str">
        <f t="shared" ref="B1921:B1984" si="331">N1921</f>
        <v>AE94</v>
      </c>
      <c r="C1921" t="str">
        <f t="shared" ref="C1921:C1984" si="332">O1921</f>
        <v>R&amp;D- ECONOMIC GROWTH: OTHER (ENGINEERING DEVELOPMENT)</v>
      </c>
      <c r="D1921" s="6" t="n">
        <f t="shared" ref="D1921:D1984" si="333">AE1921</f>
        <v>0</v>
      </c>
      <c r="E1921" s="6" t="n">
        <f t="shared" ref="E1921:E1984" si="334">AK1921</f>
        <v>0</v>
      </c>
      <c r="F1921" s="6" t="n">
        <f t="shared" ref="F1921:F1984" si="335">AL1921</f>
        <v>0</v>
      </c>
      <c r="G1921" s="6" t="n">
        <f t="shared" ref="G1921:G1984" si="336">AM1921</f>
        <v>0</v>
      </c>
      <c r="H1921" s="7" t="e">
        <f t="shared" si="326"/>
        <v>#DIV/0!</v>
      </c>
      <c r="I1921" s="7" t="e">
        <f t="shared" si="327"/>
        <v>#DIV/0!</v>
      </c>
      <c r="J1921" s="7" t="e">
        <f t="shared" si="328"/>
        <v>#DIV/0!</v>
      </c>
      <c r="K1921" s="7" t="n">
        <f t="shared" si="329"/>
        <v>0</v>
      </c>
      <c r="L1921" s="7" t="n">
        <f>AM1921/SUM(AM1:AM$2180)</f>
        <v>0</v>
      </c>
      <c r="M1921" t="s">
        <v>36</v>
      </c>
      <c r="N1921" t="s">
        <v>4596</v>
      </c>
      <c r="O1921" t="s">
        <v>4597</v>
      </c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 t="n">
        <v>-2415.8537125390499</v>
      </c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</row>
    <row r="1922">
      <c r="A1922" t="str">
        <f t="shared" si="330"/>
        <v>R&amp;D</v>
      </c>
      <c r="B1922" t="str">
        <f t="shared" si="331"/>
        <v>AE95</v>
      </c>
      <c r="C1922" t="str">
        <f t="shared" si="332"/>
        <v>R&amp;D-ECON GROW-PRODUCTIVTY-OPSY DEV</v>
      </c>
      <c r="D1922" s="6" t="n">
        <f t="shared" si="333"/>
        <v>0</v>
      </c>
      <c r="E1922" s="6" t="n">
        <f t="shared" si="334"/>
        <v>0</v>
      </c>
      <c r="F1922" s="6" t="n">
        <f t="shared" si="335"/>
        <v>0</v>
      </c>
      <c r="G1922" s="6" t="n">
        <f t="shared" si="336"/>
        <v>0</v>
      </c>
      <c r="H1922" s="7" t="e">
        <f t="shared" ref="H1922:H1985" si="337">AL1922/AK1922-1</f>
        <v>#DIV/0!</v>
      </c>
      <c r="I1922" s="7" t="e">
        <f t="shared" ref="I1922:I1985" si="338">AL1922/AE1922-1</f>
        <v>#DIV/0!</v>
      </c>
      <c r="J1922" s="7" t="e">
        <f t="shared" ref="J1922:J1985" si="339">AM1922/AL1922</f>
        <v>#DIV/0!</v>
      </c>
      <c r="K1922" s="7" t="n">
        <f t="shared" ref="K1922:K1985" si="340">AL1922/SUM(AL$1:AL$2180)</f>
        <v>0</v>
      </c>
      <c r="L1922" s="7" t="n">
        <f>AM1922/SUM(AM1:AM$2180)</f>
        <v>0</v>
      </c>
      <c r="M1922" t="s">
        <v>36</v>
      </c>
      <c r="N1922" t="s">
        <v>4598</v>
      </c>
      <c r="O1922" t="s">
        <v>4599</v>
      </c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 t="n">
        <v>-4392.1998747724901</v>
      </c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</row>
    <row r="1923">
      <c r="A1923" t="str">
        <f t="shared" si="330"/>
        <v>R&amp;D</v>
      </c>
      <c r="B1923" t="str">
        <f t="shared" si="331"/>
        <v>AF11</v>
      </c>
      <c r="C1923" t="str">
        <f t="shared" si="332"/>
        <v>EDUCATION (BASIC)</v>
      </c>
      <c r="D1923" s="6" t="n">
        <f t="shared" si="333"/>
        <v>0</v>
      </c>
      <c r="E1923" s="6" t="n">
        <f t="shared" si="334"/>
        <v>1419327.7859163401</v>
      </c>
      <c r="F1923" s="6" t="n">
        <f t="shared" si="335"/>
        <v>80000</v>
      </c>
      <c r="G1923" s="6" t="n">
        <f t="shared" si="336"/>
        <v>-31200.365685535598</v>
      </c>
      <c r="H1923" s="7" t="n">
        <f t="shared" si="337"/>
        <v>-0.94363528932934204</v>
      </c>
      <c r="I1923" s="7" t="e">
        <f t="shared" si="338"/>
        <v>#DIV/0!</v>
      </c>
      <c r="J1923" s="7" t="n">
        <f t="shared" si="339"/>
        <v>-0.39000457106919501</v>
      </c>
      <c r="K1923" s="7" t="n">
        <f t="shared" si="340"/>
        <v>8.1503191943141165E-7</v>
      </c>
      <c r="L1923" s="7" t="n">
        <f>AM1923/SUM(AM1:AM$2180)</f>
        <v>-5.5355660243562555E-7</v>
      </c>
      <c r="M1923" t="s">
        <v>36</v>
      </c>
      <c r="N1923" t="s">
        <v>4600</v>
      </c>
      <c r="O1923" t="s">
        <v>4601</v>
      </c>
      <c r="P1923" s="6" t="n">
        <v>161445.36230298501</v>
      </c>
      <c r="Q1923" s="6" t="n">
        <v>492990.00077624503</v>
      </c>
      <c r="R1923" s="6" t="n">
        <v>155218.93574980699</v>
      </c>
      <c r="S1923" s="6" t="n">
        <v>228958.23377335601</v>
      </c>
      <c r="T1923" s="6"/>
      <c r="U1923" s="6" t="n">
        <v>87837.726939794898</v>
      </c>
      <c r="V1923" s="6" t="n">
        <v>190816.45625612</v>
      </c>
      <c r="W1923" s="6" t="n">
        <v>305238.43924225098</v>
      </c>
      <c r="X1923" s="6" t="n">
        <v>195868.00542347101</v>
      </c>
      <c r="Y1923" s="6" t="n">
        <v>30098.8931338898</v>
      </c>
      <c r="Z1923" s="6" t="n">
        <v>755433.52935071697</v>
      </c>
      <c r="AA1923" s="6" t="n">
        <v>13576.5626655296</v>
      </c>
      <c r="AB1923" s="6" t="n">
        <v>-5465.3619989572098</v>
      </c>
      <c r="AC1923" s="6"/>
      <c r="AD1923" s="6" t="n">
        <v>-32276.683981637299</v>
      </c>
      <c r="AE1923" s="6"/>
      <c r="AF1923" s="6"/>
      <c r="AG1923" s="6" t="n">
        <v>60384.457663527202</v>
      </c>
      <c r="AH1923" s="6" t="n">
        <v>3285115.80059982</v>
      </c>
      <c r="AI1923" s="6" t="n">
        <v>101731.771575098</v>
      </c>
      <c r="AJ1923" s="6" t="n">
        <v>592187.58849790401</v>
      </c>
      <c r="AK1923" s="6" t="n">
        <v>1419327.7859163401</v>
      </c>
      <c r="AL1923" s="6" t="n">
        <v>80000</v>
      </c>
      <c r="AM1923" s="6" t="n">
        <v>-31200.365685535598</v>
      </c>
    </row>
    <row r="1924">
      <c r="A1924" t="str">
        <f t="shared" si="330"/>
        <v>R&amp;D</v>
      </c>
      <c r="B1924" t="str">
        <f t="shared" si="331"/>
        <v>AF12</v>
      </c>
      <c r="C1924" t="str">
        <f t="shared" si="332"/>
        <v>EDUCATION (APPLIED/EXPLORATORY)</v>
      </c>
      <c r="D1924" s="6" t="n">
        <f t="shared" si="333"/>
        <v>0</v>
      </c>
      <c r="E1924" s="6" t="n">
        <f t="shared" si="334"/>
        <v>0</v>
      </c>
      <c r="F1924" s="6" t="n">
        <f t="shared" si="335"/>
        <v>0</v>
      </c>
      <c r="G1924" s="6" t="n">
        <f t="shared" si="336"/>
        <v>53569.132182605303</v>
      </c>
      <c r="H1924" s="7" t="e">
        <f t="shared" si="337"/>
        <v>#DIV/0!</v>
      </c>
      <c r="I1924" s="7" t="e">
        <f t="shared" si="338"/>
        <v>#DIV/0!</v>
      </c>
      <c r="J1924" s="7" t="e">
        <f t="shared" si="339"/>
        <v>#DIV/0!</v>
      </c>
      <c r="K1924" s="7" t="n">
        <f t="shared" si="340"/>
        <v>0</v>
      </c>
      <c r="L1924" s="7" t="n">
        <f>AM1924/SUM(AM1:AM$2180)</f>
        <v>9.5042305289951195E-7</v>
      </c>
      <c r="M1924" t="s">
        <v>36</v>
      </c>
      <c r="N1924" t="s">
        <v>4602</v>
      </c>
      <c r="O1924" t="s">
        <v>4603</v>
      </c>
      <c r="P1924" s="6"/>
      <c r="Q1924" s="6"/>
      <c r="R1924" s="6"/>
      <c r="S1924" s="6"/>
      <c r="T1924" s="6"/>
      <c r="U1924" s="6"/>
      <c r="V1924" s="6"/>
      <c r="W1924" s="6"/>
      <c r="X1924" s="6"/>
      <c r="Y1924" s="6" t="n">
        <v>120266.76566245301</v>
      </c>
      <c r="Z1924" s="6" t="n">
        <v>0</v>
      </c>
      <c r="AA1924" s="6"/>
      <c r="AB1924" s="6"/>
      <c r="AC1924" s="6"/>
      <c r="AD1924" s="6" t="n">
        <v>-2356.89277794483</v>
      </c>
      <c r="AE1924" s="6"/>
      <c r="AF1924" s="6"/>
      <c r="AG1924" s="6"/>
      <c r="AH1924" s="6"/>
      <c r="AI1924" s="6"/>
      <c r="AJ1924" s="6"/>
      <c r="AK1924" s="6"/>
      <c r="AL1924" s="6" t="n">
        <v>0</v>
      </c>
      <c r="AM1924" s="6" t="n">
        <v>53569.132182605303</v>
      </c>
    </row>
    <row r="1925">
      <c r="A1925" t="str">
        <f t="shared" si="330"/>
        <v>R&amp;D</v>
      </c>
      <c r="B1925" t="str">
        <f t="shared" si="331"/>
        <v>AF13</v>
      </c>
      <c r="C1925" t="str">
        <f t="shared" si="332"/>
        <v>EDUCATION (ADVANCED)</v>
      </c>
      <c r="D1925" s="6" t="n">
        <f t="shared" si="333"/>
        <v>151130.39345152301</v>
      </c>
      <c r="E1925" s="6" t="n">
        <f t="shared" si="334"/>
        <v>0</v>
      </c>
      <c r="F1925" s="6" t="n">
        <f t="shared" si="335"/>
        <v>0</v>
      </c>
      <c r="G1925" s="6" t="n">
        <f t="shared" si="336"/>
        <v>0</v>
      </c>
      <c r="H1925" s="7" t="e">
        <f t="shared" si="337"/>
        <v>#DIV/0!</v>
      </c>
      <c r="I1925" s="7" t="n">
        <f t="shared" si="338"/>
        <v>-1</v>
      </c>
      <c r="J1925" s="7" t="e">
        <f t="shared" si="339"/>
        <v>#DIV/0!</v>
      </c>
      <c r="K1925" s="7" t="n">
        <f t="shared" si="340"/>
        <v>0</v>
      </c>
      <c r="L1925" s="7" t="n">
        <f>AM1925/SUM(AM1:AM$2180)</f>
        <v>0</v>
      </c>
      <c r="M1925" t="s">
        <v>36</v>
      </c>
      <c r="N1925" t="s">
        <v>4604</v>
      </c>
      <c r="O1925" t="s">
        <v>4605</v>
      </c>
      <c r="P1925" s="6"/>
      <c r="Q1925" s="6"/>
      <c r="R1925" s="6"/>
      <c r="S1925" s="6"/>
      <c r="T1925" s="6" t="n">
        <v>146126.994291426</v>
      </c>
      <c r="U1925" s="6"/>
      <c r="V1925" s="6" t="n">
        <v>48934.717416862099</v>
      </c>
      <c r="W1925" s="6" t="n">
        <v>8830.3411490784001</v>
      </c>
      <c r="X1925" s="6" t="n">
        <v>23327.789733973899</v>
      </c>
      <c r="Y1925" s="6" t="n">
        <v>1411841.1753420201</v>
      </c>
      <c r="Z1925" s="6" t="n">
        <v>719525.243847857</v>
      </c>
      <c r="AA1925" s="6" t="n">
        <v>108648.097195585</v>
      </c>
      <c r="AB1925" s="6" t="n">
        <v>24216.338995379501</v>
      </c>
      <c r="AC1925" s="6" t="n">
        <v>0</v>
      </c>
      <c r="AD1925" s="6"/>
      <c r="AE1925" s="6" t="n">
        <v>151130.39345152301</v>
      </c>
      <c r="AF1925" s="6" t="n">
        <v>165897.048829854</v>
      </c>
      <c r="AG1925" s="6" t="n">
        <v>16128.3897992273</v>
      </c>
      <c r="AH1925" s="6"/>
      <c r="AI1925" s="6"/>
      <c r="AJ1925" s="6" t="n">
        <v>7580881.0072088698</v>
      </c>
      <c r="AK1925" s="6" t="n">
        <v>0</v>
      </c>
      <c r="AL1925" s="6"/>
      <c r="AM1925" s="6"/>
    </row>
    <row r="1926">
      <c r="A1926" t="str">
        <f t="shared" si="330"/>
        <v>R&amp;D</v>
      </c>
      <c r="B1926" t="str">
        <f t="shared" si="331"/>
        <v>AF14</v>
      </c>
      <c r="C1926" t="str">
        <f t="shared" si="332"/>
        <v>EDUCATION (ENGINEERING)</v>
      </c>
      <c r="D1926" s="6" t="n">
        <f t="shared" si="333"/>
        <v>0</v>
      </c>
      <c r="E1926" s="6" t="n">
        <f t="shared" si="334"/>
        <v>0</v>
      </c>
      <c r="F1926" s="6" t="n">
        <f t="shared" si="335"/>
        <v>54999.960899999998</v>
      </c>
      <c r="G1926" s="6" t="n">
        <f t="shared" si="336"/>
        <v>0</v>
      </c>
      <c r="H1926" s="7" t="e">
        <f t="shared" si="337"/>
        <v>#DIV/0!</v>
      </c>
      <c r="I1926" s="7" t="e">
        <f t="shared" si="338"/>
        <v>#DIV/0!</v>
      </c>
      <c r="J1926" s="7" t="n">
        <f t="shared" si="339"/>
        <v>0</v>
      </c>
      <c r="K1926" s="7" t="n">
        <f t="shared" si="340"/>
        <v>5.603340462622449E-7</v>
      </c>
      <c r="L1926" s="7" t="n">
        <f>AM1926/SUM(AM1:AM$2180)</f>
        <v>0</v>
      </c>
      <c r="M1926" t="s">
        <v>36</v>
      </c>
      <c r="N1926" t="s">
        <v>4606</v>
      </c>
      <c r="O1926" t="s">
        <v>4607</v>
      </c>
      <c r="P1926" s="6" t="n">
        <v>1456601.64435755</v>
      </c>
      <c r="Q1926" s="6" t="n">
        <v>1126855.02004525</v>
      </c>
      <c r="R1926" s="6"/>
      <c r="S1926" s="6"/>
      <c r="T1926" s="6"/>
      <c r="U1926" s="6" t="n">
        <v>25841.419239733201</v>
      </c>
      <c r="V1926" s="6"/>
      <c r="W1926" s="6"/>
      <c r="X1926" s="6"/>
      <c r="Y1926" s="6"/>
      <c r="Z1926" s="6"/>
      <c r="AA1926" s="6"/>
      <c r="AB1926" s="6"/>
      <c r="AC1926" s="6"/>
      <c r="AD1926" s="6" t="n">
        <v>1936770.6440427799</v>
      </c>
      <c r="AE1926" s="6"/>
      <c r="AF1926" s="6"/>
      <c r="AG1926" s="6"/>
      <c r="AH1926" s="6"/>
      <c r="AI1926" s="6"/>
      <c r="AJ1926" s="6"/>
      <c r="AK1926" s="6"/>
      <c r="AL1926" s="6" t="n">
        <v>54999.960899999998</v>
      </c>
      <c r="AM1926" s="6"/>
    </row>
    <row r="1927">
      <c r="A1927" t="str">
        <f t="shared" si="330"/>
        <v>R&amp;D</v>
      </c>
      <c r="B1927" t="str">
        <f t="shared" si="331"/>
        <v>AF15</v>
      </c>
      <c r="C1927" t="str">
        <f t="shared" si="332"/>
        <v>EDUCATION (OPERATIONAL)</v>
      </c>
      <c r="D1927" s="6" t="n">
        <f t="shared" si="333"/>
        <v>249910.45404243199</v>
      </c>
      <c r="E1927" s="6" t="n">
        <f t="shared" si="334"/>
        <v>2162448.00653227</v>
      </c>
      <c r="F1927" s="6" t="n">
        <f t="shared" si="335"/>
        <v>-384744.45990000002</v>
      </c>
      <c r="G1927" s="6" t="n">
        <f t="shared" si="336"/>
        <v>0</v>
      </c>
      <c r="H1927" s="7" t="n">
        <f t="shared" si="337"/>
        <v>-1.177920791037645</v>
      </c>
      <c r="I1927" s="7" t="n">
        <f t="shared" si="338"/>
        <v>-2.5395292740922102</v>
      </c>
      <c r="J1927" s="7" t="n">
        <f t="shared" si="339"/>
        <v>0</v>
      </c>
      <c r="K1927" s="7" t="n">
        <f t="shared" si="340"/>
        <v>-3.9197376955362345E-6</v>
      </c>
      <c r="L1927" s="7" t="n">
        <f>AM1927/SUM(AM1:AM$2180)</f>
        <v>0</v>
      </c>
      <c r="M1927" t="s">
        <v>36</v>
      </c>
      <c r="N1927" t="s">
        <v>4608</v>
      </c>
      <c r="O1927" t="s">
        <v>4609</v>
      </c>
      <c r="P1927" s="6" t="n">
        <v>26143.772797850001</v>
      </c>
      <c r="Q1927" s="6"/>
      <c r="R1927" s="6"/>
      <c r="S1927" s="6"/>
      <c r="T1927" s="6" t="n">
        <v>82064.234563590304</v>
      </c>
      <c r="U1927" s="6" t="n">
        <v>546866.50826511905</v>
      </c>
      <c r="V1927" s="6" t="n">
        <v>0</v>
      </c>
      <c r="W1927" s="6"/>
      <c r="X1927" s="6" t="n">
        <v>65797.658488746907</v>
      </c>
      <c r="Y1927" s="6" t="n">
        <v>83293.530387615698</v>
      </c>
      <c r="Z1927" s="6" t="n">
        <v>148612.052092053</v>
      </c>
      <c r="AA1927" s="6" t="n">
        <v>296959.36244416097</v>
      </c>
      <c r="AB1927" s="6" t="n">
        <v>320611.98715882702</v>
      </c>
      <c r="AC1927" s="6" t="n">
        <v>242874.647676569</v>
      </c>
      <c r="AD1927" s="6" t="n">
        <v>238006.64456663901</v>
      </c>
      <c r="AE1927" s="6" t="n">
        <v>249910.45404243199</v>
      </c>
      <c r="AF1927" s="6"/>
      <c r="AG1927" s="6" t="n">
        <v>4444876.7060683798</v>
      </c>
      <c r="AH1927" s="6" t="n">
        <v>7966130.3374426505</v>
      </c>
      <c r="AI1927" s="6" t="n">
        <v>13582545.232784299</v>
      </c>
      <c r="AJ1927" s="6" t="n">
        <v>4353224.7429165104</v>
      </c>
      <c r="AK1927" s="6" t="n">
        <v>2162448.00653227</v>
      </c>
      <c r="AL1927" s="6" t="n">
        <v>-384744.45990000002</v>
      </c>
      <c r="AM1927" s="6"/>
    </row>
    <row r="1928">
      <c r="A1928" t="str">
        <f t="shared" si="330"/>
        <v>R&amp;D</v>
      </c>
      <c r="B1928" t="str">
        <f t="shared" si="331"/>
        <v>AF16</v>
      </c>
      <c r="C1928" t="str">
        <f t="shared" si="332"/>
        <v>EDUCATION (MANAGEMENT/SUPPORT)</v>
      </c>
      <c r="D1928" s="6" t="n">
        <f t="shared" si="333"/>
        <v>-160381.507639958</v>
      </c>
      <c r="E1928" s="6" t="n">
        <f t="shared" si="334"/>
        <v>0</v>
      </c>
      <c r="F1928" s="6" t="n">
        <f t="shared" si="335"/>
        <v>0</v>
      </c>
      <c r="G1928" s="6" t="n">
        <f t="shared" si="336"/>
        <v>0</v>
      </c>
      <c r="H1928" s="7" t="e">
        <f t="shared" si="337"/>
        <v>#DIV/0!</v>
      </c>
      <c r="I1928" s="7" t="n">
        <f t="shared" si="338"/>
        <v>-1</v>
      </c>
      <c r="J1928" s="7" t="e">
        <f t="shared" si="339"/>
        <v>#DIV/0!</v>
      </c>
      <c r="K1928" s="7" t="n">
        <f t="shared" si="340"/>
        <v>0</v>
      </c>
      <c r="L1928" s="7" t="n">
        <f>AM1928/SUM(AM1:AM$2180)</f>
        <v>0</v>
      </c>
      <c r="M1928" t="s">
        <v>36</v>
      </c>
      <c r="N1928" t="s">
        <v>4610</v>
      </c>
      <c r="O1928" t="s">
        <v>4611</v>
      </c>
      <c r="P1928" s="6"/>
      <c r="Q1928" s="6" t="n">
        <v>85041.7926066574</v>
      </c>
      <c r="R1928" s="6"/>
      <c r="S1928" s="6"/>
      <c r="T1928" s="6" t="n">
        <v>22535.311829588401</v>
      </c>
      <c r="U1928" s="6" t="n">
        <v>88268.352969700907</v>
      </c>
      <c r="V1928" s="6" t="n">
        <v>-46594.239789552797</v>
      </c>
      <c r="W1928" s="6" t="n">
        <v>-70540.667921833403</v>
      </c>
      <c r="X1928" s="6" t="n">
        <v>2751035.9726023199</v>
      </c>
      <c r="Y1928" s="6" t="n">
        <v>721494.44104164199</v>
      </c>
      <c r="Z1928" s="6" t="n">
        <v>1966961.56238716</v>
      </c>
      <c r="AA1928" s="6" t="n">
        <v>1946530.3354129801</v>
      </c>
      <c r="AB1928" s="6" t="n">
        <v>395121.23429695098</v>
      </c>
      <c r="AC1928" s="6" t="n">
        <v>133635.9315521</v>
      </c>
      <c r="AD1928" s="6" t="n">
        <v>2517.0592384789702</v>
      </c>
      <c r="AE1928" s="6" t="n">
        <v>-160381.507639958</v>
      </c>
      <c r="AF1928" s="6" t="n">
        <v>-19119.222097009701</v>
      </c>
      <c r="AG1928" s="6" t="n">
        <v>0</v>
      </c>
      <c r="AH1928" s="6" t="n">
        <v>-81720.358848565797</v>
      </c>
      <c r="AI1928" s="6" t="n">
        <v>0</v>
      </c>
      <c r="AJ1928" s="6"/>
      <c r="AK1928" s="6"/>
      <c r="AL1928" s="6"/>
      <c r="AM1928" s="6"/>
    </row>
    <row r="1929">
      <c r="A1929" t="str">
        <f t="shared" si="330"/>
        <v>R&amp;D</v>
      </c>
      <c r="B1929" t="str">
        <f t="shared" si="331"/>
        <v>AG11</v>
      </c>
      <c r="C1929" t="str">
        <f t="shared" si="332"/>
        <v>COAL (BASIC)</v>
      </c>
      <c r="D1929" s="6" t="n">
        <f t="shared" si="333"/>
        <v>0</v>
      </c>
      <c r="E1929" s="6" t="n">
        <f t="shared" si="334"/>
        <v>0</v>
      </c>
      <c r="F1929" s="6" t="n">
        <f t="shared" si="335"/>
        <v>0</v>
      </c>
      <c r="G1929" s="6" t="n">
        <f t="shared" si="336"/>
        <v>0</v>
      </c>
      <c r="H1929" s="7" t="e">
        <f t="shared" si="337"/>
        <v>#DIV/0!</v>
      </c>
      <c r="I1929" s="7" t="e">
        <f t="shared" si="338"/>
        <v>#DIV/0!</v>
      </c>
      <c r="J1929" s="7" t="e">
        <f t="shared" si="339"/>
        <v>#DIV/0!</v>
      </c>
      <c r="K1929" s="7" t="n">
        <f t="shared" si="340"/>
        <v>0</v>
      </c>
      <c r="L1929" s="7" t="n">
        <f>AM1929/SUM(AM1:AM$2180)</f>
        <v>0</v>
      </c>
      <c r="M1929" t="s">
        <v>36</v>
      </c>
      <c r="N1929" t="s">
        <v>4612</v>
      </c>
      <c r="O1929" t="s">
        <v>4613</v>
      </c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 t="n">
        <v>-198964.54724737699</v>
      </c>
      <c r="AE1929" s="6"/>
      <c r="AF1929" s="6"/>
      <c r="AG1929" s="6"/>
      <c r="AH1929" s="6"/>
      <c r="AI1929" s="6"/>
      <c r="AJ1929" s="6"/>
      <c r="AK1929" s="6"/>
      <c r="AL1929" s="6"/>
      <c r="AM1929" s="6"/>
    </row>
    <row r="1930">
      <c r="A1930" t="str">
        <f t="shared" si="330"/>
        <v>R&amp;D</v>
      </c>
      <c r="B1930" t="str">
        <f t="shared" si="331"/>
        <v>AG12</v>
      </c>
      <c r="C1930" t="str">
        <f t="shared" si="332"/>
        <v>COAL (APPLIED/EXPLORATORY)</v>
      </c>
      <c r="D1930" s="6" t="n">
        <f t="shared" si="333"/>
        <v>0</v>
      </c>
      <c r="E1930" s="6" t="n">
        <f t="shared" si="334"/>
        <v>0</v>
      </c>
      <c r="F1930" s="6" t="n">
        <f t="shared" si="335"/>
        <v>762280</v>
      </c>
      <c r="G1930" s="6" t="n">
        <f t="shared" si="336"/>
        <v>0</v>
      </c>
      <c r="H1930" s="7" t="e">
        <f t="shared" si="337"/>
        <v>#DIV/0!</v>
      </c>
      <c r="I1930" s="7" t="e">
        <f t="shared" si="338"/>
        <v>#DIV/0!</v>
      </c>
      <c r="J1930" s="7" t="n">
        <f t="shared" si="339"/>
        <v>0</v>
      </c>
      <c r="K1930" s="7" t="n">
        <f t="shared" si="340"/>
        <v>7.766031644302206E-6</v>
      </c>
      <c r="L1930" s="7" t="n">
        <f>AM1930/SUM(AM1:AM$2180)</f>
        <v>0</v>
      </c>
      <c r="M1930" t="s">
        <v>36</v>
      </c>
      <c r="N1930" t="s">
        <v>4614</v>
      </c>
      <c r="O1930" t="s">
        <v>4615</v>
      </c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 t="n">
        <v>762280</v>
      </c>
      <c r="AM1930" s="6"/>
    </row>
    <row r="1931">
      <c r="A1931" t="str">
        <f t="shared" si="330"/>
        <v>R&amp;D</v>
      </c>
      <c r="B1931" t="str">
        <f t="shared" si="331"/>
        <v>AG31</v>
      </c>
      <c r="C1931" t="str">
        <f t="shared" si="332"/>
        <v>GEOTHERMAL (BASIC)</v>
      </c>
      <c r="D1931" s="6" t="n">
        <f t="shared" si="333"/>
        <v>0</v>
      </c>
      <c r="E1931" s="6" t="n">
        <f t="shared" si="334"/>
        <v>0</v>
      </c>
      <c r="F1931" s="6" t="n">
        <f t="shared" si="335"/>
        <v>0</v>
      </c>
      <c r="G1931" s="6" t="n">
        <f t="shared" si="336"/>
        <v>0</v>
      </c>
      <c r="H1931" s="7" t="e">
        <f t="shared" si="337"/>
        <v>#DIV/0!</v>
      </c>
      <c r="I1931" s="7" t="e">
        <f t="shared" si="338"/>
        <v>#DIV/0!</v>
      </c>
      <c r="J1931" s="7" t="e">
        <f t="shared" si="339"/>
        <v>#DIV/0!</v>
      </c>
      <c r="K1931" s="7" t="n">
        <f t="shared" si="340"/>
        <v>0</v>
      </c>
      <c r="L1931" s="7" t="n">
        <f>AM1931/SUM(AM1:AM$2180)</f>
        <v>0</v>
      </c>
      <c r="M1931" t="s">
        <v>36</v>
      </c>
      <c r="N1931" t="s">
        <v>4616</v>
      </c>
      <c r="O1931" t="s">
        <v>4617</v>
      </c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 t="n">
        <v>0</v>
      </c>
      <c r="AI1931" s="6"/>
      <c r="AJ1931" s="6"/>
      <c r="AK1931" s="6"/>
      <c r="AL1931" s="6"/>
      <c r="AM1931" s="6"/>
    </row>
    <row r="1932">
      <c r="A1932" t="str">
        <f t="shared" si="330"/>
        <v>R&amp;D</v>
      </c>
      <c r="B1932" t="str">
        <f t="shared" si="331"/>
        <v>AG33</v>
      </c>
      <c r="C1932" t="str">
        <f t="shared" si="332"/>
        <v>GEOTHERMAL (ADVANCED)</v>
      </c>
      <c r="D1932" s="6" t="n">
        <f t="shared" si="333"/>
        <v>0</v>
      </c>
      <c r="E1932" s="6" t="n">
        <f t="shared" si="334"/>
        <v>0</v>
      </c>
      <c r="F1932" s="6" t="n">
        <f t="shared" si="335"/>
        <v>12965232.125</v>
      </c>
      <c r="G1932" s="6" t="n">
        <f t="shared" si="336"/>
        <v>0</v>
      </c>
      <c r="H1932" s="7" t="e">
        <f t="shared" si="337"/>
        <v>#DIV/0!</v>
      </c>
      <c r="I1932" s="7" t="e">
        <f t="shared" si="338"/>
        <v>#DIV/0!</v>
      </c>
      <c r="J1932" s="7" t="n">
        <f t="shared" si="339"/>
        <v>0</v>
      </c>
      <c r="K1932" s="7" t="n">
        <f t="shared" si="340"/>
        <v>1.3208847530890688E-4</v>
      </c>
      <c r="L1932" s="7" t="n">
        <f>AM1932/SUM(AM1:AM$2180)</f>
        <v>0</v>
      </c>
      <c r="M1932" t="s">
        <v>36</v>
      </c>
      <c r="N1932" t="s">
        <v>4618</v>
      </c>
      <c r="O1932" t="s">
        <v>4619</v>
      </c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 t="n">
        <v>12965232.125</v>
      </c>
      <c r="AM1932" s="6"/>
    </row>
    <row r="1933">
      <c r="A1933" t="str">
        <f t="shared" si="330"/>
        <v>R&amp;D</v>
      </c>
      <c r="B1933" t="str">
        <f t="shared" si="331"/>
        <v>AG36</v>
      </c>
      <c r="C1933" t="str">
        <f t="shared" si="332"/>
        <v>R&amp;D: Energy - Geothermal-Management and Support</v>
      </c>
      <c r="D1933" s="6" t="n">
        <f t="shared" si="333"/>
        <v>0</v>
      </c>
      <c r="E1933" s="6" t="n">
        <f t="shared" si="334"/>
        <v>0</v>
      </c>
      <c r="F1933" s="6" t="n">
        <f t="shared" si="335"/>
        <v>0</v>
      </c>
      <c r="G1933" s="6" t="n">
        <f t="shared" si="336"/>
        <v>0</v>
      </c>
      <c r="H1933" s="7" t="e">
        <f t="shared" si="337"/>
        <v>#DIV/0!</v>
      </c>
      <c r="I1933" s="7" t="e">
        <f t="shared" si="338"/>
        <v>#DIV/0!</v>
      </c>
      <c r="J1933" s="7" t="e">
        <f t="shared" si="339"/>
        <v>#DIV/0!</v>
      </c>
      <c r="K1933" s="7" t="n">
        <f t="shared" si="340"/>
        <v>0</v>
      </c>
      <c r="L1933" s="7" t="n">
        <f>AM1933/SUM(AM1:AM$2180)</f>
        <v>0</v>
      </c>
      <c r="M1933" t="s">
        <v>36</v>
      </c>
      <c r="N1933" t="s">
        <v>4620</v>
      </c>
      <c r="O1933" t="s">
        <v>4621</v>
      </c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 t="n">
        <v>33599.241965014502</v>
      </c>
      <c r="AJ1933" s="6" t="n">
        <v>0</v>
      </c>
      <c r="AK1933" s="6"/>
      <c r="AL1933" s="6"/>
      <c r="AM1933" s="6"/>
    </row>
    <row r="1934">
      <c r="A1934" t="str">
        <f t="shared" si="330"/>
        <v>R&amp;D</v>
      </c>
      <c r="B1934" t="str">
        <f t="shared" si="331"/>
        <v>AG47</v>
      </c>
      <c r="C1934" t="str">
        <f t="shared" si="332"/>
        <v>R&amp;D-ENERGY - WIND-COMERCLIZ</v>
      </c>
      <c r="D1934" s="6" t="n">
        <f t="shared" si="333"/>
        <v>0</v>
      </c>
      <c r="E1934" s="6" t="n">
        <f t="shared" si="334"/>
        <v>0</v>
      </c>
      <c r="F1934" s="6" t="n">
        <f t="shared" si="335"/>
        <v>0</v>
      </c>
      <c r="G1934" s="6" t="n">
        <f t="shared" si="336"/>
        <v>0</v>
      </c>
      <c r="H1934" s="7" t="e">
        <f t="shared" si="337"/>
        <v>#DIV/0!</v>
      </c>
      <c r="I1934" s="7" t="e">
        <f t="shared" si="338"/>
        <v>#DIV/0!</v>
      </c>
      <c r="J1934" s="7" t="e">
        <f t="shared" si="339"/>
        <v>#DIV/0!</v>
      </c>
      <c r="K1934" s="7" t="n">
        <f t="shared" si="340"/>
        <v>0</v>
      </c>
      <c r="L1934" s="7" t="n">
        <f>AM1934/SUM(AM1:AM$2180)</f>
        <v>0</v>
      </c>
      <c r="M1934" t="s">
        <v>36</v>
      </c>
      <c r="N1934" t="s">
        <v>4622</v>
      </c>
      <c r="O1934" t="s">
        <v>4623</v>
      </c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 t="n">
        <v>0</v>
      </c>
      <c r="AK1934" s="6"/>
      <c r="AL1934" s="6"/>
      <c r="AM1934" s="6"/>
    </row>
    <row r="1935">
      <c r="A1935" t="str">
        <f t="shared" si="330"/>
        <v>R&amp;D</v>
      </c>
      <c r="B1935" t="str">
        <f t="shared" si="331"/>
        <v>AG54</v>
      </c>
      <c r="C1935" t="str">
        <f t="shared" si="332"/>
        <v>NUCLEAR (ENGINEERING)</v>
      </c>
      <c r="D1935" s="6" t="n">
        <f t="shared" si="333"/>
        <v>0</v>
      </c>
      <c r="E1935" s="6" t="n">
        <f t="shared" si="334"/>
        <v>0</v>
      </c>
      <c r="F1935" s="6" t="n">
        <f t="shared" si="335"/>
        <v>0</v>
      </c>
      <c r="G1935" s="6" t="n">
        <f t="shared" si="336"/>
        <v>0</v>
      </c>
      <c r="H1935" s="7" t="e">
        <f t="shared" si="337"/>
        <v>#DIV/0!</v>
      </c>
      <c r="I1935" s="7" t="e">
        <f t="shared" si="338"/>
        <v>#DIV/0!</v>
      </c>
      <c r="J1935" s="7" t="e">
        <f t="shared" si="339"/>
        <v>#DIV/0!</v>
      </c>
      <c r="K1935" s="7" t="n">
        <f t="shared" si="340"/>
        <v>0</v>
      </c>
      <c r="L1935" s="7" t="n">
        <f>AM1935/SUM(AM1:AM$2180)</f>
        <v>0</v>
      </c>
      <c r="M1935" t="s">
        <v>36</v>
      </c>
      <c r="N1935" t="s">
        <v>4624</v>
      </c>
      <c r="O1935" t="s">
        <v>4625</v>
      </c>
      <c r="P1935" s="6"/>
      <c r="Q1935" s="6"/>
      <c r="R1935" s="6"/>
      <c r="S1935" s="6"/>
      <c r="T1935" s="6"/>
      <c r="U1935" s="6"/>
      <c r="V1935" s="6" t="n">
        <v>1038951.1612295799</v>
      </c>
      <c r="W1935" s="6" t="n">
        <v>0</v>
      </c>
      <c r="X1935" s="6" t="n">
        <v>0</v>
      </c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 t="n">
        <v>8438.9789883655794</v>
      </c>
      <c r="AJ1935" s="6"/>
      <c r="AK1935" s="6"/>
      <c r="AL1935" s="6"/>
      <c r="AM1935" s="6"/>
    </row>
    <row r="1936">
      <c r="A1936" t="str">
        <f t="shared" si="330"/>
        <v>R&amp;D</v>
      </c>
      <c r="B1936" t="str">
        <f t="shared" si="331"/>
        <v>AG66</v>
      </c>
      <c r="C1936" t="str">
        <f t="shared" si="332"/>
        <v>PETROLEUM (MANAGEMENT/SUPPORT)</v>
      </c>
      <c r="D1936" s="6" t="n">
        <f t="shared" si="333"/>
        <v>0</v>
      </c>
      <c r="E1936" s="6" t="n">
        <f t="shared" si="334"/>
        <v>0</v>
      </c>
      <c r="F1936" s="6" t="n">
        <f t="shared" si="335"/>
        <v>0</v>
      </c>
      <c r="G1936" s="6" t="n">
        <f t="shared" si="336"/>
        <v>0</v>
      </c>
      <c r="H1936" s="7" t="e">
        <f t="shared" si="337"/>
        <v>#DIV/0!</v>
      </c>
      <c r="I1936" s="7" t="e">
        <f t="shared" si="338"/>
        <v>#DIV/0!</v>
      </c>
      <c r="J1936" s="7" t="e">
        <f t="shared" si="339"/>
        <v>#DIV/0!</v>
      </c>
      <c r="K1936" s="7" t="n">
        <f t="shared" si="340"/>
        <v>0</v>
      </c>
      <c r="L1936" s="7" t="n">
        <f>AM1936/SUM(AM1:AM$2180)</f>
        <v>0</v>
      </c>
      <c r="M1936" t="s">
        <v>36</v>
      </c>
      <c r="N1936" t="s">
        <v>4626</v>
      </c>
      <c r="O1936" t="s">
        <v>4627</v>
      </c>
      <c r="P1936" s="6"/>
      <c r="Q1936" s="6"/>
      <c r="R1936" s="6"/>
      <c r="S1936" s="6"/>
      <c r="T1936" s="6"/>
      <c r="U1936" s="6"/>
      <c r="V1936" s="6" t="n">
        <v>1960.1849662411601</v>
      </c>
      <c r="W1936" s="6"/>
      <c r="X1936" s="6"/>
      <c r="Y1936" s="6"/>
      <c r="Z1936" s="6"/>
      <c r="AA1936" s="6"/>
      <c r="AB1936" s="6" t="n">
        <v>50692.491840327901</v>
      </c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</row>
    <row r="1937">
      <c r="A1937" t="str">
        <f t="shared" si="330"/>
        <v>R&amp;D</v>
      </c>
      <c r="B1937" t="str">
        <f t="shared" si="331"/>
        <v>AG72</v>
      </c>
      <c r="C1937" t="str">
        <f t="shared" si="332"/>
        <v>R&amp;D- ENERGY: SOLAR/PHOTOVOLTAIC (APPLIED RESEARCH/EXPLORATORY DEVELOPMENT)</v>
      </c>
      <c r="D1937" s="6" t="n">
        <f t="shared" si="333"/>
        <v>-58345.112188313098</v>
      </c>
      <c r="E1937" s="6" t="n">
        <f t="shared" si="334"/>
        <v>0</v>
      </c>
      <c r="F1937" s="6" t="n">
        <f t="shared" si="335"/>
        <v>0</v>
      </c>
      <c r="G1937" s="6" t="n">
        <f t="shared" si="336"/>
        <v>0</v>
      </c>
      <c r="H1937" s="7" t="e">
        <f t="shared" si="337"/>
        <v>#DIV/0!</v>
      </c>
      <c r="I1937" s="7" t="n">
        <f t="shared" si="338"/>
        <v>-1</v>
      </c>
      <c r="J1937" s="7" t="e">
        <f t="shared" si="339"/>
        <v>#DIV/0!</v>
      </c>
      <c r="K1937" s="7" t="n">
        <f t="shared" si="340"/>
        <v>0</v>
      </c>
      <c r="L1937" s="7" t="n">
        <f>AM1937/SUM(AM1:AM$2180)</f>
        <v>0</v>
      </c>
      <c r="M1937" t="s">
        <v>36</v>
      </c>
      <c r="N1937" t="s">
        <v>4628</v>
      </c>
      <c r="O1937" t="s">
        <v>4629</v>
      </c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 t="n">
        <v>74957.4667785317</v>
      </c>
      <c r="AE1937" s="6" t="n">
        <v>-58345.112188313098</v>
      </c>
      <c r="AF1937" s="6" t="n">
        <v>0</v>
      </c>
      <c r="AG1937" s="6"/>
      <c r="AH1937" s="6"/>
      <c r="AI1937" s="6"/>
      <c r="AJ1937" s="6"/>
      <c r="AK1937" s="6"/>
      <c r="AL1937" s="6"/>
      <c r="AM1937" s="6"/>
    </row>
    <row r="1938">
      <c r="A1938" t="str">
        <f t="shared" si="330"/>
        <v>R&amp;D</v>
      </c>
      <c r="B1938" t="str">
        <f t="shared" si="331"/>
        <v>AG82</v>
      </c>
      <c r="C1938" t="str">
        <f t="shared" si="332"/>
        <v>R&amp;D- ENERGY: CONSERVATION (APPLIED RESEARCH/EXPLORATORY DEVELOPMENT)</v>
      </c>
      <c r="D1938" s="6" t="n">
        <f t="shared" si="333"/>
        <v>0</v>
      </c>
      <c r="E1938" s="6" t="n">
        <f t="shared" si="334"/>
        <v>0</v>
      </c>
      <c r="F1938" s="6" t="n">
        <f t="shared" si="335"/>
        <v>0</v>
      </c>
      <c r="G1938" s="6" t="n">
        <f t="shared" si="336"/>
        <v>0</v>
      </c>
      <c r="H1938" s="7" t="e">
        <f t="shared" si="337"/>
        <v>#DIV/0!</v>
      </c>
      <c r="I1938" s="7" t="e">
        <f t="shared" si="338"/>
        <v>#DIV/0!</v>
      </c>
      <c r="J1938" s="7" t="e">
        <f t="shared" si="339"/>
        <v>#DIV/0!</v>
      </c>
      <c r="K1938" s="7" t="n">
        <f t="shared" si="340"/>
        <v>0</v>
      </c>
      <c r="L1938" s="7" t="n">
        <f>AM1938/SUM(AM1:AM$2180)</f>
        <v>0</v>
      </c>
      <c r="M1938" t="s">
        <v>36</v>
      </c>
      <c r="N1938" t="s">
        <v>4630</v>
      </c>
      <c r="O1938" t="s">
        <v>4631</v>
      </c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 t="n">
        <v>-120391.043165576</v>
      </c>
      <c r="AH1938" s="6"/>
      <c r="AI1938" s="6"/>
      <c r="AJ1938" s="6"/>
      <c r="AK1938" s="6"/>
      <c r="AL1938" s="6"/>
      <c r="AM1938" s="6"/>
    </row>
    <row r="1939">
      <c r="A1939" t="str">
        <f t="shared" si="330"/>
        <v>R&amp;D</v>
      </c>
      <c r="B1939" t="str">
        <f t="shared" si="331"/>
        <v>AG84</v>
      </c>
      <c r="C1939" t="str">
        <f t="shared" si="332"/>
        <v>R&amp;D- ENERGY: CONSERVATION (ENGINEERING DEVELOPMENT)</v>
      </c>
      <c r="D1939" s="6" t="n">
        <f t="shared" si="333"/>
        <v>0</v>
      </c>
      <c r="E1939" s="6" t="n">
        <f t="shared" si="334"/>
        <v>0</v>
      </c>
      <c r="F1939" s="6" t="n">
        <f t="shared" si="335"/>
        <v>0</v>
      </c>
      <c r="G1939" s="6" t="n">
        <f t="shared" si="336"/>
        <v>0</v>
      </c>
      <c r="H1939" s="7" t="e">
        <f t="shared" si="337"/>
        <v>#DIV/0!</v>
      </c>
      <c r="I1939" s="7" t="e">
        <f t="shared" si="338"/>
        <v>#DIV/0!</v>
      </c>
      <c r="J1939" s="7" t="e">
        <f t="shared" si="339"/>
        <v>#DIV/0!</v>
      </c>
      <c r="K1939" s="7" t="n">
        <f t="shared" si="340"/>
        <v>0</v>
      </c>
      <c r="L1939" s="7" t="n">
        <f>AM1939/SUM(AM1:AM$2180)</f>
        <v>0</v>
      </c>
      <c r="M1939" t="s">
        <v>36</v>
      </c>
      <c r="N1939" t="s">
        <v>4632</v>
      </c>
      <c r="O1939" t="s">
        <v>4633</v>
      </c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 t="n">
        <v>-4042.2998214377399</v>
      </c>
      <c r="AD1939" s="6"/>
      <c r="AE1939" s="6" t="n">
        <v>0</v>
      </c>
      <c r="AF1939" s="6"/>
      <c r="AG1939" s="6"/>
      <c r="AH1939" s="6"/>
      <c r="AI1939" s="6"/>
      <c r="AJ1939" s="6"/>
      <c r="AK1939" s="6"/>
      <c r="AL1939" s="6"/>
      <c r="AM1939" s="6"/>
    </row>
    <row r="1940">
      <c r="A1940" t="str">
        <f t="shared" si="330"/>
        <v>R&amp;D</v>
      </c>
      <c r="B1940" t="str">
        <f t="shared" si="331"/>
        <v>AG91</v>
      </c>
      <c r="C1940" t="str">
        <f t="shared" si="332"/>
        <v>OTHER ENERGY (BASIC)</v>
      </c>
      <c r="D1940" s="6" t="n">
        <f t="shared" si="333"/>
        <v>0</v>
      </c>
      <c r="E1940" s="6" t="n">
        <f t="shared" si="334"/>
        <v>0</v>
      </c>
      <c r="F1940" s="6" t="n">
        <f t="shared" si="335"/>
        <v>-6162.0298000000003</v>
      </c>
      <c r="G1940" s="6" t="n">
        <f t="shared" si="336"/>
        <v>0</v>
      </c>
      <c r="H1940" s="7" t="e">
        <f t="shared" si="337"/>
        <v>#DIV/0!</v>
      </c>
      <c r="I1940" s="7" t="e">
        <f t="shared" si="338"/>
        <v>#DIV/0!</v>
      </c>
      <c r="J1940" s="7" t="n">
        <f t="shared" si="339"/>
        <v>0</v>
      </c>
      <c r="K1940" s="7" t="n">
        <f t="shared" si="340"/>
        <v>-6.2778137193594478E-8</v>
      </c>
      <c r="L1940" s="7" t="n">
        <f>AM1940/SUM(AM1:AM$2180)</f>
        <v>0</v>
      </c>
      <c r="M1940" t="s">
        <v>36</v>
      </c>
      <c r="N1940" t="s">
        <v>4634</v>
      </c>
      <c r="O1940" t="s">
        <v>4635</v>
      </c>
      <c r="P1940" s="6"/>
      <c r="Q1940" s="6"/>
      <c r="R1940" s="6"/>
      <c r="S1940" s="6"/>
      <c r="T1940" s="6"/>
      <c r="U1940" s="6" t="n">
        <v>505279.147145622</v>
      </c>
      <c r="V1940" s="6"/>
      <c r="W1940" s="6"/>
      <c r="X1940" s="6"/>
      <c r="Y1940" s="6"/>
      <c r="Z1940" s="6" t="n">
        <v>13150240.898948601</v>
      </c>
      <c r="AA1940" s="6" t="n">
        <v>8599513.4786783792</v>
      </c>
      <c r="AB1940" s="6" t="n">
        <v>0</v>
      </c>
      <c r="AC1940" s="6" t="n">
        <v>0</v>
      </c>
      <c r="AD1940" s="6"/>
      <c r="AE1940" s="6" t="n">
        <v>0</v>
      </c>
      <c r="AF1940" s="6" t="n">
        <v>0</v>
      </c>
      <c r="AG1940" s="6"/>
      <c r="AH1940" s="6" t="n">
        <v>-5646.5694228309603</v>
      </c>
      <c r="AI1940" s="6" t="n">
        <v>0</v>
      </c>
      <c r="AJ1940" s="6" t="n">
        <v>0</v>
      </c>
      <c r="AK1940" s="6" t="n">
        <v>0</v>
      </c>
      <c r="AL1940" s="6" t="n">
        <v>-6162.0298000000003</v>
      </c>
      <c r="AM1940" s="6"/>
    </row>
    <row r="1941">
      <c r="A1941" t="str">
        <f t="shared" si="330"/>
        <v>R&amp;D</v>
      </c>
      <c r="B1941" t="str">
        <f t="shared" si="331"/>
        <v>AG92</v>
      </c>
      <c r="C1941" t="str">
        <f t="shared" si="332"/>
        <v>OTHER ENERGY (APPLIED/EXPLORATORY)</v>
      </c>
      <c r="D1941" s="6" t="n">
        <f t="shared" si="333"/>
        <v>0</v>
      </c>
      <c r="E1941" s="6" t="n">
        <f t="shared" si="334"/>
        <v>0</v>
      </c>
      <c r="F1941" s="6" t="n">
        <f t="shared" si="335"/>
        <v>0</v>
      </c>
      <c r="G1941" s="6" t="n">
        <f t="shared" si="336"/>
        <v>0</v>
      </c>
      <c r="H1941" s="7" t="e">
        <f t="shared" si="337"/>
        <v>#DIV/0!</v>
      </c>
      <c r="I1941" s="7" t="e">
        <f t="shared" si="338"/>
        <v>#DIV/0!</v>
      </c>
      <c r="J1941" s="7" t="e">
        <f t="shared" si="339"/>
        <v>#DIV/0!</v>
      </c>
      <c r="K1941" s="7" t="n">
        <f t="shared" si="340"/>
        <v>0</v>
      </c>
      <c r="L1941" s="7" t="n">
        <f>AM1941/SUM(AM1:AM$2180)</f>
        <v>0</v>
      </c>
      <c r="M1941" t="s">
        <v>36</v>
      </c>
      <c r="N1941" t="s">
        <v>4636</v>
      </c>
      <c r="O1941" t="s">
        <v>4637</v>
      </c>
      <c r="P1941" s="6" t="n">
        <v>1952272.07756564</v>
      </c>
      <c r="Q1941" s="6"/>
      <c r="R1941" s="6"/>
      <c r="S1941" s="6"/>
      <c r="T1941" s="6" t="n">
        <v>119716.798810612</v>
      </c>
      <c r="U1941" s="6" t="n">
        <v>180224.40985860699</v>
      </c>
      <c r="V1941" s="6"/>
      <c r="W1941" s="6"/>
      <c r="X1941" s="6"/>
      <c r="Y1941" s="6"/>
      <c r="Z1941" s="6" t="n">
        <v>4610194.4714906402</v>
      </c>
      <c r="AA1941" s="6" t="n">
        <v>9089636.8534149993</v>
      </c>
      <c r="AB1941" s="6" t="n">
        <v>0</v>
      </c>
      <c r="AC1941" s="6" t="n">
        <v>0</v>
      </c>
      <c r="AD1941" s="6" t="n">
        <v>0</v>
      </c>
      <c r="AE1941" s="6"/>
      <c r="AF1941" s="6" t="n">
        <v>0</v>
      </c>
      <c r="AG1941" s="6" t="n">
        <v>-23854.156968936601</v>
      </c>
      <c r="AH1941" s="6"/>
      <c r="AI1941" s="6"/>
      <c r="AJ1941" s="6"/>
      <c r="AK1941" s="6" t="n">
        <v>0</v>
      </c>
      <c r="AL1941" s="6"/>
      <c r="AM1941" s="6"/>
    </row>
    <row r="1942">
      <c r="A1942" t="str">
        <f t="shared" si="330"/>
        <v>R&amp;D</v>
      </c>
      <c r="B1942" t="str">
        <f t="shared" si="331"/>
        <v>AG93</v>
      </c>
      <c r="C1942" t="str">
        <f t="shared" si="332"/>
        <v>OTHER ENERGY (ADVANCED)</v>
      </c>
      <c r="D1942" s="6" t="n">
        <f t="shared" si="333"/>
        <v>0</v>
      </c>
      <c r="E1942" s="6" t="n">
        <f t="shared" si="334"/>
        <v>0</v>
      </c>
      <c r="F1942" s="6" t="n">
        <f t="shared" si="335"/>
        <v>0</v>
      </c>
      <c r="G1942" s="6" t="n">
        <f t="shared" si="336"/>
        <v>0</v>
      </c>
      <c r="H1942" s="7" t="e">
        <f t="shared" si="337"/>
        <v>#DIV/0!</v>
      </c>
      <c r="I1942" s="7" t="e">
        <f t="shared" si="338"/>
        <v>#DIV/0!</v>
      </c>
      <c r="J1942" s="7" t="e">
        <f t="shared" si="339"/>
        <v>#DIV/0!</v>
      </c>
      <c r="K1942" s="7" t="n">
        <f t="shared" si="340"/>
        <v>0</v>
      </c>
      <c r="L1942" s="7" t="n">
        <f>AM1942/SUM(AM1:AM$2180)</f>
        <v>0</v>
      </c>
      <c r="M1942" t="s">
        <v>36</v>
      </c>
      <c r="N1942" t="s">
        <v>4638</v>
      </c>
      <c r="O1942" t="s">
        <v>4639</v>
      </c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 t="n">
        <v>85034.801545655893</v>
      </c>
      <c r="AA1942" s="6"/>
      <c r="AB1942" s="6" t="n">
        <v>-891.58439982988602</v>
      </c>
      <c r="AC1942" s="6"/>
      <c r="AD1942" s="6"/>
      <c r="AE1942" s="6"/>
      <c r="AF1942" s="6" t="n">
        <v>0</v>
      </c>
      <c r="AG1942" s="6" t="n">
        <v>-380859.94568879303</v>
      </c>
      <c r="AH1942" s="6" t="n">
        <v>-797.32828428486005</v>
      </c>
      <c r="AI1942" s="6"/>
      <c r="AJ1942" s="6" t="n">
        <v>0</v>
      </c>
      <c r="AK1942" s="6" t="n">
        <v>0</v>
      </c>
      <c r="AL1942" s="6"/>
      <c r="AM1942" s="6"/>
    </row>
    <row r="1943">
      <c r="A1943" t="str">
        <f t="shared" si="330"/>
        <v>R&amp;D</v>
      </c>
      <c r="B1943" t="str">
        <f t="shared" si="331"/>
        <v>AG96</v>
      </c>
      <c r="C1943" t="str">
        <f t="shared" si="332"/>
        <v>OTHER ENERGY (MANAGEMENT/SUPPORT)</v>
      </c>
      <c r="D1943" s="6" t="n">
        <f t="shared" si="333"/>
        <v>0</v>
      </c>
      <c r="E1943" s="6" t="n">
        <f t="shared" si="334"/>
        <v>0</v>
      </c>
      <c r="F1943" s="6" t="n">
        <f t="shared" si="335"/>
        <v>0</v>
      </c>
      <c r="G1943" s="6" t="n">
        <f t="shared" si="336"/>
        <v>0</v>
      </c>
      <c r="H1943" s="7" t="e">
        <f t="shared" si="337"/>
        <v>#DIV/0!</v>
      </c>
      <c r="I1943" s="7" t="e">
        <f t="shared" si="338"/>
        <v>#DIV/0!</v>
      </c>
      <c r="J1943" s="7" t="e">
        <f t="shared" si="339"/>
        <v>#DIV/0!</v>
      </c>
      <c r="K1943" s="7" t="n">
        <f t="shared" si="340"/>
        <v>0</v>
      </c>
      <c r="L1943" s="7" t="n">
        <f>AM1943/SUM(AM1:AM$2180)</f>
        <v>0</v>
      </c>
      <c r="M1943" t="s">
        <v>36</v>
      </c>
      <c r="N1943" t="s">
        <v>4640</v>
      </c>
      <c r="O1943" t="s">
        <v>4641</v>
      </c>
      <c r="P1943" s="6"/>
      <c r="Q1943" s="6"/>
      <c r="R1943" s="6"/>
      <c r="S1943" s="6" t="n">
        <v>106653.445113824</v>
      </c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</row>
    <row r="1944">
      <c r="A1944" t="str">
        <f t="shared" si="330"/>
        <v>R&amp;D</v>
      </c>
      <c r="B1944" t="str">
        <f t="shared" si="331"/>
        <v>AG97</v>
      </c>
      <c r="C1944" t="str">
        <f t="shared" si="332"/>
        <v>R&amp;D- ENERGY: OTHER (COMMERCIALIZED)</v>
      </c>
      <c r="D1944" s="6" t="n">
        <f t="shared" si="333"/>
        <v>0</v>
      </c>
      <c r="E1944" s="6" t="n">
        <f t="shared" si="334"/>
        <v>0</v>
      </c>
      <c r="F1944" s="6" t="n">
        <f t="shared" si="335"/>
        <v>0</v>
      </c>
      <c r="G1944" s="6" t="n">
        <f t="shared" si="336"/>
        <v>0</v>
      </c>
      <c r="H1944" s="7" t="e">
        <f t="shared" si="337"/>
        <v>#DIV/0!</v>
      </c>
      <c r="I1944" s="7" t="e">
        <f t="shared" si="338"/>
        <v>#DIV/0!</v>
      </c>
      <c r="J1944" s="7" t="e">
        <f t="shared" si="339"/>
        <v>#DIV/0!</v>
      </c>
      <c r="K1944" s="7" t="n">
        <f t="shared" si="340"/>
        <v>0</v>
      </c>
      <c r="L1944" s="7" t="n">
        <f>AM1944/SUM(AM1:AM$2180)</f>
        <v>0</v>
      </c>
      <c r="M1944" t="s">
        <v>36</v>
      </c>
      <c r="N1944" t="s">
        <v>4642</v>
      </c>
      <c r="O1944" t="s">
        <v>4643</v>
      </c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 t="n">
        <v>-15832.702652908099</v>
      </c>
      <c r="AH1944" s="6"/>
      <c r="AI1944" s="6"/>
      <c r="AJ1944" s="6"/>
      <c r="AK1944" s="6"/>
      <c r="AL1944" s="6"/>
      <c r="AM1944" s="6"/>
    </row>
    <row r="1945">
      <c r="A1945" t="str">
        <f t="shared" si="330"/>
        <v>R&amp;D</v>
      </c>
      <c r="B1945" t="str">
        <f t="shared" si="331"/>
        <v>AH11</v>
      </c>
      <c r="C1945" t="str">
        <f t="shared" si="332"/>
        <v>R&amp;D- ENVIRONMENTAL PROTECTION: POLLUTION CONTROL/ABATEMENT (BASIC RESEARCH)</v>
      </c>
      <c r="D1945" s="6" t="n">
        <f t="shared" si="333"/>
        <v>0</v>
      </c>
      <c r="E1945" s="6" t="n">
        <f t="shared" si="334"/>
        <v>0</v>
      </c>
      <c r="F1945" s="6" t="n">
        <f t="shared" si="335"/>
        <v>0</v>
      </c>
      <c r="G1945" s="6" t="n">
        <f t="shared" si="336"/>
        <v>0</v>
      </c>
      <c r="H1945" s="7" t="e">
        <f t="shared" si="337"/>
        <v>#DIV/0!</v>
      </c>
      <c r="I1945" s="7" t="e">
        <f t="shared" si="338"/>
        <v>#DIV/0!</v>
      </c>
      <c r="J1945" s="7" t="e">
        <f t="shared" si="339"/>
        <v>#DIV/0!</v>
      </c>
      <c r="K1945" s="7" t="n">
        <f t="shared" si="340"/>
        <v>0</v>
      </c>
      <c r="L1945" s="7" t="n">
        <f>AM1945/SUM(AM1:AM$2180)</f>
        <v>0</v>
      </c>
      <c r="M1945" t="s">
        <v>36</v>
      </c>
      <c r="N1945" t="s">
        <v>4644</v>
      </c>
      <c r="O1945" t="s">
        <v>4645</v>
      </c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 t="n">
        <v>0</v>
      </c>
      <c r="AG1945" s="6"/>
      <c r="AH1945" s="6"/>
      <c r="AI1945" s="6" t="n">
        <v>0</v>
      </c>
      <c r="AJ1945" s="6"/>
      <c r="AK1945" s="6"/>
      <c r="AL1945" s="6"/>
      <c r="AM1945" s="6"/>
    </row>
    <row r="1946">
      <c r="A1946" t="str">
        <f t="shared" si="330"/>
        <v>R&amp;D</v>
      </c>
      <c r="B1946" t="str">
        <f t="shared" si="331"/>
        <v>AH21</v>
      </c>
      <c r="C1946" t="str">
        <f t="shared" si="332"/>
        <v>AIR POLLUTION (BASIC)</v>
      </c>
      <c r="D1946" s="6" t="n">
        <f t="shared" si="333"/>
        <v>0</v>
      </c>
      <c r="E1946" s="6" t="n">
        <f t="shared" si="334"/>
        <v>0</v>
      </c>
      <c r="F1946" s="6" t="n">
        <f t="shared" si="335"/>
        <v>0</v>
      </c>
      <c r="G1946" s="6" t="n">
        <f t="shared" si="336"/>
        <v>0</v>
      </c>
      <c r="H1946" s="7" t="e">
        <f t="shared" si="337"/>
        <v>#DIV/0!</v>
      </c>
      <c r="I1946" s="7" t="e">
        <f t="shared" si="338"/>
        <v>#DIV/0!</v>
      </c>
      <c r="J1946" s="7" t="e">
        <f t="shared" si="339"/>
        <v>#DIV/0!</v>
      </c>
      <c r="K1946" s="7" t="n">
        <f t="shared" si="340"/>
        <v>0</v>
      </c>
      <c r="L1946" s="7" t="n">
        <f>AM1946/SUM(AM1:AM$2180)</f>
        <v>0</v>
      </c>
      <c r="M1946" t="s">
        <v>36</v>
      </c>
      <c r="N1946" t="s">
        <v>4646</v>
      </c>
      <c r="O1946" t="s">
        <v>4647</v>
      </c>
      <c r="P1946" s="6"/>
      <c r="Q1946" s="6"/>
      <c r="R1946" s="6"/>
      <c r="S1946" s="6"/>
      <c r="T1946" s="6" t="n">
        <v>52061.776503999703</v>
      </c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</row>
    <row r="1947">
      <c r="A1947" t="str">
        <f t="shared" si="330"/>
        <v>R&amp;D</v>
      </c>
      <c r="B1947" t="str">
        <f t="shared" si="331"/>
        <v>AH23</v>
      </c>
      <c r="C1947" t="str">
        <f t="shared" si="332"/>
        <v>AIR POLLUTION (ADVANCED)</v>
      </c>
      <c r="D1947" s="6" t="n">
        <f t="shared" si="333"/>
        <v>0</v>
      </c>
      <c r="E1947" s="6" t="n">
        <f t="shared" si="334"/>
        <v>0</v>
      </c>
      <c r="F1947" s="6" t="n">
        <f t="shared" si="335"/>
        <v>0</v>
      </c>
      <c r="G1947" s="6" t="n">
        <f t="shared" si="336"/>
        <v>0</v>
      </c>
      <c r="H1947" s="7" t="e">
        <f t="shared" si="337"/>
        <v>#DIV/0!</v>
      </c>
      <c r="I1947" s="7" t="e">
        <f t="shared" si="338"/>
        <v>#DIV/0!</v>
      </c>
      <c r="J1947" s="7" t="e">
        <f t="shared" si="339"/>
        <v>#DIV/0!</v>
      </c>
      <c r="K1947" s="7" t="n">
        <f t="shared" si="340"/>
        <v>0</v>
      </c>
      <c r="L1947" s="7" t="n">
        <f>AM1947/SUM(AM1:AM$2180)</f>
        <v>0</v>
      </c>
      <c r="M1947" t="s">
        <v>36</v>
      </c>
      <c r="N1947" t="s">
        <v>4648</v>
      </c>
      <c r="O1947" t="s">
        <v>4649</v>
      </c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 t="n">
        <v>-2803.2317261425701</v>
      </c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</row>
    <row r="1948">
      <c r="A1948" t="str">
        <f t="shared" si="330"/>
        <v>R&amp;D</v>
      </c>
      <c r="B1948" t="str">
        <f t="shared" si="331"/>
        <v>AH32</v>
      </c>
      <c r="C1948" t="str">
        <f t="shared" si="332"/>
        <v>R&amp;D- ENVIRONMENTAL PROTECTION: WATER POLLUTION (APPLIED RESEARCH/EXPLORATORY DEVELOPMENT)</v>
      </c>
      <c r="D1948" s="6" t="n">
        <f t="shared" si="333"/>
        <v>0</v>
      </c>
      <c r="E1948" s="6" t="n">
        <f t="shared" si="334"/>
        <v>0</v>
      </c>
      <c r="F1948" s="6" t="n">
        <f t="shared" si="335"/>
        <v>0</v>
      </c>
      <c r="G1948" s="6" t="n">
        <f t="shared" si="336"/>
        <v>0</v>
      </c>
      <c r="H1948" s="7" t="e">
        <f t="shared" si="337"/>
        <v>#DIV/0!</v>
      </c>
      <c r="I1948" s="7" t="e">
        <f t="shared" si="338"/>
        <v>#DIV/0!</v>
      </c>
      <c r="J1948" s="7" t="e">
        <f t="shared" si="339"/>
        <v>#DIV/0!</v>
      </c>
      <c r="K1948" s="7" t="n">
        <f t="shared" si="340"/>
        <v>0</v>
      </c>
      <c r="L1948" s="7" t="n">
        <f>AM1948/SUM(AM1:AM$2180)</f>
        <v>0</v>
      </c>
      <c r="M1948" t="s">
        <v>36</v>
      </c>
      <c r="N1948" t="s">
        <v>4650</v>
      </c>
      <c r="O1948" t="s">
        <v>4651</v>
      </c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 t="n">
        <v>-28.820256585396901</v>
      </c>
      <c r="AA1948" s="6"/>
      <c r="AB1948" s="6" t="n">
        <v>-4645.1294111837096</v>
      </c>
      <c r="AC1948" s="6"/>
      <c r="AD1948" s="6" t="n">
        <v>0</v>
      </c>
      <c r="AE1948" s="6"/>
      <c r="AF1948" s="6"/>
      <c r="AG1948" s="6"/>
      <c r="AH1948" s="6" t="n">
        <v>0</v>
      </c>
      <c r="AI1948" s="6" t="n">
        <v>-11394.267919289399</v>
      </c>
      <c r="AJ1948" s="6"/>
      <c r="AK1948" s="6"/>
      <c r="AL1948" s="6"/>
      <c r="AM1948" s="6"/>
    </row>
    <row r="1949">
      <c r="A1949" t="str">
        <f t="shared" si="330"/>
        <v>R&amp;D</v>
      </c>
      <c r="B1949" t="str">
        <f t="shared" si="331"/>
        <v>AH45</v>
      </c>
      <c r="C1949" t="str">
        <f t="shared" si="332"/>
        <v>NOISE POLLUTION (OPERATIONAL)</v>
      </c>
      <c r="D1949" s="6" t="n">
        <f t="shared" si="333"/>
        <v>0</v>
      </c>
      <c r="E1949" s="6" t="n">
        <f t="shared" si="334"/>
        <v>0</v>
      </c>
      <c r="F1949" s="6" t="n">
        <f t="shared" si="335"/>
        <v>0</v>
      </c>
      <c r="G1949" s="6" t="n">
        <f t="shared" si="336"/>
        <v>0</v>
      </c>
      <c r="H1949" s="7" t="e">
        <f t="shared" si="337"/>
        <v>#DIV/0!</v>
      </c>
      <c r="I1949" s="7" t="e">
        <f t="shared" si="338"/>
        <v>#DIV/0!</v>
      </c>
      <c r="J1949" s="7" t="e">
        <f t="shared" si="339"/>
        <v>#DIV/0!</v>
      </c>
      <c r="K1949" s="7" t="n">
        <f t="shared" si="340"/>
        <v>0</v>
      </c>
      <c r="L1949" s="7" t="n">
        <f>AM1949/SUM(AM1:AM$2180)</f>
        <v>0</v>
      </c>
      <c r="M1949" t="s">
        <v>36</v>
      </c>
      <c r="N1949" t="s">
        <v>4652</v>
      </c>
      <c r="O1949" t="s">
        <v>4653</v>
      </c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 t="n">
        <v>-61682.602075841103</v>
      </c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</row>
    <row r="1950">
      <c r="A1950" t="str">
        <f t="shared" si="330"/>
        <v>R&amp;D</v>
      </c>
      <c r="B1950" t="str">
        <f t="shared" si="331"/>
        <v>AH46</v>
      </c>
      <c r="C1950" t="str">
        <f t="shared" si="332"/>
        <v>R&amp;D- ENVIRONMENTAL PROTECTION: NOISE POLLUTION (MANAGEMENT/SUPPORT)</v>
      </c>
      <c r="D1950" s="6" t="n">
        <f t="shared" si="333"/>
        <v>0</v>
      </c>
      <c r="E1950" s="6" t="n">
        <f t="shared" si="334"/>
        <v>0</v>
      </c>
      <c r="F1950" s="6" t="n">
        <f t="shared" si="335"/>
        <v>0</v>
      </c>
      <c r="G1950" s="6" t="n">
        <f t="shared" si="336"/>
        <v>0</v>
      </c>
      <c r="H1950" s="7" t="e">
        <f t="shared" si="337"/>
        <v>#DIV/0!</v>
      </c>
      <c r="I1950" s="7" t="e">
        <f t="shared" si="338"/>
        <v>#DIV/0!</v>
      </c>
      <c r="J1950" s="7" t="e">
        <f t="shared" si="339"/>
        <v>#DIV/0!</v>
      </c>
      <c r="K1950" s="7" t="n">
        <f t="shared" si="340"/>
        <v>0</v>
      </c>
      <c r="L1950" s="7" t="n">
        <f>AM1950/SUM(AM1:AM$2180)</f>
        <v>0</v>
      </c>
      <c r="M1950" t="s">
        <v>36</v>
      </c>
      <c r="N1950" t="s">
        <v>4654</v>
      </c>
      <c r="O1950" t="s">
        <v>4655</v>
      </c>
      <c r="P1950" s="6"/>
      <c r="Q1950" s="6"/>
      <c r="R1950" s="6" t="n">
        <v>120976.03896858401</v>
      </c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</row>
    <row r="1951">
      <c r="A1951" t="str">
        <f t="shared" si="330"/>
        <v>R&amp;D</v>
      </c>
      <c r="B1951" t="str">
        <f t="shared" si="331"/>
        <v>AH91</v>
      </c>
      <c r="C1951" t="str">
        <f t="shared" si="332"/>
        <v>R&amp;D- ENVIRONMENTAL PROTECTION: OTHER (BASIC RESEARCH)</v>
      </c>
      <c r="D1951" s="6" t="n">
        <f t="shared" si="333"/>
        <v>-8.7799561909932393</v>
      </c>
      <c r="E1951" s="6" t="n">
        <f t="shared" si="334"/>
        <v>0</v>
      </c>
      <c r="F1951" s="6" t="n">
        <f t="shared" si="335"/>
        <v>0</v>
      </c>
      <c r="G1951" s="6" t="n">
        <f t="shared" si="336"/>
        <v>0</v>
      </c>
      <c r="H1951" s="7" t="e">
        <f t="shared" si="337"/>
        <v>#DIV/0!</v>
      </c>
      <c r="I1951" s="7" t="n">
        <f t="shared" si="338"/>
        <v>-1</v>
      </c>
      <c r="J1951" s="7" t="e">
        <f t="shared" si="339"/>
        <v>#DIV/0!</v>
      </c>
      <c r="K1951" s="7" t="n">
        <f t="shared" si="340"/>
        <v>0</v>
      </c>
      <c r="L1951" s="7" t="n">
        <f>AM1951/SUM(AM1:AM$2180)</f>
        <v>0</v>
      </c>
      <c r="M1951" t="s">
        <v>36</v>
      </c>
      <c r="N1951" t="s">
        <v>4656</v>
      </c>
      <c r="O1951" t="s">
        <v>4657</v>
      </c>
      <c r="P1951" s="6"/>
      <c r="Q1951" s="6"/>
      <c r="R1951" s="6"/>
      <c r="S1951" s="6"/>
      <c r="T1951" s="6"/>
      <c r="U1951" s="6"/>
      <c r="V1951" s="6"/>
      <c r="W1951" s="6" t="n">
        <v>428787.97576051898</v>
      </c>
      <c r="X1951" s="6" t="n">
        <v>409603.75425016601</v>
      </c>
      <c r="Y1951" s="6"/>
      <c r="Z1951" s="6"/>
      <c r="AA1951" s="6"/>
      <c r="AB1951" s="6" t="n">
        <v>1350327.2409423599</v>
      </c>
      <c r="AC1951" s="6" t="n">
        <v>741878.94428375899</v>
      </c>
      <c r="AD1951" s="6" t="n">
        <v>0</v>
      </c>
      <c r="AE1951" s="6" t="n">
        <v>-8.7799561909932393</v>
      </c>
      <c r="AF1951" s="6"/>
      <c r="AG1951" s="6" t="n">
        <v>-1.55440278499799</v>
      </c>
      <c r="AH1951" s="6"/>
      <c r="AI1951" s="6"/>
      <c r="AJ1951" s="6"/>
      <c r="AK1951" s="6"/>
      <c r="AL1951" s="6"/>
      <c r="AM1951" s="6"/>
    </row>
    <row r="1952">
      <c r="A1952" t="str">
        <f t="shared" si="330"/>
        <v>R&amp;D</v>
      </c>
      <c r="B1952" t="str">
        <f t="shared" si="331"/>
        <v>AH92</v>
      </c>
      <c r="C1952" t="str">
        <f t="shared" si="332"/>
        <v>R&amp;D- ENVIRONMENTAL PROTECTION: OTHER (APPLIED RESEARCH/EXPLORATORY DEVELOPMENT)</v>
      </c>
      <c r="D1952" s="6" t="n">
        <f t="shared" si="333"/>
        <v>0</v>
      </c>
      <c r="E1952" s="6" t="n">
        <f t="shared" si="334"/>
        <v>0</v>
      </c>
      <c r="F1952" s="6" t="n">
        <f t="shared" si="335"/>
        <v>0</v>
      </c>
      <c r="G1952" s="6" t="n">
        <f t="shared" si="336"/>
        <v>0</v>
      </c>
      <c r="H1952" s="7" t="e">
        <f t="shared" si="337"/>
        <v>#DIV/0!</v>
      </c>
      <c r="I1952" s="7" t="e">
        <f t="shared" si="338"/>
        <v>#DIV/0!</v>
      </c>
      <c r="J1952" s="7" t="e">
        <f t="shared" si="339"/>
        <v>#DIV/0!</v>
      </c>
      <c r="K1952" s="7" t="n">
        <f t="shared" si="340"/>
        <v>0</v>
      </c>
      <c r="L1952" s="7" t="n">
        <f>AM1952/SUM(AM1:AM$2180)</f>
        <v>0</v>
      </c>
      <c r="M1952" t="s">
        <v>36</v>
      </c>
      <c r="N1952" t="s">
        <v>4658</v>
      </c>
      <c r="O1952" t="s">
        <v>4659</v>
      </c>
      <c r="P1952" s="6"/>
      <c r="Q1952" s="6"/>
      <c r="R1952" s="6"/>
      <c r="S1952" s="6" t="n">
        <v>277338.57709267002</v>
      </c>
      <c r="T1952" s="6"/>
      <c r="U1952" s="6" t="n">
        <v>1077665.13965101</v>
      </c>
      <c r="V1952" s="6"/>
      <c r="W1952" s="6"/>
      <c r="X1952" s="6"/>
      <c r="Y1952" s="6"/>
      <c r="Z1952" s="6"/>
      <c r="AA1952" s="6"/>
      <c r="AB1952" s="6"/>
      <c r="AC1952" s="6" t="n">
        <v>0</v>
      </c>
      <c r="AD1952" s="6"/>
      <c r="AE1952" s="6"/>
      <c r="AF1952" s="6"/>
      <c r="AG1952" s="6" t="n">
        <v>0</v>
      </c>
      <c r="AH1952" s="6"/>
      <c r="AI1952" s="6"/>
      <c r="AJ1952" s="6"/>
      <c r="AK1952" s="6"/>
      <c r="AL1952" s="6"/>
      <c r="AM1952" s="6" t="n">
        <v>0</v>
      </c>
    </row>
    <row r="1953">
      <c r="A1953" t="str">
        <f t="shared" si="330"/>
        <v>R&amp;D</v>
      </c>
      <c r="B1953" t="str">
        <f t="shared" si="331"/>
        <v>AH94</v>
      </c>
      <c r="C1953" t="str">
        <f t="shared" si="332"/>
        <v>R&amp;D- ENVIRONMENTAL PROTECTION: OTHER (ENGINEERING DEVELOPMENT)</v>
      </c>
      <c r="D1953" s="6" t="n">
        <f t="shared" si="333"/>
        <v>0</v>
      </c>
      <c r="E1953" s="6" t="n">
        <f t="shared" si="334"/>
        <v>0</v>
      </c>
      <c r="F1953" s="6" t="n">
        <f t="shared" si="335"/>
        <v>0</v>
      </c>
      <c r="G1953" s="6" t="n">
        <f t="shared" si="336"/>
        <v>0</v>
      </c>
      <c r="H1953" s="7" t="e">
        <f t="shared" si="337"/>
        <v>#DIV/0!</v>
      </c>
      <c r="I1953" s="7" t="e">
        <f t="shared" si="338"/>
        <v>#DIV/0!</v>
      </c>
      <c r="J1953" s="7" t="e">
        <f t="shared" si="339"/>
        <v>#DIV/0!</v>
      </c>
      <c r="K1953" s="7" t="n">
        <f t="shared" si="340"/>
        <v>0</v>
      </c>
      <c r="L1953" s="7" t="n">
        <f>AM1953/SUM(AM1:AM$2180)</f>
        <v>0</v>
      </c>
      <c r="M1953" t="s">
        <v>36</v>
      </c>
      <c r="N1953" t="s">
        <v>4660</v>
      </c>
      <c r="O1953" t="s">
        <v>4661</v>
      </c>
      <c r="P1953" s="6"/>
      <c r="Q1953" s="6"/>
      <c r="R1953" s="6"/>
      <c r="S1953" s="6"/>
      <c r="T1953" s="6"/>
      <c r="U1953" s="6" t="n">
        <v>194100.81889393099</v>
      </c>
      <c r="V1953" s="6"/>
      <c r="W1953" s="6"/>
      <c r="X1953" s="6"/>
      <c r="Y1953" s="6" t="n">
        <v>-2593.5008378105899</v>
      </c>
      <c r="Z1953" s="6"/>
      <c r="AA1953" s="6"/>
      <c r="AB1953" s="6"/>
      <c r="AC1953" s="6"/>
      <c r="AD1953" s="6" t="n">
        <v>0</v>
      </c>
      <c r="AE1953" s="6"/>
      <c r="AF1953" s="6"/>
      <c r="AG1953" s="6"/>
      <c r="AH1953" s="6" t="n">
        <v>0</v>
      </c>
      <c r="AI1953" s="6"/>
      <c r="AJ1953" s="6"/>
      <c r="AK1953" s="6"/>
      <c r="AL1953" s="6"/>
      <c r="AM1953" s="6"/>
    </row>
    <row r="1954">
      <c r="A1954" t="str">
        <f t="shared" si="330"/>
        <v>R&amp;D</v>
      </c>
      <c r="B1954" t="str">
        <f t="shared" si="331"/>
        <v>AH96</v>
      </c>
      <c r="C1954" t="str">
        <f t="shared" si="332"/>
        <v>R&amp;D- ENVIRONMENTAL PROTECTION: OTHER (MANAGEMENT/SUPPORT)</v>
      </c>
      <c r="D1954" s="6" t="n">
        <f t="shared" si="333"/>
        <v>0</v>
      </c>
      <c r="E1954" s="6" t="n">
        <f t="shared" si="334"/>
        <v>0</v>
      </c>
      <c r="F1954" s="6" t="n">
        <f t="shared" si="335"/>
        <v>0</v>
      </c>
      <c r="G1954" s="6" t="n">
        <f t="shared" si="336"/>
        <v>0</v>
      </c>
      <c r="H1954" s="7" t="e">
        <f t="shared" si="337"/>
        <v>#DIV/0!</v>
      </c>
      <c r="I1954" s="7" t="e">
        <f t="shared" si="338"/>
        <v>#DIV/0!</v>
      </c>
      <c r="J1954" s="7" t="e">
        <f t="shared" si="339"/>
        <v>#DIV/0!</v>
      </c>
      <c r="K1954" s="7" t="n">
        <f t="shared" si="340"/>
        <v>0</v>
      </c>
      <c r="L1954" s="7" t="n">
        <f>AM1954/SUM(AM1:AM$2180)</f>
        <v>0</v>
      </c>
      <c r="M1954" t="s">
        <v>36</v>
      </c>
      <c r="N1954" t="s">
        <v>4662</v>
      </c>
      <c r="O1954" t="s">
        <v>4663</v>
      </c>
      <c r="P1954" s="6"/>
      <c r="Q1954" s="6"/>
      <c r="R1954" s="6"/>
      <c r="S1954" s="6"/>
      <c r="T1954" s="6"/>
      <c r="U1954" s="6"/>
      <c r="V1954" s="6"/>
      <c r="W1954" s="6"/>
      <c r="X1954" s="6" t="n">
        <v>153087.873915306</v>
      </c>
      <c r="Y1954" s="6" t="n">
        <v>632845.24076701596</v>
      </c>
      <c r="Z1954" s="6" t="n">
        <v>33358.478124150402</v>
      </c>
      <c r="AA1954" s="6" t="n">
        <v>-18038.5112175309</v>
      </c>
      <c r="AB1954" s="6" t="n">
        <v>-23018.353682958099</v>
      </c>
      <c r="AC1954" s="6"/>
      <c r="AD1954" s="6"/>
      <c r="AE1954" s="6"/>
      <c r="AF1954" s="6" t="n">
        <v>0</v>
      </c>
      <c r="AG1954" s="6" t="n">
        <v>0</v>
      </c>
      <c r="AH1954" s="6"/>
      <c r="AI1954" s="6"/>
      <c r="AJ1954" s="6" t="n">
        <v>0</v>
      </c>
      <c r="AK1954" s="6"/>
      <c r="AL1954" s="6"/>
      <c r="AM1954" s="6"/>
    </row>
    <row r="1955">
      <c r="A1955" t="str">
        <f t="shared" si="330"/>
        <v>R&amp;D</v>
      </c>
      <c r="B1955" t="str">
        <f t="shared" si="331"/>
        <v>AH97</v>
      </c>
      <c r="C1955" t="str">
        <f t="shared" si="332"/>
        <v>R&amp;D- ENVIRONMENTAL PROTECTION: OTHER (COMMERCIALIZED)</v>
      </c>
      <c r="D1955" s="6" t="n">
        <f t="shared" si="333"/>
        <v>0</v>
      </c>
      <c r="E1955" s="6" t="n">
        <f t="shared" si="334"/>
        <v>0</v>
      </c>
      <c r="F1955" s="6" t="n">
        <f t="shared" si="335"/>
        <v>0</v>
      </c>
      <c r="G1955" s="6" t="n">
        <f t="shared" si="336"/>
        <v>0</v>
      </c>
      <c r="H1955" s="7" t="e">
        <f t="shared" si="337"/>
        <v>#DIV/0!</v>
      </c>
      <c r="I1955" s="7" t="e">
        <f t="shared" si="338"/>
        <v>#DIV/0!</v>
      </c>
      <c r="J1955" s="7" t="e">
        <f t="shared" si="339"/>
        <v>#DIV/0!</v>
      </c>
      <c r="K1955" s="7" t="n">
        <f t="shared" si="340"/>
        <v>0</v>
      </c>
      <c r="L1955" s="7" t="n">
        <f>AM1955/SUM(AM1:AM$2180)</f>
        <v>0</v>
      </c>
      <c r="M1955" t="s">
        <v>36</v>
      </c>
      <c r="N1955" t="s">
        <v>4664</v>
      </c>
      <c r="O1955" t="s">
        <v>4665</v>
      </c>
      <c r="P1955" s="6"/>
      <c r="Q1955" s="6"/>
      <c r="R1955" s="6"/>
      <c r="S1955" s="6"/>
      <c r="T1955" s="6"/>
      <c r="U1955" s="6" t="n">
        <v>15667.984525632701</v>
      </c>
      <c r="V1955" s="6" t="n">
        <v>7270.3008733623701</v>
      </c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</row>
    <row r="1956">
      <c r="A1956" t="str">
        <f t="shared" si="330"/>
        <v>R&amp;D</v>
      </c>
      <c r="B1956" t="str">
        <f t="shared" si="331"/>
        <v>AJ11</v>
      </c>
      <c r="C1956" t="str">
        <f t="shared" si="332"/>
        <v>PHYSICAL SCIENCES (BASIC)</v>
      </c>
      <c r="D1956" s="6" t="n">
        <f t="shared" si="333"/>
        <v>-189172.52995819401</v>
      </c>
      <c r="E1956" s="6" t="n">
        <f t="shared" si="334"/>
        <v>150041.24969369199</v>
      </c>
      <c r="F1956" s="6" t="n">
        <f t="shared" si="335"/>
        <v>2264204.9985000002</v>
      </c>
      <c r="G1956" s="6" t="n">
        <f t="shared" si="336"/>
        <v>3642022.7794923</v>
      </c>
      <c r="H1956" s="7" t="n">
        <f t="shared" si="337"/>
        <v>14.090550119532839</v>
      </c>
      <c r="I1956" s="7" t="n">
        <f t="shared" si="338"/>
        <v>-12.968994647374943</v>
      </c>
      <c r="J1956" s="7" t="n">
        <f t="shared" si="339"/>
        <v>1.6085216585534801</v>
      </c>
      <c r="K1956" s="7" t="n">
        <f t="shared" si="340"/>
        <v>2.3067491823920645E-5</v>
      </c>
      <c r="L1956" s="7" t="n">
        <f>AM1956/SUM(AM1:AM$2180)</f>
        <v>6.4616734820629155E-5</v>
      </c>
      <c r="M1956" t="s">
        <v>36</v>
      </c>
      <c r="N1956" t="s">
        <v>4666</v>
      </c>
      <c r="O1956" t="s">
        <v>4667</v>
      </c>
      <c r="P1956" s="6" t="n">
        <v>11258610.5687779</v>
      </c>
      <c r="Q1956" s="6" t="n">
        <v>15407234.999205099</v>
      </c>
      <c r="R1956" s="6"/>
      <c r="S1956" s="6" t="n">
        <v>1783372.3856526599</v>
      </c>
      <c r="T1956" s="6" t="n">
        <v>861405.22915920604</v>
      </c>
      <c r="U1956" s="6" t="n">
        <v>3521402.9815249201</v>
      </c>
      <c r="V1956" s="6" t="n">
        <v>4630481.1908053802</v>
      </c>
      <c r="W1956" s="6" t="n">
        <v>915900.56573732698</v>
      </c>
      <c r="X1956" s="6" t="n">
        <v>3152777.6700812099</v>
      </c>
      <c r="Y1956" s="6" t="n">
        <v>1275984.8888908799</v>
      </c>
      <c r="Z1956" s="6" t="n">
        <v>-60481.526544548004</v>
      </c>
      <c r="AA1956" s="6" t="n">
        <v>-904033.58393570001</v>
      </c>
      <c r="AB1956" s="6" t="n">
        <v>3016280.2329154899</v>
      </c>
      <c r="AC1956" s="6" t="n">
        <v>311686.02487862098</v>
      </c>
      <c r="AD1956" s="6" t="n">
        <v>-521187.35247885901</v>
      </c>
      <c r="AE1956" s="6" t="n">
        <v>-189172.52995819401</v>
      </c>
      <c r="AF1956" s="6" t="n">
        <v>-150651.109133769</v>
      </c>
      <c r="AG1956" s="6" t="n">
        <v>-434143.52912604099</v>
      </c>
      <c r="AH1956" s="6" t="n">
        <v>-15470.9818141013</v>
      </c>
      <c r="AI1956" s="6" t="n">
        <v>-400855.94130465901</v>
      </c>
      <c r="AJ1956" s="6" t="n">
        <v>-131269.42632443699</v>
      </c>
      <c r="AK1956" s="6" t="n">
        <v>150041.24969369199</v>
      </c>
      <c r="AL1956" s="6" t="n">
        <v>2264204.9985000002</v>
      </c>
      <c r="AM1956" s="6" t="n">
        <v>3642022.7794923</v>
      </c>
    </row>
    <row r="1957">
      <c r="A1957" t="str">
        <f t="shared" si="330"/>
        <v>R&amp;D</v>
      </c>
      <c r="B1957" t="str">
        <f t="shared" si="331"/>
        <v>AJ12</v>
      </c>
      <c r="C1957" t="str">
        <f t="shared" si="332"/>
        <v>R&amp;D- GENERAL SCIENCE/TECHNOLOGY: PHYSICAL SCIENCES (APPLIED RESEARCH/EXPLORATORY DEVELOPMENT)</v>
      </c>
      <c r="D1957" s="6" t="n">
        <f t="shared" si="333"/>
        <v>-542784.72435970395</v>
      </c>
      <c r="E1957" s="6" t="n">
        <f t="shared" si="334"/>
        <v>6175066.7072927495</v>
      </c>
      <c r="F1957" s="6" t="n">
        <f t="shared" si="335"/>
        <v>-38270.229200000002</v>
      </c>
      <c r="G1957" s="6" t="n">
        <f t="shared" si="336"/>
        <v>558403.37934046902</v>
      </c>
      <c r="H1957" s="7" t="n">
        <f t="shared" si="337"/>
        <v>-1.0061975410168125</v>
      </c>
      <c r="I1957" s="7" t="n">
        <f t="shared" si="338"/>
        <v>-0.92949280353247699</v>
      </c>
      <c r="J1957" s="7" t="n">
        <f t="shared" si="339"/>
        <v>-14.591064412555674</v>
      </c>
      <c r="K1957" s="7" t="n">
        <f t="shared" si="340"/>
        <v>-3.8989322952445074E-7</v>
      </c>
      <c r="L1957" s="7" t="n">
        <f>AM1957/SUM(AM1:AM$2180)</f>
        <v>9.9071876455468383E-6</v>
      </c>
      <c r="M1957" t="s">
        <v>36</v>
      </c>
      <c r="N1957" t="s">
        <v>4668</v>
      </c>
      <c r="O1957" t="s">
        <v>4669</v>
      </c>
      <c r="P1957" s="6"/>
      <c r="Q1957" s="6"/>
      <c r="R1957" s="6" t="n">
        <v>991710.00899855199</v>
      </c>
      <c r="S1957" s="6" t="n">
        <v>571439.37587775395</v>
      </c>
      <c r="T1957" s="6" t="n">
        <v>832980.98666735098</v>
      </c>
      <c r="U1957" s="6" t="n">
        <v>5911374.7911784099</v>
      </c>
      <c r="V1957" s="6" t="n">
        <v>128628.40006718</v>
      </c>
      <c r="W1957" s="6" t="n">
        <v>11855694.4098086</v>
      </c>
      <c r="X1957" s="6" t="n">
        <v>13366187.383245399</v>
      </c>
      <c r="Y1957" s="6" t="n">
        <v>20888620.882453699</v>
      </c>
      <c r="Z1957" s="6" t="n">
        <v>48945406.467967004</v>
      </c>
      <c r="AA1957" s="6" t="n">
        <v>37344764.052775197</v>
      </c>
      <c r="AB1957" s="6" t="n">
        <v>8672387.3189567998</v>
      </c>
      <c r="AC1957" s="6" t="n">
        <v>1515426.01256404</v>
      </c>
      <c r="AD1957" s="6" t="n">
        <v>1604800.06823028</v>
      </c>
      <c r="AE1957" s="6" t="n">
        <v>-542784.72435970395</v>
      </c>
      <c r="AF1957" s="6" t="n">
        <v>-617958.343659768</v>
      </c>
      <c r="AG1957" s="6" t="n">
        <v>-176393.22307874099</v>
      </c>
      <c r="AH1957" s="6" t="n">
        <v>-22454.2023804198</v>
      </c>
      <c r="AI1957" s="6" t="n">
        <v>2966854.6218955899</v>
      </c>
      <c r="AJ1957" s="6" t="n">
        <v>276193.05450978299</v>
      </c>
      <c r="AK1957" s="6" t="n">
        <v>6175066.7072927495</v>
      </c>
      <c r="AL1957" s="6" t="n">
        <v>-38270.229200000002</v>
      </c>
      <c r="AM1957" s="6" t="n">
        <v>558403.37934046902</v>
      </c>
    </row>
    <row r="1958">
      <c r="A1958" t="str">
        <f t="shared" si="330"/>
        <v>R&amp;D</v>
      </c>
      <c r="B1958" t="str">
        <f t="shared" si="331"/>
        <v>AJ13</v>
      </c>
      <c r="C1958" t="str">
        <f t="shared" si="332"/>
        <v>PHYSICAL SCIENCES (ADVANCED)</v>
      </c>
      <c r="D1958" s="6" t="n">
        <f t="shared" si="333"/>
        <v>-37617.9390404859</v>
      </c>
      <c r="E1958" s="6" t="n">
        <f t="shared" si="334"/>
        <v>25215866.942945801</v>
      </c>
      <c r="F1958" s="6" t="n">
        <f t="shared" si="335"/>
        <v>80396122.073500007</v>
      </c>
      <c r="G1958" s="6" t="n">
        <f t="shared" si="336"/>
        <v>70641408.809365198</v>
      </c>
      <c r="H1958" s="7" t="n">
        <f t="shared" si="337"/>
        <v>2.1883148120747449</v>
      </c>
      <c r="I1958" s="7" t="n">
        <f t="shared" si="338"/>
        <v>-2138.1750851893971</v>
      </c>
      <c r="J1958" s="7" t="n">
        <f t="shared" si="339"/>
        <v>0.87866686834451013</v>
      </c>
      <c r="K1958" s="7" t="n">
        <f t="shared" si="340"/>
        <v>8.1906757110508492E-4</v>
      </c>
      <c r="L1958" s="7" t="n">
        <f>AM1958/SUM(AM1:AM$2180)</f>
        <v>1.2533192285597724E-3</v>
      </c>
      <c r="M1958" t="s">
        <v>36</v>
      </c>
      <c r="N1958" t="s">
        <v>4670</v>
      </c>
      <c r="O1958" t="s">
        <v>4671</v>
      </c>
      <c r="P1958" s="6"/>
      <c r="Q1958" s="6"/>
      <c r="R1958" s="6"/>
      <c r="S1958" s="6"/>
      <c r="T1958" s="6"/>
      <c r="U1958" s="6"/>
      <c r="V1958" s="6"/>
      <c r="W1958" s="6"/>
      <c r="X1958" s="6"/>
      <c r="Y1958" s="6" t="n">
        <v>593822.69763034</v>
      </c>
      <c r="Z1958" s="6" t="n">
        <v>458138.63814230001</v>
      </c>
      <c r="AA1958" s="6" t="n">
        <v>5906.0913496399098</v>
      </c>
      <c r="AB1958" s="6" t="n">
        <v>-13281.1951063259</v>
      </c>
      <c r="AC1958" s="6" t="n">
        <v>-104264.351276441</v>
      </c>
      <c r="AD1958" s="6" t="n">
        <v>447967.695436718</v>
      </c>
      <c r="AE1958" s="6" t="n">
        <v>-37617.9390404859</v>
      </c>
      <c r="AF1958" s="6" t="n">
        <v>-45805.887667413597</v>
      </c>
      <c r="AG1958" s="6" t="n">
        <v>-115.70366595097801</v>
      </c>
      <c r="AH1958" s="6" t="n">
        <v>0</v>
      </c>
      <c r="AI1958" s="6" t="n">
        <v>-3882.3263668026302</v>
      </c>
      <c r="AJ1958" s="6"/>
      <c r="AK1958" s="6" t="n">
        <v>25215866.942945801</v>
      </c>
      <c r="AL1958" s="6" t="n">
        <v>80396122.073500007</v>
      </c>
      <c r="AM1958" s="6" t="n">
        <v>70641408.809365198</v>
      </c>
    </row>
    <row r="1959">
      <c r="A1959" t="str">
        <f t="shared" si="330"/>
        <v>R&amp;D</v>
      </c>
      <c r="B1959" t="str">
        <f t="shared" si="331"/>
        <v>AJ14</v>
      </c>
      <c r="C1959" t="str">
        <f t="shared" si="332"/>
        <v>PHYSICAL SCIENCES (ENGINEERING)</v>
      </c>
      <c r="D1959" s="6" t="n">
        <f t="shared" si="333"/>
        <v>54131779.413666502</v>
      </c>
      <c r="E1959" s="6" t="n">
        <f t="shared" si="334"/>
        <v>327367.49030981702</v>
      </c>
      <c r="F1959" s="6" t="n">
        <f t="shared" si="335"/>
        <v>312411.27399999998</v>
      </c>
      <c r="G1959" s="6" t="n">
        <f t="shared" si="336"/>
        <v>481939.30843755399</v>
      </c>
      <c r="H1959" s="7" t="n">
        <f t="shared" si="337"/>
        <v>-4.5686321191095169E-2</v>
      </c>
      <c r="I1959" s="7" t="n">
        <f t="shared" si="338"/>
        <v>-0.99422869010803061</v>
      </c>
      <c r="J1959" s="7" t="n">
        <f t="shared" si="339"/>
        <v>1.5426437793584684</v>
      </c>
      <c r="K1959" s="7" t="n">
        <f t="shared" si="340"/>
        <v>3.1828145037529081E-6</v>
      </c>
      <c r="L1959" s="7" t="n">
        <f>AM1959/SUM(AM1:AM$2180)</f>
        <v>8.5505627994144373E-6</v>
      </c>
      <c r="M1959" t="s">
        <v>36</v>
      </c>
      <c r="N1959" t="s">
        <v>4672</v>
      </c>
      <c r="O1959" t="s">
        <v>4673</v>
      </c>
      <c r="P1959" s="6" t="n">
        <v>55280.587922802399</v>
      </c>
      <c r="Q1959" s="6"/>
      <c r="R1959" s="6"/>
      <c r="S1959" s="6"/>
      <c r="T1959" s="6"/>
      <c r="U1959" s="6" t="n">
        <v>1082741.0295977599</v>
      </c>
      <c r="V1959" s="6" t="n">
        <v>2832621.0710446499</v>
      </c>
      <c r="W1959" s="6" t="n">
        <v>86563088.5567303</v>
      </c>
      <c r="X1959" s="6" t="n">
        <v>82702593.658517897</v>
      </c>
      <c r="Y1959" s="6" t="n">
        <v>74779028.106437206</v>
      </c>
      <c r="Z1959" s="6" t="n">
        <v>75326570.027597502</v>
      </c>
      <c r="AA1959" s="6" t="n">
        <v>74478389.616804302</v>
      </c>
      <c r="AB1959" s="6" t="n">
        <v>49021711.404793501</v>
      </c>
      <c r="AC1959" s="6" t="n">
        <v>60130666.8377854</v>
      </c>
      <c r="AD1959" s="6" t="n">
        <v>41313971.539213397</v>
      </c>
      <c r="AE1959" s="6" t="n">
        <v>54131779.413666502</v>
      </c>
      <c r="AF1959" s="6" t="n">
        <v>45763037.157829396</v>
      </c>
      <c r="AG1959" s="6" t="n">
        <v>-2395317.7794289901</v>
      </c>
      <c r="AH1959" s="6" t="n">
        <v>-4058495.9024487101</v>
      </c>
      <c r="AI1959" s="6" t="n">
        <v>-9922434.1865813192</v>
      </c>
      <c r="AJ1959" s="6" t="n">
        <v>-1899651.1009545799</v>
      </c>
      <c r="AK1959" s="6" t="n">
        <v>327367.49030981702</v>
      </c>
      <c r="AL1959" s="6" t="n">
        <v>312411.27399999998</v>
      </c>
      <c r="AM1959" s="6" t="n">
        <v>481939.30843755399</v>
      </c>
    </row>
    <row r="1960">
      <c r="A1960" t="str">
        <f t="shared" si="330"/>
        <v>R&amp;D</v>
      </c>
      <c r="B1960" t="str">
        <f t="shared" si="331"/>
        <v>AJ15</v>
      </c>
      <c r="C1960" t="str">
        <f t="shared" si="332"/>
        <v>PHYSICAL SCIENCES (OPERATIONAL)</v>
      </c>
      <c r="D1960" s="6" t="n">
        <f t="shared" si="333"/>
        <v>0</v>
      </c>
      <c r="E1960" s="6" t="n">
        <f t="shared" si="334"/>
        <v>1368232.60498766</v>
      </c>
      <c r="F1960" s="6" t="n">
        <f t="shared" si="335"/>
        <v>979191</v>
      </c>
      <c r="G1960" s="6" t="n">
        <f t="shared" si="336"/>
        <v>330335.40113038599</v>
      </c>
      <c r="H1960" s="7" t="n">
        <f t="shared" si="337"/>
        <v>-0.28433879120368477</v>
      </c>
      <c r="I1960" s="7" t="e">
        <f t="shared" si="338"/>
        <v>#DIV/0!</v>
      </c>
      <c r="J1960" s="7" t="n">
        <f t="shared" si="339"/>
        <v>0.33735543027906301</v>
      </c>
      <c r="K1960" s="7" t="n">
        <f t="shared" si="340"/>
        <v>9.9758990027495429E-6</v>
      </c>
      <c r="L1960" s="7" t="n">
        <f>AM1960/SUM(AM1:AM$2180)</f>
        <v>5.8608076635050157E-6</v>
      </c>
      <c r="M1960" t="s">
        <v>36</v>
      </c>
      <c r="N1960" t="s">
        <v>4674</v>
      </c>
      <c r="O1960" t="s">
        <v>4675</v>
      </c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 t="n">
        <v>0</v>
      </c>
      <c r="AC1960" s="6" t="n">
        <v>-185600.81061374699</v>
      </c>
      <c r="AD1960" s="6" t="n">
        <v>0</v>
      </c>
      <c r="AE1960" s="6"/>
      <c r="AF1960" s="6"/>
      <c r="AG1960" s="6"/>
      <c r="AH1960" s="6"/>
      <c r="AI1960" s="6"/>
      <c r="AJ1960" s="6"/>
      <c r="AK1960" s="6" t="n">
        <v>1368232.60498766</v>
      </c>
      <c r="AL1960" s="6" t="n">
        <v>979191</v>
      </c>
      <c r="AM1960" s="6" t="n">
        <v>330335.40113038599</v>
      </c>
    </row>
    <row r="1961">
      <c r="A1961" t="str">
        <f t="shared" si="330"/>
        <v>R&amp;D</v>
      </c>
      <c r="B1961" t="str">
        <f t="shared" si="331"/>
        <v>AJ16</v>
      </c>
      <c r="C1961" t="str">
        <f t="shared" si="332"/>
        <v>R&amp;D- GENERAL SCIENCE/TECHNOLOGY: PHYSICAL SCIENCES (MANAGEMENT/SUPPORT)</v>
      </c>
      <c r="D1961" s="6" t="n">
        <f t="shared" si="333"/>
        <v>-11729.205486987101</v>
      </c>
      <c r="E1961" s="6" t="n">
        <f t="shared" si="334"/>
        <v>316922.94239682698</v>
      </c>
      <c r="F1961" s="6" t="n">
        <f t="shared" si="335"/>
        <v>0</v>
      </c>
      <c r="G1961" s="6" t="n">
        <f t="shared" si="336"/>
        <v>736504.68836875097</v>
      </c>
      <c r="H1961" s="7" t="n">
        <f t="shared" si="337"/>
        <v>-1</v>
      </c>
      <c r="I1961" s="7" t="n">
        <f t="shared" si="338"/>
        <v>-1</v>
      </c>
      <c r="J1961" s="7" t="e">
        <f t="shared" si="339"/>
        <v>#DIV/0!</v>
      </c>
      <c r="K1961" s="7" t="n">
        <f t="shared" si="340"/>
        <v>0</v>
      </c>
      <c r="L1961" s="7" t="n">
        <f>AM1961/SUM(AM1:AM$2180)</f>
        <v>1.3067059440278361E-5</v>
      </c>
      <c r="M1961" t="s">
        <v>36</v>
      </c>
      <c r="N1961" t="s">
        <v>4676</v>
      </c>
      <c r="O1961" t="s">
        <v>4677</v>
      </c>
      <c r="P1961" s="6"/>
      <c r="Q1961" s="6"/>
      <c r="R1961" s="6" t="n">
        <v>310111.74867312697</v>
      </c>
      <c r="S1961" s="6"/>
      <c r="T1961" s="6"/>
      <c r="U1961" s="6"/>
      <c r="V1961" s="6"/>
      <c r="W1961" s="6" t="n">
        <v>1020604.5430362</v>
      </c>
      <c r="X1961" s="6"/>
      <c r="Y1961" s="6" t="n">
        <v>7537727.1757968096</v>
      </c>
      <c r="Z1961" s="6" t="n">
        <v>-274485.48532272701</v>
      </c>
      <c r="AA1961" s="6" t="n">
        <v>-24882.5501095828</v>
      </c>
      <c r="AB1961" s="6" t="n">
        <v>-101263.285054609</v>
      </c>
      <c r="AC1961" s="6" t="n">
        <v>-538343.68838092103</v>
      </c>
      <c r="AD1961" s="6" t="n">
        <v>-249323.84506994701</v>
      </c>
      <c r="AE1961" s="6" t="n">
        <v>-11729.205486987101</v>
      </c>
      <c r="AF1961" s="6" t="n">
        <v>-121361.498655221</v>
      </c>
      <c r="AG1961" s="6" t="n">
        <v>-12592.930350336401</v>
      </c>
      <c r="AH1961" s="6" t="n">
        <v>-41033.367488705597</v>
      </c>
      <c r="AI1961" s="6" t="n">
        <v>658782.29139501997</v>
      </c>
      <c r="AJ1961" s="6" t="n">
        <v>512830.21072505502</v>
      </c>
      <c r="AK1961" s="6" t="n">
        <v>316922.94239682698</v>
      </c>
      <c r="AL1961" s="6" t="n">
        <v>0</v>
      </c>
      <c r="AM1961" s="6" t="n">
        <v>736504.68836875097</v>
      </c>
    </row>
    <row r="1962">
      <c r="A1962" t="str">
        <f t="shared" si="330"/>
        <v>R&amp;D</v>
      </c>
      <c r="B1962" t="str">
        <f t="shared" si="331"/>
        <v>AJ17</v>
      </c>
      <c r="C1962" t="str">
        <f t="shared" si="332"/>
        <v>R&amp;D- GENERAL SCIENCE/TECHNOLOGY: PHYSICAL SCIENCES (COMMERCIALIZED)</v>
      </c>
      <c r="D1962" s="6" t="n">
        <f t="shared" si="333"/>
        <v>0</v>
      </c>
      <c r="E1962" s="6" t="n">
        <f t="shared" si="334"/>
        <v>0</v>
      </c>
      <c r="F1962" s="6" t="n">
        <f t="shared" si="335"/>
        <v>0</v>
      </c>
      <c r="G1962" s="6" t="n">
        <f t="shared" si="336"/>
        <v>0</v>
      </c>
      <c r="H1962" s="7" t="e">
        <f t="shared" si="337"/>
        <v>#DIV/0!</v>
      </c>
      <c r="I1962" s="7" t="e">
        <f t="shared" si="338"/>
        <v>#DIV/0!</v>
      </c>
      <c r="J1962" s="7" t="e">
        <f t="shared" si="339"/>
        <v>#DIV/0!</v>
      </c>
      <c r="K1962" s="7" t="n">
        <f t="shared" si="340"/>
        <v>0</v>
      </c>
      <c r="L1962" s="7" t="n">
        <f>AM1962/SUM(AM1:AM$2180)</f>
        <v>0</v>
      </c>
      <c r="M1962" t="s">
        <v>36</v>
      </c>
      <c r="N1962" t="s">
        <v>4678</v>
      </c>
      <c r="O1962" t="s">
        <v>4679</v>
      </c>
      <c r="P1962" s="6"/>
      <c r="Q1962" s="6"/>
      <c r="R1962" s="6"/>
      <c r="S1962" s="6"/>
      <c r="T1962" s="6"/>
      <c r="U1962" s="6" t="n">
        <v>115492.376490428</v>
      </c>
      <c r="V1962" s="6" t="n">
        <v>859852.89175343397</v>
      </c>
      <c r="W1962" s="6"/>
      <c r="X1962" s="6" t="n">
        <v>854944.32832255203</v>
      </c>
      <c r="Y1962" s="6"/>
      <c r="Z1962" s="6"/>
      <c r="AA1962" s="6"/>
      <c r="AB1962" s="6"/>
      <c r="AC1962" s="6"/>
      <c r="AD1962" s="6"/>
      <c r="AE1962" s="6"/>
      <c r="AF1962" s="6" t="n">
        <v>0</v>
      </c>
      <c r="AG1962" s="6"/>
      <c r="AH1962" s="6"/>
      <c r="AI1962" s="6"/>
      <c r="AJ1962" s="6"/>
      <c r="AK1962" s="6"/>
      <c r="AL1962" s="6"/>
      <c r="AM1962" s="6"/>
    </row>
    <row r="1963">
      <c r="A1963" t="str">
        <f t="shared" si="330"/>
        <v>R&amp;D</v>
      </c>
      <c r="B1963" t="str">
        <f t="shared" si="331"/>
        <v>AJ21</v>
      </c>
      <c r="C1963" t="str">
        <f t="shared" si="332"/>
        <v>R&amp;D- GENERAL SCIENCE/TECHNOLOGY: MATHEMATICAL/COMPUTER SCIENCES (BASIC RESEARCH)</v>
      </c>
      <c r="D1963" s="6" t="n">
        <f t="shared" si="333"/>
        <v>1016688.46070892</v>
      </c>
      <c r="E1963" s="6" t="n">
        <f t="shared" si="334"/>
        <v>-176199.29831722699</v>
      </c>
      <c r="F1963" s="6" t="n">
        <f t="shared" si="335"/>
        <v>0</v>
      </c>
      <c r="G1963" s="6" t="n">
        <f t="shared" si="336"/>
        <v>0</v>
      </c>
      <c r="H1963" s="7" t="n">
        <f t="shared" si="337"/>
        <v>-1</v>
      </c>
      <c r="I1963" s="7" t="n">
        <f t="shared" si="338"/>
        <v>-1</v>
      </c>
      <c r="J1963" s="7" t="e">
        <f t="shared" si="339"/>
        <v>#DIV/0!</v>
      </c>
      <c r="K1963" s="7" t="n">
        <f t="shared" si="340"/>
        <v>0</v>
      </c>
      <c r="L1963" s="7" t="n">
        <f>AM1963/SUM(AM1:AM$2180)</f>
        <v>0</v>
      </c>
      <c r="M1963" t="s">
        <v>36</v>
      </c>
      <c r="N1963" t="s">
        <v>4680</v>
      </c>
      <c r="O1963" t="s">
        <v>4681</v>
      </c>
      <c r="P1963" s="6"/>
      <c r="Q1963" s="6"/>
      <c r="R1963" s="6"/>
      <c r="S1963" s="6"/>
      <c r="T1963" s="6"/>
      <c r="U1963" s="6"/>
      <c r="V1963" s="6"/>
      <c r="W1963" s="6"/>
      <c r="X1963" s="6"/>
      <c r="Y1963" s="6" t="n">
        <v>118764.53952606799</v>
      </c>
      <c r="Z1963" s="6" t="n">
        <v>-17923.701142824699</v>
      </c>
      <c r="AA1963" s="6" t="n">
        <v>643393.19456916803</v>
      </c>
      <c r="AB1963" s="6" t="n">
        <v>553148.48158466897</v>
      </c>
      <c r="AC1963" s="6"/>
      <c r="AD1963" s="6" t="n">
        <v>-36128.285788793401</v>
      </c>
      <c r="AE1963" s="6" t="n">
        <v>1016688.46070892</v>
      </c>
      <c r="AF1963" s="6" t="n">
        <v>1684245.29013711</v>
      </c>
      <c r="AG1963" s="6" t="n">
        <v>1883925.07254053</v>
      </c>
      <c r="AH1963" s="6" t="n">
        <v>453210.54235670099</v>
      </c>
      <c r="AI1963" s="6" t="n">
        <v>0</v>
      </c>
      <c r="AJ1963" s="6" t="n">
        <v>0</v>
      </c>
      <c r="AK1963" s="6" t="n">
        <v>-176199.29831722699</v>
      </c>
      <c r="AL1963" s="6" t="n">
        <v>0</v>
      </c>
      <c r="AM1963" s="6"/>
    </row>
    <row r="1964">
      <c r="A1964" t="str">
        <f t="shared" si="330"/>
        <v>R&amp;D</v>
      </c>
      <c r="B1964" t="str">
        <f t="shared" si="331"/>
        <v>AJ22</v>
      </c>
      <c r="C1964" t="str">
        <f t="shared" si="332"/>
        <v>R&amp;D- GENERAL SCI/TECH: MATHEMATICAL/COMPUTER SCIENCES (APPLIED RESEARCH/EXPLORATORY DEVELOPMENT)</v>
      </c>
      <c r="D1964" s="6" t="n">
        <f t="shared" si="333"/>
        <v>364458.96043610701</v>
      </c>
      <c r="E1964" s="6" t="n">
        <f t="shared" si="334"/>
        <v>-30972.0216880267</v>
      </c>
      <c r="F1964" s="6" t="n">
        <f t="shared" si="335"/>
        <v>0</v>
      </c>
      <c r="G1964" s="6" t="n">
        <f t="shared" si="336"/>
        <v>0</v>
      </c>
      <c r="H1964" s="7" t="n">
        <f t="shared" si="337"/>
        <v>-1</v>
      </c>
      <c r="I1964" s="7" t="n">
        <f t="shared" si="338"/>
        <v>-1</v>
      </c>
      <c r="J1964" s="7" t="e">
        <f t="shared" si="339"/>
        <v>#DIV/0!</v>
      </c>
      <c r="K1964" s="7" t="n">
        <f t="shared" si="340"/>
        <v>0</v>
      </c>
      <c r="L1964" s="7" t="n">
        <f>AM1964/SUM(AM1:AM$2180)</f>
        <v>0</v>
      </c>
      <c r="M1964" t="s">
        <v>36</v>
      </c>
      <c r="N1964" t="s">
        <v>4682</v>
      </c>
      <c r="O1964" t="s">
        <v>4683</v>
      </c>
      <c r="P1964" s="6"/>
      <c r="Q1964" s="6"/>
      <c r="R1964" s="6" t="n">
        <v>621141.30015794095</v>
      </c>
      <c r="S1964" s="6"/>
      <c r="T1964" s="6" t="n">
        <v>3929491.9923409699</v>
      </c>
      <c r="U1964" s="6" t="n">
        <v>3804471.9089935399</v>
      </c>
      <c r="V1964" s="6" t="n">
        <v>291959.90359161602</v>
      </c>
      <c r="W1964" s="6"/>
      <c r="X1964" s="6"/>
      <c r="Y1964" s="6"/>
      <c r="Z1964" s="6" t="n">
        <v>-399.42808627568701</v>
      </c>
      <c r="AA1964" s="6" t="n">
        <v>-378.77743465357997</v>
      </c>
      <c r="AB1964" s="6" t="n">
        <v>1006032.95885798</v>
      </c>
      <c r="AC1964" s="6" t="n">
        <v>807508.37225811696</v>
      </c>
      <c r="AD1964" s="6" t="n">
        <v>266628.93215060199</v>
      </c>
      <c r="AE1964" s="6" t="n">
        <v>364458.96043610701</v>
      </c>
      <c r="AF1964" s="6" t="n">
        <v>0</v>
      </c>
      <c r="AG1964" s="6" t="n">
        <v>0</v>
      </c>
      <c r="AH1964" s="6" t="n">
        <v>0</v>
      </c>
      <c r="AI1964" s="6"/>
      <c r="AJ1964" s="6" t="n">
        <v>0</v>
      </c>
      <c r="AK1964" s="6" t="n">
        <v>-30972.0216880267</v>
      </c>
      <c r="AL1964" s="6" t="n">
        <v>0</v>
      </c>
      <c r="AM1964" s="6" t="n">
        <v>0</v>
      </c>
    </row>
    <row r="1965">
      <c r="A1965" t="str">
        <f t="shared" si="330"/>
        <v>R&amp;D</v>
      </c>
      <c r="B1965" t="str">
        <f t="shared" si="331"/>
        <v>AJ23</v>
      </c>
      <c r="C1965" t="str">
        <f t="shared" si="332"/>
        <v>R&amp;D- GENERAL SCIENCE/TECHNOLOGY: MATHEMATICAL/COMPUTER SCIENCES (ADVANCED DEVELOPMENT)</v>
      </c>
      <c r="D1965" s="6" t="n">
        <f t="shared" si="333"/>
        <v>-76637.670773386402</v>
      </c>
      <c r="E1965" s="6" t="n">
        <f t="shared" si="334"/>
        <v>-40056.699573521902</v>
      </c>
      <c r="F1965" s="6" t="n">
        <f t="shared" si="335"/>
        <v>0</v>
      </c>
      <c r="G1965" s="6" t="n">
        <f t="shared" si="336"/>
        <v>0</v>
      </c>
      <c r="H1965" s="7" t="n">
        <f t="shared" si="337"/>
        <v>-1</v>
      </c>
      <c r="I1965" s="7" t="n">
        <f t="shared" si="338"/>
        <v>-1</v>
      </c>
      <c r="J1965" s="7" t="e">
        <f t="shared" si="339"/>
        <v>#DIV/0!</v>
      </c>
      <c r="K1965" s="7" t="n">
        <f t="shared" si="340"/>
        <v>0</v>
      </c>
      <c r="L1965" s="7" t="n">
        <f>AM1965/SUM(AM1:AM$2180)</f>
        <v>0</v>
      </c>
      <c r="M1965" t="s">
        <v>36</v>
      </c>
      <c r="N1965" t="s">
        <v>4684</v>
      </c>
      <c r="O1965" t="s">
        <v>4685</v>
      </c>
      <c r="P1965" s="6" t="n">
        <v>1421692.1809022401</v>
      </c>
      <c r="Q1965" s="6" t="n">
        <v>529975.52979601303</v>
      </c>
      <c r="R1965" s="6" t="n">
        <v>906868.37920482003</v>
      </c>
      <c r="S1965" s="6" t="n">
        <v>152383.83356740099</v>
      </c>
      <c r="T1965" s="6" t="n">
        <v>39213572.653882504</v>
      </c>
      <c r="U1965" s="6" t="n">
        <v>40846188.793369599</v>
      </c>
      <c r="V1965" s="6" t="n">
        <v>6380927.7637935197</v>
      </c>
      <c r="W1965" s="6"/>
      <c r="X1965" s="6"/>
      <c r="Y1965" s="6"/>
      <c r="Z1965" s="6"/>
      <c r="AA1965" s="6" t="n">
        <v>-5378.9424709198001</v>
      </c>
      <c r="AB1965" s="6" t="n">
        <v>6213833.9193804897</v>
      </c>
      <c r="AC1965" s="6" t="n">
        <v>-116017.45518165499</v>
      </c>
      <c r="AD1965" s="6" t="n">
        <v>-97195.758488340201</v>
      </c>
      <c r="AE1965" s="6" t="n">
        <v>-76637.670773386402</v>
      </c>
      <c r="AF1965" s="6" t="n">
        <v>-6497.3144576928398</v>
      </c>
      <c r="AG1965" s="6" t="n">
        <v>-14975.6068272185</v>
      </c>
      <c r="AH1965" s="6" t="n">
        <v>-4928.8898080971903</v>
      </c>
      <c r="AI1965" s="6" t="n">
        <v>-2.26234969801187</v>
      </c>
      <c r="AJ1965" s="6" t="n">
        <v>22705.210179900001</v>
      </c>
      <c r="AK1965" s="6" t="n">
        <v>-40056.699573521902</v>
      </c>
      <c r="AL1965" s="6" t="n">
        <v>0</v>
      </c>
      <c r="AM1965" s="6"/>
    </row>
    <row r="1966">
      <c r="A1966" t="str">
        <f t="shared" si="330"/>
        <v>R&amp;D</v>
      </c>
      <c r="B1966" t="str">
        <f t="shared" si="331"/>
        <v>AJ24</v>
      </c>
      <c r="C1966" t="str">
        <f t="shared" si="332"/>
        <v>R&amp;D- GENERAL SCIENCE/TECHNOLOGY: MATHEMATICAL/COMPUTER SCIENCES (ENGINEERING DEVELOPMENT)</v>
      </c>
      <c r="D1966" s="6" t="n">
        <f t="shared" si="333"/>
        <v>-0.119944756707558</v>
      </c>
      <c r="E1966" s="6" t="n">
        <f t="shared" si="334"/>
        <v>0</v>
      </c>
      <c r="F1966" s="6" t="n">
        <f t="shared" si="335"/>
        <v>0</v>
      </c>
      <c r="G1966" s="6" t="n">
        <f t="shared" si="336"/>
        <v>0</v>
      </c>
      <c r="H1966" s="7" t="e">
        <f t="shared" si="337"/>
        <v>#DIV/0!</v>
      </c>
      <c r="I1966" s="7" t="n">
        <f t="shared" si="338"/>
        <v>-1</v>
      </c>
      <c r="J1966" s="7" t="e">
        <f t="shared" si="339"/>
        <v>#DIV/0!</v>
      </c>
      <c r="K1966" s="7" t="n">
        <f t="shared" si="340"/>
        <v>0</v>
      </c>
      <c r="L1966" s="7" t="n">
        <f>AM1966/SUM(AM1:AM$2180)</f>
        <v>0</v>
      </c>
      <c r="M1966" t="s">
        <v>36</v>
      </c>
      <c r="N1966" t="s">
        <v>4686</v>
      </c>
      <c r="O1966" t="s">
        <v>4687</v>
      </c>
      <c r="P1966" s="6" t="n">
        <v>2585168.0796306701</v>
      </c>
      <c r="Q1966" s="6" t="n">
        <v>967461.99740836897</v>
      </c>
      <c r="R1966" s="6"/>
      <c r="S1966" s="6"/>
      <c r="T1966" s="6"/>
      <c r="U1966" s="6"/>
      <c r="V1966" s="6"/>
      <c r="W1966" s="6"/>
      <c r="X1966" s="6"/>
      <c r="Y1966" s="6" t="n">
        <v>2578561.0834919601</v>
      </c>
      <c r="Z1966" s="6" t="n">
        <v>51994.437436682798</v>
      </c>
      <c r="AA1966" s="6"/>
      <c r="AB1966" s="6"/>
      <c r="AC1966" s="6" t="n">
        <v>-107954.460145467</v>
      </c>
      <c r="AD1966" s="6" t="n">
        <v>-11447.7042615234</v>
      </c>
      <c r="AE1966" s="6" t="n">
        <v>-0.119944756707558</v>
      </c>
      <c r="AF1966" s="6" t="n">
        <v>61802.058372364103</v>
      </c>
      <c r="AG1966" s="6" t="n">
        <v>0</v>
      </c>
      <c r="AH1966" s="6" t="n">
        <v>0</v>
      </c>
      <c r="AI1966" s="6"/>
      <c r="AJ1966" s="6" t="n">
        <v>0</v>
      </c>
      <c r="AK1966" s="6"/>
      <c r="AL1966" s="6" t="n">
        <v>0</v>
      </c>
      <c r="AM1966" s="6"/>
    </row>
    <row r="1967">
      <c r="A1967" t="str">
        <f t="shared" si="330"/>
        <v>R&amp;D</v>
      </c>
      <c r="B1967" t="str">
        <f t="shared" si="331"/>
        <v>AJ25</v>
      </c>
      <c r="C1967" t="str">
        <f t="shared" si="332"/>
        <v>R&amp;D- GENERAL SCIENCE/TECHNOLOGY: MATHEMATICAL/COMPUTER SCIENCES (OPERATIONAL SYSTEMS DEVELOPMENT)</v>
      </c>
      <c r="D1967" s="6" t="n">
        <f t="shared" si="333"/>
        <v>0</v>
      </c>
      <c r="E1967" s="6" t="n">
        <f t="shared" si="334"/>
        <v>0</v>
      </c>
      <c r="F1967" s="6" t="n">
        <f t="shared" si="335"/>
        <v>0</v>
      </c>
      <c r="G1967" s="6" t="n">
        <f t="shared" si="336"/>
        <v>0</v>
      </c>
      <c r="H1967" s="7" t="e">
        <f t="shared" si="337"/>
        <v>#DIV/0!</v>
      </c>
      <c r="I1967" s="7" t="e">
        <f t="shared" si="338"/>
        <v>#DIV/0!</v>
      </c>
      <c r="J1967" s="7" t="e">
        <f t="shared" si="339"/>
        <v>#DIV/0!</v>
      </c>
      <c r="K1967" s="7" t="n">
        <f t="shared" si="340"/>
        <v>0</v>
      </c>
      <c r="L1967" s="7" t="n">
        <f>AM1967/SUM(AM1:AM$2180)</f>
        <v>0</v>
      </c>
      <c r="M1967" t="s">
        <v>36</v>
      </c>
      <c r="N1967" t="s">
        <v>4688</v>
      </c>
      <c r="O1967" t="s">
        <v>4689</v>
      </c>
      <c r="P1967" s="6"/>
      <c r="Q1967" s="6"/>
      <c r="R1967" s="6"/>
      <c r="S1967" s="6"/>
      <c r="T1967" s="6"/>
      <c r="U1967" s="6"/>
      <c r="V1967" s="6"/>
      <c r="W1967" s="6" t="n">
        <v>762959.71022742195</v>
      </c>
      <c r="X1967" s="6" t="n">
        <v>808330.09980365098</v>
      </c>
      <c r="Y1967" s="6"/>
      <c r="Z1967" s="6"/>
      <c r="AA1967" s="6" t="n">
        <v>548913.85791824094</v>
      </c>
      <c r="AB1967" s="6" t="n">
        <v>0</v>
      </c>
      <c r="AC1967" s="6"/>
      <c r="AD1967" s="6"/>
      <c r="AE1967" s="6"/>
      <c r="AF1967" s="6"/>
      <c r="AG1967" s="6"/>
      <c r="AH1967" s="6" t="n">
        <v>0</v>
      </c>
      <c r="AI1967" s="6"/>
      <c r="AJ1967" s="6"/>
      <c r="AK1967" s="6"/>
      <c r="AL1967" s="6"/>
      <c r="AM1967" s="6"/>
    </row>
    <row r="1968">
      <c r="A1968" t="str">
        <f t="shared" si="330"/>
        <v>R&amp;D</v>
      </c>
      <c r="B1968" t="str">
        <f t="shared" si="331"/>
        <v>AJ26</v>
      </c>
      <c r="C1968" t="str">
        <f t="shared" si="332"/>
        <v>R&amp;D- GENERAL SCIENCE/TECHNOLOGY: MATHEMATICAL/COMPUTER SCIENCES (MANAGEMENT/SUPPORT)</v>
      </c>
      <c r="D1968" s="6" t="n">
        <f t="shared" si="333"/>
        <v>0</v>
      </c>
      <c r="E1968" s="6" t="n">
        <f t="shared" si="334"/>
        <v>0</v>
      </c>
      <c r="F1968" s="6" t="n">
        <f t="shared" si="335"/>
        <v>0</v>
      </c>
      <c r="G1968" s="6" t="n">
        <f t="shared" si="336"/>
        <v>0</v>
      </c>
      <c r="H1968" s="7" t="e">
        <f t="shared" si="337"/>
        <v>#DIV/0!</v>
      </c>
      <c r="I1968" s="7" t="e">
        <f t="shared" si="338"/>
        <v>#DIV/0!</v>
      </c>
      <c r="J1968" s="7" t="e">
        <f t="shared" si="339"/>
        <v>#DIV/0!</v>
      </c>
      <c r="K1968" s="7" t="n">
        <f t="shared" si="340"/>
        <v>0</v>
      </c>
      <c r="L1968" s="7" t="n">
        <f>AM1968/SUM(AM1:AM$2180)</f>
        <v>0</v>
      </c>
      <c r="M1968" t="s">
        <v>36</v>
      </c>
      <c r="N1968" t="s">
        <v>4690</v>
      </c>
      <c r="O1968" t="s">
        <v>4691</v>
      </c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 t="n">
        <v>6256.2023988063202</v>
      </c>
      <c r="AC1968" s="6"/>
      <c r="AD1968" s="6" t="n">
        <v>266251.49094508099</v>
      </c>
      <c r="AE1968" s="6" t="n">
        <v>0</v>
      </c>
      <c r="AF1968" s="6"/>
      <c r="AG1968" s="6"/>
      <c r="AH1968" s="6" t="n">
        <v>-5709.5574894367301</v>
      </c>
      <c r="AI1968" s="6"/>
      <c r="AJ1968" s="6"/>
      <c r="AK1968" s="6"/>
      <c r="AL1968" s="6"/>
      <c r="AM1968" s="6"/>
    </row>
    <row r="1969">
      <c r="A1969" t="str">
        <f t="shared" si="330"/>
        <v>R&amp;D</v>
      </c>
      <c r="B1969" t="str">
        <f t="shared" si="331"/>
        <v>AJ27</v>
      </c>
      <c r="C1969" t="str">
        <f t="shared" si="332"/>
        <v>R&amp;D- GENERAL SCIENCE/TECHNOLOGY: MATHEMATICAL/COMPUTER SCIENCES (COMMERCIALIZED)</v>
      </c>
      <c r="D1969" s="6" t="n">
        <f t="shared" si="333"/>
        <v>0</v>
      </c>
      <c r="E1969" s="6" t="n">
        <f t="shared" si="334"/>
        <v>0</v>
      </c>
      <c r="F1969" s="6" t="n">
        <f t="shared" si="335"/>
        <v>0</v>
      </c>
      <c r="G1969" s="6" t="n">
        <f t="shared" si="336"/>
        <v>0</v>
      </c>
      <c r="H1969" s="7" t="e">
        <f t="shared" si="337"/>
        <v>#DIV/0!</v>
      </c>
      <c r="I1969" s="7" t="e">
        <f t="shared" si="338"/>
        <v>#DIV/0!</v>
      </c>
      <c r="J1969" s="7" t="e">
        <f t="shared" si="339"/>
        <v>#DIV/0!</v>
      </c>
      <c r="K1969" s="7" t="n">
        <f t="shared" si="340"/>
        <v>0</v>
      </c>
      <c r="L1969" s="7" t="n">
        <f>AM1969/SUM(AM1:AM$2180)</f>
        <v>0</v>
      </c>
      <c r="M1969" t="s">
        <v>36</v>
      </c>
      <c r="N1969" t="s">
        <v>4692</v>
      </c>
      <c r="O1969" t="s">
        <v>4693</v>
      </c>
      <c r="P1969" s="6" t="n">
        <v>142752.98135720601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 t="n">
        <v>-91491.696586333404</v>
      </c>
      <c r="AC1969" s="6"/>
      <c r="AD1969" s="6"/>
      <c r="AE1969" s="6"/>
      <c r="AF1969" s="6"/>
      <c r="AG1969" s="6"/>
      <c r="AH1969" s="6"/>
      <c r="AI1969" s="6" t="n">
        <v>-67592.120233761903</v>
      </c>
      <c r="AJ1969" s="6"/>
      <c r="AK1969" s="6"/>
      <c r="AL1969" s="6"/>
      <c r="AM1969" s="6"/>
    </row>
    <row r="1970">
      <c r="A1970" t="str">
        <f t="shared" si="330"/>
        <v>R&amp;D</v>
      </c>
      <c r="B1970" t="str">
        <f t="shared" si="331"/>
        <v>AJ31</v>
      </c>
      <c r="C1970" t="str">
        <f t="shared" si="332"/>
        <v>ENVIRONMENTAL SCIENCES (BASIC)</v>
      </c>
      <c r="D1970" s="6" t="n">
        <f t="shared" si="333"/>
        <v>1248083.96647293</v>
      </c>
      <c r="E1970" s="6" t="n">
        <f t="shared" si="334"/>
        <v>0</v>
      </c>
      <c r="F1970" s="6" t="n">
        <f t="shared" si="335"/>
        <v>0</v>
      </c>
      <c r="G1970" s="6" t="n">
        <f t="shared" si="336"/>
        <v>0</v>
      </c>
      <c r="H1970" s="7" t="e">
        <f t="shared" si="337"/>
        <v>#DIV/0!</v>
      </c>
      <c r="I1970" s="7" t="n">
        <f t="shared" si="338"/>
        <v>-1</v>
      </c>
      <c r="J1970" s="7" t="e">
        <f t="shared" si="339"/>
        <v>#DIV/0!</v>
      </c>
      <c r="K1970" s="7" t="n">
        <f t="shared" si="340"/>
        <v>0</v>
      </c>
      <c r="L1970" s="7" t="n">
        <f>AM1970/SUM(AM1:AM$2180)</f>
        <v>0</v>
      </c>
      <c r="M1970" t="s">
        <v>36</v>
      </c>
      <c r="N1970" t="s">
        <v>4694</v>
      </c>
      <c r="O1970" t="s">
        <v>4695</v>
      </c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 t="n">
        <v>-3516.9347337110398</v>
      </c>
      <c r="AA1970" s="6" t="n">
        <v>-7394.3092625435202</v>
      </c>
      <c r="AB1970" s="6" t="n">
        <v>-11033.4448470348</v>
      </c>
      <c r="AC1970" s="6"/>
      <c r="AD1970" s="6"/>
      <c r="AE1970" s="6" t="n">
        <v>1248083.96647293</v>
      </c>
      <c r="AF1970" s="6"/>
      <c r="AG1970" s="6" t="n">
        <v>7566.04971235823</v>
      </c>
      <c r="AH1970" s="6"/>
      <c r="AI1970" s="6" t="n">
        <v>0</v>
      </c>
      <c r="AJ1970" s="6"/>
      <c r="AK1970" s="6" t="n">
        <v>0</v>
      </c>
      <c r="AL1970" s="6"/>
      <c r="AM1970" s="6"/>
    </row>
    <row r="1971">
      <c r="A1971" t="str">
        <f t="shared" si="330"/>
        <v>R&amp;D</v>
      </c>
      <c r="B1971" t="str">
        <f t="shared" si="331"/>
        <v>AJ32</v>
      </c>
      <c r="C1971" t="str">
        <f t="shared" si="332"/>
        <v>R&amp;D- GENERAL SCIENCE/TECHNOLOGY: ENVIRONMENTAL SCIENCES (APPLIED RESEARCH/EXPLORATORY DEVELOPMENT)</v>
      </c>
      <c r="D1971" s="6" t="n">
        <f t="shared" si="333"/>
        <v>-3700.1516907753498</v>
      </c>
      <c r="E1971" s="6" t="n">
        <f t="shared" si="334"/>
        <v>0</v>
      </c>
      <c r="F1971" s="6" t="n">
        <f t="shared" si="335"/>
        <v>0</v>
      </c>
      <c r="G1971" s="6" t="n">
        <f t="shared" si="336"/>
        <v>0</v>
      </c>
      <c r="H1971" s="7" t="e">
        <f t="shared" si="337"/>
        <v>#DIV/0!</v>
      </c>
      <c r="I1971" s="7" t="n">
        <f t="shared" si="338"/>
        <v>-1</v>
      </c>
      <c r="J1971" s="7" t="e">
        <f t="shared" si="339"/>
        <v>#DIV/0!</v>
      </c>
      <c r="K1971" s="7" t="n">
        <f t="shared" si="340"/>
        <v>0</v>
      </c>
      <c r="L1971" s="7" t="n">
        <f>AM1971/SUM(AM1:AM$2180)</f>
        <v>0</v>
      </c>
      <c r="M1971" t="s">
        <v>36</v>
      </c>
      <c r="N1971" t="s">
        <v>4696</v>
      </c>
      <c r="O1971" t="s">
        <v>4697</v>
      </c>
      <c r="P1971" s="6"/>
      <c r="Q1971" s="6"/>
      <c r="R1971" s="6"/>
      <c r="S1971" s="6"/>
      <c r="T1971" s="6"/>
      <c r="U1971" s="6" t="n">
        <v>473771.38318432699</v>
      </c>
      <c r="V1971" s="6" t="n">
        <v>-1.3981347833389199</v>
      </c>
      <c r="W1971" s="6"/>
      <c r="X1971" s="6"/>
      <c r="Y1971" s="6"/>
      <c r="Z1971" s="6"/>
      <c r="AA1971" s="6"/>
      <c r="AB1971" s="6" t="n">
        <v>-66420.455214886999</v>
      </c>
      <c r="AC1971" s="6"/>
      <c r="AD1971" s="6"/>
      <c r="AE1971" s="6" t="n">
        <v>-3700.1516907753498</v>
      </c>
      <c r="AF1971" s="6" t="n">
        <v>0</v>
      </c>
      <c r="AG1971" s="6" t="n">
        <v>0</v>
      </c>
      <c r="AH1971" s="6" t="n">
        <v>0</v>
      </c>
      <c r="AI1971" s="6"/>
      <c r="AJ1971" s="6" t="n">
        <v>0</v>
      </c>
      <c r="AK1971" s="6"/>
      <c r="AL1971" s="6" t="n">
        <v>0</v>
      </c>
      <c r="AM1971" s="6"/>
    </row>
    <row r="1972">
      <c r="A1972" t="str">
        <f t="shared" si="330"/>
        <v>R&amp;D</v>
      </c>
      <c r="B1972" t="str">
        <f t="shared" si="331"/>
        <v>AJ33</v>
      </c>
      <c r="C1972" t="str">
        <f t="shared" si="332"/>
        <v>ENVIRONMENTAL SCIENCES (ADVANCED)</v>
      </c>
      <c r="D1972" s="6" t="n">
        <f t="shared" si="333"/>
        <v>0</v>
      </c>
      <c r="E1972" s="6" t="n">
        <f t="shared" si="334"/>
        <v>0</v>
      </c>
      <c r="F1972" s="6" t="n">
        <f t="shared" si="335"/>
        <v>0</v>
      </c>
      <c r="G1972" s="6" t="n">
        <f t="shared" si="336"/>
        <v>0</v>
      </c>
      <c r="H1972" s="7" t="e">
        <f t="shared" si="337"/>
        <v>#DIV/0!</v>
      </c>
      <c r="I1972" s="7" t="e">
        <f t="shared" si="338"/>
        <v>#DIV/0!</v>
      </c>
      <c r="J1972" s="7" t="e">
        <f t="shared" si="339"/>
        <v>#DIV/0!</v>
      </c>
      <c r="K1972" s="7" t="n">
        <f t="shared" si="340"/>
        <v>0</v>
      </c>
      <c r="L1972" s="7" t="n">
        <f>AM1972/SUM(AM1:AM$2180)</f>
        <v>0</v>
      </c>
      <c r="M1972" t="s">
        <v>36</v>
      </c>
      <c r="N1972" t="s">
        <v>4698</v>
      </c>
      <c r="O1972" t="s">
        <v>4699</v>
      </c>
      <c r="P1972" s="6"/>
      <c r="Q1972" s="6"/>
      <c r="R1972" s="6"/>
      <c r="S1972" s="6"/>
      <c r="T1972" s="6"/>
      <c r="U1972" s="6"/>
      <c r="V1972" s="6"/>
      <c r="W1972" s="6"/>
      <c r="X1972" s="6"/>
      <c r="Y1972" s="6" t="n">
        <v>-1432.6170521231199</v>
      </c>
      <c r="Z1972" s="6"/>
      <c r="AA1972" s="6"/>
      <c r="AB1972" s="6" t="n">
        <v>-13091.0404285722</v>
      </c>
      <c r="AC1972" s="6"/>
      <c r="AD1972" s="6" t="n">
        <v>-8220.0018938027897</v>
      </c>
      <c r="AE1972" s="6"/>
      <c r="AF1972" s="6" t="n">
        <v>0</v>
      </c>
      <c r="AG1972" s="6" t="n">
        <v>0</v>
      </c>
      <c r="AH1972" s="6"/>
      <c r="AI1972" s="6" t="n">
        <v>0</v>
      </c>
      <c r="AJ1972" s="6" t="n">
        <v>-12277.0582814761</v>
      </c>
      <c r="AK1972" s="6" t="n">
        <v>0</v>
      </c>
      <c r="AL1972" s="6" t="n">
        <v>0</v>
      </c>
      <c r="AM1972" s="6"/>
    </row>
    <row r="1973">
      <c r="A1973" t="str">
        <f t="shared" si="330"/>
        <v>R&amp;D</v>
      </c>
      <c r="B1973" t="str">
        <f t="shared" si="331"/>
        <v>AJ34</v>
      </c>
      <c r="C1973" t="str">
        <f t="shared" si="332"/>
        <v>R&amp;D- GENERAL SCIENCE/TECHNOLOGY: ENVIRONMENTAL SCIENCES  (ENGINEERING DEVELOPMENT)</v>
      </c>
      <c r="D1973" s="6" t="n">
        <f t="shared" si="333"/>
        <v>-3536.11548139161</v>
      </c>
      <c r="E1973" s="6" t="n">
        <f t="shared" si="334"/>
        <v>0</v>
      </c>
      <c r="F1973" s="6" t="n">
        <f t="shared" si="335"/>
        <v>0</v>
      </c>
      <c r="G1973" s="6" t="n">
        <f t="shared" si="336"/>
        <v>0</v>
      </c>
      <c r="H1973" s="7" t="e">
        <f t="shared" si="337"/>
        <v>#DIV/0!</v>
      </c>
      <c r="I1973" s="7" t="n">
        <f t="shared" si="338"/>
        <v>-1</v>
      </c>
      <c r="J1973" s="7" t="e">
        <f t="shared" si="339"/>
        <v>#DIV/0!</v>
      </c>
      <c r="K1973" s="7" t="n">
        <f t="shared" si="340"/>
        <v>0</v>
      </c>
      <c r="L1973" s="7" t="n">
        <f>AM1973/SUM(AM1:AM$2180)</f>
        <v>0</v>
      </c>
      <c r="M1973" t="s">
        <v>36</v>
      </c>
      <c r="N1973" t="s">
        <v>4700</v>
      </c>
      <c r="O1973" t="s">
        <v>4701</v>
      </c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 t="n">
        <v>-1827.1289179739399</v>
      </c>
      <c r="AD1973" s="6" t="n">
        <v>-6806.8561969783004</v>
      </c>
      <c r="AE1973" s="6" t="n">
        <v>-3536.11548139161</v>
      </c>
      <c r="AF1973" s="6" t="n">
        <v>0</v>
      </c>
      <c r="AG1973" s="6" t="n">
        <v>-51530.205408531197</v>
      </c>
      <c r="AH1973" s="6" t="n">
        <v>0</v>
      </c>
      <c r="AI1973" s="6"/>
      <c r="AJ1973" s="6" t="n">
        <v>0</v>
      </c>
      <c r="AK1973" s="6"/>
      <c r="AL1973" s="6"/>
      <c r="AM1973" s="6"/>
    </row>
    <row r="1974">
      <c r="A1974" t="str">
        <f t="shared" si="330"/>
        <v>R&amp;D</v>
      </c>
      <c r="B1974" t="str">
        <f t="shared" si="331"/>
        <v>AJ35</v>
      </c>
      <c r="C1974" t="str">
        <f t="shared" si="332"/>
        <v>R&amp;D- GENERAL SCIENCE/TECHNOLOGY: ENVIRONMENTAL SCIENCES (OPERATIONAL SYSTEMS DEVELOPMENT)</v>
      </c>
      <c r="D1974" s="6" t="n">
        <f t="shared" si="333"/>
        <v>0</v>
      </c>
      <c r="E1974" s="6" t="n">
        <f t="shared" si="334"/>
        <v>0</v>
      </c>
      <c r="F1974" s="6" t="n">
        <f t="shared" si="335"/>
        <v>0</v>
      </c>
      <c r="G1974" s="6" t="n">
        <f t="shared" si="336"/>
        <v>0</v>
      </c>
      <c r="H1974" s="7" t="e">
        <f t="shared" si="337"/>
        <v>#DIV/0!</v>
      </c>
      <c r="I1974" s="7" t="e">
        <f t="shared" si="338"/>
        <v>#DIV/0!</v>
      </c>
      <c r="J1974" s="7" t="e">
        <f t="shared" si="339"/>
        <v>#DIV/0!</v>
      </c>
      <c r="K1974" s="7" t="n">
        <f t="shared" si="340"/>
        <v>0</v>
      </c>
      <c r="L1974" s="7" t="n">
        <f>AM1974/SUM(AM1:AM$2180)</f>
        <v>0</v>
      </c>
      <c r="M1974" t="s">
        <v>36</v>
      </c>
      <c r="N1974" t="s">
        <v>4702</v>
      </c>
      <c r="O1974" t="s">
        <v>4703</v>
      </c>
      <c r="P1974" s="6" t="n">
        <v>321502.81249321898</v>
      </c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</row>
    <row r="1975">
      <c r="A1975" t="str">
        <f t="shared" si="330"/>
        <v>R&amp;D</v>
      </c>
      <c r="B1975" t="str">
        <f t="shared" si="331"/>
        <v>AJ36</v>
      </c>
      <c r="C1975" t="str">
        <f t="shared" si="332"/>
        <v>R&amp;D- GENERAL SCIENCE/TECHNOLOGY: ENVIRONMENTAL SCIENCES (MANAGEMENT/SUPPORT)</v>
      </c>
      <c r="D1975" s="6" t="n">
        <f t="shared" si="333"/>
        <v>0</v>
      </c>
      <c r="E1975" s="6" t="n">
        <f t="shared" si="334"/>
        <v>0</v>
      </c>
      <c r="F1975" s="6" t="n">
        <f t="shared" si="335"/>
        <v>0</v>
      </c>
      <c r="G1975" s="6" t="n">
        <f t="shared" si="336"/>
        <v>0</v>
      </c>
      <c r="H1975" s="7" t="e">
        <f t="shared" si="337"/>
        <v>#DIV/0!</v>
      </c>
      <c r="I1975" s="7" t="e">
        <f t="shared" si="338"/>
        <v>#DIV/0!</v>
      </c>
      <c r="J1975" s="7" t="e">
        <f t="shared" si="339"/>
        <v>#DIV/0!</v>
      </c>
      <c r="K1975" s="7" t="n">
        <f t="shared" si="340"/>
        <v>0</v>
      </c>
      <c r="L1975" s="7" t="n">
        <f>AM1975/SUM(AM1:AM$2180)</f>
        <v>0</v>
      </c>
      <c r="M1975" t="s">
        <v>36</v>
      </c>
      <c r="N1975" t="s">
        <v>4704</v>
      </c>
      <c r="O1975" t="s">
        <v>4705</v>
      </c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 t="n">
        <v>-5554.9927340792901</v>
      </c>
      <c r="AG1975" s="6"/>
      <c r="AH1975" s="6"/>
      <c r="AI1975" s="6"/>
      <c r="AJ1975" s="6"/>
      <c r="AK1975" s="6"/>
      <c r="AL1975" s="6"/>
      <c r="AM1975" s="6"/>
    </row>
    <row r="1976">
      <c r="A1976" t="str">
        <f t="shared" si="330"/>
        <v>R&amp;D</v>
      </c>
      <c r="B1976" t="str">
        <f t="shared" si="331"/>
        <v>AJ41</v>
      </c>
      <c r="C1976" t="str">
        <f t="shared" si="332"/>
        <v>ENGINEERING (BASIC)</v>
      </c>
      <c r="D1976" s="6" t="n">
        <f t="shared" si="333"/>
        <v>13888548.493612399</v>
      </c>
      <c r="E1976" s="6" t="n">
        <f t="shared" si="334"/>
        <v>-585568.35024458705</v>
      </c>
      <c r="F1976" s="6" t="n">
        <f t="shared" si="335"/>
        <v>-85621.150999999998</v>
      </c>
      <c r="G1976" s="6" t="n">
        <f t="shared" si="336"/>
        <v>-40012.3102369361</v>
      </c>
      <c r="H1976" s="7" t="n">
        <f t="shared" si="337"/>
        <v>-0.85378111545093449</v>
      </c>
      <c r="I1976" s="7" t="n">
        <f t="shared" si="338"/>
        <v>-1.0061648739635665</v>
      </c>
      <c r="J1976" s="7" t="n">
        <f t="shared" si="339"/>
        <v>0.4673180606616244</v>
      </c>
      <c r="K1976" s="7" t="n">
        <f t="shared" si="340"/>
        <v>-8.7229963804320912E-7</v>
      </c>
      <c r="L1976" s="7" t="n">
        <f>AM1976/SUM(AM1:AM$2180)</f>
        <v>-7.0989804201643695E-7</v>
      </c>
      <c r="M1976" t="s">
        <v>36</v>
      </c>
      <c r="N1976" t="s">
        <v>4706</v>
      </c>
      <c r="O1976" t="s">
        <v>4707</v>
      </c>
      <c r="P1976" s="6"/>
      <c r="Q1976" s="6"/>
      <c r="R1976" s="6"/>
      <c r="S1976" s="6"/>
      <c r="T1976" s="6"/>
      <c r="U1976" s="6"/>
      <c r="V1976" s="6"/>
      <c r="W1976" s="6" t="n">
        <v>68040.847195857597</v>
      </c>
      <c r="X1976" s="6" t="n">
        <v>12330112.163772799</v>
      </c>
      <c r="Y1976" s="6" t="n">
        <v>17965248.702255599</v>
      </c>
      <c r="Z1976" s="6" t="n">
        <v>48278627.626268297</v>
      </c>
      <c r="AA1976" s="6" t="n">
        <v>40774286.548490398</v>
      </c>
      <c r="AB1976" s="6" t="n">
        <v>24080290.671021499</v>
      </c>
      <c r="AC1976" s="6" t="n">
        <v>5800199.3681019796</v>
      </c>
      <c r="AD1976" s="6" t="n">
        <v>16019829.6089455</v>
      </c>
      <c r="AE1976" s="6" t="n">
        <v>13888548.493612399</v>
      </c>
      <c r="AF1976" s="6" t="n">
        <v>17249275.674336199</v>
      </c>
      <c r="AG1976" s="6" t="n">
        <v>35458220.104070097</v>
      </c>
      <c r="AH1976" s="6" t="n">
        <v>80724760.823296696</v>
      </c>
      <c r="AI1976" s="6" t="n">
        <v>42903262.913387097</v>
      </c>
      <c r="AJ1976" s="6" t="n">
        <v>-296749.622691328</v>
      </c>
      <c r="AK1976" s="6" t="n">
        <v>-585568.35024458705</v>
      </c>
      <c r="AL1976" s="6" t="n">
        <v>-85621.150999999998</v>
      </c>
      <c r="AM1976" s="6" t="n">
        <v>-40012.3102369361</v>
      </c>
    </row>
    <row r="1977">
      <c r="A1977" t="str">
        <f t="shared" si="330"/>
        <v>R&amp;D</v>
      </c>
      <c r="B1977" t="str">
        <f t="shared" si="331"/>
        <v>AJ42</v>
      </c>
      <c r="C1977" t="str">
        <f t="shared" si="332"/>
        <v>ENGINEERING (APPLIED/EXPLORATORY)</v>
      </c>
      <c r="D1977" s="6" t="n">
        <f t="shared" si="333"/>
        <v>-85174.259053019996</v>
      </c>
      <c r="E1977" s="6" t="n">
        <f t="shared" si="334"/>
        <v>998805.87703473202</v>
      </c>
      <c r="F1977" s="6" t="n">
        <f t="shared" si="335"/>
        <v>-342327.63099999999</v>
      </c>
      <c r="G1977" s="6" t="n">
        <f t="shared" si="336"/>
        <v>-11633.1350850366</v>
      </c>
      <c r="H1977" s="7" t="n">
        <f t="shared" si="337"/>
        <v>-1.3427369010045342</v>
      </c>
      <c r="I1977" s="7" t="n">
        <f t="shared" si="338"/>
        <v>3.0191442204023753</v>
      </c>
      <c r="J1977" s="7" t="n">
        <f t="shared" si="339"/>
        <v>3.3982460168506236E-2</v>
      </c>
      <c r="K1977" s="7" t="n">
        <f t="shared" si="340"/>
        <v>-3.4875993271042249E-6</v>
      </c>
      <c r="L1977" s="7" t="n">
        <f>AM1977/SUM(AM1:AM$2180)</f>
        <v>-2.0639497620801642E-7</v>
      </c>
      <c r="M1977" t="s">
        <v>36</v>
      </c>
      <c r="N1977" t="s">
        <v>4708</v>
      </c>
      <c r="O1977" t="s">
        <v>4709</v>
      </c>
      <c r="P1977" s="6"/>
      <c r="Q1977" s="6"/>
      <c r="R1977" s="6"/>
      <c r="S1977" s="6"/>
      <c r="T1977" s="6" t="n">
        <v>25629607.978541601</v>
      </c>
      <c r="U1977" s="6" t="n">
        <v>16958222.0461425</v>
      </c>
      <c r="V1977" s="6" t="n">
        <v>4194404.3500167504</v>
      </c>
      <c r="W1977" s="6" t="n">
        <v>2041225.4158757301</v>
      </c>
      <c r="X1977" s="6" t="n">
        <v>933750.88772685197</v>
      </c>
      <c r="Y1977" s="6" t="n">
        <v>177436.86126393499</v>
      </c>
      <c r="Z1977" s="6"/>
      <c r="AA1977" s="6" t="n">
        <v>-182986.981783639</v>
      </c>
      <c r="AB1977" s="6" t="n">
        <v>-28855.096852284401</v>
      </c>
      <c r="AC1977" s="6" t="n">
        <v>-21259.130847860099</v>
      </c>
      <c r="AD1977" s="6" t="n">
        <v>-195840.73106368599</v>
      </c>
      <c r="AE1977" s="6" t="n">
        <v>-85174.259053019996</v>
      </c>
      <c r="AF1977" s="6" t="n">
        <v>424933.05594028998</v>
      </c>
      <c r="AG1977" s="6" t="n">
        <v>8614795.1047840603</v>
      </c>
      <c r="AH1977" s="6" t="n">
        <v>7476082.2794235302</v>
      </c>
      <c r="AI1977" s="6" t="n">
        <v>10164624.1082737</v>
      </c>
      <c r="AJ1977" s="6" t="n">
        <v>5444175.1187886102</v>
      </c>
      <c r="AK1977" s="6" t="n">
        <v>998805.87703473202</v>
      </c>
      <c r="AL1977" s="6" t="n">
        <v>-342327.63099999999</v>
      </c>
      <c r="AM1977" s="6" t="n">
        <v>-11633.1350850366</v>
      </c>
    </row>
    <row r="1978">
      <c r="A1978" t="str">
        <f t="shared" si="330"/>
        <v>R&amp;D</v>
      </c>
      <c r="B1978" t="str">
        <f t="shared" si="331"/>
        <v>AJ43</v>
      </c>
      <c r="C1978" t="str">
        <f t="shared" si="332"/>
        <v>ENGINEERING (ADVANCED)</v>
      </c>
      <c r="D1978" s="6" t="n">
        <f t="shared" si="333"/>
        <v>1679304.2192736799</v>
      </c>
      <c r="E1978" s="6" t="n">
        <f t="shared" si="334"/>
        <v>-1018153.80640464</v>
      </c>
      <c r="F1978" s="6" t="n">
        <f t="shared" si="335"/>
        <v>-732950.9473</v>
      </c>
      <c r="G1978" s="6" t="n">
        <f t="shared" si="336"/>
        <v>-151749.56443294801</v>
      </c>
      <c r="H1978" s="7" t="n">
        <f t="shared" si="337"/>
        <v>-0.28011765738200578</v>
      </c>
      <c r="I1978" s="7" t="n">
        <f t="shared" si="338"/>
        <v>-1.4364610884006535</v>
      </c>
      <c r="J1978" s="7" t="n">
        <f t="shared" si="339"/>
        <v>0.2070391818060319</v>
      </c>
      <c r="K1978" s="7" t="n">
        <f t="shared" si="340"/>
        <v>-7.4672302178373802E-6</v>
      </c>
      <c r="L1978" s="7" t="n">
        <f>AM1978/SUM(AM1:AM$2180)</f>
        <v>-2.6923393833019023E-6</v>
      </c>
      <c r="M1978" t="s">
        <v>36</v>
      </c>
      <c r="N1978" t="s">
        <v>4710</v>
      </c>
      <c r="O1978" t="s">
        <v>4711</v>
      </c>
      <c r="P1978" s="6"/>
      <c r="Q1978" s="6"/>
      <c r="R1978" s="6" t="n">
        <v>562521.49857967196</v>
      </c>
      <c r="S1978" s="6"/>
      <c r="T1978" s="6" t="n">
        <v>1376257.5243212199</v>
      </c>
      <c r="U1978" s="6" t="n">
        <v>1082741.0295977599</v>
      </c>
      <c r="V1978" s="6"/>
      <c r="W1978" s="6" t="n">
        <v>205287.40089156601</v>
      </c>
      <c r="X1978" s="6"/>
      <c r="Y1978" s="6"/>
      <c r="Z1978" s="6" t="n">
        <v>-10895.470136858899</v>
      </c>
      <c r="AA1978" s="6" t="n">
        <v>386361.35935874499</v>
      </c>
      <c r="AB1978" s="6" t="n">
        <v>-184108.60114543201</v>
      </c>
      <c r="AC1978" s="6" t="n">
        <v>-14178.0880640102</v>
      </c>
      <c r="AD1978" s="6" t="n">
        <v>2508310.50953183</v>
      </c>
      <c r="AE1978" s="6" t="n">
        <v>1679304.2192736799</v>
      </c>
      <c r="AF1978" s="6" t="n">
        <v>1588300.02712836</v>
      </c>
      <c r="AG1978" s="6" t="n">
        <v>1402332.73807342</v>
      </c>
      <c r="AH1978" s="6" t="n">
        <v>-113961.158992621</v>
      </c>
      <c r="AI1978" s="6" t="n">
        <v>339811.96838877001</v>
      </c>
      <c r="AJ1978" s="6" t="n">
        <v>-439067.24579553498</v>
      </c>
      <c r="AK1978" s="6" t="n">
        <v>-1018153.80640464</v>
      </c>
      <c r="AL1978" s="6" t="n">
        <v>-732950.9473</v>
      </c>
      <c r="AM1978" s="6" t="n">
        <v>-151749.56443294801</v>
      </c>
    </row>
    <row r="1979">
      <c r="A1979" t="str">
        <f t="shared" si="330"/>
        <v>R&amp;D</v>
      </c>
      <c r="B1979" t="str">
        <f t="shared" si="331"/>
        <v>AJ44</v>
      </c>
      <c r="C1979" t="str">
        <f t="shared" si="332"/>
        <v>ENGINEERING (ENGINEERING)</v>
      </c>
      <c r="D1979" s="6" t="n">
        <f t="shared" si="333"/>
        <v>-54104.290675351702</v>
      </c>
      <c r="E1979" s="6" t="n">
        <f t="shared" si="334"/>
        <v>-5756.9268963657196</v>
      </c>
      <c r="F1979" s="6" t="n">
        <f t="shared" si="335"/>
        <v>-75952.226599999995</v>
      </c>
      <c r="G1979" s="6" t="n">
        <f t="shared" si="336"/>
        <v>0</v>
      </c>
      <c r="H1979" s="7" t="n">
        <f t="shared" si="337"/>
        <v>12.193189346897517</v>
      </c>
      <c r="I1979" s="7" t="n">
        <f t="shared" si="338"/>
        <v>0.40381152126630804</v>
      </c>
      <c r="J1979" s="7" t="n">
        <f t="shared" si="339"/>
        <v>0</v>
      </c>
      <c r="K1979" s="7" t="n">
        <f t="shared" si="340"/>
        <v>-7.7379361288609389E-7</v>
      </c>
      <c r="L1979" s="7" t="n">
        <f>AM1979/SUM(AM1:AM$2180)</f>
        <v>0</v>
      </c>
      <c r="M1979" t="s">
        <v>36</v>
      </c>
      <c r="N1979" t="s">
        <v>4712</v>
      </c>
      <c r="O1979" t="s">
        <v>4713</v>
      </c>
      <c r="P1979" s="6"/>
      <c r="Q1979" s="6"/>
      <c r="R1979" s="6"/>
      <c r="S1979" s="6"/>
      <c r="T1979" s="6"/>
      <c r="U1979" s="6" t="n">
        <v>4860389.8341514003</v>
      </c>
      <c r="V1979" s="6" t="n">
        <v>2043116.7290496901</v>
      </c>
      <c r="W1979" s="6" t="n">
        <v>96788.105136107406</v>
      </c>
      <c r="X1979" s="6"/>
      <c r="Y1979" s="6"/>
      <c r="Z1979" s="6"/>
      <c r="AA1979" s="6" t="n">
        <v>-904.05429082872502</v>
      </c>
      <c r="AB1979" s="6" t="n">
        <v>-3078.6358954125999</v>
      </c>
      <c r="AC1979" s="6" t="n">
        <v>313517.76657180599</v>
      </c>
      <c r="AD1979" s="6" t="n">
        <v>105697.198160621</v>
      </c>
      <c r="AE1979" s="6" t="n">
        <v>-54104.290675351702</v>
      </c>
      <c r="AF1979" s="6" t="n">
        <v>-67194.096306429594</v>
      </c>
      <c r="AG1979" s="6" t="n">
        <v>1631.78714987185</v>
      </c>
      <c r="AH1979" s="6" t="n">
        <v>2154417.95127171</v>
      </c>
      <c r="AI1979" s="6" t="n">
        <v>-462526.68599665299</v>
      </c>
      <c r="AJ1979" s="6" t="n">
        <v>-710754.29479380103</v>
      </c>
      <c r="AK1979" s="6" t="n">
        <v>-5756.9268963657196</v>
      </c>
      <c r="AL1979" s="6" t="n">
        <v>-75952.226599999995</v>
      </c>
      <c r="AM1979" s="6" t="n">
        <v>0</v>
      </c>
    </row>
    <row r="1980">
      <c r="A1980" t="str">
        <f t="shared" si="330"/>
        <v>R&amp;D</v>
      </c>
      <c r="B1980" t="str">
        <f t="shared" si="331"/>
        <v>AJ45</v>
      </c>
      <c r="C1980" t="str">
        <f t="shared" si="332"/>
        <v>ENGINEERING (OPERATIONAL)</v>
      </c>
      <c r="D1980" s="6" t="n">
        <f t="shared" si="333"/>
        <v>1647681.7458847901</v>
      </c>
      <c r="E1980" s="6" t="n">
        <f t="shared" si="334"/>
        <v>0</v>
      </c>
      <c r="F1980" s="6" t="n">
        <f t="shared" si="335"/>
        <v>0</v>
      </c>
      <c r="G1980" s="6" t="n">
        <f t="shared" si="336"/>
        <v>-29312.819199298301</v>
      </c>
      <c r="H1980" s="7" t="e">
        <f t="shared" si="337"/>
        <v>#DIV/0!</v>
      </c>
      <c r="I1980" s="7" t="n">
        <f t="shared" si="338"/>
        <v>-1</v>
      </c>
      <c r="J1980" s="7" t="e">
        <f t="shared" si="339"/>
        <v>#DIV/0!</v>
      </c>
      <c r="K1980" s="7" t="n">
        <f t="shared" si="340"/>
        <v>0</v>
      </c>
      <c r="L1980" s="7" t="n">
        <f>AM1980/SUM(AM1:AM$2180)</f>
        <v>-5.2006776995231859E-7</v>
      </c>
      <c r="M1980" t="s">
        <v>36</v>
      </c>
      <c r="N1980" t="s">
        <v>4714</v>
      </c>
      <c r="O1980" t="s">
        <v>4715</v>
      </c>
      <c r="P1980" s="6"/>
      <c r="Q1980" s="6"/>
      <c r="R1980" s="6"/>
      <c r="S1980" s="6" t="n">
        <v>1897094.9168056799</v>
      </c>
      <c r="T1980" s="6"/>
      <c r="U1980" s="6"/>
      <c r="V1980" s="6" t="n">
        <v>2295452.0947467</v>
      </c>
      <c r="W1980" s="6" t="n">
        <v>5566138.6591687799</v>
      </c>
      <c r="X1980" s="6"/>
      <c r="Y1980" s="6" t="n">
        <v>-18470.525108293001</v>
      </c>
      <c r="Z1980" s="6" t="n">
        <v>-155657.84343865101</v>
      </c>
      <c r="AA1980" s="6" t="n">
        <v>-1300.0541277147499</v>
      </c>
      <c r="AB1980" s="6"/>
      <c r="AC1980" s="6" t="n">
        <v>-47392.889192325703</v>
      </c>
      <c r="AD1980" s="6" t="n">
        <v>-12119.282400390801</v>
      </c>
      <c r="AE1980" s="6" t="n">
        <v>1647681.7458847901</v>
      </c>
      <c r="AF1980" s="6" t="n">
        <v>-42020.792311114397</v>
      </c>
      <c r="AG1980" s="6" t="n">
        <v>-59183.910465127999</v>
      </c>
      <c r="AH1980" s="6" t="n">
        <v>0</v>
      </c>
      <c r="AI1980" s="6" t="n">
        <v>63202.321614300301</v>
      </c>
      <c r="AJ1980" s="6" t="n">
        <v>0</v>
      </c>
      <c r="AK1980" s="6" t="n">
        <v>0</v>
      </c>
      <c r="AL1980" s="6" t="n">
        <v>0</v>
      </c>
      <c r="AM1980" s="6" t="n">
        <v>-29312.819199298301</v>
      </c>
    </row>
    <row r="1981">
      <c r="A1981" t="str">
        <f t="shared" si="330"/>
        <v>R&amp;D</v>
      </c>
      <c r="B1981" t="str">
        <f t="shared" si="331"/>
        <v>AJ46</v>
      </c>
      <c r="C1981" t="str">
        <f t="shared" si="332"/>
        <v>ENGINEERING (MANAGEMENT/SUPPORT)</v>
      </c>
      <c r="D1981" s="6" t="n">
        <f t="shared" si="333"/>
        <v>680095.739041202</v>
      </c>
      <c r="E1981" s="6" t="n">
        <f t="shared" si="334"/>
        <v>1282728.44258039</v>
      </c>
      <c r="F1981" s="6" t="n">
        <f t="shared" si="335"/>
        <v>1412516.2675000001</v>
      </c>
      <c r="G1981" s="6" t="n">
        <f t="shared" si="336"/>
        <v>1424203.75211139</v>
      </c>
      <c r="H1981" s="7" t="n">
        <f t="shared" si="337"/>
        <v>0.10118106109701874</v>
      </c>
      <c r="I1981" s="7" t="n">
        <f t="shared" si="338"/>
        <v>1.0769373875086519</v>
      </c>
      <c r="J1981" s="7" t="n">
        <f t="shared" si="339"/>
        <v>1.0082742300958243</v>
      </c>
      <c r="K1981" s="7" t="n">
        <f t="shared" si="340"/>
        <v>1.439057305910773E-5</v>
      </c>
      <c r="L1981" s="7" t="n">
        <f>AM1981/SUM(AM1:AM$2180)</f>
        <v>2.5268209935127153E-5</v>
      </c>
      <c r="M1981" t="s">
        <v>36</v>
      </c>
      <c r="N1981" t="s">
        <v>4716</v>
      </c>
      <c r="O1981" t="s">
        <v>4717</v>
      </c>
      <c r="P1981" s="6"/>
      <c r="Q1981" s="6"/>
      <c r="R1981" s="6"/>
      <c r="S1981" s="6"/>
      <c r="T1981" s="6"/>
      <c r="U1981" s="6"/>
      <c r="V1981" s="6" t="n">
        <v>81708817.109814197</v>
      </c>
      <c r="W1981" s="6" t="n">
        <v>64474012.625790201</v>
      </c>
      <c r="X1981" s="6" t="n">
        <v>5568353.4622913897</v>
      </c>
      <c r="Y1981" s="6" t="n">
        <v>176783.656296542</v>
      </c>
      <c r="Z1981" s="6"/>
      <c r="AA1981" s="6" t="n">
        <v>635541.83788866701</v>
      </c>
      <c r="AB1981" s="6" t="n">
        <v>940631.035431367</v>
      </c>
      <c r="AC1981" s="6" t="n">
        <v>854909.25033190905</v>
      </c>
      <c r="AD1981" s="6" t="n">
        <v>419004.72959353199</v>
      </c>
      <c r="AE1981" s="6" t="n">
        <v>680095.739041202</v>
      </c>
      <c r="AF1981" s="6" t="n">
        <v>285491.18548051501</v>
      </c>
      <c r="AG1981" s="6" t="n">
        <v>1236671.72318178</v>
      </c>
      <c r="AH1981" s="6" t="n">
        <v>779023.14299357601</v>
      </c>
      <c r="AI1981" s="6" t="n">
        <v>1071356.23748487</v>
      </c>
      <c r="AJ1981" s="6" t="n">
        <v>199314.91449513301</v>
      </c>
      <c r="AK1981" s="6" t="n">
        <v>1282728.44258039</v>
      </c>
      <c r="AL1981" s="6" t="n">
        <v>1412516.2675000001</v>
      </c>
      <c r="AM1981" s="6" t="n">
        <v>1424203.75211139</v>
      </c>
    </row>
    <row r="1982">
      <c r="A1982" t="str">
        <f t="shared" si="330"/>
        <v>R&amp;D</v>
      </c>
      <c r="B1982" t="str">
        <f t="shared" si="331"/>
        <v>AJ47</v>
      </c>
      <c r="C1982" t="str">
        <f t="shared" si="332"/>
        <v>R&amp;D- GENERAL SCIENCE/TECHNOLOGY: ENGINEERING (COMMERCIALIZED)</v>
      </c>
      <c r="D1982" s="6" t="n">
        <f t="shared" si="333"/>
        <v>-295586.08608868899</v>
      </c>
      <c r="E1982" s="6" t="n">
        <f t="shared" si="334"/>
        <v>0</v>
      </c>
      <c r="F1982" s="6" t="n">
        <f t="shared" si="335"/>
        <v>0</v>
      </c>
      <c r="G1982" s="6" t="n">
        <f t="shared" si="336"/>
        <v>0</v>
      </c>
      <c r="H1982" s="7" t="e">
        <f t="shared" si="337"/>
        <v>#DIV/0!</v>
      </c>
      <c r="I1982" s="7" t="n">
        <f t="shared" si="338"/>
        <v>-1</v>
      </c>
      <c r="J1982" s="7" t="e">
        <f t="shared" si="339"/>
        <v>#DIV/0!</v>
      </c>
      <c r="K1982" s="7" t="n">
        <f t="shared" si="340"/>
        <v>0</v>
      </c>
      <c r="L1982" s="7" t="n">
        <f>AM1982/SUM(AM1:AM$2180)</f>
        <v>0</v>
      </c>
      <c r="M1982" t="s">
        <v>36</v>
      </c>
      <c r="N1982" t="s">
        <v>4718</v>
      </c>
      <c r="O1982" t="s">
        <v>4719</v>
      </c>
      <c r="P1982" s="6"/>
      <c r="Q1982" s="6"/>
      <c r="R1982" s="6"/>
      <c r="S1982" s="6"/>
      <c r="T1982" s="6"/>
      <c r="U1982" s="6"/>
      <c r="V1982" s="6"/>
      <c r="W1982" s="6"/>
      <c r="X1982" s="6" t="n">
        <v>578528.84489700501</v>
      </c>
      <c r="Y1982" s="6"/>
      <c r="Z1982" s="6" t="n">
        <v>1569873.2593044201</v>
      </c>
      <c r="AA1982" s="6" t="n">
        <v>-10232.1587386993</v>
      </c>
      <c r="AB1982" s="6" t="n">
        <v>-929779.59847259801</v>
      </c>
      <c r="AC1982" s="6"/>
      <c r="AD1982" s="6" t="n">
        <v>-8930.2082715992201</v>
      </c>
      <c r="AE1982" s="6" t="n">
        <v>-295586.08608868899</v>
      </c>
      <c r="AF1982" s="6"/>
      <c r="AG1982" s="6"/>
      <c r="AH1982" s="6"/>
      <c r="AI1982" s="6" t="n">
        <v>195723.698201005</v>
      </c>
      <c r="AJ1982" s="6" t="n">
        <v>-109651.297088837</v>
      </c>
      <c r="AK1982" s="6"/>
      <c r="AL1982" s="6"/>
      <c r="AM1982" s="6"/>
    </row>
    <row r="1983">
      <c r="A1983" t="str">
        <f t="shared" si="330"/>
        <v>R&amp;D</v>
      </c>
      <c r="B1983" t="str">
        <f t="shared" si="331"/>
        <v>AJ51</v>
      </c>
      <c r="C1983" t="str">
        <f t="shared" si="332"/>
        <v>LIFE SCIENCES (BASIC)</v>
      </c>
      <c r="D1983" s="6" t="n">
        <f t="shared" si="333"/>
        <v>0</v>
      </c>
      <c r="E1983" s="6" t="n">
        <f t="shared" si="334"/>
        <v>0</v>
      </c>
      <c r="F1983" s="6" t="n">
        <f t="shared" si="335"/>
        <v>0</v>
      </c>
      <c r="G1983" s="6" t="n">
        <f t="shared" si="336"/>
        <v>197573.61150974999</v>
      </c>
      <c r="H1983" s="7" t="e">
        <f t="shared" si="337"/>
        <v>#DIV/0!</v>
      </c>
      <c r="I1983" s="7" t="e">
        <f t="shared" si="338"/>
        <v>#DIV/0!</v>
      </c>
      <c r="J1983" s="7" t="e">
        <f t="shared" si="339"/>
        <v>#DIV/0!</v>
      </c>
      <c r="K1983" s="7" t="n">
        <f t="shared" si="340"/>
        <v>0</v>
      </c>
      <c r="L1983" s="7" t="n">
        <f>AM1983/SUM(AM1:AM$2180)</f>
        <v>3.5053492071401005E-6</v>
      </c>
      <c r="M1983" t="s">
        <v>36</v>
      </c>
      <c r="N1983" t="s">
        <v>4720</v>
      </c>
      <c r="O1983" t="s">
        <v>4721</v>
      </c>
      <c r="P1983" s="6"/>
      <c r="Q1983" s="6"/>
      <c r="R1983" s="6"/>
      <c r="S1983" s="6"/>
      <c r="T1983" s="6" t="n">
        <v>2319084.3969740202</v>
      </c>
      <c r="U1983" s="6" t="n">
        <v>1487599.55538496</v>
      </c>
      <c r="V1983" s="6"/>
      <c r="W1983" s="6"/>
      <c r="X1983" s="6"/>
      <c r="Y1983" s="6" t="n">
        <v>30695.1044503312</v>
      </c>
      <c r="Z1983" s="6" t="n">
        <v>9771.5976088773696</v>
      </c>
      <c r="AA1983" s="6" t="n">
        <v>9595.4687133897696</v>
      </c>
      <c r="AB1983" s="6" t="n">
        <v>-128.54934397547299</v>
      </c>
      <c r="AC1983" s="6" t="n">
        <v>21518.039860805999</v>
      </c>
      <c r="AD1983" s="6" t="n">
        <v>33209.621464489501</v>
      </c>
      <c r="AE1983" s="6"/>
      <c r="AF1983" s="6"/>
      <c r="AG1983" s="6"/>
      <c r="AH1983" s="6"/>
      <c r="AI1983" s="6" t="n">
        <v>0</v>
      </c>
      <c r="AJ1983" s="6" t="n">
        <v>-46110.506278454901</v>
      </c>
      <c r="AK1983" s="6"/>
      <c r="AL1983" s="6" t="n">
        <v>0</v>
      </c>
      <c r="AM1983" s="6" t="n">
        <v>197573.61150974999</v>
      </c>
    </row>
    <row r="1984">
      <c r="A1984" t="str">
        <f t="shared" si="330"/>
        <v>R&amp;D</v>
      </c>
      <c r="B1984" t="str">
        <f t="shared" si="331"/>
        <v>AJ52</v>
      </c>
      <c r="C1984" t="str">
        <f t="shared" si="332"/>
        <v>LIFE SCIENCES (APPLIED/EXPLORATORY)</v>
      </c>
      <c r="D1984" s="6" t="n">
        <f t="shared" si="333"/>
        <v>0</v>
      </c>
      <c r="E1984" s="6" t="n">
        <f t="shared" si="334"/>
        <v>-794215.43287473603</v>
      </c>
      <c r="F1984" s="6" t="n">
        <f t="shared" si="335"/>
        <v>-1416162.125</v>
      </c>
      <c r="G1984" s="6" t="n">
        <f t="shared" si="336"/>
        <v>35645.263665348597</v>
      </c>
      <c r="H1984" s="7" t="n">
        <f t="shared" si="337"/>
        <v>0.78309570222536551</v>
      </c>
      <c r="I1984" s="7" t="e">
        <f t="shared" si="338"/>
        <v>#DIV/0!</v>
      </c>
      <c r="J1984" s="7" t="n">
        <f t="shared" si="339"/>
        <v>-2.517032692520893E-2</v>
      </c>
      <c r="K1984" s="7" t="n">
        <f t="shared" si="340"/>
        <v>-1.4427716687060209E-5</v>
      </c>
      <c r="L1984" s="7" t="n">
        <f>AM1984/SUM(AM1:AM$2180)</f>
        <v>6.3241794171213738E-7</v>
      </c>
      <c r="M1984" t="s">
        <v>36</v>
      </c>
      <c r="N1984" t="s">
        <v>4722</v>
      </c>
      <c r="O1984" t="s">
        <v>4723</v>
      </c>
      <c r="P1984" s="6"/>
      <c r="Q1984" s="6"/>
      <c r="R1984" s="6" t="n">
        <v>580032.74139622902</v>
      </c>
      <c r="S1984" s="6"/>
      <c r="T1984" s="6"/>
      <c r="U1984" s="6" t="n">
        <v>200379.27321089199</v>
      </c>
      <c r="V1984" s="6"/>
      <c r="W1984" s="6"/>
      <c r="X1984" s="6"/>
      <c r="Y1984" s="6"/>
      <c r="Z1984" s="6"/>
      <c r="AA1984" s="6" t="n">
        <v>-49072.9461078936</v>
      </c>
      <c r="AB1984" s="6"/>
      <c r="AC1984" s="6" t="n">
        <v>1636850.0854944501</v>
      </c>
      <c r="AD1984" s="6" t="n">
        <v>-751415.27182712394</v>
      </c>
      <c r="AE1984" s="6" t="n">
        <v>0</v>
      </c>
      <c r="AF1984" s="6" t="n">
        <v>604575.14360873494</v>
      </c>
      <c r="AG1984" s="6" t="n">
        <v>375118.22734990099</v>
      </c>
      <c r="AH1984" s="6" t="n">
        <v>-12793.351339975899</v>
      </c>
      <c r="AI1984" s="6" t="n">
        <v>-90805.888217558997</v>
      </c>
      <c r="AJ1984" s="6" t="n">
        <v>0</v>
      </c>
      <c r="AK1984" s="6" t="n">
        <v>-794215.43287473603</v>
      </c>
      <c r="AL1984" s="6" t="n">
        <v>-1416162.125</v>
      </c>
      <c r="AM1984" s="6" t="n">
        <v>35645.263665348597</v>
      </c>
    </row>
    <row r="1985">
      <c r="A1985" t="str">
        <f t="shared" ref="A1985:A2048" si="341">M1985</f>
        <v>R&amp;D</v>
      </c>
      <c r="B1985" t="str">
        <f t="shared" ref="B1985:B2048" si="342">N1985</f>
        <v>AJ53</v>
      </c>
      <c r="C1985" t="str">
        <f t="shared" ref="C1985:C2048" si="343">O1985</f>
        <v>LIFE SCIENCES (ADVANCED)</v>
      </c>
      <c r="D1985" s="6" t="n">
        <f t="shared" ref="D1985:D2048" si="344">AE1985</f>
        <v>0</v>
      </c>
      <c r="E1985" s="6" t="n">
        <f t="shared" ref="E1985:E2048" si="345">AK1985</f>
        <v>0</v>
      </c>
      <c r="F1985" s="6" t="n">
        <f t="shared" ref="F1985:F2048" si="346">AL1985</f>
        <v>0</v>
      </c>
      <c r="G1985" s="6" t="n">
        <f t="shared" ref="G1985:G2048" si="347">AM1985</f>
        <v>0</v>
      </c>
      <c r="H1985" s="7" t="e">
        <f t="shared" si="337"/>
        <v>#DIV/0!</v>
      </c>
      <c r="I1985" s="7" t="e">
        <f t="shared" si="338"/>
        <v>#DIV/0!</v>
      </c>
      <c r="J1985" s="7" t="e">
        <f t="shared" si="339"/>
        <v>#DIV/0!</v>
      </c>
      <c r="K1985" s="7" t="n">
        <f t="shared" si="340"/>
        <v>0</v>
      </c>
      <c r="L1985" s="7" t="n">
        <f>AM1985/SUM(AM1:AM$2180)</f>
        <v>0</v>
      </c>
      <c r="M1985" t="s">
        <v>36</v>
      </c>
      <c r="N1985" t="s">
        <v>4724</v>
      </c>
      <c r="O1985" t="s">
        <v>4725</v>
      </c>
      <c r="P1985" s="6"/>
      <c r="Q1985" s="6"/>
      <c r="R1985" s="6"/>
      <c r="S1985" s="6"/>
      <c r="T1985" s="6" t="n">
        <v>297495.86573714099</v>
      </c>
      <c r="U1985" s="6"/>
      <c r="V1985" s="6"/>
      <c r="W1985" s="6"/>
      <c r="X1985" s="6"/>
      <c r="Y1985" s="6"/>
      <c r="Z1985" s="6"/>
      <c r="AA1985" s="6" t="n">
        <v>49371.741321606198</v>
      </c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 t="n">
        <v>0</v>
      </c>
    </row>
    <row r="1986">
      <c r="A1986" t="str">
        <f t="shared" si="341"/>
        <v>R&amp;D</v>
      </c>
      <c r="B1986" t="str">
        <f t="shared" si="342"/>
        <v>AJ54</v>
      </c>
      <c r="C1986" t="str">
        <f t="shared" si="343"/>
        <v>LIFE SCIENCES (ENGINEERING)</v>
      </c>
      <c r="D1986" s="6" t="n">
        <f t="shared" si="344"/>
        <v>0</v>
      </c>
      <c r="E1986" s="6" t="n">
        <f t="shared" si="345"/>
        <v>0</v>
      </c>
      <c r="F1986" s="6" t="n">
        <f t="shared" si="346"/>
        <v>0</v>
      </c>
      <c r="G1986" s="6" t="n">
        <f t="shared" si="347"/>
        <v>0</v>
      </c>
      <c r="H1986" s="7" t="e">
        <f t="shared" ref="H1986:H2049" si="348">AL1986/AK1986-1</f>
        <v>#DIV/0!</v>
      </c>
      <c r="I1986" s="7" t="e">
        <f t="shared" ref="I1986:I2049" si="349">AL1986/AE1986-1</f>
        <v>#DIV/0!</v>
      </c>
      <c r="J1986" s="7" t="e">
        <f t="shared" ref="J1986:J2049" si="350">AM1986/AL1986</f>
        <v>#DIV/0!</v>
      </c>
      <c r="K1986" s="7" t="n">
        <f t="shared" ref="K1986:K2049" si="351">AL1986/SUM(AL$1:AL$2180)</f>
        <v>0</v>
      </c>
      <c r="L1986" s="7" t="n">
        <f>AM1986/SUM(AM1:AM$2180)</f>
        <v>0</v>
      </c>
      <c r="M1986" t="s">
        <v>36</v>
      </c>
      <c r="N1986" t="s">
        <v>4726</v>
      </c>
      <c r="O1986" t="s">
        <v>4727</v>
      </c>
      <c r="P1986" s="6"/>
      <c r="Q1986" s="6"/>
      <c r="R1986" s="6"/>
      <c r="S1986" s="6"/>
      <c r="T1986" s="6"/>
      <c r="U1986" s="6" t="n">
        <v>30739.739657633501</v>
      </c>
      <c r="V1986" s="6"/>
      <c r="W1986" s="6" t="n">
        <v>6192040.9692556905</v>
      </c>
      <c r="X1986" s="6" t="n">
        <v>9090312.0997957606</v>
      </c>
      <c r="Y1986" s="6" t="n">
        <v>644957.41514669894</v>
      </c>
      <c r="Z1986" s="6"/>
      <c r="AA1986" s="6" t="n">
        <v>-639.74235306778405</v>
      </c>
      <c r="AB1986" s="6"/>
      <c r="AC1986" s="6" t="n">
        <v>-185.50034362763799</v>
      </c>
      <c r="AD1986" s="6"/>
      <c r="AE1986" s="6"/>
      <c r="AF1986" s="6" t="n">
        <v>-31544.702609060201</v>
      </c>
      <c r="AG1986" s="6"/>
      <c r="AH1986" s="6"/>
      <c r="AI1986" s="6"/>
      <c r="AJ1986" s="6"/>
      <c r="AK1986" s="6"/>
      <c r="AL1986" s="6"/>
      <c r="AM1986" s="6"/>
    </row>
    <row r="1987">
      <c r="A1987" t="str">
        <f t="shared" si="341"/>
        <v>R&amp;D</v>
      </c>
      <c r="B1987" t="str">
        <f t="shared" si="342"/>
        <v>AJ56</v>
      </c>
      <c r="C1987" t="str">
        <f t="shared" si="343"/>
        <v>LIFE SCIENCES (MANAGEMENT/SUPPORT)</v>
      </c>
      <c r="D1987" s="6" t="n">
        <f t="shared" si="344"/>
        <v>0</v>
      </c>
      <c r="E1987" s="6" t="n">
        <f t="shared" si="345"/>
        <v>0</v>
      </c>
      <c r="F1987" s="6" t="n">
        <f t="shared" si="346"/>
        <v>0</v>
      </c>
      <c r="G1987" s="6" t="n">
        <f t="shared" si="347"/>
        <v>0</v>
      </c>
      <c r="H1987" s="7" t="e">
        <f t="shared" si="348"/>
        <v>#DIV/0!</v>
      </c>
      <c r="I1987" s="7" t="e">
        <f t="shared" si="349"/>
        <v>#DIV/0!</v>
      </c>
      <c r="J1987" s="7" t="e">
        <f t="shared" si="350"/>
        <v>#DIV/0!</v>
      </c>
      <c r="K1987" s="7" t="n">
        <f t="shared" si="351"/>
        <v>0</v>
      </c>
      <c r="L1987" s="7" t="n">
        <f>AM1987/SUM(AM1:AM$2180)</f>
        <v>0</v>
      </c>
      <c r="M1987" t="s">
        <v>36</v>
      </c>
      <c r="N1987" t="s">
        <v>4728</v>
      </c>
      <c r="O1987" t="s">
        <v>4729</v>
      </c>
      <c r="P1987" s="6"/>
      <c r="Q1987" s="6"/>
      <c r="R1987" s="6"/>
      <c r="S1987" s="6"/>
      <c r="T1987" s="6"/>
      <c r="U1987" s="6"/>
      <c r="V1987" s="6"/>
      <c r="W1987" s="6"/>
      <c r="X1987" s="6"/>
      <c r="Y1987" s="6" t="n">
        <v>20425.3899567345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</row>
    <row r="1988">
      <c r="A1988" t="str">
        <f t="shared" si="341"/>
        <v>R&amp;D</v>
      </c>
      <c r="B1988" t="str">
        <f t="shared" si="342"/>
        <v>AJ57</v>
      </c>
      <c r="C1988" t="str">
        <f t="shared" si="343"/>
        <v>R&amp;D- GENERAL SCIENCE/TECHNOLOGY: LIFE SCIENCES (COMMERCIALIZED)</v>
      </c>
      <c r="D1988" s="6" t="n">
        <f t="shared" si="344"/>
        <v>0</v>
      </c>
      <c r="E1988" s="6" t="n">
        <f t="shared" si="345"/>
        <v>0</v>
      </c>
      <c r="F1988" s="6" t="n">
        <f t="shared" si="346"/>
        <v>0</v>
      </c>
      <c r="G1988" s="6" t="n">
        <f t="shared" si="347"/>
        <v>30068.493911698399</v>
      </c>
      <c r="H1988" s="7" t="e">
        <f t="shared" si="348"/>
        <v>#DIV/0!</v>
      </c>
      <c r="I1988" s="7" t="e">
        <f t="shared" si="349"/>
        <v>#DIV/0!</v>
      </c>
      <c r="J1988" s="7" t="e">
        <f t="shared" si="350"/>
        <v>#DIV/0!</v>
      </c>
      <c r="K1988" s="7" t="n">
        <f t="shared" si="351"/>
        <v>0</v>
      </c>
      <c r="L1988" s="7" t="n">
        <f>AM1988/SUM(AM1:AM$2180)</f>
        <v>5.3347494378351004E-7</v>
      </c>
      <c r="M1988" t="s">
        <v>36</v>
      </c>
      <c r="N1988" t="s">
        <v>4730</v>
      </c>
      <c r="O1988" t="s">
        <v>4731</v>
      </c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 t="n">
        <v>30068.493911698399</v>
      </c>
    </row>
    <row r="1989">
      <c r="A1989" t="str">
        <f t="shared" si="341"/>
        <v>R&amp;D</v>
      </c>
      <c r="B1989" t="str">
        <f t="shared" si="342"/>
        <v>AJ61</v>
      </c>
      <c r="C1989" t="str">
        <f t="shared" si="343"/>
        <v>PSYCHOLOGICAL SCIENCES (BASIC)</v>
      </c>
      <c r="D1989" s="6" t="n">
        <f t="shared" si="344"/>
        <v>0</v>
      </c>
      <c r="E1989" s="6" t="n">
        <f t="shared" si="345"/>
        <v>0</v>
      </c>
      <c r="F1989" s="6" t="n">
        <f t="shared" si="346"/>
        <v>0</v>
      </c>
      <c r="G1989" s="6" t="n">
        <f t="shared" si="347"/>
        <v>0</v>
      </c>
      <c r="H1989" s="7" t="e">
        <f t="shared" si="348"/>
        <v>#DIV/0!</v>
      </c>
      <c r="I1989" s="7" t="e">
        <f t="shared" si="349"/>
        <v>#DIV/0!</v>
      </c>
      <c r="J1989" s="7" t="e">
        <f t="shared" si="350"/>
        <v>#DIV/0!</v>
      </c>
      <c r="K1989" s="7" t="n">
        <f t="shared" si="351"/>
        <v>0</v>
      </c>
      <c r="L1989" s="7" t="n">
        <f>AM1989/SUM(AM1:AM$2180)</f>
        <v>0</v>
      </c>
      <c r="M1989" t="s">
        <v>36</v>
      </c>
      <c r="N1989" t="s">
        <v>4732</v>
      </c>
      <c r="O1989" t="s">
        <v>4733</v>
      </c>
      <c r="P1989" s="6"/>
      <c r="Q1989" s="6"/>
      <c r="R1989" s="6"/>
      <c r="S1989" s="6"/>
      <c r="T1989" s="6"/>
      <c r="U1989" s="6" t="n">
        <v>129928.923551731</v>
      </c>
      <c r="V1989" s="6" t="n">
        <v>2237331.6318033002</v>
      </c>
      <c r="W1989" s="6" t="n">
        <v>-318485.59755437</v>
      </c>
      <c r="X1989" s="6"/>
      <c r="Y1989" s="6" t="n">
        <v>0</v>
      </c>
      <c r="Z1989" s="6"/>
      <c r="AA1989" s="6" t="n">
        <v>-79.366677153096305</v>
      </c>
      <c r="AB1989" s="6" t="n">
        <v>-4633.9469531158402</v>
      </c>
      <c r="AC1989" s="6"/>
      <c r="AD1989" s="6"/>
      <c r="AE1989" s="6"/>
      <c r="AF1989" s="6"/>
      <c r="AG1989" s="6"/>
      <c r="AH1989" s="6"/>
      <c r="AI1989" s="6"/>
      <c r="AJ1989" s="6"/>
      <c r="AK1989" s="6" t="n">
        <v>0</v>
      </c>
      <c r="AL1989" s="6"/>
      <c r="AM1989" s="6"/>
    </row>
    <row r="1990">
      <c r="A1990" t="str">
        <f t="shared" si="341"/>
        <v>R&amp;D</v>
      </c>
      <c r="B1990" t="str">
        <f t="shared" si="342"/>
        <v>AJ62</v>
      </c>
      <c r="C1990" t="str">
        <f t="shared" si="343"/>
        <v>R&amp;D- GENERAL SCIENCE/TECHNOLOGY: PSYCHOLOGICAL SCIENCES (APPLIED RESEARCH/EXPLORATORY DEVELOPMENT)</v>
      </c>
      <c r="D1990" s="6" t="n">
        <f t="shared" si="344"/>
        <v>-135.009818150027</v>
      </c>
      <c r="E1990" s="6" t="n">
        <f t="shared" si="345"/>
        <v>0</v>
      </c>
      <c r="F1990" s="6" t="n">
        <f t="shared" si="346"/>
        <v>0</v>
      </c>
      <c r="G1990" s="6" t="n">
        <f t="shared" si="347"/>
        <v>0</v>
      </c>
      <c r="H1990" s="7" t="e">
        <f t="shared" si="348"/>
        <v>#DIV/0!</v>
      </c>
      <c r="I1990" s="7" t="n">
        <f t="shared" si="349"/>
        <v>-1</v>
      </c>
      <c r="J1990" s="7" t="e">
        <f t="shared" si="350"/>
        <v>#DIV/0!</v>
      </c>
      <c r="K1990" s="7" t="n">
        <f t="shared" si="351"/>
        <v>0</v>
      </c>
      <c r="L1990" s="7" t="n">
        <f>AM1990/SUM(AM1:AM$2180)</f>
        <v>0</v>
      </c>
      <c r="M1990" t="s">
        <v>36</v>
      </c>
      <c r="N1990" t="s">
        <v>4734</v>
      </c>
      <c r="O1990" t="s">
        <v>4735</v>
      </c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 t="n">
        <v>27475.463904645301</v>
      </c>
      <c r="AA1990" s="6" t="n">
        <v>-11223.7482292232</v>
      </c>
      <c r="AB1990" s="6"/>
      <c r="AC1990" s="6" t="n">
        <v>0</v>
      </c>
      <c r="AD1990" s="6"/>
      <c r="AE1990" s="6" t="n">
        <v>-135.009818150027</v>
      </c>
      <c r="AF1990" s="6" t="n">
        <v>-35633.087035221703</v>
      </c>
      <c r="AG1990" s="6" t="n">
        <v>0</v>
      </c>
      <c r="AH1990" s="6"/>
      <c r="AI1990" s="6"/>
      <c r="AJ1990" s="6" t="n">
        <v>-1657.27151573678</v>
      </c>
      <c r="AK1990" s="6"/>
      <c r="AL1990" s="6"/>
      <c r="AM1990" s="6" t="n">
        <v>0</v>
      </c>
    </row>
    <row r="1991">
      <c r="A1991" t="str">
        <f t="shared" si="341"/>
        <v>R&amp;D</v>
      </c>
      <c r="B1991" t="str">
        <f t="shared" si="342"/>
        <v>AJ63</v>
      </c>
      <c r="C1991" t="str">
        <f t="shared" si="343"/>
        <v>PSYCHOLOGICAL SCIENCES (ADVANCED)</v>
      </c>
      <c r="D1991" s="6" t="n">
        <f t="shared" si="344"/>
        <v>0</v>
      </c>
      <c r="E1991" s="6" t="n">
        <f t="shared" si="345"/>
        <v>-77.587507887706906</v>
      </c>
      <c r="F1991" s="6" t="n">
        <f t="shared" si="346"/>
        <v>0</v>
      </c>
      <c r="G1991" s="6" t="n">
        <f t="shared" si="347"/>
        <v>0</v>
      </c>
      <c r="H1991" s="7" t="n">
        <f t="shared" si="348"/>
        <v>-1</v>
      </c>
      <c r="I1991" s="7" t="e">
        <f t="shared" si="349"/>
        <v>#DIV/0!</v>
      </c>
      <c r="J1991" s="7" t="e">
        <f t="shared" si="350"/>
        <v>#DIV/0!</v>
      </c>
      <c r="K1991" s="7" t="n">
        <f t="shared" si="351"/>
        <v>0</v>
      </c>
      <c r="L1991" s="7" t="n">
        <f>AM1991/SUM(AM1:AM$2180)</f>
        <v>0</v>
      </c>
      <c r="M1991" t="s">
        <v>36</v>
      </c>
      <c r="N1991" t="s">
        <v>4736</v>
      </c>
      <c r="O1991" t="s">
        <v>4737</v>
      </c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 t="n">
        <v>0</v>
      </c>
      <c r="AK1991" s="6" t="n">
        <v>-77.587507887706906</v>
      </c>
      <c r="AL1991" s="6" t="n">
        <v>0</v>
      </c>
      <c r="AM1991" s="6"/>
    </row>
    <row r="1992">
      <c r="A1992" t="str">
        <f t="shared" si="341"/>
        <v>R&amp;D</v>
      </c>
      <c r="B1992" t="str">
        <f t="shared" si="342"/>
        <v>AJ65</v>
      </c>
      <c r="C1992" t="str">
        <f t="shared" si="343"/>
        <v>R&amp;D-PSYCHOLOGICAL SCI-OPSY DEV</v>
      </c>
      <c r="D1992" s="6" t="n">
        <f t="shared" si="344"/>
        <v>0</v>
      </c>
      <c r="E1992" s="6" t="n">
        <f t="shared" si="345"/>
        <v>0</v>
      </c>
      <c r="F1992" s="6" t="n">
        <f t="shared" si="346"/>
        <v>0</v>
      </c>
      <c r="G1992" s="6" t="n">
        <f t="shared" si="347"/>
        <v>0</v>
      </c>
      <c r="H1992" s="7" t="e">
        <f t="shared" si="348"/>
        <v>#DIV/0!</v>
      </c>
      <c r="I1992" s="7" t="e">
        <f t="shared" si="349"/>
        <v>#DIV/0!</v>
      </c>
      <c r="J1992" s="7" t="e">
        <f t="shared" si="350"/>
        <v>#DIV/0!</v>
      </c>
      <c r="K1992" s="7" t="n">
        <f t="shared" si="351"/>
        <v>0</v>
      </c>
      <c r="L1992" s="7" t="n">
        <f>AM1992/SUM(AM1:AM$2180)</f>
        <v>0</v>
      </c>
      <c r="M1992" t="s">
        <v>36</v>
      </c>
      <c r="N1992" t="s">
        <v>4738</v>
      </c>
      <c r="O1992" t="s">
        <v>4739</v>
      </c>
      <c r="P1992" s="6"/>
      <c r="Q1992" s="6"/>
      <c r="R1992" s="6"/>
      <c r="S1992" s="6"/>
      <c r="T1992" s="6"/>
      <c r="U1992" s="6"/>
      <c r="V1992" s="6"/>
      <c r="W1992" s="6"/>
      <c r="X1992" s="6"/>
      <c r="Y1992" s="6" t="n">
        <v>-755.76474530410701</v>
      </c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</row>
    <row r="1993">
      <c r="A1993" t="str">
        <f t="shared" si="341"/>
        <v>R&amp;D</v>
      </c>
      <c r="B1993" t="str">
        <f t="shared" si="342"/>
        <v>AJ66</v>
      </c>
      <c r="C1993" t="str">
        <f t="shared" si="343"/>
        <v>R&amp;D- GENERAL SCIENCE/TECHNOLOGY: PSYCHOLOGICAL SCIENCES (MANAGEMENT/SUPPORT)</v>
      </c>
      <c r="D1993" s="6" t="n">
        <f t="shared" si="344"/>
        <v>0</v>
      </c>
      <c r="E1993" s="6" t="n">
        <f t="shared" si="345"/>
        <v>0</v>
      </c>
      <c r="F1993" s="6" t="n">
        <f t="shared" si="346"/>
        <v>0</v>
      </c>
      <c r="G1993" s="6" t="n">
        <f t="shared" si="347"/>
        <v>0</v>
      </c>
      <c r="H1993" s="7" t="e">
        <f t="shared" si="348"/>
        <v>#DIV/0!</v>
      </c>
      <c r="I1993" s="7" t="e">
        <f t="shared" si="349"/>
        <v>#DIV/0!</v>
      </c>
      <c r="J1993" s="7" t="e">
        <f t="shared" si="350"/>
        <v>#DIV/0!</v>
      </c>
      <c r="K1993" s="7" t="n">
        <f t="shared" si="351"/>
        <v>0</v>
      </c>
      <c r="L1993" s="7" t="n">
        <f>AM1993/SUM(AM1:AM$2180)</f>
        <v>0</v>
      </c>
      <c r="M1993" t="s">
        <v>36</v>
      </c>
      <c r="N1993" t="s">
        <v>4740</v>
      </c>
      <c r="O1993" t="s">
        <v>4741</v>
      </c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 t="n">
        <v>190037.00652784199</v>
      </c>
      <c r="AG1993" s="6"/>
      <c r="AH1993" s="6"/>
      <c r="AI1993" s="6"/>
      <c r="AJ1993" s="6"/>
      <c r="AK1993" s="6"/>
      <c r="AL1993" s="6"/>
      <c r="AM1993" s="6"/>
    </row>
    <row r="1994">
      <c r="A1994" t="str">
        <f t="shared" si="341"/>
        <v>R&amp;D</v>
      </c>
      <c r="B1994" t="str">
        <f t="shared" si="342"/>
        <v>AJ71</v>
      </c>
      <c r="C1994" t="str">
        <f t="shared" si="343"/>
        <v>R&amp;D- GENERAL SCIENCE/TECHNOLOGY: SOCIAL SCIENCES (BASIC RESEARCH)</v>
      </c>
      <c r="D1994" s="6" t="n">
        <f t="shared" si="344"/>
        <v>0</v>
      </c>
      <c r="E1994" s="6" t="n">
        <f t="shared" si="345"/>
        <v>2637479.11873799</v>
      </c>
      <c r="F1994" s="6" t="n">
        <f t="shared" si="346"/>
        <v>2565610</v>
      </c>
      <c r="G1994" s="6" t="n">
        <f t="shared" si="347"/>
        <v>2519916.00405093</v>
      </c>
      <c r="H1994" s="7" t="n">
        <f t="shared" si="348"/>
        <v>-2.7249170705237136E-2</v>
      </c>
      <c r="I1994" s="7" t="e">
        <f t="shared" si="349"/>
        <v>#DIV/0!</v>
      </c>
      <c r="J1994" s="7" t="n">
        <f t="shared" si="350"/>
        <v>0.98218981218927659</v>
      </c>
      <c r="K1994" s="7" t="n">
        <f t="shared" si="351"/>
        <v>2.6138175535155299E-5</v>
      </c>
      <c r="L1994" s="7" t="n">
        <f>AM1994/SUM(AM1:AM$2180)</f>
        <v>4.4708326680679584E-5</v>
      </c>
      <c r="M1994" t="s">
        <v>36</v>
      </c>
      <c r="N1994" t="s">
        <v>4742</v>
      </c>
      <c r="O1994" t="s">
        <v>4743</v>
      </c>
      <c r="P1994" s="6" t="n">
        <v>235896.587266299</v>
      </c>
      <c r="Q1994" s="6"/>
      <c r="R1994" s="6" t="n">
        <v>243753.51831205399</v>
      </c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 t="n">
        <v>2512127.1043611099</v>
      </c>
      <c r="AJ1994" s="6" t="n">
        <v>2674673.5143172801</v>
      </c>
      <c r="AK1994" s="6" t="n">
        <v>2637479.11873799</v>
      </c>
      <c r="AL1994" s="6" t="n">
        <v>2565610</v>
      </c>
      <c r="AM1994" s="6" t="n">
        <v>2519916.00405093</v>
      </c>
    </row>
    <row r="1995">
      <c r="A1995" t="str">
        <f t="shared" si="341"/>
        <v>R&amp;D</v>
      </c>
      <c r="B1995" t="str">
        <f t="shared" si="342"/>
        <v>AJ72</v>
      </c>
      <c r="C1995" t="str">
        <f t="shared" si="343"/>
        <v>R&amp;D- GENERAL SCIENCE/TECHNOLOGY: SOCIAL SCIENCES (APPLIED RESEARCH/EXPLORATORY DEVELOPMENT)</v>
      </c>
      <c r="D1995" s="6" t="n">
        <f t="shared" si="344"/>
        <v>0</v>
      </c>
      <c r="E1995" s="6" t="n">
        <f t="shared" si="345"/>
        <v>0</v>
      </c>
      <c r="F1995" s="6" t="n">
        <f t="shared" si="346"/>
        <v>0</v>
      </c>
      <c r="G1995" s="6" t="n">
        <f t="shared" si="347"/>
        <v>0</v>
      </c>
      <c r="H1995" s="7" t="e">
        <f t="shared" si="348"/>
        <v>#DIV/0!</v>
      </c>
      <c r="I1995" s="7" t="e">
        <f t="shared" si="349"/>
        <v>#DIV/0!</v>
      </c>
      <c r="J1995" s="7" t="e">
        <f t="shared" si="350"/>
        <v>#DIV/0!</v>
      </c>
      <c r="K1995" s="7" t="n">
        <f t="shared" si="351"/>
        <v>0</v>
      </c>
      <c r="L1995" s="7" t="n">
        <f>AM1995/SUM(AM1:AM$2180)</f>
        <v>0</v>
      </c>
      <c r="M1995" t="s">
        <v>36</v>
      </c>
      <c r="N1995" t="s">
        <v>4744</v>
      </c>
      <c r="O1995" t="s">
        <v>4745</v>
      </c>
      <c r="P1995" s="6"/>
      <c r="Q1995" s="6"/>
      <c r="R1995" s="6"/>
      <c r="S1995" s="6"/>
      <c r="T1995" s="6"/>
      <c r="U1995" s="6" t="n">
        <v>12666.626391587701</v>
      </c>
      <c r="V1995" s="6"/>
      <c r="W1995" s="6"/>
      <c r="X1995" s="6"/>
      <c r="Y1995" s="6"/>
      <c r="Z1995" s="6"/>
      <c r="AA1995" s="6"/>
      <c r="AB1995" s="6"/>
      <c r="AC1995" s="6" t="n">
        <v>0</v>
      </c>
      <c r="AD1995" s="6"/>
      <c r="AE1995" s="6"/>
      <c r="AF1995" s="6" t="n">
        <v>0</v>
      </c>
      <c r="AG1995" s="6"/>
      <c r="AH1995" s="6"/>
      <c r="AI1995" s="6" t="n">
        <v>6423275.0223338399</v>
      </c>
      <c r="AJ1995" s="6" t="n">
        <v>695613.49160306505</v>
      </c>
      <c r="AK1995" s="6" t="n">
        <v>0</v>
      </c>
      <c r="AL1995" s="6" t="n">
        <v>0</v>
      </c>
      <c r="AM1995" s="6"/>
    </row>
    <row r="1996">
      <c r="A1996" t="str">
        <f t="shared" si="341"/>
        <v>R&amp;D</v>
      </c>
      <c r="B1996" t="str">
        <f t="shared" si="342"/>
        <v>AJ73</v>
      </c>
      <c r="C1996" t="str">
        <f t="shared" si="343"/>
        <v>R&amp;D- GENERAL SCIENCE/TECHNOLOGY: SOCIAL SCIENCES (ADVANCED DEVELOPMENT)</v>
      </c>
      <c r="D1996" s="6" t="n">
        <f t="shared" si="344"/>
        <v>-970.58097680188803</v>
      </c>
      <c r="E1996" s="6" t="n">
        <f t="shared" si="345"/>
        <v>0</v>
      </c>
      <c r="F1996" s="6" t="n">
        <f t="shared" si="346"/>
        <v>0</v>
      </c>
      <c r="G1996" s="6" t="n">
        <f t="shared" si="347"/>
        <v>0</v>
      </c>
      <c r="H1996" s="7" t="e">
        <f t="shared" si="348"/>
        <v>#DIV/0!</v>
      </c>
      <c r="I1996" s="7" t="n">
        <f t="shared" si="349"/>
        <v>-1</v>
      </c>
      <c r="J1996" s="7" t="e">
        <f t="shared" si="350"/>
        <v>#DIV/0!</v>
      </c>
      <c r="K1996" s="7" t="n">
        <f t="shared" si="351"/>
        <v>0</v>
      </c>
      <c r="L1996" s="7" t="n">
        <f>AM1996/SUM(AM1:AM$2180)</f>
        <v>0</v>
      </c>
      <c r="M1996" t="s">
        <v>36</v>
      </c>
      <c r="N1996" t="s">
        <v>4746</v>
      </c>
      <c r="O1996" t="s">
        <v>4747</v>
      </c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 t="n">
        <v>-96370.1244528854</v>
      </c>
      <c r="AD1996" s="6" t="n">
        <v>-12216.957008310799</v>
      </c>
      <c r="AE1996" s="6" t="n">
        <v>-970.58097680188803</v>
      </c>
      <c r="AF1996" s="6"/>
      <c r="AG1996" s="6" t="n">
        <v>0</v>
      </c>
      <c r="AH1996" s="6" t="n">
        <v>-12737.3374978435</v>
      </c>
      <c r="AI1996" s="6" t="n">
        <v>0</v>
      </c>
      <c r="AJ1996" s="6" t="n">
        <v>0</v>
      </c>
      <c r="AK1996" s="6" t="n">
        <v>0</v>
      </c>
      <c r="AL1996" s="6" t="n">
        <v>0</v>
      </c>
      <c r="AM1996" s="6"/>
    </row>
    <row r="1997">
      <c r="A1997" t="str">
        <f t="shared" si="341"/>
        <v>R&amp;D</v>
      </c>
      <c r="B1997" t="str">
        <f t="shared" si="342"/>
        <v>AJ76</v>
      </c>
      <c r="C1997" t="str">
        <f t="shared" si="343"/>
        <v>R&amp;D- GENERAL SCIENCE/TECHNOLOGY: SOCIAL SCIENCES (MANAGEMENT/SUPPORT)</v>
      </c>
      <c r="D1997" s="6" t="n">
        <f t="shared" si="344"/>
        <v>0</v>
      </c>
      <c r="E1997" s="6" t="n">
        <f t="shared" si="345"/>
        <v>0</v>
      </c>
      <c r="F1997" s="6" t="n">
        <f t="shared" si="346"/>
        <v>0</v>
      </c>
      <c r="G1997" s="6" t="n">
        <f t="shared" si="347"/>
        <v>0</v>
      </c>
      <c r="H1997" s="7" t="e">
        <f t="shared" si="348"/>
        <v>#DIV/0!</v>
      </c>
      <c r="I1997" s="7" t="e">
        <f t="shared" si="349"/>
        <v>#DIV/0!</v>
      </c>
      <c r="J1997" s="7" t="e">
        <f t="shared" si="350"/>
        <v>#DIV/0!</v>
      </c>
      <c r="K1997" s="7" t="n">
        <f t="shared" si="351"/>
        <v>0</v>
      </c>
      <c r="L1997" s="7" t="n">
        <f>AM1997/SUM(AM1:AM$2180)</f>
        <v>0</v>
      </c>
      <c r="M1997" t="s">
        <v>36</v>
      </c>
      <c r="N1997" t="s">
        <v>4748</v>
      </c>
      <c r="O1997" t="s">
        <v>4749</v>
      </c>
      <c r="P1997" s="6"/>
      <c r="Q1997" s="6"/>
      <c r="R1997" s="6"/>
      <c r="S1997" s="6"/>
      <c r="T1997" s="6"/>
      <c r="U1997" s="6"/>
      <c r="V1997" s="6"/>
      <c r="W1997" s="6" t="n">
        <v>265200.08848140598</v>
      </c>
      <c r="X1997" s="6" t="n">
        <v>0</v>
      </c>
      <c r="Y1997" s="6" t="n">
        <v>13160.4305854831</v>
      </c>
      <c r="Z1997" s="6"/>
      <c r="AA1997" s="6" t="n">
        <v>127340.608299171</v>
      </c>
      <c r="AB1997" s="6"/>
      <c r="AC1997" s="6"/>
      <c r="AD1997" s="6"/>
      <c r="AE1997" s="6"/>
      <c r="AF1997" s="6" t="n">
        <v>-6913.24318994447</v>
      </c>
      <c r="AG1997" s="6"/>
      <c r="AH1997" s="6"/>
      <c r="AI1997" s="6"/>
      <c r="AJ1997" s="6"/>
      <c r="AK1997" s="6"/>
      <c r="AL1997" s="6"/>
      <c r="AM1997" s="6"/>
    </row>
    <row r="1998">
      <c r="A1998" t="str">
        <f t="shared" si="341"/>
        <v>R&amp;D</v>
      </c>
      <c r="B1998" t="str">
        <f t="shared" si="342"/>
        <v>AJ91</v>
      </c>
      <c r="C1998" t="str">
        <f t="shared" si="343"/>
        <v>R&amp;D- GENERAL SCIENCE/TECHNOLOGY: OTHER (BASIC RESEARCH)</v>
      </c>
      <c r="D1998" s="6" t="n">
        <f t="shared" si="344"/>
        <v>-4343.2596127590296</v>
      </c>
      <c r="E1998" s="6" t="n">
        <f t="shared" si="345"/>
        <v>0</v>
      </c>
      <c r="F1998" s="6" t="n">
        <f t="shared" si="346"/>
        <v>0</v>
      </c>
      <c r="G1998" s="6" t="n">
        <f t="shared" si="347"/>
        <v>0</v>
      </c>
      <c r="H1998" s="7" t="e">
        <f t="shared" si="348"/>
        <v>#DIV/0!</v>
      </c>
      <c r="I1998" s="7" t="n">
        <f t="shared" si="349"/>
        <v>-1</v>
      </c>
      <c r="J1998" s="7" t="e">
        <f t="shared" si="350"/>
        <v>#DIV/0!</v>
      </c>
      <c r="K1998" s="7" t="n">
        <f t="shared" si="351"/>
        <v>0</v>
      </c>
      <c r="L1998" s="7" t="n">
        <f>AM1998/SUM(AM1:AM$2180)</f>
        <v>0</v>
      </c>
      <c r="M1998" t="s">
        <v>36</v>
      </c>
      <c r="N1998" t="s">
        <v>4750</v>
      </c>
      <c r="O1998" t="s">
        <v>4751</v>
      </c>
      <c r="P1998" s="6"/>
      <c r="Q1998" s="6"/>
      <c r="R1998" s="6"/>
      <c r="S1998" s="6" t="n">
        <v>332687.43312102102</v>
      </c>
      <c r="T1998" s="6" t="n">
        <v>44300.109366917597</v>
      </c>
      <c r="U1998" s="6" t="n">
        <v>853165.28361008898</v>
      </c>
      <c r="V1998" s="6" t="n">
        <v>139786.91377300801</v>
      </c>
      <c r="W1998" s="6"/>
      <c r="X1998" s="6"/>
      <c r="Y1998" s="6" t="n">
        <v>1131298.21928553</v>
      </c>
      <c r="Z1998" s="6" t="n">
        <v>839290.87480019103</v>
      </c>
      <c r="AA1998" s="6" t="n">
        <v>38471.486744108697</v>
      </c>
      <c r="AB1998" s="6" t="n">
        <v>-73644.745999668594</v>
      </c>
      <c r="AC1998" s="6" t="n">
        <v>-51982.353194017101</v>
      </c>
      <c r="AD1998" s="6" t="n">
        <v>-5235.6064769996701</v>
      </c>
      <c r="AE1998" s="6" t="n">
        <v>-4343.2596127590296</v>
      </c>
      <c r="AF1998" s="6" t="n">
        <v>-7959.1303832350904</v>
      </c>
      <c r="AG1998" s="6"/>
      <c r="AH1998" s="6" t="n">
        <v>-1135.6652419939001</v>
      </c>
      <c r="AI1998" s="6" t="n">
        <v>0</v>
      </c>
      <c r="AJ1998" s="6"/>
      <c r="AK1998" s="6" t="n">
        <v>0</v>
      </c>
      <c r="AL1998" s="6"/>
      <c r="AM1998" s="6"/>
    </row>
    <row r="1999">
      <c r="A1999" t="str">
        <f t="shared" si="341"/>
        <v>R&amp;D</v>
      </c>
      <c r="B1999" t="str">
        <f t="shared" si="342"/>
        <v>AJ92</v>
      </c>
      <c r="C1999" t="str">
        <f t="shared" si="343"/>
        <v>R&amp;D- GENERAL SCIENCE/TECHNOLOGY: OTHER (APPLIED RESEARCH/EXPLORATORY DEVELOPMENT)</v>
      </c>
      <c r="D1999" s="6" t="n">
        <f t="shared" si="344"/>
        <v>0</v>
      </c>
      <c r="E1999" s="6" t="n">
        <f t="shared" si="345"/>
        <v>0</v>
      </c>
      <c r="F1999" s="6" t="n">
        <f t="shared" si="346"/>
        <v>0</v>
      </c>
      <c r="G1999" s="6" t="n">
        <f t="shared" si="347"/>
        <v>0</v>
      </c>
      <c r="H1999" s="7" t="e">
        <f t="shared" si="348"/>
        <v>#DIV/0!</v>
      </c>
      <c r="I1999" s="7" t="e">
        <f t="shared" si="349"/>
        <v>#DIV/0!</v>
      </c>
      <c r="J1999" s="7" t="e">
        <f t="shared" si="350"/>
        <v>#DIV/0!</v>
      </c>
      <c r="K1999" s="7" t="n">
        <f t="shared" si="351"/>
        <v>0</v>
      </c>
      <c r="L1999" s="7" t="n">
        <f>AM1999/SUM(AM1:AM$2180)</f>
        <v>0</v>
      </c>
      <c r="M1999" t="s">
        <v>36</v>
      </c>
      <c r="N1999" t="s">
        <v>4752</v>
      </c>
      <c r="O1999" t="s">
        <v>4753</v>
      </c>
      <c r="P1999" s="6"/>
      <c r="Q1999" s="6"/>
      <c r="R1999" s="6"/>
      <c r="S1999" s="6"/>
      <c r="T1999" s="6"/>
      <c r="U1999" s="6" t="n">
        <v>143337.58846227001</v>
      </c>
      <c r="V1999" s="6" t="n">
        <v>671104.69600267999</v>
      </c>
      <c r="W1999" s="6" t="n">
        <v>-230911.58394552601</v>
      </c>
      <c r="X1999" s="6"/>
      <c r="Y1999" s="6"/>
      <c r="Z1999" s="6" t="n">
        <v>-358777.80235894001</v>
      </c>
      <c r="AA1999" s="6"/>
      <c r="AB1999" s="6"/>
      <c r="AC1999" s="6" t="n">
        <v>-51473.1052840009</v>
      </c>
      <c r="AD1999" s="6" t="n">
        <v>0</v>
      </c>
      <c r="AE1999" s="6"/>
      <c r="AF1999" s="6" t="n">
        <v>0</v>
      </c>
      <c r="AG1999" s="6" t="n">
        <v>-338528.98522104498</v>
      </c>
      <c r="AH1999" s="6" t="n">
        <v>0</v>
      </c>
      <c r="AI1999" s="6" t="n">
        <v>-11199.7509802568</v>
      </c>
      <c r="AJ1999" s="6" t="n">
        <v>0</v>
      </c>
      <c r="AK1999" s="6" t="n">
        <v>0</v>
      </c>
      <c r="AL1999" s="6"/>
      <c r="AM1999" s="6"/>
    </row>
    <row r="2000">
      <c r="A2000" t="str">
        <f t="shared" si="341"/>
        <v>R&amp;D</v>
      </c>
      <c r="B2000" t="str">
        <f t="shared" si="342"/>
        <v>AJ93</v>
      </c>
      <c r="C2000" t="str">
        <f t="shared" si="343"/>
        <v>R&amp;D- GENERAL SCIENCE/TECHNOLOGY: OTHER (ADVANCED DEVELOPMENT)</v>
      </c>
      <c r="D2000" s="6" t="n">
        <f t="shared" si="344"/>
        <v>0</v>
      </c>
      <c r="E2000" s="6" t="n">
        <f t="shared" si="345"/>
        <v>0</v>
      </c>
      <c r="F2000" s="6" t="n">
        <f t="shared" si="346"/>
        <v>0</v>
      </c>
      <c r="G2000" s="6" t="n">
        <f t="shared" si="347"/>
        <v>0</v>
      </c>
      <c r="H2000" s="7" t="e">
        <f t="shared" si="348"/>
        <v>#DIV/0!</v>
      </c>
      <c r="I2000" s="7" t="e">
        <f t="shared" si="349"/>
        <v>#DIV/0!</v>
      </c>
      <c r="J2000" s="7" t="e">
        <f t="shared" si="350"/>
        <v>#DIV/0!</v>
      </c>
      <c r="K2000" s="7" t="n">
        <f t="shared" si="351"/>
        <v>0</v>
      </c>
      <c r="L2000" s="7" t="n">
        <f>AM2000/SUM(AM1:AM$2180)</f>
        <v>0</v>
      </c>
      <c r="M2000" t="s">
        <v>36</v>
      </c>
      <c r="N2000" t="s">
        <v>4754</v>
      </c>
      <c r="O2000" t="s">
        <v>4755</v>
      </c>
      <c r="P2000" s="6"/>
      <c r="Q2000" s="6"/>
      <c r="R2000" s="6"/>
      <c r="S2000" s="6"/>
      <c r="T2000" s="6"/>
      <c r="U2000" s="6"/>
      <c r="V2000" s="6"/>
      <c r="W2000" s="6"/>
      <c r="X2000" s="6" t="n">
        <v>4274563.0127359303</v>
      </c>
      <c r="Y2000" s="6" t="n">
        <v>0</v>
      </c>
      <c r="Z2000" s="6" t="n">
        <v>-57513.185852819697</v>
      </c>
      <c r="AA2000" s="6" t="n">
        <v>670870.16902849101</v>
      </c>
      <c r="AB2000" s="6" t="n">
        <v>0</v>
      </c>
      <c r="AC2000" s="6" t="n">
        <v>340787.627954164</v>
      </c>
      <c r="AD2000" s="6" t="n">
        <v>-42236.618102534601</v>
      </c>
      <c r="AE2000" s="6"/>
      <c r="AF2000" s="6"/>
      <c r="AG2000" s="6"/>
      <c r="AH2000" s="6" t="n">
        <v>37608.431419562898</v>
      </c>
      <c r="AI2000" s="6" t="n">
        <v>0</v>
      </c>
      <c r="AJ2000" s="6" t="n">
        <v>-13219.6658839916</v>
      </c>
      <c r="AK2000" s="6" t="n">
        <v>0</v>
      </c>
      <c r="AL2000" s="6" t="n">
        <v>0</v>
      </c>
      <c r="AM2000" s="6" t="n">
        <v>0</v>
      </c>
    </row>
    <row r="2001">
      <c r="A2001" t="str">
        <f t="shared" si="341"/>
        <v>R&amp;D</v>
      </c>
      <c r="B2001" t="str">
        <f t="shared" si="342"/>
        <v>AJ94</v>
      </c>
      <c r="C2001" t="str">
        <f t="shared" si="343"/>
        <v>R&amp;D- GENERAL SCIENCE/TECHNOLOGY: OTHER (ENGINEERING DEVELOPMENT)</v>
      </c>
      <c r="D2001" s="6" t="n">
        <f t="shared" si="344"/>
        <v>-215437.38412077099</v>
      </c>
      <c r="E2001" s="6" t="n">
        <f t="shared" si="345"/>
        <v>-36633.847321916197</v>
      </c>
      <c r="F2001" s="6" t="n">
        <f t="shared" si="346"/>
        <v>0</v>
      </c>
      <c r="G2001" s="6" t="n">
        <f t="shared" si="347"/>
        <v>0</v>
      </c>
      <c r="H2001" s="7" t="n">
        <f t="shared" si="348"/>
        <v>-1</v>
      </c>
      <c r="I2001" s="7" t="n">
        <f t="shared" si="349"/>
        <v>-1</v>
      </c>
      <c r="J2001" s="7" t="e">
        <f t="shared" si="350"/>
        <v>#DIV/0!</v>
      </c>
      <c r="K2001" s="7" t="n">
        <f t="shared" si="351"/>
        <v>0</v>
      </c>
      <c r="L2001" s="7" t="n">
        <f>AM2001/SUM(AM1:AM$2180)</f>
        <v>0</v>
      </c>
      <c r="M2001" t="s">
        <v>36</v>
      </c>
      <c r="N2001" t="s">
        <v>4756</v>
      </c>
      <c r="O2001" t="s">
        <v>4757</v>
      </c>
      <c r="P2001" s="6"/>
      <c r="Q2001" s="6"/>
      <c r="R2001" s="6"/>
      <c r="S2001" s="6"/>
      <c r="T2001" s="6"/>
      <c r="U2001" s="6"/>
      <c r="V2001" s="6" t="n">
        <v>115487.331238578</v>
      </c>
      <c r="W2001" s="6" t="n">
        <v>1374280.86676027</v>
      </c>
      <c r="X2001" s="6" t="n">
        <v>12101403.013229599</v>
      </c>
      <c r="Y2001" s="6" t="n">
        <v>11434067.383302201</v>
      </c>
      <c r="Z2001" s="6" t="n">
        <v>13907577.439784201</v>
      </c>
      <c r="AA2001" s="6" t="n">
        <v>11461787.7243875</v>
      </c>
      <c r="AB2001" s="6" t="n">
        <v>18046252.174225502</v>
      </c>
      <c r="AC2001" s="6" t="n">
        <v>9457968.19378707</v>
      </c>
      <c r="AD2001" s="6" t="n">
        <v>1338189.33405656</v>
      </c>
      <c r="AE2001" s="6" t="n">
        <v>-215437.38412077099</v>
      </c>
      <c r="AF2001" s="6" t="n">
        <v>30117.2202739487</v>
      </c>
      <c r="AG2001" s="6" t="n">
        <v>-184485.62957079601</v>
      </c>
      <c r="AH2001" s="6" t="n">
        <v>-34662.105173294301</v>
      </c>
      <c r="AI2001" s="6" t="n">
        <v>-88522.417581158501</v>
      </c>
      <c r="AJ2001" s="6" t="n">
        <v>0</v>
      </c>
      <c r="AK2001" s="6" t="n">
        <v>-36633.847321916197</v>
      </c>
      <c r="AL2001" s="6" t="n">
        <v>0</v>
      </c>
      <c r="AM2001" s="6"/>
    </row>
    <row r="2002">
      <c r="A2002" t="str">
        <f t="shared" si="341"/>
        <v>R&amp;D</v>
      </c>
      <c r="B2002" t="str">
        <f t="shared" si="342"/>
        <v>AJ95</v>
      </c>
      <c r="C2002" t="str">
        <f t="shared" si="343"/>
        <v>R&amp;D- GENERAL SCIENCE/TECHNOLOGY: OTHER (OPERATIONAL SYSTEMS DEVELOPMENT)</v>
      </c>
      <c r="D2002" s="6" t="n">
        <f t="shared" si="344"/>
        <v>0</v>
      </c>
      <c r="E2002" s="6" t="n">
        <f t="shared" si="345"/>
        <v>0</v>
      </c>
      <c r="F2002" s="6" t="n">
        <f t="shared" si="346"/>
        <v>0</v>
      </c>
      <c r="G2002" s="6" t="n">
        <f t="shared" si="347"/>
        <v>0</v>
      </c>
      <c r="H2002" s="7" t="e">
        <f t="shared" si="348"/>
        <v>#DIV/0!</v>
      </c>
      <c r="I2002" s="7" t="e">
        <f t="shared" si="349"/>
        <v>#DIV/0!</v>
      </c>
      <c r="J2002" s="7" t="e">
        <f t="shared" si="350"/>
        <v>#DIV/0!</v>
      </c>
      <c r="K2002" s="7" t="n">
        <f t="shared" si="351"/>
        <v>0</v>
      </c>
      <c r="L2002" s="7" t="n">
        <f>AM2002/SUM(AM1:AM$2180)</f>
        <v>0</v>
      </c>
      <c r="M2002" t="s">
        <v>36</v>
      </c>
      <c r="N2002" t="s">
        <v>4758</v>
      </c>
      <c r="O2002" t="s">
        <v>4759</v>
      </c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 t="n">
        <v>-13576.587671996</v>
      </c>
      <c r="AB2002" s="6"/>
      <c r="AC2002" s="6"/>
      <c r="AD2002" s="6" t="n">
        <v>-94.022880558973895</v>
      </c>
      <c r="AE2002" s="6"/>
      <c r="AF2002" s="6"/>
      <c r="AG2002" s="6"/>
      <c r="AH2002" s="6"/>
      <c r="AI2002" s="6" t="n">
        <v>0</v>
      </c>
      <c r="AJ2002" s="6"/>
      <c r="AK2002" s="6"/>
      <c r="AL2002" s="6"/>
      <c r="AM2002" s="6"/>
    </row>
    <row r="2003">
      <c r="A2003" t="str">
        <f t="shared" si="341"/>
        <v>R&amp;D</v>
      </c>
      <c r="B2003" t="str">
        <f t="shared" si="342"/>
        <v>AJ96</v>
      </c>
      <c r="C2003" t="str">
        <f t="shared" si="343"/>
        <v>R&amp;D- GENERAL SCIENCE/TECHNOLOGY: OTHER (MANAGEMENT/SUPPORT)</v>
      </c>
      <c r="D2003" s="6" t="n">
        <f t="shared" si="344"/>
        <v>0</v>
      </c>
      <c r="E2003" s="6" t="n">
        <f t="shared" si="345"/>
        <v>0</v>
      </c>
      <c r="F2003" s="6" t="n">
        <f t="shared" si="346"/>
        <v>0</v>
      </c>
      <c r="G2003" s="6" t="n">
        <f t="shared" si="347"/>
        <v>-7811.5993803511501</v>
      </c>
      <c r="H2003" s="7" t="e">
        <f t="shared" si="348"/>
        <v>#DIV/0!</v>
      </c>
      <c r="I2003" s="7" t="e">
        <f t="shared" si="349"/>
        <v>#DIV/0!</v>
      </c>
      <c r="J2003" s="7" t="e">
        <f t="shared" si="350"/>
        <v>#DIV/0!</v>
      </c>
      <c r="K2003" s="7" t="n">
        <f t="shared" si="351"/>
        <v>0</v>
      </c>
      <c r="L2003" s="7" t="n">
        <f>AM2003/SUM(AM1:AM$2180)</f>
        <v>-1.3859332471157831E-7</v>
      </c>
      <c r="M2003" t="s">
        <v>36</v>
      </c>
      <c r="N2003" t="s">
        <v>4760</v>
      </c>
      <c r="O2003" t="s">
        <v>4761</v>
      </c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 t="n">
        <v>276307.70596086403</v>
      </c>
      <c r="AK2003" s="6"/>
      <c r="AL2003" s="6"/>
      <c r="AM2003" s="6" t="n">
        <v>-7811.5993803511501</v>
      </c>
    </row>
    <row r="2004">
      <c r="A2004" t="str">
        <f t="shared" si="341"/>
        <v>R&amp;D</v>
      </c>
      <c r="B2004" t="str">
        <f t="shared" si="342"/>
        <v>AJ97</v>
      </c>
      <c r="C2004" t="str">
        <f t="shared" si="343"/>
        <v>RDTE/Other Sciences - Operational System Develop</v>
      </c>
      <c r="D2004" s="6" t="n">
        <f t="shared" si="344"/>
        <v>153877.08040222299</v>
      </c>
      <c r="E2004" s="6" t="n">
        <f t="shared" si="345"/>
        <v>0</v>
      </c>
      <c r="F2004" s="6" t="n">
        <f t="shared" si="346"/>
        <v>0</v>
      </c>
      <c r="G2004" s="6" t="n">
        <f t="shared" si="347"/>
        <v>0</v>
      </c>
      <c r="H2004" s="7" t="e">
        <f t="shared" si="348"/>
        <v>#DIV/0!</v>
      </c>
      <c r="I2004" s="7" t="n">
        <f t="shared" si="349"/>
        <v>-1</v>
      </c>
      <c r="J2004" s="7" t="e">
        <f t="shared" si="350"/>
        <v>#DIV/0!</v>
      </c>
      <c r="K2004" s="7" t="n">
        <f t="shared" si="351"/>
        <v>0</v>
      </c>
      <c r="L2004" s="7" t="n">
        <f>AM2004/SUM(AM1:AM$2180)</f>
        <v>0</v>
      </c>
      <c r="M2004" t="s">
        <v>36</v>
      </c>
      <c r="N2004" t="s">
        <v>4762</v>
      </c>
      <c r="O2004" t="s">
        <v>4763</v>
      </c>
      <c r="P2004" s="6" t="n">
        <v>947961.74603997101</v>
      </c>
      <c r="Q2004" s="6" t="n">
        <v>1459022.8038959501</v>
      </c>
      <c r="R2004" s="6" t="n">
        <v>770227.57380393695</v>
      </c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 t="n">
        <v>1754023.2325502799</v>
      </c>
      <c r="AD2004" s="6" t="n">
        <v>-60659.9229412735</v>
      </c>
      <c r="AE2004" s="6" t="n">
        <v>153877.08040222299</v>
      </c>
      <c r="AF2004" s="6" t="n">
        <v>83019.452590069603</v>
      </c>
      <c r="AG2004" s="6" t="n">
        <v>16616.916388798101</v>
      </c>
      <c r="AH2004" s="6"/>
      <c r="AI2004" s="6"/>
      <c r="AJ2004" s="6"/>
      <c r="AK2004" s="6" t="n">
        <v>0</v>
      </c>
      <c r="AL2004" s="6"/>
      <c r="AM2004" s="6"/>
    </row>
    <row r="2005">
      <c r="A2005" t="str">
        <f t="shared" si="341"/>
        <v>R&amp;D</v>
      </c>
      <c r="B2005" t="str">
        <f t="shared" si="342"/>
        <v>AK11</v>
      </c>
      <c r="C2005" t="str">
        <f t="shared" si="343"/>
        <v>HOUSING (BASIC)</v>
      </c>
      <c r="D2005" s="6" t="n">
        <f t="shared" si="344"/>
        <v>0</v>
      </c>
      <c r="E2005" s="6" t="n">
        <f t="shared" si="345"/>
        <v>0</v>
      </c>
      <c r="F2005" s="6" t="n">
        <f t="shared" si="346"/>
        <v>0</v>
      </c>
      <c r="G2005" s="6" t="n">
        <f t="shared" si="347"/>
        <v>0</v>
      </c>
      <c r="H2005" s="7" t="e">
        <f t="shared" si="348"/>
        <v>#DIV/0!</v>
      </c>
      <c r="I2005" s="7" t="e">
        <f t="shared" si="349"/>
        <v>#DIV/0!</v>
      </c>
      <c r="J2005" s="7" t="e">
        <f t="shared" si="350"/>
        <v>#DIV/0!</v>
      </c>
      <c r="K2005" s="7" t="n">
        <f t="shared" si="351"/>
        <v>0</v>
      </c>
      <c r="L2005" s="7" t="n">
        <f>AM2005/SUM(AM1:AM$2180)</f>
        <v>0</v>
      </c>
      <c r="M2005" t="s">
        <v>36</v>
      </c>
      <c r="N2005" t="s">
        <v>4764</v>
      </c>
      <c r="O2005" t="s">
        <v>4765</v>
      </c>
      <c r="P2005" s="6"/>
      <c r="Q2005" s="6"/>
      <c r="R2005" s="6"/>
      <c r="S2005" s="6"/>
      <c r="T2005" s="6"/>
      <c r="U2005" s="6"/>
      <c r="V2005" s="6" t="n">
        <v>13492.000659220599</v>
      </c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</row>
    <row r="2006">
      <c r="A2006" t="str">
        <f t="shared" si="341"/>
        <v>R&amp;D</v>
      </c>
      <c r="B2006" t="str">
        <f t="shared" si="342"/>
        <v>AK14</v>
      </c>
      <c r="C2006" t="str">
        <f t="shared" si="343"/>
        <v>HOUSING (ENGINEERING)</v>
      </c>
      <c r="D2006" s="6" t="n">
        <f t="shared" si="344"/>
        <v>0</v>
      </c>
      <c r="E2006" s="6" t="n">
        <f t="shared" si="345"/>
        <v>0</v>
      </c>
      <c r="F2006" s="6" t="n">
        <f t="shared" si="346"/>
        <v>0</v>
      </c>
      <c r="G2006" s="6" t="n">
        <f t="shared" si="347"/>
        <v>0</v>
      </c>
      <c r="H2006" s="7" t="e">
        <f t="shared" si="348"/>
        <v>#DIV/0!</v>
      </c>
      <c r="I2006" s="7" t="e">
        <f t="shared" si="349"/>
        <v>#DIV/0!</v>
      </c>
      <c r="J2006" s="7" t="e">
        <f t="shared" si="350"/>
        <v>#DIV/0!</v>
      </c>
      <c r="K2006" s="7" t="n">
        <f t="shared" si="351"/>
        <v>0</v>
      </c>
      <c r="L2006" s="7" t="n">
        <f>AM2006/SUM(AM1:AM$2180)</f>
        <v>0</v>
      </c>
      <c r="M2006" t="s">
        <v>36</v>
      </c>
      <c r="N2006" t="s">
        <v>4766</v>
      </c>
      <c r="O2006" t="s">
        <v>4767</v>
      </c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 t="n">
        <v>-54242.3543716739</v>
      </c>
      <c r="AG2006" s="6"/>
      <c r="AH2006" s="6"/>
      <c r="AI2006" s="6"/>
      <c r="AJ2006" s="6"/>
      <c r="AK2006" s="6"/>
      <c r="AL2006" s="6"/>
      <c r="AM2006" s="6"/>
    </row>
    <row r="2007">
      <c r="A2007" t="str">
        <f t="shared" si="341"/>
        <v>R&amp;D</v>
      </c>
      <c r="B2007" t="str">
        <f t="shared" si="342"/>
        <v>AK15</v>
      </c>
      <c r="C2007" t="str">
        <f t="shared" si="343"/>
        <v>HOUSING (OPERATIONAL)</v>
      </c>
      <c r="D2007" s="6" t="n">
        <f t="shared" si="344"/>
        <v>0</v>
      </c>
      <c r="E2007" s="6" t="n">
        <f t="shared" si="345"/>
        <v>0</v>
      </c>
      <c r="F2007" s="6" t="n">
        <f t="shared" si="346"/>
        <v>0</v>
      </c>
      <c r="G2007" s="6" t="n">
        <f t="shared" si="347"/>
        <v>0</v>
      </c>
      <c r="H2007" s="7" t="e">
        <f t="shared" si="348"/>
        <v>#DIV/0!</v>
      </c>
      <c r="I2007" s="7" t="e">
        <f t="shared" si="349"/>
        <v>#DIV/0!</v>
      </c>
      <c r="J2007" s="7" t="e">
        <f t="shared" si="350"/>
        <v>#DIV/0!</v>
      </c>
      <c r="K2007" s="7" t="n">
        <f t="shared" si="351"/>
        <v>0</v>
      </c>
      <c r="L2007" s="7" t="n">
        <f>AM2007/SUM(AM1:AM$2180)</f>
        <v>0</v>
      </c>
      <c r="M2007" t="s">
        <v>36</v>
      </c>
      <c r="N2007" t="s">
        <v>4768</v>
      </c>
      <c r="O2007" t="s">
        <v>4769</v>
      </c>
      <c r="P2007" s="6"/>
      <c r="Q2007" s="6"/>
      <c r="R2007" s="6"/>
      <c r="S2007" s="6"/>
      <c r="T2007" s="6"/>
      <c r="U2007" s="6"/>
      <c r="V2007" s="6" t="n">
        <v>0</v>
      </c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</row>
    <row r="2008">
      <c r="A2008" t="str">
        <f t="shared" si="341"/>
        <v>R&amp;D</v>
      </c>
      <c r="B2008" t="str">
        <f t="shared" si="342"/>
        <v>AK16</v>
      </c>
      <c r="C2008" t="str">
        <f t="shared" si="343"/>
        <v>HOUSING (MANAGEMENT/SUPPORT)</v>
      </c>
      <c r="D2008" s="6" t="n">
        <f t="shared" si="344"/>
        <v>0</v>
      </c>
      <c r="E2008" s="6" t="n">
        <f t="shared" si="345"/>
        <v>0</v>
      </c>
      <c r="F2008" s="6" t="n">
        <f t="shared" si="346"/>
        <v>0</v>
      </c>
      <c r="G2008" s="6" t="n">
        <f t="shared" si="347"/>
        <v>0</v>
      </c>
      <c r="H2008" s="7" t="e">
        <f t="shared" si="348"/>
        <v>#DIV/0!</v>
      </c>
      <c r="I2008" s="7" t="e">
        <f t="shared" si="349"/>
        <v>#DIV/0!</v>
      </c>
      <c r="J2008" s="7" t="e">
        <f t="shared" si="350"/>
        <v>#DIV/0!</v>
      </c>
      <c r="K2008" s="7" t="n">
        <f t="shared" si="351"/>
        <v>0</v>
      </c>
      <c r="L2008" s="7" t="n">
        <f>AM2008/SUM(AM1:AM$2180)</f>
        <v>0</v>
      </c>
      <c r="M2008" t="s">
        <v>36</v>
      </c>
      <c r="N2008" t="s">
        <v>4770</v>
      </c>
      <c r="O2008" t="s">
        <v>4771</v>
      </c>
      <c r="P2008" s="6"/>
      <c r="Q2008" s="6"/>
      <c r="R2008" s="6"/>
      <c r="S2008" s="6"/>
      <c r="T2008" s="6"/>
      <c r="U2008" s="6"/>
      <c r="V2008" s="6"/>
      <c r="W2008" s="6" t="n">
        <v>37694.629346505099</v>
      </c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</row>
    <row r="2009">
      <c r="A2009" t="str">
        <f t="shared" si="341"/>
        <v>R&amp;D</v>
      </c>
      <c r="B2009" t="str">
        <f t="shared" si="342"/>
        <v>AL11</v>
      </c>
      <c r="C2009" t="str">
        <f t="shared" si="343"/>
        <v>EMPLOYMENT (BASIC)</v>
      </c>
      <c r="D2009" s="6" t="n">
        <f t="shared" si="344"/>
        <v>0</v>
      </c>
      <c r="E2009" s="6" t="n">
        <f t="shared" si="345"/>
        <v>0</v>
      </c>
      <c r="F2009" s="6" t="n">
        <f t="shared" si="346"/>
        <v>0</v>
      </c>
      <c r="G2009" s="6" t="n">
        <f t="shared" si="347"/>
        <v>0</v>
      </c>
      <c r="H2009" s="7" t="e">
        <f t="shared" si="348"/>
        <v>#DIV/0!</v>
      </c>
      <c r="I2009" s="7" t="e">
        <f t="shared" si="349"/>
        <v>#DIV/0!</v>
      </c>
      <c r="J2009" s="7" t="e">
        <f t="shared" si="350"/>
        <v>#DIV/0!</v>
      </c>
      <c r="K2009" s="7" t="n">
        <f t="shared" si="351"/>
        <v>0</v>
      </c>
      <c r="L2009" s="7" t="n">
        <f>AM2009/SUM(AM1:AM$2180)</f>
        <v>0</v>
      </c>
      <c r="M2009" t="s">
        <v>36</v>
      </c>
      <c r="N2009" t="s">
        <v>4772</v>
      </c>
      <c r="O2009" t="s">
        <v>4773</v>
      </c>
      <c r="P2009" s="6"/>
      <c r="Q2009" s="6"/>
      <c r="R2009" s="6"/>
      <c r="S2009" s="6"/>
      <c r="T2009" s="6"/>
      <c r="U2009" s="6" t="n">
        <v>3382394.9135263301</v>
      </c>
      <c r="V2009" s="6" t="n">
        <v>689515.33482968702</v>
      </c>
      <c r="W2009" s="6"/>
      <c r="X2009" s="6"/>
      <c r="Y2009" s="6"/>
      <c r="Z2009" s="6" t="n">
        <v>16352.8464510877</v>
      </c>
      <c r="AA2009" s="6"/>
      <c r="AB2009" s="6"/>
      <c r="AC2009" s="6" t="n">
        <v>3710.0068725527599</v>
      </c>
      <c r="AD2009" s="6"/>
      <c r="AE2009" s="6" t="n">
        <v>0</v>
      </c>
      <c r="AF2009" s="6"/>
      <c r="AG2009" s="6"/>
      <c r="AH2009" s="6"/>
      <c r="AI2009" s="6"/>
      <c r="AJ2009" s="6"/>
      <c r="AK2009" s="6"/>
      <c r="AL2009" s="6"/>
      <c r="AM2009" s="6"/>
    </row>
    <row r="2010">
      <c r="A2010" t="str">
        <f t="shared" si="341"/>
        <v>R&amp;D</v>
      </c>
      <c r="B2010" t="str">
        <f t="shared" si="342"/>
        <v>AL16</v>
      </c>
      <c r="C2010" t="str">
        <f t="shared" si="343"/>
        <v>EMPLOYMENT (MANAGEMENT/SUPPORT)</v>
      </c>
      <c r="D2010" s="6" t="n">
        <f t="shared" si="344"/>
        <v>0</v>
      </c>
      <c r="E2010" s="6" t="n">
        <f t="shared" si="345"/>
        <v>0</v>
      </c>
      <c r="F2010" s="6" t="n">
        <f t="shared" si="346"/>
        <v>0</v>
      </c>
      <c r="G2010" s="6" t="n">
        <f t="shared" si="347"/>
        <v>0</v>
      </c>
      <c r="H2010" s="7" t="e">
        <f t="shared" si="348"/>
        <v>#DIV/0!</v>
      </c>
      <c r="I2010" s="7" t="e">
        <f t="shared" si="349"/>
        <v>#DIV/0!</v>
      </c>
      <c r="J2010" s="7" t="e">
        <f t="shared" si="350"/>
        <v>#DIV/0!</v>
      </c>
      <c r="K2010" s="7" t="n">
        <f t="shared" si="351"/>
        <v>0</v>
      </c>
      <c r="L2010" s="7" t="n">
        <f>AM2010/SUM(AM1:AM$2180)</f>
        <v>0</v>
      </c>
      <c r="M2010" t="s">
        <v>36</v>
      </c>
      <c r="N2010" t="s">
        <v>4774</v>
      </c>
      <c r="O2010" t="s">
        <v>4775</v>
      </c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 t="n">
        <v>-23868.443432999498</v>
      </c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</row>
    <row r="2011">
      <c r="A2011" t="str">
        <f t="shared" si="341"/>
        <v>R&amp;D</v>
      </c>
      <c r="B2011" t="str">
        <f t="shared" si="342"/>
        <v>AM11</v>
      </c>
      <c r="C2011" t="str">
        <f t="shared" si="343"/>
        <v>R&amp;D- INTERNATIONAL AFFAIRS AND COOPERATION (BASIC RESEARCH)</v>
      </c>
      <c r="D2011" s="6" t="n">
        <f t="shared" si="344"/>
        <v>6545846.4487327402</v>
      </c>
      <c r="E2011" s="6" t="n">
        <f t="shared" si="345"/>
        <v>0</v>
      </c>
      <c r="F2011" s="6" t="n">
        <f t="shared" si="346"/>
        <v>75000</v>
      </c>
      <c r="G2011" s="6" t="n">
        <f t="shared" si="347"/>
        <v>749193.84317156195</v>
      </c>
      <c r="H2011" s="7" t="e">
        <f t="shared" si="348"/>
        <v>#DIV/0!</v>
      </c>
      <c r="I2011" s="7" t="n">
        <f t="shared" si="349"/>
        <v>-0.98854235268312474</v>
      </c>
      <c r="J2011" s="7" t="n">
        <f t="shared" si="350"/>
        <v>9.9892512422874926</v>
      </c>
      <c r="K2011" s="7" t="n">
        <f t="shared" si="351"/>
        <v>7.6409242446694837E-7</v>
      </c>
      <c r="L2011" s="7" t="n">
        <f>AM2011/SUM(AM1:AM$2180)</f>
        <v>1.3292190308654051E-5</v>
      </c>
      <c r="M2011" t="s">
        <v>36</v>
      </c>
      <c r="N2011" t="s">
        <v>4776</v>
      </c>
      <c r="O2011" t="s">
        <v>4777</v>
      </c>
      <c r="P2011" s="6"/>
      <c r="Q2011" s="6"/>
      <c r="R2011" s="6" t="n">
        <v>77648.292020914203</v>
      </c>
      <c r="S2011" s="6"/>
      <c r="T2011" s="6"/>
      <c r="U2011" s="6"/>
      <c r="V2011" s="6"/>
      <c r="W2011" s="6" t="n">
        <v>272888.70421453798</v>
      </c>
      <c r="X2011" s="6"/>
      <c r="Y2011" s="6"/>
      <c r="Z2011" s="6"/>
      <c r="AA2011" s="6"/>
      <c r="AB2011" s="6"/>
      <c r="AC2011" s="6"/>
      <c r="AD2011" s="6" t="n">
        <v>9882225.2534659691</v>
      </c>
      <c r="AE2011" s="6" t="n">
        <v>6545846.4487327402</v>
      </c>
      <c r="AF2011" s="6" t="n">
        <v>7192445.6788941696</v>
      </c>
      <c r="AG2011" s="6" t="n">
        <v>-1393426.07871948</v>
      </c>
      <c r="AH2011" s="6" t="n">
        <v>0</v>
      </c>
      <c r="AI2011" s="6"/>
      <c r="AJ2011" s="6" t="n">
        <v>-43296.3122932435</v>
      </c>
      <c r="AK2011" s="6"/>
      <c r="AL2011" s="6" t="n">
        <v>75000</v>
      </c>
      <c r="AM2011" s="6" t="n">
        <v>749193.84317156195</v>
      </c>
    </row>
    <row r="2012">
      <c r="A2012" t="str">
        <f t="shared" si="341"/>
        <v>R&amp;D</v>
      </c>
      <c r="B2012" t="str">
        <f t="shared" si="342"/>
        <v>AM12</v>
      </c>
      <c r="C2012" t="str">
        <f t="shared" si="343"/>
        <v>R&amp;D-INTERNATIONAL AFFAIRS-A RES/EXP</v>
      </c>
      <c r="D2012" s="6" t="n">
        <f t="shared" si="344"/>
        <v>0</v>
      </c>
      <c r="E2012" s="6" t="n">
        <f t="shared" si="345"/>
        <v>2985450.1195429298</v>
      </c>
      <c r="F2012" s="6" t="n">
        <f t="shared" si="346"/>
        <v>3750406.5098999999</v>
      </c>
      <c r="G2012" s="6" t="n">
        <f t="shared" si="347"/>
        <v>1471366.4846860999</v>
      </c>
      <c r="H2012" s="7" t="n">
        <f t="shared" si="348"/>
        <v>0.25622815981738278</v>
      </c>
      <c r="I2012" s="7" t="e">
        <f t="shared" si="349"/>
        <v>#DIV/0!</v>
      </c>
      <c r="J2012" s="7" t="n">
        <f t="shared" si="350"/>
        <v>0.39232186719016016</v>
      </c>
      <c r="K2012" s="7" t="n">
        <f t="shared" si="351"/>
        <v>3.8208762705148229E-5</v>
      </c>
      <c r="L2012" s="7" t="n">
        <f>AM2012/SUM(AM1:AM$2180)</f>
        <v>2.6104970704817094E-5</v>
      </c>
      <c r="M2012" t="s">
        <v>36</v>
      </c>
      <c r="N2012" t="s">
        <v>4778</v>
      </c>
      <c r="O2012" t="s">
        <v>4779</v>
      </c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 t="n">
        <v>2819040.3966220701</v>
      </c>
      <c r="AK2012" s="6" t="n">
        <v>2985450.1195429298</v>
      </c>
      <c r="AL2012" s="6" t="n">
        <v>3750406.5098999999</v>
      </c>
      <c r="AM2012" s="6" t="n">
        <v>1471366.4846860999</v>
      </c>
    </row>
    <row r="2013">
      <c r="A2013" t="str">
        <f t="shared" si="341"/>
        <v>R&amp;D</v>
      </c>
      <c r="B2013" t="str">
        <f t="shared" si="342"/>
        <v>AM13</v>
      </c>
      <c r="C2013" t="str">
        <f t="shared" si="343"/>
        <v>R&amp;D- INTERNATIONAL AFFAIRS AND COOPERATION (ADVANCED DEVELOPMENT)</v>
      </c>
      <c r="D2013" s="6" t="n">
        <f t="shared" si="344"/>
        <v>0</v>
      </c>
      <c r="E2013" s="6" t="n">
        <f t="shared" si="345"/>
        <v>0</v>
      </c>
      <c r="F2013" s="6" t="n">
        <f t="shared" si="346"/>
        <v>0</v>
      </c>
      <c r="G2013" s="6" t="n">
        <f t="shared" si="347"/>
        <v>0</v>
      </c>
      <c r="H2013" s="7" t="e">
        <f t="shared" si="348"/>
        <v>#DIV/0!</v>
      </c>
      <c r="I2013" s="7" t="e">
        <f t="shared" si="349"/>
        <v>#DIV/0!</v>
      </c>
      <c r="J2013" s="7" t="e">
        <f t="shared" si="350"/>
        <v>#DIV/0!</v>
      </c>
      <c r="K2013" s="7" t="n">
        <f t="shared" si="351"/>
        <v>0</v>
      </c>
      <c r="L2013" s="7" t="n">
        <f>AM2013/SUM(AM1:AM$2180)</f>
        <v>0</v>
      </c>
      <c r="M2013" t="s">
        <v>36</v>
      </c>
      <c r="N2013" t="s">
        <v>4780</v>
      </c>
      <c r="O2013" t="s">
        <v>4781</v>
      </c>
      <c r="P2013" s="6"/>
      <c r="Q2013" s="6"/>
      <c r="R2013" s="6" t="n">
        <v>72018.790849397905</v>
      </c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</row>
    <row r="2014">
      <c r="A2014" t="str">
        <f t="shared" si="341"/>
        <v>R&amp;D</v>
      </c>
      <c r="B2014" t="str">
        <f t="shared" si="342"/>
        <v>AM17</v>
      </c>
      <c r="C2014" t="str">
        <f t="shared" si="343"/>
        <v>R&amp;D-INTERNATIONAL AFFAIRS-COMERCLIZ</v>
      </c>
      <c r="D2014" s="6" t="n">
        <f t="shared" si="344"/>
        <v>0</v>
      </c>
      <c r="E2014" s="6" t="n">
        <f t="shared" si="345"/>
        <v>0</v>
      </c>
      <c r="F2014" s="6" t="n">
        <f t="shared" si="346"/>
        <v>0</v>
      </c>
      <c r="G2014" s="6" t="n">
        <f t="shared" si="347"/>
        <v>0</v>
      </c>
      <c r="H2014" s="7" t="e">
        <f t="shared" si="348"/>
        <v>#DIV/0!</v>
      </c>
      <c r="I2014" s="7" t="e">
        <f t="shared" si="349"/>
        <v>#DIV/0!</v>
      </c>
      <c r="J2014" s="7" t="e">
        <f t="shared" si="350"/>
        <v>#DIV/0!</v>
      </c>
      <c r="K2014" s="7" t="n">
        <f t="shared" si="351"/>
        <v>0</v>
      </c>
      <c r="L2014" s="7" t="n">
        <f>AM2014/SUM(AM1:AM$2180)</f>
        <v>0</v>
      </c>
      <c r="M2014" t="s">
        <v>36</v>
      </c>
      <c r="N2014" t="s">
        <v>4782</v>
      </c>
      <c r="O2014" t="s">
        <v>4783</v>
      </c>
      <c r="P2014" s="6"/>
      <c r="Q2014" s="6"/>
      <c r="R2014" s="6" t="n">
        <v>5624842.2739950204</v>
      </c>
      <c r="S2014" s="6"/>
      <c r="T2014" s="6" t="n">
        <v>884224.64954057301</v>
      </c>
      <c r="U2014" s="6"/>
      <c r="V2014" s="6"/>
      <c r="W2014" s="6"/>
      <c r="X2014" s="6"/>
      <c r="Y2014" s="6"/>
      <c r="Z2014" s="6"/>
      <c r="AA2014" s="6" t="n">
        <v>0</v>
      </c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</row>
    <row r="2015">
      <c r="A2015" t="str">
        <f t="shared" si="341"/>
        <v>R&amp;D</v>
      </c>
      <c r="B2015" t="str">
        <f t="shared" si="342"/>
        <v>AN11</v>
      </c>
      <c r="C2015" t="str">
        <f t="shared" si="343"/>
        <v>BIOMEDICAL (BASIC)</v>
      </c>
      <c r="D2015" s="6" t="n">
        <f t="shared" si="344"/>
        <v>227810.380735076</v>
      </c>
      <c r="E2015" s="6" t="n">
        <f t="shared" si="345"/>
        <v>23080.572736440899</v>
      </c>
      <c r="F2015" s="6" t="n">
        <f t="shared" si="346"/>
        <v>23475</v>
      </c>
      <c r="G2015" s="6" t="n">
        <f t="shared" si="347"/>
        <v>15838217.251862699</v>
      </c>
      <c r="H2015" s="7" t="n">
        <f t="shared" si="348"/>
        <v>1.7089145406532946E-2</v>
      </c>
      <c r="I2015" s="7" t="n">
        <f t="shared" si="349"/>
        <v>-0.89695377390506437</v>
      </c>
      <c r="J2015" s="7" t="n">
        <f t="shared" si="350"/>
        <v>674.68444097391694</v>
      </c>
      <c r="K2015" s="7" t="n">
        <f t="shared" si="351"/>
        <v>2.3916092885815487E-7</v>
      </c>
      <c r="L2015" s="7" t="n">
        <f>AM2015/SUM(AM1:AM$2180)</f>
        <v>2.8100150552539662E-4</v>
      </c>
      <c r="M2015" t="s">
        <v>36</v>
      </c>
      <c r="N2015" t="s">
        <v>4784</v>
      </c>
      <c r="O2015" t="s">
        <v>4785</v>
      </c>
      <c r="P2015" s="6" t="n">
        <v>78983.347752916205</v>
      </c>
      <c r="Q2015" s="6" t="n">
        <v>545807.09037105297</v>
      </c>
      <c r="R2015" s="6" t="n">
        <v>52595.847083286397</v>
      </c>
      <c r="S2015" s="6" t="n">
        <v>59123.403585815897</v>
      </c>
      <c r="T2015" s="6" t="n">
        <v>52061.776503999703</v>
      </c>
      <c r="U2015" s="6"/>
      <c r="V2015" s="6"/>
      <c r="W2015" s="6" t="n">
        <v>9979118.3184282705</v>
      </c>
      <c r="X2015" s="6" t="n">
        <v>2102174.0783403302</v>
      </c>
      <c r="Y2015" s="6" t="n">
        <v>-232548.25274909299</v>
      </c>
      <c r="Z2015" s="6" t="n">
        <v>5214305.0831016498</v>
      </c>
      <c r="AA2015" s="6" t="n">
        <v>734977.86846293695</v>
      </c>
      <c r="AB2015" s="6" t="n">
        <v>1026901.20966293</v>
      </c>
      <c r="AC2015" s="6" t="n">
        <v>547124.60684701602</v>
      </c>
      <c r="AD2015" s="6" t="n">
        <v>406721.459157462</v>
      </c>
      <c r="AE2015" s="6" t="n">
        <v>227810.380735076</v>
      </c>
      <c r="AF2015" s="6" t="n">
        <v>300939.56948813098</v>
      </c>
      <c r="AG2015" s="6" t="n">
        <v>180142.34465709401</v>
      </c>
      <c r="AH2015" s="6" t="n">
        <v>211462.494141237</v>
      </c>
      <c r="AI2015" s="6" t="n">
        <v>-15371.344403380001</v>
      </c>
      <c r="AJ2015" s="6" t="n">
        <v>6289.8686184931003</v>
      </c>
      <c r="AK2015" s="6" t="n">
        <v>23080.572736440899</v>
      </c>
      <c r="AL2015" s="6" t="n">
        <v>23475</v>
      </c>
      <c r="AM2015" s="6" t="n">
        <v>15838217.251862699</v>
      </c>
    </row>
    <row r="2016">
      <c r="A2016" t="str">
        <f t="shared" si="341"/>
        <v>R&amp;D</v>
      </c>
      <c r="B2016" t="str">
        <f t="shared" si="342"/>
        <v>AN12</v>
      </c>
      <c r="C2016" t="str">
        <f t="shared" si="343"/>
        <v>BIOMEDICAL (APPLIED/EXPLORATORY)</v>
      </c>
      <c r="D2016" s="6" t="n">
        <f t="shared" si="344"/>
        <v>7937277.7117799101</v>
      </c>
      <c r="E2016" s="6" t="n">
        <f t="shared" si="345"/>
        <v>-264950.24600543699</v>
      </c>
      <c r="F2016" s="6" t="n">
        <f t="shared" si="346"/>
        <v>1505309.165</v>
      </c>
      <c r="G2016" s="6" t="n">
        <f t="shared" si="347"/>
        <v>46602360.063735403</v>
      </c>
      <c r="H2016" s="7" t="n">
        <f t="shared" si="348"/>
        <v>-6.6814786462553801</v>
      </c>
      <c r="I2016" s="7" t="n">
        <f t="shared" si="349"/>
        <v>-0.81034943973726237</v>
      </c>
      <c r="J2016" s="7" t="n">
        <f t="shared" si="350"/>
        <v>30.958663606977641</v>
      </c>
      <c r="K2016" s="7" t="n">
        <f t="shared" si="351"/>
        <v>1.533593772609557E-5</v>
      </c>
      <c r="L2016" s="7" t="n">
        <f>AM2016/SUM(AM1:AM$2180)</f>
        <v>8.2681864572896617E-4</v>
      </c>
      <c r="M2016" t="s">
        <v>36</v>
      </c>
      <c r="N2016" t="s">
        <v>4786</v>
      </c>
      <c r="O2016" t="s">
        <v>4787</v>
      </c>
      <c r="P2016" s="6"/>
      <c r="Q2016" s="6"/>
      <c r="R2016" s="6" t="n">
        <v>497197.54346831801</v>
      </c>
      <c r="S2016" s="6"/>
      <c r="T2016" s="6"/>
      <c r="U2016" s="6"/>
      <c r="V2016" s="6" t="n">
        <v>29145025.550039299</v>
      </c>
      <c r="W2016" s="6" t="n">
        <v>61287176.661593102</v>
      </c>
      <c r="X2016" s="6" t="n">
        <v>124814458.367879</v>
      </c>
      <c r="Y2016" s="6" t="n">
        <v>105613768.394841</v>
      </c>
      <c r="Z2016" s="6" t="n">
        <v>86857287.383394197</v>
      </c>
      <c r="AA2016" s="6" t="n">
        <v>52838417.7222002</v>
      </c>
      <c r="AB2016" s="6" t="n">
        <v>13359553.986717399</v>
      </c>
      <c r="AC2016" s="6" t="n">
        <v>19092367.025800701</v>
      </c>
      <c r="AD2016" s="6" t="n">
        <v>30158223.632390201</v>
      </c>
      <c r="AE2016" s="6" t="n">
        <v>7937277.7117799101</v>
      </c>
      <c r="AF2016" s="6" t="n">
        <v>3714778.6542211799</v>
      </c>
      <c r="AG2016" s="6" t="n">
        <v>8143349.5884283902</v>
      </c>
      <c r="AH2016" s="6" t="n">
        <v>12442428.933614699</v>
      </c>
      <c r="AI2016" s="6" t="n">
        <v>5253596.0156527497</v>
      </c>
      <c r="AJ2016" s="6" t="n">
        <v>2415756.2746269298</v>
      </c>
      <c r="AK2016" s="6" t="n">
        <v>-264950.24600543699</v>
      </c>
      <c r="AL2016" s="6" t="n">
        <v>1505309.165</v>
      </c>
      <c r="AM2016" s="6" t="n">
        <v>46602360.063735403</v>
      </c>
    </row>
    <row r="2017">
      <c r="A2017" t="str">
        <f t="shared" si="341"/>
        <v>R&amp;D</v>
      </c>
      <c r="B2017" t="str">
        <f t="shared" si="342"/>
        <v>AN13</v>
      </c>
      <c r="C2017" t="str">
        <f t="shared" si="343"/>
        <v>BIOMEDICAL (ADVANCED)</v>
      </c>
      <c r="D2017" s="6" t="n">
        <f t="shared" si="344"/>
        <v>634250.90140643704</v>
      </c>
      <c r="E2017" s="6" t="n">
        <f t="shared" si="345"/>
        <v>-4783.1374834728804</v>
      </c>
      <c r="F2017" s="6" t="n">
        <f t="shared" si="346"/>
        <v>0</v>
      </c>
      <c r="G2017" s="6" t="n">
        <f t="shared" si="347"/>
        <v>3165495.6294196998</v>
      </c>
      <c r="H2017" s="7" t="n">
        <f t="shared" si="348"/>
        <v>-1</v>
      </c>
      <c r="I2017" s="7" t="n">
        <f t="shared" si="349"/>
        <v>-1</v>
      </c>
      <c r="J2017" s="7" t="e">
        <f t="shared" si="350"/>
        <v>#DIV/0!</v>
      </c>
      <c r="K2017" s="7" t="n">
        <f t="shared" si="351"/>
        <v>0</v>
      </c>
      <c r="L2017" s="7" t="n">
        <f>AM2017/SUM(AM1:AM$2180)</f>
        <v>5.6162194485391674E-5</v>
      </c>
      <c r="M2017" t="s">
        <v>36</v>
      </c>
      <c r="N2017" t="s">
        <v>4788</v>
      </c>
      <c r="O2017" t="s">
        <v>4789</v>
      </c>
      <c r="P2017" s="6"/>
      <c r="Q2017" s="6"/>
      <c r="R2017" s="6"/>
      <c r="S2017" s="6"/>
      <c r="T2017" s="6"/>
      <c r="U2017" s="6"/>
      <c r="V2017" s="6"/>
      <c r="W2017" s="6"/>
      <c r="X2017" s="6" t="n">
        <v>6665.07885826042</v>
      </c>
      <c r="Y2017" s="6" t="n">
        <v>4132158.7884585499</v>
      </c>
      <c r="Z2017" s="6" t="n">
        <v>2616455.4321740302</v>
      </c>
      <c r="AA2017" s="6" t="n">
        <v>3946223.0118400799</v>
      </c>
      <c r="AB2017" s="6" t="n">
        <v>608765.14205616806</v>
      </c>
      <c r="AC2017" s="6" t="n">
        <v>1277057.3290011501</v>
      </c>
      <c r="AD2017" s="6" t="n">
        <v>-390288.68603267102</v>
      </c>
      <c r="AE2017" s="6" t="n">
        <v>634250.90140643704</v>
      </c>
      <c r="AF2017" s="6" t="n">
        <v>0</v>
      </c>
      <c r="AG2017" s="6" t="n">
        <v>-38169.353800939403</v>
      </c>
      <c r="AH2017" s="6"/>
      <c r="AI2017" s="6" t="n">
        <v>-1.1199750980256801E-2</v>
      </c>
      <c r="AJ2017" s="6"/>
      <c r="AK2017" s="6" t="n">
        <v>-4783.1374834728804</v>
      </c>
      <c r="AL2017" s="6"/>
      <c r="AM2017" s="6" t="n">
        <v>3165495.6294196998</v>
      </c>
    </row>
    <row r="2018">
      <c r="A2018" t="str">
        <f t="shared" si="341"/>
        <v>R&amp;D</v>
      </c>
      <c r="B2018" t="str">
        <f t="shared" si="342"/>
        <v>AN14</v>
      </c>
      <c r="C2018" t="str">
        <f t="shared" si="343"/>
        <v>BIOMEDICAL (ENGINEERING)</v>
      </c>
      <c r="D2018" s="6" t="n">
        <f t="shared" si="344"/>
        <v>0</v>
      </c>
      <c r="E2018" s="6" t="n">
        <f t="shared" si="345"/>
        <v>0</v>
      </c>
      <c r="F2018" s="6" t="n">
        <f t="shared" si="346"/>
        <v>432727.1875</v>
      </c>
      <c r="G2018" s="6" t="n">
        <f t="shared" si="347"/>
        <v>2374681.7805507001</v>
      </c>
      <c r="H2018" s="7" t="e">
        <f t="shared" si="348"/>
        <v>#DIV/0!</v>
      </c>
      <c r="I2018" s="7" t="e">
        <f t="shared" si="349"/>
        <v>#DIV/0!</v>
      </c>
      <c r="J2018" s="7" t="n">
        <f t="shared" si="350"/>
        <v>5.4877110778963942</v>
      </c>
      <c r="K2018" s="7" t="n">
        <f t="shared" si="351"/>
        <v>4.4085808777285165E-6</v>
      </c>
      <c r="L2018" s="7" t="n">
        <f>AM2018/SUM(AM1:AM$2180)</f>
        <v>4.213158241657518E-5</v>
      </c>
      <c r="M2018" t="s">
        <v>36</v>
      </c>
      <c r="N2018" t="s">
        <v>4790</v>
      </c>
      <c r="O2018" t="s">
        <v>4791</v>
      </c>
      <c r="P2018" s="6"/>
      <c r="Q2018" s="6"/>
      <c r="R2018" s="6"/>
      <c r="S2018" s="6"/>
      <c r="T2018" s="6"/>
      <c r="U2018" s="6"/>
      <c r="V2018" s="6"/>
      <c r="W2018" s="6" t="n">
        <v>480708.58543873398</v>
      </c>
      <c r="X2018" s="6" t="n">
        <v>528738.03979425598</v>
      </c>
      <c r="Y2018" s="6" t="n">
        <v>0</v>
      </c>
      <c r="Z2018" s="6" t="n">
        <v>0</v>
      </c>
      <c r="AA2018" s="6"/>
      <c r="AB2018" s="6"/>
      <c r="AC2018" s="6" t="n">
        <v>-48332.349499283097</v>
      </c>
      <c r="AD2018" s="6"/>
      <c r="AE2018" s="6"/>
      <c r="AF2018" s="6"/>
      <c r="AG2018" s="6"/>
      <c r="AH2018" s="6"/>
      <c r="AI2018" s="6" t="n">
        <v>0</v>
      </c>
      <c r="AJ2018" s="6"/>
      <c r="AK2018" s="6"/>
      <c r="AL2018" s="6" t="n">
        <v>432727.1875</v>
      </c>
      <c r="AM2018" s="6" t="n">
        <v>2374681.7805507001</v>
      </c>
    </row>
    <row r="2019">
      <c r="A2019" t="str">
        <f t="shared" si="341"/>
        <v>R&amp;D</v>
      </c>
      <c r="B2019" t="str">
        <f t="shared" si="342"/>
        <v>AN15</v>
      </c>
      <c r="C2019" t="str">
        <f t="shared" si="343"/>
        <v>BIOMEDICAL (OPERATIONAL)</v>
      </c>
      <c r="D2019" s="6" t="n">
        <f t="shared" si="344"/>
        <v>0</v>
      </c>
      <c r="E2019" s="6" t="n">
        <f t="shared" si="345"/>
        <v>0</v>
      </c>
      <c r="F2019" s="6" t="n">
        <f t="shared" si="346"/>
        <v>0</v>
      </c>
      <c r="G2019" s="6" t="n">
        <f t="shared" si="347"/>
        <v>204633.58238118599</v>
      </c>
      <c r="H2019" s="7" t="e">
        <f t="shared" si="348"/>
        <v>#DIV/0!</v>
      </c>
      <c r="I2019" s="7" t="e">
        <f t="shared" si="349"/>
        <v>#DIV/0!</v>
      </c>
      <c r="J2019" s="7" t="e">
        <f t="shared" si="350"/>
        <v>#DIV/0!</v>
      </c>
      <c r="K2019" s="7" t="n">
        <f t="shared" si="351"/>
        <v>0</v>
      </c>
      <c r="L2019" s="7" t="n">
        <f>AM2019/SUM(AM1:AM$2180)</f>
        <v>3.6306071457256849E-6</v>
      </c>
      <c r="M2019" t="s">
        <v>36</v>
      </c>
      <c r="N2019" t="s">
        <v>4792</v>
      </c>
      <c r="O2019" t="s">
        <v>4793</v>
      </c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 t="n">
        <v>204633.58238118599</v>
      </c>
    </row>
    <row r="2020">
      <c r="A2020" t="str">
        <f t="shared" si="341"/>
        <v>R&amp;D</v>
      </c>
      <c r="B2020" t="str">
        <f t="shared" si="342"/>
        <v>AN16</v>
      </c>
      <c r="C2020" t="str">
        <f t="shared" si="343"/>
        <v>BIOMEDICAL (MANAGEMENT/SUPPORT)</v>
      </c>
      <c r="D2020" s="6" t="n">
        <f t="shared" si="344"/>
        <v>-84967.478850357002</v>
      </c>
      <c r="E2020" s="6" t="n">
        <f t="shared" si="345"/>
        <v>0</v>
      </c>
      <c r="F2020" s="6" t="n">
        <f t="shared" si="346"/>
        <v>0</v>
      </c>
      <c r="G2020" s="6" t="n">
        <f t="shared" si="347"/>
        <v>194660.59203415699</v>
      </c>
      <c r="H2020" s="7" t="e">
        <f t="shared" si="348"/>
        <v>#DIV/0!</v>
      </c>
      <c r="I2020" s="7" t="n">
        <f t="shared" si="349"/>
        <v>-1</v>
      </c>
      <c r="J2020" s="7" t="e">
        <f t="shared" si="350"/>
        <v>#DIV/0!</v>
      </c>
      <c r="K2020" s="7" t="n">
        <f t="shared" si="351"/>
        <v>0</v>
      </c>
      <c r="L2020" s="7" t="n">
        <f>AM2020/SUM(AM1:AM$2180)</f>
        <v>3.4536664422651481E-6</v>
      </c>
      <c r="M2020" t="s">
        <v>36</v>
      </c>
      <c r="N2020" t="s">
        <v>4794</v>
      </c>
      <c r="O2020" t="s">
        <v>4795</v>
      </c>
      <c r="P2020" s="6"/>
      <c r="Q2020" s="6"/>
      <c r="R2020" s="6"/>
      <c r="S2020" s="6"/>
      <c r="T2020" s="6"/>
      <c r="U2020" s="6"/>
      <c r="V2020" s="6"/>
      <c r="W2020" s="6"/>
      <c r="X2020" s="6" t="n">
        <v>0</v>
      </c>
      <c r="Y2020" s="6" t="n">
        <v>4486.6603820958999</v>
      </c>
      <c r="Z2020" s="6"/>
      <c r="AA2020" s="6"/>
      <c r="AB2020" s="6"/>
      <c r="AC2020" s="6"/>
      <c r="AD2020" s="6"/>
      <c r="AE2020" s="6" t="n">
        <v>-84967.478850357002</v>
      </c>
      <c r="AF2020" s="6" t="n">
        <v>0</v>
      </c>
      <c r="AG2020" s="6"/>
      <c r="AH2020" s="6"/>
      <c r="AI2020" s="6"/>
      <c r="AJ2020" s="6"/>
      <c r="AK2020" s="6"/>
      <c r="AL2020" s="6"/>
      <c r="AM2020" s="6" t="n">
        <v>194660.59203415699</v>
      </c>
    </row>
    <row r="2021">
      <c r="A2021" t="str">
        <f t="shared" si="341"/>
        <v>R&amp;D</v>
      </c>
      <c r="B2021" t="str">
        <f t="shared" si="342"/>
        <v>AN17</v>
      </c>
      <c r="C2021" t="str">
        <f t="shared" si="343"/>
        <v>R&amp;D- MEDICAL: BIOMEDICAL (COMMERCIALIZED)</v>
      </c>
      <c r="D2021" s="6" t="n">
        <f t="shared" si="344"/>
        <v>0</v>
      </c>
      <c r="E2021" s="6" t="n">
        <f t="shared" si="345"/>
        <v>0</v>
      </c>
      <c r="F2021" s="6" t="n">
        <f t="shared" si="346"/>
        <v>0</v>
      </c>
      <c r="G2021" s="6" t="n">
        <f t="shared" si="347"/>
        <v>393375.03587199899</v>
      </c>
      <c r="H2021" s="7" t="e">
        <f t="shared" si="348"/>
        <v>#DIV/0!</v>
      </c>
      <c r="I2021" s="7" t="e">
        <f t="shared" si="349"/>
        <v>#DIV/0!</v>
      </c>
      <c r="J2021" s="7" t="e">
        <f t="shared" si="350"/>
        <v>#DIV/0!</v>
      </c>
      <c r="K2021" s="7" t="n">
        <f t="shared" si="351"/>
        <v>0</v>
      </c>
      <c r="L2021" s="7" t="n">
        <f>AM2021/SUM(AM1:AM$2180)</f>
        <v>6.9792562861289424E-6</v>
      </c>
      <c r="M2021" t="s">
        <v>36</v>
      </c>
      <c r="N2021" t="s">
        <v>4796</v>
      </c>
      <c r="O2021" t="s">
        <v>4797</v>
      </c>
      <c r="P2021" s="6"/>
      <c r="Q2021" s="6"/>
      <c r="R2021" s="6"/>
      <c r="S2021" s="6"/>
      <c r="T2021" s="6"/>
      <c r="U2021" s="6"/>
      <c r="V2021" s="6" t="n">
        <v>0</v>
      </c>
      <c r="W2021" s="6"/>
      <c r="X2021" s="6" t="n">
        <v>672911.27702563</v>
      </c>
      <c r="Y2021" s="6" t="n">
        <v>1295991.6454583199</v>
      </c>
      <c r="Z2021" s="6" t="n">
        <v>245143.55880668099</v>
      </c>
      <c r="AA2021" s="6" t="n">
        <v>0</v>
      </c>
      <c r="AB2021" s="6"/>
      <c r="AC2021" s="6" t="n">
        <v>-4878.102536376</v>
      </c>
      <c r="AD2021" s="6"/>
      <c r="AE2021" s="6"/>
      <c r="AF2021" s="6"/>
      <c r="AG2021" s="6"/>
      <c r="AH2021" s="6"/>
      <c r="AI2021" s="6"/>
      <c r="AJ2021" s="6"/>
      <c r="AK2021" s="6"/>
      <c r="AL2021" s="6"/>
      <c r="AM2021" s="6" t="n">
        <v>393375.03587199899</v>
      </c>
    </row>
    <row r="2022">
      <c r="A2022" t="str">
        <f t="shared" si="341"/>
        <v>R&amp;D</v>
      </c>
      <c r="B2022" t="str">
        <f t="shared" si="342"/>
        <v>AN21</v>
      </c>
      <c r="C2022" t="str">
        <f t="shared" si="343"/>
        <v>DRUGS DEPENDENCY (BASIC)</v>
      </c>
      <c r="D2022" s="6" t="n">
        <f t="shared" si="344"/>
        <v>0</v>
      </c>
      <c r="E2022" s="6" t="n">
        <f t="shared" si="345"/>
        <v>0</v>
      </c>
      <c r="F2022" s="6" t="n">
        <f t="shared" si="346"/>
        <v>0</v>
      </c>
      <c r="G2022" s="6" t="n">
        <f t="shared" si="347"/>
        <v>1263931.76452379</v>
      </c>
      <c r="H2022" s="7" t="e">
        <f t="shared" si="348"/>
        <v>#DIV/0!</v>
      </c>
      <c r="I2022" s="7" t="e">
        <f t="shared" si="349"/>
        <v>#DIV/0!</v>
      </c>
      <c r="J2022" s="7" t="e">
        <f t="shared" si="350"/>
        <v>#DIV/0!</v>
      </c>
      <c r="K2022" s="7" t="n">
        <f t="shared" si="351"/>
        <v>0</v>
      </c>
      <c r="L2022" s="7" t="n">
        <f>AM2022/SUM(AM1:AM$2180)</f>
        <v>2.2424665798215745E-5</v>
      </c>
      <c r="M2022" t="s">
        <v>36</v>
      </c>
      <c r="N2022" t="s">
        <v>4798</v>
      </c>
      <c r="O2022" t="s">
        <v>4799</v>
      </c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 t="n">
        <v>1263931.76452379</v>
      </c>
    </row>
    <row r="2023">
      <c r="A2023" t="str">
        <f t="shared" si="341"/>
        <v>R&amp;D</v>
      </c>
      <c r="B2023" t="str">
        <f t="shared" si="342"/>
        <v>AN22</v>
      </c>
      <c r="C2023" t="str">
        <f t="shared" si="343"/>
        <v>R&amp;D- MEDICAL: DRUG DEPENDENCY (APPLIED RESEARCH/EXPLORATORY DEVELOPMENT)</v>
      </c>
      <c r="D2023" s="6" t="n">
        <f t="shared" si="344"/>
        <v>0</v>
      </c>
      <c r="E2023" s="6" t="n">
        <f t="shared" si="345"/>
        <v>16036138.1397075</v>
      </c>
      <c r="F2023" s="6" t="n">
        <f t="shared" si="346"/>
        <v>0</v>
      </c>
      <c r="G2023" s="6" t="n">
        <f t="shared" si="347"/>
        <v>68420.533032341802</v>
      </c>
      <c r="H2023" s="7" t="n">
        <f t="shared" si="348"/>
        <v>-1</v>
      </c>
      <c r="I2023" s="7" t="e">
        <f t="shared" si="349"/>
        <v>#DIV/0!</v>
      </c>
      <c r="J2023" s="7" t="e">
        <f t="shared" si="350"/>
        <v>#DIV/0!</v>
      </c>
      <c r="K2023" s="7" t="n">
        <f t="shared" si="351"/>
        <v>0</v>
      </c>
      <c r="L2023" s="7" t="n">
        <f>AM2023/SUM(AM1:AM$2180)</f>
        <v>1.2139164708500898E-6</v>
      </c>
      <c r="M2023" t="s">
        <v>36</v>
      </c>
      <c r="N2023" t="s">
        <v>4800</v>
      </c>
      <c r="O2023" t="s">
        <v>4801</v>
      </c>
      <c r="P2023" s="6"/>
      <c r="Q2023" s="6"/>
      <c r="R2023" s="6"/>
      <c r="S2023" s="6"/>
      <c r="T2023" s="6"/>
      <c r="U2023" s="6"/>
      <c r="V2023" s="6"/>
      <c r="W2023" s="6"/>
      <c r="X2023" s="6"/>
      <c r="Y2023" s="6" t="n">
        <v>-53655.1008334496</v>
      </c>
      <c r="Z2023" s="6" t="n">
        <v>-280017.86403261498</v>
      </c>
      <c r="AA2023" s="6" t="n">
        <v>-34107.6266335697</v>
      </c>
      <c r="AB2023" s="6" t="n">
        <v>-9818.5856701966095</v>
      </c>
      <c r="AC2023" s="6" t="n">
        <v>-13686.7223871197</v>
      </c>
      <c r="AD2023" s="6" t="n">
        <v>-46039.583390075597</v>
      </c>
      <c r="AE2023" s="6"/>
      <c r="AF2023" s="6" t="n">
        <v>0</v>
      </c>
      <c r="AG2023" s="6"/>
      <c r="AH2023" s="6"/>
      <c r="AI2023" s="6"/>
      <c r="AJ2023" s="6" t="n">
        <v>0</v>
      </c>
      <c r="AK2023" s="6" t="n">
        <v>16036138.1397075</v>
      </c>
      <c r="AL2023" s="6" t="n">
        <v>0</v>
      </c>
      <c r="AM2023" s="6" t="n">
        <v>68420.533032341802</v>
      </c>
    </row>
    <row r="2024">
      <c r="A2024" t="str">
        <f t="shared" si="341"/>
        <v>R&amp;D</v>
      </c>
      <c r="B2024" t="str">
        <f t="shared" si="342"/>
        <v>AN41</v>
      </c>
      <c r="C2024" t="str">
        <f t="shared" si="343"/>
        <v>HEALTH SERVICES (BASIC)</v>
      </c>
      <c r="D2024" s="6" t="n">
        <f t="shared" si="344"/>
        <v>135885.41487399201</v>
      </c>
      <c r="E2024" s="6" t="n">
        <f t="shared" si="345"/>
        <v>0</v>
      </c>
      <c r="F2024" s="6" t="n">
        <f t="shared" si="346"/>
        <v>-16293.8506</v>
      </c>
      <c r="G2024" s="6" t="n">
        <f t="shared" si="347"/>
        <v>79829.109165218499</v>
      </c>
      <c r="H2024" s="7" t="e">
        <f t="shared" si="348"/>
        <v>#DIV/0!</v>
      </c>
      <c r="I2024" s="7" t="n">
        <f t="shared" si="349"/>
        <v>-1.1199087526436113</v>
      </c>
      <c r="J2024" s="7" t="n">
        <f t="shared" si="350"/>
        <v>-4.8993397033613713</v>
      </c>
      <c r="K2024" s="7" t="n">
        <f t="shared" si="351"/>
        <v>-1.6600010411808323E-7</v>
      </c>
      <c r="L2024" s="7" t="n">
        <f>AM2024/SUM(AM1:AM$2180)</f>
        <v>1.4163273241841309E-6</v>
      </c>
      <c r="M2024" t="s">
        <v>36</v>
      </c>
      <c r="N2024" t="s">
        <v>4802</v>
      </c>
      <c r="O2024" t="s">
        <v>4803</v>
      </c>
      <c r="P2024" s="6" t="n">
        <v>1938876.0597230101</v>
      </c>
      <c r="Q2024" s="6" t="n">
        <v>962197.95619285398</v>
      </c>
      <c r="R2024" s="6"/>
      <c r="S2024" s="6"/>
      <c r="T2024" s="6" t="n">
        <v>309127.35671576503</v>
      </c>
      <c r="U2024" s="6" t="n">
        <v>52242.976505445004</v>
      </c>
      <c r="V2024" s="6" t="n">
        <v>337242.692954397</v>
      </c>
      <c r="W2024" s="6"/>
      <c r="X2024" s="6" t="n">
        <v>6931.6820125908398</v>
      </c>
      <c r="Y2024" s="6" t="n">
        <v>20604.063816657901</v>
      </c>
      <c r="Z2024" s="6" t="n">
        <v>3840915.3652584101</v>
      </c>
      <c r="AA2024" s="6" t="n">
        <v>1594341.89393034</v>
      </c>
      <c r="AB2024" s="6" t="n">
        <v>-23404.857912954401</v>
      </c>
      <c r="AC2024" s="6"/>
      <c r="AD2024" s="6" t="n">
        <v>-986046.47071772604</v>
      </c>
      <c r="AE2024" s="6" t="n">
        <v>135885.41487399201</v>
      </c>
      <c r="AF2024" s="6" t="n">
        <v>11417.625820415</v>
      </c>
      <c r="AG2024" s="6" t="n">
        <v>11217.353775302299</v>
      </c>
      <c r="AH2024" s="6" t="n">
        <v>10960.009689530099</v>
      </c>
      <c r="AI2024" s="6" t="n">
        <v>10749.465216090601</v>
      </c>
      <c r="AJ2024" s="6"/>
      <c r="AK2024" s="6"/>
      <c r="AL2024" s="6" t="n">
        <v>-16293.8506</v>
      </c>
      <c r="AM2024" s="6" t="n">
        <v>79829.109165218499</v>
      </c>
    </row>
    <row r="2025">
      <c r="A2025" t="str">
        <f t="shared" si="341"/>
        <v>R&amp;D</v>
      </c>
      <c r="B2025" t="str">
        <f t="shared" si="342"/>
        <v>AN42</v>
      </c>
      <c r="C2025" t="str">
        <f t="shared" si="343"/>
        <v>R&amp;D- MEDICAL: HEALTH SERVICES (APPLIED RESEARCH/EXPLORATORY DEVELOPMENT)</v>
      </c>
      <c r="D2025" s="6" t="n">
        <f t="shared" si="344"/>
        <v>165114.152912274</v>
      </c>
      <c r="E2025" s="6" t="n">
        <f t="shared" si="345"/>
        <v>1090567.8883337299</v>
      </c>
      <c r="F2025" s="6" t="n">
        <f t="shared" si="346"/>
        <v>600000</v>
      </c>
      <c r="G2025" s="6" t="n">
        <f t="shared" si="347"/>
        <v>444817.43239824497</v>
      </c>
      <c r="H2025" s="7" t="n">
        <f t="shared" si="348"/>
        <v>-0.44982792321463339</v>
      </c>
      <c r="I2025" s="7" t="n">
        <f t="shared" si="349"/>
        <v>2.6338496089961656</v>
      </c>
      <c r="J2025" s="7" t="n">
        <f t="shared" si="350"/>
        <v>0.74136238733040827</v>
      </c>
      <c r="K2025" s="7" t="n">
        <f t="shared" si="351"/>
        <v>6.1127393957355869E-6</v>
      </c>
      <c r="L2025" s="7" t="n">
        <f>AM2025/SUM(AM1:AM$2180)</f>
        <v>7.8919468144779887E-6</v>
      </c>
      <c r="M2025" t="s">
        <v>36</v>
      </c>
      <c r="N2025" t="s">
        <v>4804</v>
      </c>
      <c r="O2025" t="s">
        <v>4805</v>
      </c>
      <c r="P2025" s="6"/>
      <c r="Q2025" s="6"/>
      <c r="R2025" s="6"/>
      <c r="S2025" s="6"/>
      <c r="T2025" s="6"/>
      <c r="U2025" s="6"/>
      <c r="V2025" s="6"/>
      <c r="W2025" s="6"/>
      <c r="X2025" s="6" t="n">
        <v>5998.5709724343797</v>
      </c>
      <c r="Y2025" s="6"/>
      <c r="Z2025" s="6" t="n">
        <v>414623.15119803802</v>
      </c>
      <c r="AA2025" s="6" t="n">
        <v>308274.58804632601</v>
      </c>
      <c r="AB2025" s="6" t="n">
        <v>153985.94467061901</v>
      </c>
      <c r="AC2025" s="6" t="n">
        <v>34799.988131440703</v>
      </c>
      <c r="AD2025" s="6" t="n">
        <v>151454.482401313</v>
      </c>
      <c r="AE2025" s="6" t="n">
        <v>165114.152912274</v>
      </c>
      <c r="AF2025" s="6" t="n">
        <v>0</v>
      </c>
      <c r="AG2025" s="6" t="n">
        <v>1167505.84276048</v>
      </c>
      <c r="AH2025" s="6" t="n">
        <v>1114502.49275797</v>
      </c>
      <c r="AI2025" s="6" t="n">
        <v>394593.63179135299</v>
      </c>
      <c r="AJ2025" s="6"/>
      <c r="AK2025" s="6" t="n">
        <v>1090567.8883337299</v>
      </c>
      <c r="AL2025" s="6" t="n">
        <v>600000</v>
      </c>
      <c r="AM2025" s="6" t="n">
        <v>444817.43239824497</v>
      </c>
    </row>
    <row r="2026">
      <c r="A2026" t="str">
        <f t="shared" si="341"/>
        <v>R&amp;D</v>
      </c>
      <c r="B2026" t="str">
        <f t="shared" si="342"/>
        <v>AN43</v>
      </c>
      <c r="C2026" t="str">
        <f t="shared" si="343"/>
        <v>HEALTH SERVICES (ADVANCED)</v>
      </c>
      <c r="D2026" s="6" t="n">
        <f t="shared" si="344"/>
        <v>0</v>
      </c>
      <c r="E2026" s="6" t="n">
        <f t="shared" si="345"/>
        <v>0</v>
      </c>
      <c r="F2026" s="6" t="n">
        <f t="shared" si="346"/>
        <v>0</v>
      </c>
      <c r="G2026" s="6" t="n">
        <f t="shared" si="347"/>
        <v>445352.93429571303</v>
      </c>
      <c r="H2026" s="7" t="e">
        <f t="shared" si="348"/>
        <v>#DIV/0!</v>
      </c>
      <c r="I2026" s="7" t="e">
        <f t="shared" si="349"/>
        <v>#DIV/0!</v>
      </c>
      <c r="J2026" s="7" t="e">
        <f t="shared" si="350"/>
        <v>#DIV/0!</v>
      </c>
      <c r="K2026" s="7" t="n">
        <f t="shared" si="351"/>
        <v>0</v>
      </c>
      <c r="L2026" s="7" t="n">
        <f>AM2026/SUM(AM1:AM$2180)</f>
        <v>7.9014476842417585E-6</v>
      </c>
      <c r="M2026" t="s">
        <v>36</v>
      </c>
      <c r="N2026" t="s">
        <v>4806</v>
      </c>
      <c r="O2026" t="s">
        <v>4807</v>
      </c>
      <c r="P2026" s="6"/>
      <c r="Q2026" s="6"/>
      <c r="R2026" s="6"/>
      <c r="S2026" s="6"/>
      <c r="T2026" s="6" t="n">
        <v>17849.751944228501</v>
      </c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 t="n">
        <v>445352.93429571303</v>
      </c>
    </row>
    <row r="2027">
      <c r="A2027" t="str">
        <f t="shared" si="341"/>
        <v>R&amp;D</v>
      </c>
      <c r="B2027" t="str">
        <f t="shared" si="342"/>
        <v>AN45</v>
      </c>
      <c r="C2027" t="str">
        <f t="shared" si="343"/>
        <v>HEALTH SERVICES (OPERATIONAL)</v>
      </c>
      <c r="D2027" s="6" t="n">
        <f t="shared" si="344"/>
        <v>0</v>
      </c>
      <c r="E2027" s="6" t="n">
        <f t="shared" si="345"/>
        <v>326237.03882289003</v>
      </c>
      <c r="F2027" s="6" t="n">
        <f t="shared" si="346"/>
        <v>310205.84379999997</v>
      </c>
      <c r="G2027" s="6" t="n">
        <f t="shared" si="347"/>
        <v>0</v>
      </c>
      <c r="H2027" s="7" t="n">
        <f t="shared" si="348"/>
        <v>-4.9139714732370332E-2</v>
      </c>
      <c r="I2027" s="7" t="e">
        <f t="shared" si="349"/>
        <v>#DIV/0!</v>
      </c>
      <c r="J2027" s="7" t="n">
        <f t="shared" si="350"/>
        <v>0</v>
      </c>
      <c r="K2027" s="7" t="n">
        <f t="shared" si="351"/>
        <v>3.1603458036394331E-6</v>
      </c>
      <c r="L2027" s="7" t="n">
        <f>AM2027/SUM(AM1:AM$2180)</f>
        <v>0</v>
      </c>
      <c r="M2027" t="s">
        <v>36</v>
      </c>
      <c r="N2027" t="s">
        <v>4808</v>
      </c>
      <c r="O2027" t="s">
        <v>4809</v>
      </c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 t="n">
        <v>326237.03882289003</v>
      </c>
      <c r="AL2027" s="6" t="n">
        <v>310205.84379999997</v>
      </c>
      <c r="AM2027" s="6"/>
    </row>
    <row r="2028">
      <c r="A2028" t="str">
        <f t="shared" si="341"/>
        <v>R&amp;D</v>
      </c>
      <c r="B2028" t="str">
        <f t="shared" si="342"/>
        <v>AN46</v>
      </c>
      <c r="C2028" t="str">
        <f t="shared" si="343"/>
        <v>R&amp;D- MEDICAL: HEALTH SERVICES (MANAGEMENT/SUPPORT)</v>
      </c>
      <c r="D2028" s="6" t="n">
        <f t="shared" si="344"/>
        <v>0</v>
      </c>
      <c r="E2028" s="6" t="n">
        <f t="shared" si="345"/>
        <v>0</v>
      </c>
      <c r="F2028" s="6" t="n">
        <f t="shared" si="346"/>
        <v>0</v>
      </c>
      <c r="G2028" s="6" t="n">
        <f t="shared" si="347"/>
        <v>0</v>
      </c>
      <c r="H2028" s="7" t="e">
        <f t="shared" si="348"/>
        <v>#DIV/0!</v>
      </c>
      <c r="I2028" s="7" t="e">
        <f t="shared" si="349"/>
        <v>#DIV/0!</v>
      </c>
      <c r="J2028" s="7" t="e">
        <f t="shared" si="350"/>
        <v>#DIV/0!</v>
      </c>
      <c r="K2028" s="7" t="n">
        <f t="shared" si="351"/>
        <v>0</v>
      </c>
      <c r="L2028" s="7" t="n">
        <f>AM2028/SUM(AM1:AM$2180)</f>
        <v>0</v>
      </c>
      <c r="M2028" t="s">
        <v>36</v>
      </c>
      <c r="N2028" t="s">
        <v>4810</v>
      </c>
      <c r="O2028" t="s">
        <v>4811</v>
      </c>
      <c r="P2028" s="6"/>
      <c r="Q2028" s="6"/>
      <c r="R2028" s="6"/>
      <c r="S2028" s="6"/>
      <c r="T2028" s="6"/>
      <c r="U2028" s="6"/>
      <c r="V2028" s="6"/>
      <c r="W2028" s="6"/>
      <c r="X2028" s="6" t="n">
        <v>133193.602887705</v>
      </c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 t="n">
        <v>3647135.7223694799</v>
      </c>
      <c r="AK2028" s="6" t="n">
        <v>0</v>
      </c>
      <c r="AL2028" s="6"/>
      <c r="AM2028" s="6"/>
    </row>
    <row r="2029">
      <c r="A2029" t="str">
        <f t="shared" si="341"/>
        <v>R&amp;D</v>
      </c>
      <c r="B2029" t="str">
        <f t="shared" si="342"/>
        <v>AN47</v>
      </c>
      <c r="C2029" t="str">
        <f t="shared" si="343"/>
        <v>R&amp;D- MEDICAL: HEALTH SERVICES (COMMERCIALIZED)</v>
      </c>
      <c r="D2029" s="6" t="n">
        <f t="shared" si="344"/>
        <v>0</v>
      </c>
      <c r="E2029" s="6" t="n">
        <f t="shared" si="345"/>
        <v>0</v>
      </c>
      <c r="F2029" s="6" t="n">
        <f t="shared" si="346"/>
        <v>0</v>
      </c>
      <c r="G2029" s="6" t="n">
        <f t="shared" si="347"/>
        <v>0</v>
      </c>
      <c r="H2029" s="7" t="e">
        <f t="shared" si="348"/>
        <v>#DIV/0!</v>
      </c>
      <c r="I2029" s="7" t="e">
        <f t="shared" si="349"/>
        <v>#DIV/0!</v>
      </c>
      <c r="J2029" s="7" t="e">
        <f t="shared" si="350"/>
        <v>#DIV/0!</v>
      </c>
      <c r="K2029" s="7" t="n">
        <f t="shared" si="351"/>
        <v>0</v>
      </c>
      <c r="L2029" s="7" t="n">
        <f>AM2029/SUM(AM1:AM$2180)</f>
        <v>0</v>
      </c>
      <c r="M2029" t="s">
        <v>36</v>
      </c>
      <c r="N2029" t="s">
        <v>4812</v>
      </c>
      <c r="O2029" t="s">
        <v>4813</v>
      </c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 t="n">
        <v>10108.541239250901</v>
      </c>
      <c r="AG2029" s="6"/>
      <c r="AH2029" s="6"/>
      <c r="AI2029" s="6"/>
      <c r="AJ2029" s="6"/>
      <c r="AK2029" s="6"/>
      <c r="AL2029" s="6"/>
      <c r="AM2029" s="6"/>
    </row>
    <row r="2030">
      <c r="A2030" t="str">
        <f t="shared" si="341"/>
        <v>R&amp;D</v>
      </c>
      <c r="B2030" t="str">
        <f t="shared" si="342"/>
        <v>AN51</v>
      </c>
      <c r="C2030" t="str">
        <f t="shared" si="343"/>
        <v>MENTAL HEALTH (BASIC)</v>
      </c>
      <c r="D2030" s="6" t="n">
        <f t="shared" si="344"/>
        <v>0</v>
      </c>
      <c r="E2030" s="6" t="n">
        <f t="shared" si="345"/>
        <v>0</v>
      </c>
      <c r="F2030" s="6" t="n">
        <f t="shared" si="346"/>
        <v>0</v>
      </c>
      <c r="G2030" s="6" t="n">
        <f t="shared" si="347"/>
        <v>0</v>
      </c>
      <c r="H2030" s="7" t="e">
        <f t="shared" si="348"/>
        <v>#DIV/0!</v>
      </c>
      <c r="I2030" s="7" t="e">
        <f t="shared" si="349"/>
        <v>#DIV/0!</v>
      </c>
      <c r="J2030" s="7" t="e">
        <f t="shared" si="350"/>
        <v>#DIV/0!</v>
      </c>
      <c r="K2030" s="7" t="n">
        <f t="shared" si="351"/>
        <v>0</v>
      </c>
      <c r="L2030" s="7" t="n">
        <f>AM2030/SUM(AM1:AM$2180)</f>
        <v>0</v>
      </c>
      <c r="M2030" t="s">
        <v>36</v>
      </c>
      <c r="N2030" t="s">
        <v>4814</v>
      </c>
      <c r="O2030" t="s">
        <v>4815</v>
      </c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 t="n">
        <v>66830.954729970399</v>
      </c>
      <c r="AI2030" s="6"/>
      <c r="AJ2030" s="6"/>
      <c r="AK2030" s="6"/>
      <c r="AL2030" s="6"/>
      <c r="AM2030" s="6"/>
    </row>
    <row r="2031">
      <c r="A2031" t="str">
        <f t="shared" si="341"/>
        <v>R&amp;D</v>
      </c>
      <c r="B2031" t="str">
        <f t="shared" si="342"/>
        <v>AN55</v>
      </c>
      <c r="C2031" t="str">
        <f t="shared" si="343"/>
        <v>MENTAL HEALTH (OPERATIONAL)</v>
      </c>
      <c r="D2031" s="6" t="n">
        <f t="shared" si="344"/>
        <v>0</v>
      </c>
      <c r="E2031" s="6" t="n">
        <f t="shared" si="345"/>
        <v>0</v>
      </c>
      <c r="F2031" s="6" t="n">
        <f t="shared" si="346"/>
        <v>0</v>
      </c>
      <c r="G2031" s="6" t="n">
        <f t="shared" si="347"/>
        <v>0</v>
      </c>
      <c r="H2031" s="7" t="e">
        <f t="shared" si="348"/>
        <v>#DIV/0!</v>
      </c>
      <c r="I2031" s="7" t="e">
        <f t="shared" si="349"/>
        <v>#DIV/0!</v>
      </c>
      <c r="J2031" s="7" t="e">
        <f t="shared" si="350"/>
        <v>#DIV/0!</v>
      </c>
      <c r="K2031" s="7" t="n">
        <f t="shared" si="351"/>
        <v>0</v>
      </c>
      <c r="L2031" s="7" t="n">
        <f>AM2031/SUM(AM1:AM$2180)</f>
        <v>0</v>
      </c>
      <c r="M2031" t="s">
        <v>36</v>
      </c>
      <c r="N2031" t="s">
        <v>4816</v>
      </c>
      <c r="O2031" t="s">
        <v>4817</v>
      </c>
      <c r="P2031" s="6"/>
      <c r="Q2031" s="6"/>
      <c r="R2031" s="6"/>
      <c r="S2031" s="6"/>
      <c r="T2031" s="6"/>
      <c r="U2031" s="6"/>
      <c r="V2031" s="6"/>
      <c r="W2031" s="6"/>
      <c r="X2031" s="6" t="n">
        <v>5065.4599322779204</v>
      </c>
      <c r="Y2031" s="6"/>
      <c r="Z2031" s="6"/>
      <c r="AA2031" s="6" t="n">
        <v>140712.38570190201</v>
      </c>
      <c r="AB2031" s="6" t="n">
        <v>-1114.8456967872901</v>
      </c>
      <c r="AC2031" s="6" t="n">
        <v>-46658.530431972598</v>
      </c>
      <c r="AD2031" s="6"/>
      <c r="AE2031" s="6"/>
      <c r="AF2031" s="6" t="n">
        <v>44882.2790276097</v>
      </c>
      <c r="AG2031" s="6"/>
      <c r="AH2031" s="6"/>
      <c r="AI2031" s="6"/>
      <c r="AJ2031" s="6"/>
      <c r="AK2031" s="6"/>
      <c r="AL2031" s="6"/>
      <c r="AM2031" s="6"/>
    </row>
    <row r="2032">
      <c r="A2032" t="str">
        <f t="shared" si="341"/>
        <v>R&amp;D</v>
      </c>
      <c r="B2032" t="str">
        <f t="shared" si="342"/>
        <v>AN61</v>
      </c>
      <c r="C2032" t="str">
        <f t="shared" si="343"/>
        <v>R&amp;D- MEDICAL: REHABILITATIVE ENGINEERING (BASIC RESEARCH)</v>
      </c>
      <c r="D2032" s="6" t="n">
        <f t="shared" si="344"/>
        <v>0</v>
      </c>
      <c r="E2032" s="6" t="n">
        <f t="shared" si="345"/>
        <v>0</v>
      </c>
      <c r="F2032" s="6" t="n">
        <f t="shared" si="346"/>
        <v>0</v>
      </c>
      <c r="G2032" s="6" t="n">
        <f t="shared" si="347"/>
        <v>0</v>
      </c>
      <c r="H2032" s="7" t="e">
        <f t="shared" si="348"/>
        <v>#DIV/0!</v>
      </c>
      <c r="I2032" s="7" t="e">
        <f t="shared" si="349"/>
        <v>#DIV/0!</v>
      </c>
      <c r="J2032" s="7" t="e">
        <f t="shared" si="350"/>
        <v>#DIV/0!</v>
      </c>
      <c r="K2032" s="7" t="n">
        <f t="shared" si="351"/>
        <v>0</v>
      </c>
      <c r="L2032" s="7" t="n">
        <f>AM2032/SUM(AM1:AM$2180)</f>
        <v>0</v>
      </c>
      <c r="M2032" t="s">
        <v>36</v>
      </c>
      <c r="N2032" t="s">
        <v>4818</v>
      </c>
      <c r="O2032" t="s">
        <v>4819</v>
      </c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 t="n">
        <v>-18653.948183300799</v>
      </c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</row>
    <row r="2033">
      <c r="A2033" t="str">
        <f t="shared" si="341"/>
        <v>R&amp;D</v>
      </c>
      <c r="B2033" t="str">
        <f t="shared" si="342"/>
        <v>AN71</v>
      </c>
      <c r="C2033" t="str">
        <f t="shared" si="343"/>
        <v>R&amp;D- MEDICAL: SPECIALIZED MEDICAL SERVICES (BASIC RESEARCH)</v>
      </c>
      <c r="D2033" s="6" t="n">
        <f t="shared" si="344"/>
        <v>1723554.5776422201</v>
      </c>
      <c r="E2033" s="6" t="n">
        <f t="shared" si="345"/>
        <v>0</v>
      </c>
      <c r="F2033" s="6" t="n">
        <f t="shared" si="346"/>
        <v>0</v>
      </c>
      <c r="G2033" s="6" t="n">
        <f t="shared" si="347"/>
        <v>0</v>
      </c>
      <c r="H2033" s="7" t="e">
        <f t="shared" si="348"/>
        <v>#DIV/0!</v>
      </c>
      <c r="I2033" s="7" t="n">
        <f t="shared" si="349"/>
        <v>-1</v>
      </c>
      <c r="J2033" s="7" t="e">
        <f t="shared" si="350"/>
        <v>#DIV/0!</v>
      </c>
      <c r="K2033" s="7" t="n">
        <f t="shared" si="351"/>
        <v>0</v>
      </c>
      <c r="L2033" s="7" t="n">
        <f>AM2033/SUM(AM1:AM$2180)</f>
        <v>0</v>
      </c>
      <c r="M2033" t="s">
        <v>36</v>
      </c>
      <c r="N2033" t="s">
        <v>4820</v>
      </c>
      <c r="O2033" t="s">
        <v>4821</v>
      </c>
      <c r="P2033" s="6"/>
      <c r="Q2033" s="6"/>
      <c r="R2033" s="6"/>
      <c r="S2033" s="6"/>
      <c r="T2033" s="6" t="n">
        <v>202673.520971413</v>
      </c>
      <c r="U2033" s="6" t="n">
        <v>452855.71380191098</v>
      </c>
      <c r="V2033" s="6"/>
      <c r="W2033" s="6"/>
      <c r="X2033" s="6" t="n">
        <v>14807523.100053599</v>
      </c>
      <c r="Y2033" s="6" t="n">
        <v>-9848954.5592395701</v>
      </c>
      <c r="Z2033" s="6" t="n">
        <v>1520948.6829925701</v>
      </c>
      <c r="AA2033" s="6" t="n">
        <v>2357449.0497639598</v>
      </c>
      <c r="AB2033" s="6" t="n">
        <v>2462916.27213008</v>
      </c>
      <c r="AC2033" s="6" t="n">
        <v>6788998.4628563495</v>
      </c>
      <c r="AD2033" s="6" t="n">
        <v>7894112.5237931004</v>
      </c>
      <c r="AE2033" s="6" t="n">
        <v>1723554.5776422201</v>
      </c>
      <c r="AF2033" s="6" t="n">
        <v>-991552.28239119903</v>
      </c>
      <c r="AG2033" s="6" t="n">
        <v>-1914.3346840174099</v>
      </c>
      <c r="AH2033" s="6"/>
      <c r="AI2033" s="6"/>
      <c r="AJ2033" s="6"/>
      <c r="AK2033" s="6"/>
      <c r="AL2033" s="6"/>
      <c r="AM2033" s="6"/>
    </row>
    <row r="2034">
      <c r="A2034" t="str">
        <f t="shared" si="341"/>
        <v>R&amp;D</v>
      </c>
      <c r="B2034" t="str">
        <f t="shared" si="342"/>
        <v>AN72</v>
      </c>
      <c r="C2034" t="str">
        <f t="shared" si="343"/>
        <v>R&amp;D- MEDICAL: SPECIALIZED MEDICAL SERVICES (APPLIED RESEARCH/EXPLORATORY DEVELOPMENT)</v>
      </c>
      <c r="D2034" s="6" t="n">
        <f t="shared" si="344"/>
        <v>0</v>
      </c>
      <c r="E2034" s="6" t="n">
        <f t="shared" si="345"/>
        <v>0</v>
      </c>
      <c r="F2034" s="6" t="n">
        <f t="shared" si="346"/>
        <v>0</v>
      </c>
      <c r="G2034" s="6" t="n">
        <f t="shared" si="347"/>
        <v>0</v>
      </c>
      <c r="H2034" s="7" t="e">
        <f t="shared" si="348"/>
        <v>#DIV/0!</v>
      </c>
      <c r="I2034" s="7" t="e">
        <f t="shared" si="349"/>
        <v>#DIV/0!</v>
      </c>
      <c r="J2034" s="7" t="e">
        <f t="shared" si="350"/>
        <v>#DIV/0!</v>
      </c>
      <c r="K2034" s="7" t="n">
        <f t="shared" si="351"/>
        <v>0</v>
      </c>
      <c r="L2034" s="7" t="n">
        <f>AM2034/SUM(AM1:AM$2180)</f>
        <v>0</v>
      </c>
      <c r="M2034" t="s">
        <v>36</v>
      </c>
      <c r="N2034" t="s">
        <v>4822</v>
      </c>
      <c r="O2034" t="s">
        <v>4823</v>
      </c>
      <c r="P2034" s="6" t="n">
        <v>161203.00279552001</v>
      </c>
      <c r="Q2034" s="6"/>
      <c r="R2034" s="6"/>
      <c r="S2034" s="6"/>
      <c r="T2034" s="6" t="n">
        <v>1615759.54599156</v>
      </c>
      <c r="U2034" s="6" t="n">
        <v>649644.61775865697</v>
      </c>
      <c r="V2034" s="6" t="n">
        <v>713048.73950284801</v>
      </c>
      <c r="W2034" s="6"/>
      <c r="X2034" s="6"/>
      <c r="Y2034" s="6" t="n">
        <v>-1.3196059947340899</v>
      </c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</row>
    <row r="2035">
      <c r="A2035" t="str">
        <f t="shared" si="341"/>
        <v>R&amp;D</v>
      </c>
      <c r="B2035" t="str">
        <f t="shared" si="342"/>
        <v>AN73</v>
      </c>
      <c r="C2035" t="str">
        <f t="shared" si="343"/>
        <v>R&amp;D- MEDICAL: SPECIALIZED MEDICAL SERVICES (ADVANCED DEVELOPMENT)</v>
      </c>
      <c r="D2035" s="6" t="n">
        <f t="shared" si="344"/>
        <v>0</v>
      </c>
      <c r="E2035" s="6" t="n">
        <f t="shared" si="345"/>
        <v>0</v>
      </c>
      <c r="F2035" s="6" t="n">
        <f t="shared" si="346"/>
        <v>0</v>
      </c>
      <c r="G2035" s="6" t="n">
        <f t="shared" si="347"/>
        <v>0</v>
      </c>
      <c r="H2035" s="7" t="e">
        <f t="shared" si="348"/>
        <v>#DIV/0!</v>
      </c>
      <c r="I2035" s="7" t="e">
        <f t="shared" si="349"/>
        <v>#DIV/0!</v>
      </c>
      <c r="J2035" s="7" t="e">
        <f t="shared" si="350"/>
        <v>#DIV/0!</v>
      </c>
      <c r="K2035" s="7" t="n">
        <f t="shared" si="351"/>
        <v>0</v>
      </c>
      <c r="L2035" s="7" t="n">
        <f>AM2035/SUM(AM1:AM$2180)</f>
        <v>0</v>
      </c>
      <c r="M2035" t="s">
        <v>36</v>
      </c>
      <c r="N2035" t="s">
        <v>4824</v>
      </c>
      <c r="O2035" t="s">
        <v>4825</v>
      </c>
      <c r="P2035" s="6"/>
      <c r="Q2035" s="6"/>
      <c r="R2035" s="6"/>
      <c r="S2035" s="6"/>
      <c r="T2035" s="6" t="n">
        <v>2631962.2864490999</v>
      </c>
      <c r="U2035" s="6" t="n">
        <v>-77.957354131038798</v>
      </c>
      <c r="V2035" s="6"/>
      <c r="W2035" s="6"/>
      <c r="X2035" s="6"/>
      <c r="Y2035" s="6"/>
      <c r="Z2035" s="6"/>
      <c r="AA2035" s="6" t="n">
        <v>-757.28556889995104</v>
      </c>
      <c r="AB2035" s="6"/>
      <c r="AC2035" s="6"/>
      <c r="AD2035" s="6" t="n">
        <v>-103739.484071584</v>
      </c>
      <c r="AE2035" s="6"/>
      <c r="AF2035" s="6"/>
      <c r="AG2035" s="6"/>
      <c r="AH2035" s="6" t="n">
        <v>-9503.2049053676892</v>
      </c>
      <c r="AI2035" s="6"/>
      <c r="AJ2035" s="6"/>
      <c r="AK2035" s="6"/>
      <c r="AL2035" s="6"/>
      <c r="AM2035" s="6"/>
    </row>
    <row r="2036">
      <c r="A2036" t="str">
        <f t="shared" si="341"/>
        <v>R&amp;D</v>
      </c>
      <c r="B2036" t="str">
        <f t="shared" si="342"/>
        <v>AN74</v>
      </c>
      <c r="C2036" t="str">
        <f t="shared" si="343"/>
        <v>R&amp;D- MEDICAL: SPECIALIZED MEDICAL SERVICES (ENGINEERING DEVELOPMENT)</v>
      </c>
      <c r="D2036" s="6" t="n">
        <f t="shared" si="344"/>
        <v>0</v>
      </c>
      <c r="E2036" s="6" t="n">
        <f t="shared" si="345"/>
        <v>0</v>
      </c>
      <c r="F2036" s="6" t="n">
        <f t="shared" si="346"/>
        <v>0</v>
      </c>
      <c r="G2036" s="6" t="n">
        <f t="shared" si="347"/>
        <v>0</v>
      </c>
      <c r="H2036" s="7" t="e">
        <f t="shared" si="348"/>
        <v>#DIV/0!</v>
      </c>
      <c r="I2036" s="7" t="e">
        <f t="shared" si="349"/>
        <v>#DIV/0!</v>
      </c>
      <c r="J2036" s="7" t="e">
        <f t="shared" si="350"/>
        <v>#DIV/0!</v>
      </c>
      <c r="K2036" s="7" t="n">
        <f t="shared" si="351"/>
        <v>0</v>
      </c>
      <c r="L2036" s="7" t="n">
        <f>AM2036/SUM(AM1:AM$2180)</f>
        <v>0</v>
      </c>
      <c r="M2036" t="s">
        <v>36</v>
      </c>
      <c r="N2036" t="s">
        <v>4826</v>
      </c>
      <c r="O2036" t="s">
        <v>4827</v>
      </c>
      <c r="P2036" s="6"/>
      <c r="Q2036" s="6"/>
      <c r="R2036" s="6"/>
      <c r="S2036" s="6"/>
      <c r="T2036" s="6"/>
      <c r="U2036" s="6"/>
      <c r="V2036" s="6"/>
      <c r="W2036" s="6"/>
      <c r="X2036" s="6"/>
      <c r="Y2036" s="6" t="n">
        <v>6598.0299736704401</v>
      </c>
      <c r="Z2036" s="6" t="n">
        <v>30399.287438713902</v>
      </c>
      <c r="AA2036" s="6"/>
      <c r="AB2036" s="6"/>
      <c r="AC2036" s="6"/>
      <c r="AD2036" s="6"/>
      <c r="AE2036" s="6"/>
      <c r="AF2036" s="6" t="n">
        <v>0</v>
      </c>
      <c r="AG2036" s="6"/>
      <c r="AH2036" s="6" t="n">
        <v>0</v>
      </c>
      <c r="AI2036" s="6"/>
      <c r="AJ2036" s="6"/>
      <c r="AK2036" s="6"/>
      <c r="AL2036" s="6"/>
      <c r="AM2036" s="6"/>
    </row>
    <row r="2037">
      <c r="A2037" t="str">
        <f t="shared" si="341"/>
        <v>R&amp;D</v>
      </c>
      <c r="B2037" t="str">
        <f t="shared" si="342"/>
        <v>AN75</v>
      </c>
      <c r="C2037" t="str">
        <f t="shared" si="343"/>
        <v>R&amp;D- MEDICAL: SPECIALIZED MEDICAL SERVICES (OPERATIONAL SYSTEMS DEVELOPMENT)</v>
      </c>
      <c r="D2037" s="6" t="n">
        <f t="shared" si="344"/>
        <v>3960828.3621909101</v>
      </c>
      <c r="E2037" s="6" t="n">
        <f t="shared" si="345"/>
        <v>0</v>
      </c>
      <c r="F2037" s="6" t="n">
        <f t="shared" si="346"/>
        <v>0</v>
      </c>
      <c r="G2037" s="6" t="n">
        <f t="shared" si="347"/>
        <v>0</v>
      </c>
      <c r="H2037" s="7" t="e">
        <f t="shared" si="348"/>
        <v>#DIV/0!</v>
      </c>
      <c r="I2037" s="7" t="n">
        <f t="shared" si="349"/>
        <v>-1</v>
      </c>
      <c r="J2037" s="7" t="e">
        <f t="shared" si="350"/>
        <v>#DIV/0!</v>
      </c>
      <c r="K2037" s="7" t="n">
        <f t="shared" si="351"/>
        <v>0</v>
      </c>
      <c r="L2037" s="7" t="n">
        <f>AM2037/SUM(AM1:AM$2180)</f>
        <v>0</v>
      </c>
      <c r="M2037" t="s">
        <v>36</v>
      </c>
      <c r="N2037" t="s">
        <v>4828</v>
      </c>
      <c r="O2037" t="s">
        <v>4829</v>
      </c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 t="n">
        <v>0</v>
      </c>
      <c r="AA2037" s="6" t="n">
        <v>-33325.194049121201</v>
      </c>
      <c r="AB2037" s="6"/>
      <c r="AC2037" s="6"/>
      <c r="AD2037" s="6"/>
      <c r="AE2037" s="6" t="n">
        <v>3960828.3621909101</v>
      </c>
      <c r="AF2037" s="6" t="n">
        <v>1237596.8043158101</v>
      </c>
      <c r="AG2037" s="6" t="n">
        <v>0</v>
      </c>
      <c r="AH2037" s="6"/>
      <c r="AI2037" s="6"/>
      <c r="AJ2037" s="6"/>
      <c r="AK2037" s="6"/>
      <c r="AL2037" s="6"/>
      <c r="AM2037" s="6"/>
    </row>
    <row r="2038">
      <c r="A2038" t="str">
        <f t="shared" si="341"/>
        <v>R&amp;D</v>
      </c>
      <c r="B2038" t="str">
        <f t="shared" si="342"/>
        <v>AN76</v>
      </c>
      <c r="C2038" t="str">
        <f t="shared" si="343"/>
        <v>R&amp;D- MEDICAL: SPECIALIZED MEDICAL SERVICES (MANAGEMENT/SUPPORT)</v>
      </c>
      <c r="D2038" s="6" t="n">
        <f t="shared" si="344"/>
        <v>0</v>
      </c>
      <c r="E2038" s="6" t="n">
        <f t="shared" si="345"/>
        <v>0</v>
      </c>
      <c r="F2038" s="6" t="n">
        <f t="shared" si="346"/>
        <v>0</v>
      </c>
      <c r="G2038" s="6" t="n">
        <f t="shared" si="347"/>
        <v>0</v>
      </c>
      <c r="H2038" s="7" t="e">
        <f t="shared" si="348"/>
        <v>#DIV/0!</v>
      </c>
      <c r="I2038" s="7" t="e">
        <f t="shared" si="349"/>
        <v>#DIV/0!</v>
      </c>
      <c r="J2038" s="7" t="e">
        <f t="shared" si="350"/>
        <v>#DIV/0!</v>
      </c>
      <c r="K2038" s="7" t="n">
        <f t="shared" si="351"/>
        <v>0</v>
      </c>
      <c r="L2038" s="7" t="n">
        <f>AM2038/SUM(AM1:AM$2180)</f>
        <v>0</v>
      </c>
      <c r="M2038" t="s">
        <v>36</v>
      </c>
      <c r="N2038" t="s">
        <v>4830</v>
      </c>
      <c r="O2038" t="s">
        <v>4831</v>
      </c>
      <c r="P2038" s="6"/>
      <c r="Q2038" s="6"/>
      <c r="R2038" s="6"/>
      <c r="S2038" s="6" t="n">
        <v>197521.44890840101</v>
      </c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 t="n">
        <v>-36.395953764764101</v>
      </c>
      <c r="AE2038" s="6"/>
      <c r="AF2038" s="6"/>
      <c r="AG2038" s="6"/>
      <c r="AH2038" s="6"/>
      <c r="AI2038" s="6"/>
      <c r="AJ2038" s="6"/>
      <c r="AK2038" s="6"/>
      <c r="AL2038" s="6"/>
      <c r="AM2038" s="6"/>
    </row>
    <row r="2039">
      <c r="A2039" t="str">
        <f t="shared" si="341"/>
        <v>R&amp;D</v>
      </c>
      <c r="B2039" t="str">
        <f t="shared" si="342"/>
        <v>AN77</v>
      </c>
      <c r="C2039" t="str">
        <f t="shared" si="343"/>
        <v>R&amp;D- MEDICAL: SPECIALIZED MEDICAL SERVICES (COMMERCIALIZED)</v>
      </c>
      <c r="D2039" s="6" t="n">
        <f t="shared" si="344"/>
        <v>0</v>
      </c>
      <c r="E2039" s="6" t="n">
        <f t="shared" si="345"/>
        <v>-1822570.6318348499</v>
      </c>
      <c r="F2039" s="6" t="n">
        <f t="shared" si="346"/>
        <v>0</v>
      </c>
      <c r="G2039" s="6" t="n">
        <f t="shared" si="347"/>
        <v>0</v>
      </c>
      <c r="H2039" s="7" t="n">
        <f t="shared" si="348"/>
        <v>-1</v>
      </c>
      <c r="I2039" s="7" t="e">
        <f t="shared" si="349"/>
        <v>#DIV/0!</v>
      </c>
      <c r="J2039" s="7" t="e">
        <f t="shared" si="350"/>
        <v>#DIV/0!</v>
      </c>
      <c r="K2039" s="7" t="n">
        <f t="shared" si="351"/>
        <v>0</v>
      </c>
      <c r="L2039" s="7" t="n">
        <f>AM2039/SUM(AM1:AM$2180)</f>
        <v>0</v>
      </c>
      <c r="M2039" t="s">
        <v>36</v>
      </c>
      <c r="N2039" t="s">
        <v>4832</v>
      </c>
      <c r="O2039" t="s">
        <v>4833</v>
      </c>
      <c r="P2039" s="6"/>
      <c r="Q2039" s="6" t="n">
        <v>355107.456417682</v>
      </c>
      <c r="R2039" s="6" t="n">
        <v>70420.788999607495</v>
      </c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 t="n">
        <v>-60541.429847799998</v>
      </c>
      <c r="AE2039" s="6" t="n">
        <v>0</v>
      </c>
      <c r="AF2039" s="6" t="n">
        <v>0</v>
      </c>
      <c r="AG2039" s="6"/>
      <c r="AH2039" s="6"/>
      <c r="AI2039" s="6" t="n">
        <v>0</v>
      </c>
      <c r="AJ2039" s="6"/>
      <c r="AK2039" s="6" t="n">
        <v>-1822570.6318348499</v>
      </c>
      <c r="AL2039" s="6" t="n">
        <v>0</v>
      </c>
      <c r="AM2039" s="6"/>
    </row>
    <row r="2040">
      <c r="A2040" t="str">
        <f t="shared" si="341"/>
        <v>R&amp;D</v>
      </c>
      <c r="B2040" t="str">
        <f t="shared" si="342"/>
        <v>AN81</v>
      </c>
      <c r="C2040" t="str">
        <f t="shared" si="343"/>
        <v>AIDS RESEARCH (BASIC)</v>
      </c>
      <c r="D2040" s="6" t="n">
        <f t="shared" si="344"/>
        <v>0</v>
      </c>
      <c r="E2040" s="6" t="n">
        <f t="shared" si="345"/>
        <v>0</v>
      </c>
      <c r="F2040" s="6" t="n">
        <f t="shared" si="346"/>
        <v>0</v>
      </c>
      <c r="G2040" s="6" t="n">
        <f t="shared" si="347"/>
        <v>0</v>
      </c>
      <c r="H2040" s="7" t="e">
        <f t="shared" si="348"/>
        <v>#DIV/0!</v>
      </c>
      <c r="I2040" s="7" t="e">
        <f t="shared" si="349"/>
        <v>#DIV/0!</v>
      </c>
      <c r="J2040" s="7" t="e">
        <f t="shared" si="350"/>
        <v>#DIV/0!</v>
      </c>
      <c r="K2040" s="7" t="n">
        <f t="shared" si="351"/>
        <v>0</v>
      </c>
      <c r="L2040" s="7" t="n">
        <f>AM2040/SUM(AM1:AM$2180)</f>
        <v>0</v>
      </c>
      <c r="M2040" t="s">
        <v>36</v>
      </c>
      <c r="N2040" t="s">
        <v>4834</v>
      </c>
      <c r="O2040" t="s">
        <v>4835</v>
      </c>
      <c r="P2040" s="6"/>
      <c r="Q2040" s="6"/>
      <c r="R2040" s="6"/>
      <c r="S2040" s="6"/>
      <c r="T2040" s="6"/>
      <c r="U2040" s="6"/>
      <c r="V2040" s="6" t="n">
        <v>53084.381453811999</v>
      </c>
      <c r="W2040" s="6"/>
      <c r="X2040" s="6"/>
      <c r="Y2040" s="6"/>
      <c r="Z2040" s="6" t="n">
        <v>32051.579044131799</v>
      </c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</row>
    <row r="2041">
      <c r="A2041" t="str">
        <f t="shared" si="341"/>
        <v>R&amp;D</v>
      </c>
      <c r="B2041" t="str">
        <f t="shared" si="342"/>
        <v>AN91</v>
      </c>
      <c r="C2041" t="str">
        <f t="shared" si="343"/>
        <v>OTHER MEDICAL (BASIC)</v>
      </c>
      <c r="D2041" s="6" t="n">
        <f t="shared" si="344"/>
        <v>9974.5344807255206</v>
      </c>
      <c r="E2041" s="6" t="n">
        <f t="shared" si="345"/>
        <v>13366.0949365537</v>
      </c>
      <c r="F2041" s="6" t="n">
        <f t="shared" si="346"/>
        <v>-12500</v>
      </c>
      <c r="G2041" s="6" t="n">
        <f t="shared" si="347"/>
        <v>-3.27152844146315</v>
      </c>
      <c r="H2041" s="7" t="n">
        <f t="shared" si="348"/>
        <v>-1.9352020959999994</v>
      </c>
      <c r="I2041" s="7" t="n">
        <f t="shared" si="349"/>
        <v>-2.2531913167631643</v>
      </c>
      <c r="J2041" s="7" t="n">
        <f t="shared" si="350"/>
        <v>2.6172227531705202E-4</v>
      </c>
      <c r="K2041" s="7" t="n">
        <f t="shared" si="351"/>
        <v>-1.2734873741115806E-7</v>
      </c>
      <c r="L2041" s="7" t="n">
        <f>AM2041/SUM(AM1:AM$2180)</f>
        <v>-5.8043427666215532E-11</v>
      </c>
      <c r="M2041" t="s">
        <v>36</v>
      </c>
      <c r="N2041" t="s">
        <v>4836</v>
      </c>
      <c r="O2041" t="s">
        <v>4837</v>
      </c>
      <c r="P2041" s="6" t="n">
        <v>10857680.082768001</v>
      </c>
      <c r="Q2041" s="6" t="n">
        <v>7432772.5620844802</v>
      </c>
      <c r="R2041" s="6" t="n">
        <v>1240229.5794748501</v>
      </c>
      <c r="S2041" s="6" t="n">
        <v>3010100.3418286298</v>
      </c>
      <c r="T2041" s="6" t="n">
        <v>6093102.0749220997</v>
      </c>
      <c r="U2041" s="6" t="n">
        <v>5853199.8374854801</v>
      </c>
      <c r="V2041" s="6" t="n">
        <v>1674364.2724831901</v>
      </c>
      <c r="W2041" s="6"/>
      <c r="X2041" s="6" t="n">
        <v>5796492.4465307798</v>
      </c>
      <c r="Y2041" s="6" t="n">
        <v>4514267.9905444896</v>
      </c>
      <c r="Z2041" s="6" t="n">
        <v>1205531.8403741801</v>
      </c>
      <c r="AA2041" s="6"/>
      <c r="AB2041" s="6"/>
      <c r="AC2041" s="6" t="n">
        <v>0</v>
      </c>
      <c r="AD2041" s="6" t="n">
        <v>12050.7002915134</v>
      </c>
      <c r="AE2041" s="6" t="n">
        <v>9974.5344807255206</v>
      </c>
      <c r="AF2041" s="6" t="n">
        <v>-5.5553854177466198</v>
      </c>
      <c r="AG2041" s="6" t="n">
        <v>-340.09865446196699</v>
      </c>
      <c r="AH2041" s="6" t="n">
        <v>131757.17436073601</v>
      </c>
      <c r="AI2041" s="6" t="n">
        <v>-148779.907024035</v>
      </c>
      <c r="AJ2041" s="6"/>
      <c r="AK2041" s="6" t="n">
        <v>13366.0949365537</v>
      </c>
      <c r="AL2041" s="6" t="n">
        <v>-12500</v>
      </c>
      <c r="AM2041" s="6" t="n">
        <v>-3.27152844146315</v>
      </c>
    </row>
    <row r="2042">
      <c r="A2042" t="str">
        <f t="shared" si="341"/>
        <v>R&amp;D</v>
      </c>
      <c r="B2042" t="str">
        <f t="shared" si="342"/>
        <v>AN92</v>
      </c>
      <c r="C2042" t="str">
        <f t="shared" si="343"/>
        <v>OTHER MEDICAL (APPLIED/EXPLORATORY)</v>
      </c>
      <c r="D2042" s="6" t="n">
        <f t="shared" si="344"/>
        <v>5927643.4886410302</v>
      </c>
      <c r="E2042" s="6" t="n">
        <f t="shared" si="345"/>
        <v>-3118.0960911789898</v>
      </c>
      <c r="F2042" s="6" t="n">
        <f t="shared" si="346"/>
        <v>0</v>
      </c>
      <c r="G2042" s="6" t="n">
        <f t="shared" si="347"/>
        <v>-113420.62134930299</v>
      </c>
      <c r="H2042" s="7" t="n">
        <f t="shared" si="348"/>
        <v>-1</v>
      </c>
      <c r="I2042" s="7" t="n">
        <f t="shared" si="349"/>
        <v>-1</v>
      </c>
      <c r="J2042" s="7" t="e">
        <f t="shared" si="350"/>
        <v>#DIV/0!</v>
      </c>
      <c r="K2042" s="7" t="n">
        <f t="shared" si="351"/>
        <v>0</v>
      </c>
      <c r="L2042" s="7" t="n">
        <f>AM2042/SUM(AM1:AM$2180)</f>
        <v>-2.0123076259123644E-6</v>
      </c>
      <c r="M2042" t="s">
        <v>36</v>
      </c>
      <c r="N2042" t="s">
        <v>4838</v>
      </c>
      <c r="O2042" t="s">
        <v>4839</v>
      </c>
      <c r="P2042" s="6"/>
      <c r="Q2042" s="6" t="n">
        <v>195930.54814895001</v>
      </c>
      <c r="R2042" s="6" t="n">
        <v>132923.005178922</v>
      </c>
      <c r="S2042" s="6"/>
      <c r="T2042" s="6" t="n">
        <v>-92812.760192673202</v>
      </c>
      <c r="U2042" s="6"/>
      <c r="V2042" s="6"/>
      <c r="W2042" s="6"/>
      <c r="X2042" s="6" t="n">
        <v>120748.56764356099</v>
      </c>
      <c r="Y2042" s="6" t="n">
        <v>125026.069971081</v>
      </c>
      <c r="Z2042" s="6" t="n">
        <v>29321326.238558002</v>
      </c>
      <c r="AA2042" s="6" t="n">
        <v>-12906566.976477699</v>
      </c>
      <c r="AB2042" s="6" t="n">
        <v>1384957.4399920001</v>
      </c>
      <c r="AC2042" s="6" t="n">
        <v>2605818.1423464101</v>
      </c>
      <c r="AD2042" s="6" t="n">
        <v>15045559.5450239</v>
      </c>
      <c r="AE2042" s="6" t="n">
        <v>5927643.4886410302</v>
      </c>
      <c r="AF2042" s="6" t="n">
        <v>769230.54595387203</v>
      </c>
      <c r="AG2042" s="6" t="n">
        <v>949865.15509091201</v>
      </c>
      <c r="AH2042" s="6" t="n">
        <v>469339.50693625002</v>
      </c>
      <c r="AI2042" s="6" t="n">
        <v>543685.50541499804</v>
      </c>
      <c r="AJ2042" s="6" t="n">
        <v>-145048.731914851</v>
      </c>
      <c r="AK2042" s="6" t="n">
        <v>-3118.0960911789898</v>
      </c>
      <c r="AL2042" s="6" t="n">
        <v>0</v>
      </c>
      <c r="AM2042" s="6" t="n">
        <v>-113420.62134930299</v>
      </c>
    </row>
    <row r="2043">
      <c r="A2043" t="str">
        <f t="shared" si="341"/>
        <v>R&amp;D</v>
      </c>
      <c r="B2043" t="str">
        <f t="shared" si="342"/>
        <v>AN93</v>
      </c>
      <c r="C2043" t="str">
        <f t="shared" si="343"/>
        <v>OTHER MEDICAL (ADVANCED)</v>
      </c>
      <c r="D2043" s="6" t="n">
        <f t="shared" si="344"/>
        <v>2345791.9801394902</v>
      </c>
      <c r="E2043" s="6" t="n">
        <f t="shared" si="345"/>
        <v>-2731.4095112977602</v>
      </c>
      <c r="F2043" s="6" t="n">
        <f t="shared" si="346"/>
        <v>0</v>
      </c>
      <c r="G2043" s="6" t="n">
        <f t="shared" si="347"/>
        <v>6474203.60861242</v>
      </c>
      <c r="H2043" s="7" t="n">
        <f t="shared" si="348"/>
        <v>-1</v>
      </c>
      <c r="I2043" s="7" t="n">
        <f t="shared" si="349"/>
        <v>-1</v>
      </c>
      <c r="J2043" s="7" t="e">
        <f t="shared" si="350"/>
        <v>#DIV/0!</v>
      </c>
      <c r="K2043" s="7" t="n">
        <f t="shared" si="351"/>
        <v>0</v>
      </c>
      <c r="L2043" s="7" t="n">
        <f>AM2043/SUM(AM1:AM$2180)</f>
        <v>1.1486526116972452E-4</v>
      </c>
      <c r="M2043" t="s">
        <v>36</v>
      </c>
      <c r="N2043" t="s">
        <v>4840</v>
      </c>
      <c r="O2043" t="s">
        <v>4841</v>
      </c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 t="n">
        <v>254863.666570122</v>
      </c>
      <c r="AC2043" s="6"/>
      <c r="AD2043" s="6" t="n">
        <v>2424251.9827757399</v>
      </c>
      <c r="AE2043" s="6" t="n">
        <v>2345791.9801394902</v>
      </c>
      <c r="AF2043" s="6" t="n">
        <v>2012538.9112518099</v>
      </c>
      <c r="AG2043" s="6" t="n">
        <v>1412054.5516091301</v>
      </c>
      <c r="AH2043" s="6" t="n">
        <v>1751901.2075632999</v>
      </c>
      <c r="AI2043" s="6" t="n">
        <v>478598.95863931399</v>
      </c>
      <c r="AJ2043" s="6"/>
      <c r="AK2043" s="6" t="n">
        <v>-2731.4095112977602</v>
      </c>
      <c r="AL2043" s="6"/>
      <c r="AM2043" s="6" t="n">
        <v>6474203.60861242</v>
      </c>
    </row>
    <row r="2044">
      <c r="A2044" t="str">
        <f t="shared" si="341"/>
        <v>R&amp;D</v>
      </c>
      <c r="B2044" t="str">
        <f t="shared" si="342"/>
        <v>AN94</v>
      </c>
      <c r="C2044" t="str">
        <f t="shared" si="343"/>
        <v>OTHER MEDICAL (ENGINEERING)</v>
      </c>
      <c r="D2044" s="6" t="n">
        <f t="shared" si="344"/>
        <v>0</v>
      </c>
      <c r="E2044" s="6" t="n">
        <f t="shared" si="345"/>
        <v>0</v>
      </c>
      <c r="F2044" s="6" t="n">
        <f t="shared" si="346"/>
        <v>0</v>
      </c>
      <c r="G2044" s="6" t="n">
        <f t="shared" si="347"/>
        <v>4602314.1996727102</v>
      </c>
      <c r="H2044" s="7" t="e">
        <f t="shared" si="348"/>
        <v>#DIV/0!</v>
      </c>
      <c r="I2044" s="7" t="e">
        <f t="shared" si="349"/>
        <v>#DIV/0!</v>
      </c>
      <c r="J2044" s="7" t="e">
        <f t="shared" si="350"/>
        <v>#DIV/0!</v>
      </c>
      <c r="K2044" s="7" t="n">
        <f t="shared" si="351"/>
        <v>0</v>
      </c>
      <c r="L2044" s="7" t="n">
        <f>AM2044/SUM(AM1:AM$2180)</f>
        <v>8.1654216408532033E-5</v>
      </c>
      <c r="M2044" t="s">
        <v>36</v>
      </c>
      <c r="N2044" t="s">
        <v>4842</v>
      </c>
      <c r="O2044" t="s">
        <v>4843</v>
      </c>
      <c r="P2044" s="6"/>
      <c r="Q2044" s="6"/>
      <c r="R2044" s="6" t="n">
        <v>182470.380317467</v>
      </c>
      <c r="S2044" s="6" t="n">
        <v>267718.58567956003</v>
      </c>
      <c r="T2044" s="6"/>
      <c r="U2044" s="6"/>
      <c r="V2044" s="6"/>
      <c r="W2044" s="6"/>
      <c r="X2044" s="6"/>
      <c r="Y2044" s="6"/>
      <c r="Z2044" s="6" t="n">
        <v>600153.38943806605</v>
      </c>
      <c r="AA2044" s="6" t="n">
        <v>194009.14288475699</v>
      </c>
      <c r="AB2044" s="6" t="n">
        <v>636380.958378579</v>
      </c>
      <c r="AC2044" s="6" t="n">
        <v>974206.99465675803</v>
      </c>
      <c r="AD2044" s="6"/>
      <c r="AE2044" s="6"/>
      <c r="AF2044" s="6" t="n">
        <v>-14279.125384482601</v>
      </c>
      <c r="AG2044" s="6"/>
      <c r="AH2044" s="6"/>
      <c r="AI2044" s="6"/>
      <c r="AJ2044" s="6"/>
      <c r="AK2044" s="6"/>
      <c r="AL2044" s="6"/>
      <c r="AM2044" s="6" t="n">
        <v>4602314.1996727102</v>
      </c>
    </row>
    <row r="2045">
      <c r="A2045" t="str">
        <f t="shared" si="341"/>
        <v>R&amp;D</v>
      </c>
      <c r="B2045" t="str">
        <f t="shared" si="342"/>
        <v>AN95</v>
      </c>
      <c r="C2045" t="str">
        <f t="shared" si="343"/>
        <v>OTHER MEDICAL (OPERATIONAL)</v>
      </c>
      <c r="D2045" s="6" t="n">
        <f t="shared" si="344"/>
        <v>0</v>
      </c>
      <c r="E2045" s="6" t="n">
        <f t="shared" si="345"/>
        <v>0</v>
      </c>
      <c r="F2045" s="6" t="n">
        <f t="shared" si="346"/>
        <v>0</v>
      </c>
      <c r="G2045" s="6" t="n">
        <f t="shared" si="347"/>
        <v>0</v>
      </c>
      <c r="H2045" s="7" t="e">
        <f t="shared" si="348"/>
        <v>#DIV/0!</v>
      </c>
      <c r="I2045" s="7" t="e">
        <f t="shared" si="349"/>
        <v>#DIV/0!</v>
      </c>
      <c r="J2045" s="7" t="e">
        <f t="shared" si="350"/>
        <v>#DIV/0!</v>
      </c>
      <c r="K2045" s="7" t="n">
        <f t="shared" si="351"/>
        <v>0</v>
      </c>
      <c r="L2045" s="7" t="n">
        <f>AM2045/SUM(AM1:AM$2180)</f>
        <v>0</v>
      </c>
      <c r="M2045" t="s">
        <v>36</v>
      </c>
      <c r="N2045" t="s">
        <v>4844</v>
      </c>
      <c r="O2045" t="s">
        <v>4845</v>
      </c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 t="n">
        <v>0</v>
      </c>
      <c r="AL2045" s="6"/>
      <c r="AM2045" s="6"/>
    </row>
    <row r="2046">
      <c r="A2046" t="str">
        <f t="shared" si="341"/>
        <v>R&amp;D</v>
      </c>
      <c r="B2046" t="str">
        <f t="shared" si="342"/>
        <v>AN96</v>
      </c>
      <c r="C2046" t="str">
        <f t="shared" si="343"/>
        <v>OTHER MEDICAL (MANAGEMENT/SUPPORT)</v>
      </c>
      <c r="D2046" s="6" t="n">
        <f t="shared" si="344"/>
        <v>0</v>
      </c>
      <c r="E2046" s="6" t="n">
        <f t="shared" si="345"/>
        <v>0</v>
      </c>
      <c r="F2046" s="6" t="n">
        <f t="shared" si="346"/>
        <v>0</v>
      </c>
      <c r="G2046" s="6" t="n">
        <f t="shared" si="347"/>
        <v>237891.51130782999</v>
      </c>
      <c r="H2046" s="7" t="e">
        <f t="shared" si="348"/>
        <v>#DIV/0!</v>
      </c>
      <c r="I2046" s="7" t="e">
        <f t="shared" si="349"/>
        <v>#DIV/0!</v>
      </c>
      <c r="J2046" s="7" t="e">
        <f t="shared" si="350"/>
        <v>#DIV/0!</v>
      </c>
      <c r="K2046" s="7" t="n">
        <f t="shared" si="351"/>
        <v>0</v>
      </c>
      <c r="L2046" s="7" t="n">
        <f>AM2046/SUM(AM1:AM$2180)</f>
        <v>4.220669016353485E-6</v>
      </c>
      <c r="M2046" t="s">
        <v>36</v>
      </c>
      <c r="N2046" t="s">
        <v>4846</v>
      </c>
      <c r="O2046" t="s">
        <v>4847</v>
      </c>
      <c r="P2046" s="6"/>
      <c r="Q2046" s="6"/>
      <c r="R2046" s="6"/>
      <c r="S2046" s="6"/>
      <c r="T2046" s="6"/>
      <c r="U2046" s="6"/>
      <c r="V2046" s="6" t="n">
        <v>642728.15244003397</v>
      </c>
      <c r="W2046" s="6" t="n">
        <v>646724.17014579498</v>
      </c>
      <c r="X2046" s="6" t="n">
        <v>534427.35110766697</v>
      </c>
      <c r="Y2046" s="6" t="n">
        <v>402709.46042283397</v>
      </c>
      <c r="Z2046" s="6" t="n">
        <v>232434.12654489599</v>
      </c>
      <c r="AA2046" s="6"/>
      <c r="AB2046" s="6"/>
      <c r="AC2046" s="6" t="n">
        <v>736736.00909012998</v>
      </c>
      <c r="AD2046" s="6" t="n">
        <v>-209216.025696514</v>
      </c>
      <c r="AE2046" s="6"/>
      <c r="AF2046" s="6"/>
      <c r="AG2046" s="6" t="n">
        <v>0</v>
      </c>
      <c r="AH2046" s="6"/>
      <c r="AI2046" s="6"/>
      <c r="AJ2046" s="6"/>
      <c r="AK2046" s="6"/>
      <c r="AL2046" s="6"/>
      <c r="AM2046" s="6" t="n">
        <v>237891.51130782999</v>
      </c>
    </row>
    <row r="2047">
      <c r="A2047" t="str">
        <f t="shared" si="341"/>
        <v>R&amp;D</v>
      </c>
      <c r="B2047" t="str">
        <f t="shared" si="342"/>
        <v>AN97</v>
      </c>
      <c r="C2047" t="str">
        <f t="shared" si="343"/>
        <v>R&amp;D- MEDICAL: OTHER (COMMERCIALIZED)</v>
      </c>
      <c r="D2047" s="6" t="n">
        <f t="shared" si="344"/>
        <v>0</v>
      </c>
      <c r="E2047" s="6" t="n">
        <f t="shared" si="345"/>
        <v>0</v>
      </c>
      <c r="F2047" s="6" t="n">
        <f t="shared" si="346"/>
        <v>0</v>
      </c>
      <c r="G2047" s="6" t="n">
        <f t="shared" si="347"/>
        <v>905999.72744829801</v>
      </c>
      <c r="H2047" s="7" t="e">
        <f t="shared" si="348"/>
        <v>#DIV/0!</v>
      </c>
      <c r="I2047" s="7" t="e">
        <f t="shared" si="349"/>
        <v>#DIV/0!</v>
      </c>
      <c r="J2047" s="7" t="e">
        <f t="shared" si="350"/>
        <v>#DIV/0!</v>
      </c>
      <c r="K2047" s="7" t="n">
        <f t="shared" si="351"/>
        <v>0</v>
      </c>
      <c r="L2047" s="7" t="n">
        <f>AM2047/SUM(AM1:AM$2180)</f>
        <v>1.6074238872347154E-5</v>
      </c>
      <c r="M2047" t="s">
        <v>36</v>
      </c>
      <c r="N2047" t="s">
        <v>4848</v>
      </c>
      <c r="O2047" t="s">
        <v>4849</v>
      </c>
      <c r="P2047" s="6" t="n">
        <v>126143.276445579</v>
      </c>
      <c r="Q2047" s="6" t="n">
        <v>179643.09668050701</v>
      </c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 t="n">
        <v>0</v>
      </c>
      <c r="AF2047" s="6"/>
      <c r="AG2047" s="6"/>
      <c r="AH2047" s="6"/>
      <c r="AI2047" s="6"/>
      <c r="AJ2047" s="6"/>
      <c r="AK2047" s="6"/>
      <c r="AL2047" s="6"/>
      <c r="AM2047" s="6" t="n">
        <v>905999.72744829801</v>
      </c>
    </row>
    <row r="2048">
      <c r="A2048" t="str">
        <f t="shared" si="341"/>
        <v>R&amp;D</v>
      </c>
      <c r="B2048" t="str">
        <f t="shared" si="342"/>
        <v>AP22</v>
      </c>
      <c r="C2048" t="str">
        <f t="shared" si="343"/>
        <v>LAND (APPLIED/EXPLORATORY)</v>
      </c>
      <c r="D2048" s="6" t="n">
        <f t="shared" si="344"/>
        <v>0</v>
      </c>
      <c r="E2048" s="6" t="n">
        <f t="shared" si="345"/>
        <v>0</v>
      </c>
      <c r="F2048" s="6" t="n">
        <f t="shared" si="346"/>
        <v>0</v>
      </c>
      <c r="G2048" s="6" t="n">
        <f t="shared" si="347"/>
        <v>0</v>
      </c>
      <c r="H2048" s="7" t="e">
        <f t="shared" si="348"/>
        <v>#DIV/0!</v>
      </c>
      <c r="I2048" s="7" t="e">
        <f t="shared" si="349"/>
        <v>#DIV/0!</v>
      </c>
      <c r="J2048" s="7" t="e">
        <f t="shared" si="350"/>
        <v>#DIV/0!</v>
      </c>
      <c r="K2048" s="7" t="n">
        <f t="shared" si="351"/>
        <v>0</v>
      </c>
      <c r="L2048" s="7" t="n">
        <f>AM2048/SUM(AM1:AM$2180)</f>
        <v>0</v>
      </c>
      <c r="M2048" t="s">
        <v>36</v>
      </c>
      <c r="N2048" t="s">
        <v>4850</v>
      </c>
      <c r="O2048" t="s">
        <v>4851</v>
      </c>
      <c r="P2048" s="6"/>
      <c r="Q2048" s="6"/>
      <c r="R2048" s="6"/>
      <c r="S2048" s="6" t="n">
        <v>97057.835114084693</v>
      </c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</row>
    <row r="2049">
      <c r="A2049" t="str">
        <f t="shared" ref="A2049:A2112" si="352">M2049</f>
        <v>R&amp;D</v>
      </c>
      <c r="B2049" t="str">
        <f t="shared" ref="B2049:B2112" si="353">N2049</f>
        <v>AP41</v>
      </c>
      <c r="C2049" t="str">
        <f t="shared" ref="C2049:C2112" si="354">O2049</f>
        <v>R&amp;D- NATURAL RESOURCE: RECREATION (BASIC RESEARCH)</v>
      </c>
      <c r="D2049" s="6" t="n">
        <f t="shared" ref="D2049:D2112" si="355">AE2049</f>
        <v>0</v>
      </c>
      <c r="E2049" s="6" t="n">
        <f t="shared" ref="E2049:E2112" si="356">AK2049</f>
        <v>0</v>
      </c>
      <c r="F2049" s="6" t="n">
        <f t="shared" ref="F2049:F2112" si="357">AL2049</f>
        <v>0</v>
      </c>
      <c r="G2049" s="6" t="n">
        <f t="shared" ref="G2049:G2112" si="358">AM2049</f>
        <v>0</v>
      </c>
      <c r="H2049" s="7" t="e">
        <f t="shared" si="348"/>
        <v>#DIV/0!</v>
      </c>
      <c r="I2049" s="7" t="e">
        <f t="shared" si="349"/>
        <v>#DIV/0!</v>
      </c>
      <c r="J2049" s="7" t="e">
        <f t="shared" si="350"/>
        <v>#DIV/0!</v>
      </c>
      <c r="K2049" s="7" t="n">
        <f t="shared" si="351"/>
        <v>0</v>
      </c>
      <c r="L2049" s="7" t="n">
        <f>AM2049/SUM(AM1:AM$2180)</f>
        <v>0</v>
      </c>
      <c r="M2049" t="s">
        <v>36</v>
      </c>
      <c r="N2049" t="s">
        <v>4852</v>
      </c>
      <c r="O2049" t="s">
        <v>4853</v>
      </c>
      <c r="P2049" s="6"/>
      <c r="Q2049" s="6"/>
      <c r="R2049" s="6"/>
      <c r="S2049" s="6"/>
      <c r="T2049" s="6"/>
      <c r="U2049" s="6"/>
      <c r="V2049" s="6" t="n">
        <v>8053.2563520321601</v>
      </c>
      <c r="W2049" s="6" t="n">
        <v>3135.3222387851201</v>
      </c>
      <c r="X2049" s="6"/>
      <c r="Y2049" s="6"/>
      <c r="Z2049" s="6" t="n">
        <v>42386.578001219197</v>
      </c>
      <c r="AA2049" s="6" t="n">
        <v>51936.507104546799</v>
      </c>
      <c r="AB2049" s="6" t="n">
        <v>62695.824613037599</v>
      </c>
      <c r="AC2049" s="6" t="n">
        <v>71100.426709037405</v>
      </c>
      <c r="AD2049" s="6" t="n">
        <v>81170.183294269402</v>
      </c>
      <c r="AE2049" s="6"/>
      <c r="AF2049" s="6"/>
      <c r="AG2049" s="6" t="n">
        <v>-34354.638996252601</v>
      </c>
      <c r="AH2049" s="6" t="n">
        <v>-47152.313610499397</v>
      </c>
      <c r="AI2049" s="6"/>
      <c r="AJ2049" s="6"/>
      <c r="AK2049" s="6"/>
      <c r="AL2049" s="6"/>
      <c r="AM2049" s="6"/>
    </row>
    <row r="2050">
      <c r="A2050" t="str">
        <f t="shared" si="352"/>
        <v>R&amp;D</v>
      </c>
      <c r="B2050" t="str">
        <f t="shared" si="353"/>
        <v>AP51</v>
      </c>
      <c r="C2050" t="str">
        <f t="shared" si="354"/>
        <v>MARINE AND OCEANOGRAPHIC (BASIC)</v>
      </c>
      <c r="D2050" s="6" t="n">
        <f t="shared" si="355"/>
        <v>0</v>
      </c>
      <c r="E2050" s="6" t="n">
        <f t="shared" si="356"/>
        <v>0</v>
      </c>
      <c r="F2050" s="6" t="n">
        <f t="shared" si="357"/>
        <v>0</v>
      </c>
      <c r="G2050" s="6" t="n">
        <f t="shared" si="358"/>
        <v>0</v>
      </c>
      <c r="H2050" s="7" t="e">
        <f t="shared" ref="H2050:H2113" si="359">AL2050/AK2050-1</f>
        <v>#DIV/0!</v>
      </c>
      <c r="I2050" s="7" t="e">
        <f t="shared" ref="I2050:I2113" si="360">AL2050/AE2050-1</f>
        <v>#DIV/0!</v>
      </c>
      <c r="J2050" s="7" t="e">
        <f t="shared" ref="J2050:J2113" si="361">AM2050/AL2050</f>
        <v>#DIV/0!</v>
      </c>
      <c r="K2050" s="7" t="n">
        <f t="shared" ref="K2050:K2113" si="362">AL2050/SUM(AL$1:AL$2180)</f>
        <v>0</v>
      </c>
      <c r="L2050" s="7" t="n">
        <f>AM2050/SUM(AM1:AM$2180)</f>
        <v>0</v>
      </c>
      <c r="M2050" t="s">
        <v>36</v>
      </c>
      <c r="N2050" t="s">
        <v>4854</v>
      </c>
      <c r="O2050" t="s">
        <v>4855</v>
      </c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 t="n">
        <v>0</v>
      </c>
      <c r="AF2050" s="6"/>
      <c r="AG2050" s="6"/>
      <c r="AH2050" s="6" t="n">
        <v>0</v>
      </c>
      <c r="AI2050" s="6"/>
      <c r="AJ2050" s="6"/>
      <c r="AK2050" s="6"/>
      <c r="AL2050" s="6"/>
      <c r="AM2050" s="6"/>
    </row>
    <row r="2051">
      <c r="A2051" t="str">
        <f t="shared" si="352"/>
        <v>R&amp;D</v>
      </c>
      <c r="B2051" t="str">
        <f t="shared" si="353"/>
        <v>AP52</v>
      </c>
      <c r="C2051" t="str">
        <f t="shared" si="354"/>
        <v>R&amp;D- NATURAL RESOURCE: MARINE AND OCEANOGRAPHIC (APPLIED RESEARCH/EXPLORATORY DEVELOPMENT)</v>
      </c>
      <c r="D2051" s="6" t="n">
        <f t="shared" si="355"/>
        <v>-3705.17749602616</v>
      </c>
      <c r="E2051" s="6" t="n">
        <f t="shared" si="356"/>
        <v>0</v>
      </c>
      <c r="F2051" s="6" t="n">
        <f t="shared" si="357"/>
        <v>0</v>
      </c>
      <c r="G2051" s="6" t="n">
        <f t="shared" si="358"/>
        <v>0</v>
      </c>
      <c r="H2051" s="7" t="e">
        <f t="shared" si="359"/>
        <v>#DIV/0!</v>
      </c>
      <c r="I2051" s="7" t="n">
        <f t="shared" si="360"/>
        <v>-1</v>
      </c>
      <c r="J2051" s="7" t="e">
        <f t="shared" si="361"/>
        <v>#DIV/0!</v>
      </c>
      <c r="K2051" s="7" t="n">
        <f t="shared" si="362"/>
        <v>0</v>
      </c>
      <c r="L2051" s="7" t="n">
        <f>AM2051/SUM(AM1:AM$2180)</f>
        <v>0</v>
      </c>
      <c r="M2051" t="s">
        <v>36</v>
      </c>
      <c r="N2051" t="s">
        <v>4856</v>
      </c>
      <c r="O2051" t="s">
        <v>4857</v>
      </c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 t="n">
        <v>-18119.264566373498</v>
      </c>
      <c r="AE2051" s="6" t="n">
        <v>-3705.17749602616</v>
      </c>
      <c r="AF2051" s="6" t="n">
        <v>-12256.761910446599</v>
      </c>
      <c r="AG2051" s="6" t="n">
        <v>-2517.3728411627199</v>
      </c>
      <c r="AH2051" s="6"/>
      <c r="AI2051" s="6"/>
      <c r="AJ2051" s="6"/>
      <c r="AK2051" s="6"/>
      <c r="AL2051" s="6" t="n">
        <v>0</v>
      </c>
      <c r="AM2051" s="6"/>
    </row>
    <row r="2052">
      <c r="A2052" t="str">
        <f t="shared" si="352"/>
        <v>R&amp;D</v>
      </c>
      <c r="B2052" t="str">
        <f t="shared" si="353"/>
        <v>AP53</v>
      </c>
      <c r="C2052" t="str">
        <f t="shared" si="354"/>
        <v>MARINE AND OCEANOGRAPHIC (ADVANCED)</v>
      </c>
      <c r="D2052" s="6" t="n">
        <f t="shared" si="355"/>
        <v>0</v>
      </c>
      <c r="E2052" s="6" t="n">
        <f t="shared" si="356"/>
        <v>0</v>
      </c>
      <c r="F2052" s="6" t="n">
        <f t="shared" si="357"/>
        <v>0</v>
      </c>
      <c r="G2052" s="6" t="n">
        <f t="shared" si="358"/>
        <v>0</v>
      </c>
      <c r="H2052" s="7" t="e">
        <f t="shared" si="359"/>
        <v>#DIV/0!</v>
      </c>
      <c r="I2052" s="7" t="e">
        <f t="shared" si="360"/>
        <v>#DIV/0!</v>
      </c>
      <c r="J2052" s="7" t="e">
        <f t="shared" si="361"/>
        <v>#DIV/0!</v>
      </c>
      <c r="K2052" s="7" t="n">
        <f t="shared" si="362"/>
        <v>0</v>
      </c>
      <c r="L2052" s="7" t="n">
        <f>AM2052/SUM(AM1:AM$2180)</f>
        <v>0</v>
      </c>
      <c r="M2052" t="s">
        <v>36</v>
      </c>
      <c r="N2052" t="s">
        <v>4858</v>
      </c>
      <c r="O2052" t="s">
        <v>4859</v>
      </c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 t="n">
        <v>0</v>
      </c>
      <c r="AH2052" s="6"/>
      <c r="AI2052" s="6"/>
      <c r="AJ2052" s="6"/>
      <c r="AK2052" s="6"/>
      <c r="AL2052" s="6"/>
      <c r="AM2052" s="6"/>
    </row>
    <row r="2053">
      <c r="A2053" t="str">
        <f t="shared" si="352"/>
        <v>R&amp;D</v>
      </c>
      <c r="B2053" t="str">
        <f t="shared" si="353"/>
        <v>AP67</v>
      </c>
      <c r="C2053" t="str">
        <f t="shared" si="354"/>
        <v>RDTE/Marine Fisheries - Operational System Dev</v>
      </c>
      <c r="D2053" s="6" t="n">
        <f t="shared" si="355"/>
        <v>0</v>
      </c>
      <c r="E2053" s="6" t="n">
        <f t="shared" si="356"/>
        <v>0</v>
      </c>
      <c r="F2053" s="6" t="n">
        <f t="shared" si="357"/>
        <v>0</v>
      </c>
      <c r="G2053" s="6" t="n">
        <f t="shared" si="358"/>
        <v>0</v>
      </c>
      <c r="H2053" s="7" t="e">
        <f t="shared" si="359"/>
        <v>#DIV/0!</v>
      </c>
      <c r="I2053" s="7" t="e">
        <f t="shared" si="360"/>
        <v>#DIV/0!</v>
      </c>
      <c r="J2053" s="7" t="e">
        <f t="shared" si="361"/>
        <v>#DIV/0!</v>
      </c>
      <c r="K2053" s="7" t="n">
        <f t="shared" si="362"/>
        <v>0</v>
      </c>
      <c r="L2053" s="7" t="n">
        <f>AM2053/SUM(AM1:AM$2180)</f>
        <v>0</v>
      </c>
      <c r="M2053" t="s">
        <v>36</v>
      </c>
      <c r="N2053" t="s">
        <v>4860</v>
      </c>
      <c r="O2053" t="s">
        <v>4861</v>
      </c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 t="n">
        <v>2852.8901676988598</v>
      </c>
      <c r="AJ2053" s="6"/>
      <c r="AK2053" s="6"/>
      <c r="AL2053" s="6"/>
      <c r="AM2053" s="6"/>
    </row>
    <row r="2054">
      <c r="A2054" t="str">
        <f t="shared" si="352"/>
        <v>R&amp;D</v>
      </c>
      <c r="B2054" t="str">
        <f t="shared" si="353"/>
        <v>AP71</v>
      </c>
      <c r="C2054" t="str">
        <f t="shared" si="354"/>
        <v>ATMOSPHERIC (BASIC)</v>
      </c>
      <c r="D2054" s="6" t="n">
        <f t="shared" si="355"/>
        <v>0</v>
      </c>
      <c r="E2054" s="6" t="n">
        <f t="shared" si="356"/>
        <v>0</v>
      </c>
      <c r="F2054" s="6" t="n">
        <f t="shared" si="357"/>
        <v>0</v>
      </c>
      <c r="G2054" s="6" t="n">
        <f t="shared" si="358"/>
        <v>0</v>
      </c>
      <c r="H2054" s="7" t="e">
        <f t="shared" si="359"/>
        <v>#DIV/0!</v>
      </c>
      <c r="I2054" s="7" t="e">
        <f t="shared" si="360"/>
        <v>#DIV/0!</v>
      </c>
      <c r="J2054" s="7" t="e">
        <f t="shared" si="361"/>
        <v>#DIV/0!</v>
      </c>
      <c r="K2054" s="7" t="n">
        <f t="shared" si="362"/>
        <v>0</v>
      </c>
      <c r="L2054" s="7" t="n">
        <f>AM2054/SUM(AM1:AM$2180)</f>
        <v>0</v>
      </c>
      <c r="M2054" t="s">
        <v>36</v>
      </c>
      <c r="N2054" t="s">
        <v>4862</v>
      </c>
      <c r="O2054" t="s">
        <v>4863</v>
      </c>
      <c r="P2054" s="6"/>
      <c r="Q2054" s="6"/>
      <c r="R2054" s="6"/>
      <c r="S2054" s="6"/>
      <c r="T2054" s="6"/>
      <c r="U2054" s="6" t="n">
        <v>34647.712947128399</v>
      </c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</row>
    <row r="2055">
      <c r="A2055" t="str">
        <f t="shared" si="352"/>
        <v>R&amp;D</v>
      </c>
      <c r="B2055" t="str">
        <f t="shared" si="353"/>
        <v>AP72</v>
      </c>
      <c r="C2055" t="str">
        <f t="shared" si="354"/>
        <v>ATMOSPHERIC (APPLIED/EXPLORATORY)</v>
      </c>
      <c r="D2055" s="6" t="n">
        <f t="shared" si="355"/>
        <v>-239530.44715127</v>
      </c>
      <c r="E2055" s="6" t="n">
        <f t="shared" si="356"/>
        <v>0</v>
      </c>
      <c r="F2055" s="6" t="n">
        <f t="shared" si="357"/>
        <v>0</v>
      </c>
      <c r="G2055" s="6" t="n">
        <f t="shared" si="358"/>
        <v>0</v>
      </c>
      <c r="H2055" s="7" t="e">
        <f t="shared" si="359"/>
        <v>#DIV/0!</v>
      </c>
      <c r="I2055" s="7" t="n">
        <f t="shared" si="360"/>
        <v>-1</v>
      </c>
      <c r="J2055" s="7" t="e">
        <f t="shared" si="361"/>
        <v>#DIV/0!</v>
      </c>
      <c r="K2055" s="7" t="n">
        <f t="shared" si="362"/>
        <v>0</v>
      </c>
      <c r="L2055" s="7" t="n">
        <f>AM2055/SUM(AM1:AM$2180)</f>
        <v>0</v>
      </c>
      <c r="M2055" t="s">
        <v>36</v>
      </c>
      <c r="N2055" t="s">
        <v>4864</v>
      </c>
      <c r="O2055" t="s">
        <v>4865</v>
      </c>
      <c r="P2055" s="6"/>
      <c r="Q2055" s="6"/>
      <c r="R2055" s="6"/>
      <c r="S2055" s="6"/>
      <c r="T2055" s="6"/>
      <c r="U2055" s="6"/>
      <c r="V2055" s="6"/>
      <c r="W2055" s="6" t="n">
        <v>126555.97578429501</v>
      </c>
      <c r="X2055" s="6" t="n">
        <v>578528.84489700501</v>
      </c>
      <c r="Y2055" s="6" t="n">
        <v>294147.18663307501</v>
      </c>
      <c r="Z2055" s="6"/>
      <c r="AA2055" s="6"/>
      <c r="AB2055" s="6"/>
      <c r="AC2055" s="6" t="n">
        <v>-1032.6185795271899</v>
      </c>
      <c r="AD2055" s="6" t="n">
        <v>-23768.984205308599</v>
      </c>
      <c r="AE2055" s="6" t="n">
        <v>-239530.44715127</v>
      </c>
      <c r="AF2055" s="6"/>
      <c r="AG2055" s="6"/>
      <c r="AH2055" s="6"/>
      <c r="AI2055" s="6"/>
      <c r="AJ2055" s="6"/>
      <c r="AK2055" s="6"/>
      <c r="AL2055" s="6"/>
      <c r="AM2055" s="6"/>
    </row>
    <row r="2056">
      <c r="A2056" t="str">
        <f t="shared" si="352"/>
        <v>R&amp;D</v>
      </c>
      <c r="B2056" t="str">
        <f t="shared" si="353"/>
        <v>AP73</v>
      </c>
      <c r="C2056" t="str">
        <f t="shared" si="354"/>
        <v>ATMOSPHERIC (ADVANCED)</v>
      </c>
      <c r="D2056" s="6" t="n">
        <f t="shared" si="355"/>
        <v>0</v>
      </c>
      <c r="E2056" s="6" t="n">
        <f t="shared" si="356"/>
        <v>-43485.745031948703</v>
      </c>
      <c r="F2056" s="6" t="n">
        <f t="shared" si="357"/>
        <v>-6693.75</v>
      </c>
      <c r="G2056" s="6" t="n">
        <f t="shared" si="358"/>
        <v>0</v>
      </c>
      <c r="H2056" s="7" t="n">
        <f t="shared" si="359"/>
        <v>-0.84607024681117582</v>
      </c>
      <c r="I2056" s="7" t="e">
        <f t="shared" si="360"/>
        <v>#DIV/0!</v>
      </c>
      <c r="J2056" s="7" t="n">
        <f t="shared" si="361"/>
        <v>0</v>
      </c>
      <c r="K2056" s="7" t="n">
        <f t="shared" si="362"/>
        <v>-6.8195248883675138E-8</v>
      </c>
      <c r="L2056" s="7" t="n">
        <f>AM2056/SUM(AM1:AM$2180)</f>
        <v>0</v>
      </c>
      <c r="M2056" t="s">
        <v>36</v>
      </c>
      <c r="N2056" t="s">
        <v>4866</v>
      </c>
      <c r="O2056" t="s">
        <v>4867</v>
      </c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 t="n">
        <v>-15786.088781021401</v>
      </c>
      <c r="AK2056" s="6" t="n">
        <v>-43485.745031948703</v>
      </c>
      <c r="AL2056" s="6" t="n">
        <v>-6693.75</v>
      </c>
      <c r="AM2056" s="6"/>
    </row>
    <row r="2057">
      <c r="A2057" t="str">
        <f t="shared" si="352"/>
        <v>R&amp;D</v>
      </c>
      <c r="B2057" t="str">
        <f t="shared" si="353"/>
        <v>AP92</v>
      </c>
      <c r="C2057" t="str">
        <f t="shared" si="354"/>
        <v>R&amp;D- NATURAL RESOURCE: OTHER (APPLIED RESEARCH/EXPLORATORY DEVELOPMENT)</v>
      </c>
      <c r="D2057" s="6" t="n">
        <f t="shared" si="355"/>
        <v>-2.39889513415116E-4</v>
      </c>
      <c r="E2057" s="6" t="n">
        <f t="shared" si="356"/>
        <v>0</v>
      </c>
      <c r="F2057" s="6" t="n">
        <f t="shared" si="357"/>
        <v>0</v>
      </c>
      <c r="G2057" s="6" t="n">
        <f t="shared" si="358"/>
        <v>0</v>
      </c>
      <c r="H2057" s="7" t="e">
        <f t="shared" si="359"/>
        <v>#DIV/0!</v>
      </c>
      <c r="I2057" s="7" t="n">
        <f t="shared" si="360"/>
        <v>-1</v>
      </c>
      <c r="J2057" s="7" t="e">
        <f t="shared" si="361"/>
        <v>#DIV/0!</v>
      </c>
      <c r="K2057" s="7" t="n">
        <f t="shared" si="362"/>
        <v>0</v>
      </c>
      <c r="L2057" s="7" t="n">
        <f>AM2057/SUM(AM1:AM$2180)</f>
        <v>0</v>
      </c>
      <c r="M2057" t="s">
        <v>36</v>
      </c>
      <c r="N2057" t="s">
        <v>4868</v>
      </c>
      <c r="O2057" t="s">
        <v>4869</v>
      </c>
      <c r="P2057" s="6"/>
      <c r="Q2057" s="6"/>
      <c r="R2057" s="6"/>
      <c r="S2057" s="6"/>
      <c r="T2057" s="6"/>
      <c r="U2057" s="6"/>
      <c r="V2057" s="6"/>
      <c r="W2057" s="6" t="n">
        <v>126555.97578429501</v>
      </c>
      <c r="X2057" s="6" t="n">
        <v>578528.84489700501</v>
      </c>
      <c r="Y2057" s="6" t="n">
        <v>294269.49761371198</v>
      </c>
      <c r="Z2057" s="6" t="n">
        <v>0</v>
      </c>
      <c r="AA2057" s="6"/>
      <c r="AB2057" s="6"/>
      <c r="AC2057" s="6"/>
      <c r="AD2057" s="6"/>
      <c r="AE2057" s="6" t="n">
        <v>-2.39889513415116E-4</v>
      </c>
      <c r="AF2057" s="6"/>
      <c r="AG2057" s="6"/>
      <c r="AH2057" s="6"/>
      <c r="AI2057" s="6"/>
      <c r="AJ2057" s="6"/>
      <c r="AK2057" s="6"/>
      <c r="AL2057" s="6"/>
      <c r="AM2057" s="6"/>
    </row>
    <row r="2058">
      <c r="A2058" t="str">
        <f t="shared" si="352"/>
        <v>R&amp;D</v>
      </c>
      <c r="B2058" t="str">
        <f t="shared" si="353"/>
        <v>AQ91</v>
      </c>
      <c r="C2058" t="str">
        <f t="shared" si="354"/>
        <v>OTHER SOCIAL SERVICES (BASIC)</v>
      </c>
      <c r="D2058" s="6" t="n">
        <f t="shared" si="355"/>
        <v>0</v>
      </c>
      <c r="E2058" s="6" t="n">
        <f t="shared" si="356"/>
        <v>0</v>
      </c>
      <c r="F2058" s="6" t="n">
        <f t="shared" si="357"/>
        <v>0</v>
      </c>
      <c r="G2058" s="6" t="n">
        <f t="shared" si="358"/>
        <v>0</v>
      </c>
      <c r="H2058" s="7" t="e">
        <f t="shared" si="359"/>
        <v>#DIV/0!</v>
      </c>
      <c r="I2058" s="7" t="e">
        <f t="shared" si="360"/>
        <v>#DIV/0!</v>
      </c>
      <c r="J2058" s="7" t="e">
        <f t="shared" si="361"/>
        <v>#DIV/0!</v>
      </c>
      <c r="K2058" s="7" t="n">
        <f t="shared" si="362"/>
        <v>0</v>
      </c>
      <c r="L2058" s="7" t="n">
        <f>AM2058/SUM(AM1:AM$2180)</f>
        <v>0</v>
      </c>
      <c r="M2058" t="s">
        <v>36</v>
      </c>
      <c r="N2058" t="s">
        <v>4870</v>
      </c>
      <c r="O2058" t="s">
        <v>4871</v>
      </c>
      <c r="P2058" s="6"/>
      <c r="Q2058" s="6"/>
      <c r="R2058" s="6"/>
      <c r="S2058" s="6"/>
      <c r="T2058" s="6"/>
      <c r="U2058" s="6" t="n">
        <v>743619.32085421204</v>
      </c>
      <c r="V2058" s="6" t="n">
        <v>352926.968953893</v>
      </c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</row>
    <row r="2059">
      <c r="A2059" t="str">
        <f t="shared" si="352"/>
        <v>R&amp;D</v>
      </c>
      <c r="B2059" t="str">
        <f t="shared" si="353"/>
        <v>AQ96</v>
      </c>
      <c r="C2059" t="str">
        <f t="shared" si="354"/>
        <v>R&amp;D- SOCIAL SERVICES: OTHER (MANAGEMENT/SUPPORT)</v>
      </c>
      <c r="D2059" s="6" t="n">
        <f t="shared" si="355"/>
        <v>11834.9491443347</v>
      </c>
      <c r="E2059" s="6" t="n">
        <f t="shared" si="356"/>
        <v>0</v>
      </c>
      <c r="F2059" s="6" t="n">
        <f t="shared" si="357"/>
        <v>0</v>
      </c>
      <c r="G2059" s="6" t="n">
        <f t="shared" si="358"/>
        <v>0</v>
      </c>
      <c r="H2059" s="7" t="e">
        <f t="shared" si="359"/>
        <v>#DIV/0!</v>
      </c>
      <c r="I2059" s="7" t="n">
        <f t="shared" si="360"/>
        <v>-1</v>
      </c>
      <c r="J2059" s="7" t="e">
        <f t="shared" si="361"/>
        <v>#DIV/0!</v>
      </c>
      <c r="K2059" s="7" t="n">
        <f t="shared" si="362"/>
        <v>0</v>
      </c>
      <c r="L2059" s="7" t="n">
        <f>AM2059/SUM(AM1:AM$2180)</f>
        <v>0</v>
      </c>
      <c r="M2059" t="s">
        <v>36</v>
      </c>
      <c r="N2059" t="s">
        <v>4872</v>
      </c>
      <c r="O2059" t="s">
        <v>4873</v>
      </c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 t="n">
        <v>8223.05915391903</v>
      </c>
      <c r="AE2059" s="6" t="n">
        <v>11834.9491443347</v>
      </c>
      <c r="AF2059" s="6" t="n">
        <v>11737.6847787807</v>
      </c>
      <c r="AG2059" s="6" t="n">
        <v>11531.7987064475</v>
      </c>
      <c r="AH2059" s="6"/>
      <c r="AI2059" s="6"/>
      <c r="AJ2059" s="6"/>
      <c r="AK2059" s="6"/>
      <c r="AL2059" s="6"/>
      <c r="AM2059" s="6"/>
    </row>
    <row r="2060">
      <c r="A2060" t="str">
        <f t="shared" si="352"/>
        <v>R&amp;D</v>
      </c>
      <c r="B2060" t="str">
        <f t="shared" si="353"/>
        <v>AQ97</v>
      </c>
      <c r="C2060" t="str">
        <f t="shared" si="354"/>
        <v>R&amp;D- SOCIAL SERVICES: OTHER (COMMERCIALIZED)</v>
      </c>
      <c r="D2060" s="6" t="n">
        <f t="shared" si="355"/>
        <v>0</v>
      </c>
      <c r="E2060" s="6" t="n">
        <f t="shared" si="356"/>
        <v>0</v>
      </c>
      <c r="F2060" s="6" t="n">
        <f t="shared" si="357"/>
        <v>0</v>
      </c>
      <c r="G2060" s="6" t="n">
        <f t="shared" si="358"/>
        <v>0</v>
      </c>
      <c r="H2060" s="7" t="e">
        <f t="shared" si="359"/>
        <v>#DIV/0!</v>
      </c>
      <c r="I2060" s="7" t="e">
        <f t="shared" si="360"/>
        <v>#DIV/0!</v>
      </c>
      <c r="J2060" s="7" t="e">
        <f t="shared" si="361"/>
        <v>#DIV/0!</v>
      </c>
      <c r="K2060" s="7" t="n">
        <f t="shared" si="362"/>
        <v>0</v>
      </c>
      <c r="L2060" s="7" t="n">
        <f>AM2060/SUM(AM1:AM$2180)</f>
        <v>0</v>
      </c>
      <c r="M2060" t="s">
        <v>36</v>
      </c>
      <c r="N2060" t="s">
        <v>4874</v>
      </c>
      <c r="O2060" t="s">
        <v>4875</v>
      </c>
      <c r="P2060" s="6"/>
      <c r="Q2060" s="6"/>
      <c r="R2060" s="6"/>
      <c r="S2060" s="6"/>
      <c r="T2060" s="6"/>
      <c r="U2060" s="6"/>
      <c r="V2060" s="6" t="n">
        <v>3905781.79415297</v>
      </c>
      <c r="W2060" s="6" t="n">
        <v>4069611.5238855998</v>
      </c>
      <c r="X2060" s="6" t="n">
        <v>0</v>
      </c>
      <c r="Y2060" s="6" t="n">
        <v>0</v>
      </c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</row>
    <row r="2061">
      <c r="A2061" t="str">
        <f t="shared" si="352"/>
        <v>R&amp;D</v>
      </c>
      <c r="B2061" t="str">
        <f t="shared" si="353"/>
        <v>AR11</v>
      </c>
      <c r="C2061" t="str">
        <f t="shared" si="354"/>
        <v>R&amp;D- SPACE: AERONAUTICS/SPACE TECHNOLOGY (BASIC RESEARCH)</v>
      </c>
      <c r="D2061" s="6" t="n">
        <f t="shared" si="355"/>
        <v>-30842.943179299698</v>
      </c>
      <c r="E2061" s="6" t="n">
        <f t="shared" si="356"/>
        <v>3305381.4793845401</v>
      </c>
      <c r="F2061" s="6" t="n">
        <f t="shared" si="357"/>
        <v>-1834.2</v>
      </c>
      <c r="G2061" s="6" t="n">
        <f t="shared" si="358"/>
        <v>0</v>
      </c>
      <c r="H2061" s="7" t="n">
        <f t="shared" si="359"/>
        <v>-1.0005549132562883</v>
      </c>
      <c r="I2061" s="7" t="n">
        <f t="shared" si="360"/>
        <v>-0.94053096718632778</v>
      </c>
      <c r="J2061" s="7" t="n">
        <f t="shared" si="361"/>
        <v>0</v>
      </c>
      <c r="K2061" s="7" t="n">
        <f t="shared" si="362"/>
        <v>-1.8686644332763689E-8</v>
      </c>
      <c r="L2061" s="7" t="n">
        <f>AM2061/SUM(AM1:AM$2180)</f>
        <v>0</v>
      </c>
      <c r="M2061" t="s">
        <v>36</v>
      </c>
      <c r="N2061" t="s">
        <v>4876</v>
      </c>
      <c r="O2061" t="s">
        <v>4877</v>
      </c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 t="n">
        <v>-3682.1931992974401</v>
      </c>
      <c r="AC2061" s="6"/>
      <c r="AD2061" s="6"/>
      <c r="AE2061" s="6" t="n">
        <v>-30842.943179299698</v>
      </c>
      <c r="AF2061" s="6"/>
      <c r="AG2061" s="6"/>
      <c r="AH2061" s="6"/>
      <c r="AI2061" s="6" t="n">
        <v>3807883.9739845698</v>
      </c>
      <c r="AJ2061" s="6" t="n">
        <v>562562.48933631903</v>
      </c>
      <c r="AK2061" s="6" t="n">
        <v>3305381.4793845401</v>
      </c>
      <c r="AL2061" s="6" t="n">
        <v>-1834.2</v>
      </c>
      <c r="AM2061" s="6"/>
    </row>
    <row r="2062">
      <c r="A2062" t="str">
        <f t="shared" si="352"/>
        <v>R&amp;D</v>
      </c>
      <c r="B2062" t="str">
        <f t="shared" si="353"/>
        <v>AR12</v>
      </c>
      <c r="C2062" t="str">
        <f t="shared" si="354"/>
        <v>R&amp;D- SPACE: AERONAUTICS/SPACE TECHNOLOGY (APPLIED RESEARCH/EXPLORATORY DEVELOPMENT)</v>
      </c>
      <c r="D2062" s="6" t="n">
        <f t="shared" si="355"/>
        <v>-21687.7642856772</v>
      </c>
      <c r="E2062" s="6" t="n">
        <f t="shared" si="356"/>
        <v>429526.81737787701</v>
      </c>
      <c r="F2062" s="6" t="n">
        <f t="shared" si="357"/>
        <v>-8992.1602000000003</v>
      </c>
      <c r="G2062" s="6" t="n">
        <f t="shared" si="358"/>
        <v>0</v>
      </c>
      <c r="H2062" s="7" t="n">
        <f t="shared" si="359"/>
        <v>-1.0209350378979694</v>
      </c>
      <c r="I2062" s="7" t="n">
        <f t="shared" si="360"/>
        <v>-0.58538095114126143</v>
      </c>
      <c r="J2062" s="7" t="n">
        <f t="shared" si="361"/>
        <v>0</v>
      </c>
      <c r="K2062" s="7" t="n">
        <f t="shared" si="362"/>
        <v>-9.1611219845509333E-8</v>
      </c>
      <c r="L2062" s="7" t="n">
        <f>AM2062/SUM(AM1:AM$2180)</f>
        <v>0</v>
      </c>
      <c r="M2062" t="s">
        <v>36</v>
      </c>
      <c r="N2062" t="s">
        <v>4878</v>
      </c>
      <c r="O2062" t="s">
        <v>4879</v>
      </c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 t="n">
        <v>-416.94163692044702</v>
      </c>
      <c r="AC2062" s="6" t="n">
        <v>-4966.6233003551097</v>
      </c>
      <c r="AD2062" s="6"/>
      <c r="AE2062" s="6" t="n">
        <v>-21687.7642856772</v>
      </c>
      <c r="AF2062" s="6"/>
      <c r="AG2062" s="6"/>
      <c r="AH2062" s="6" t="n">
        <v>167544.680704525</v>
      </c>
      <c r="AI2062" s="6" t="n">
        <v>2237314.89464571</v>
      </c>
      <c r="AJ2062" s="6" t="n">
        <v>0</v>
      </c>
      <c r="AK2062" s="6" t="n">
        <v>429526.81737787701</v>
      </c>
      <c r="AL2062" s="6" t="n">
        <v>-8992.1602000000003</v>
      </c>
      <c r="AM2062" s="6" t="n">
        <v>0</v>
      </c>
    </row>
    <row r="2063">
      <c r="A2063" t="str">
        <f t="shared" si="352"/>
        <v>R&amp;D</v>
      </c>
      <c r="B2063" t="str">
        <f t="shared" si="353"/>
        <v>AR13</v>
      </c>
      <c r="C2063" t="str">
        <f t="shared" si="354"/>
        <v>R&amp;D- SPACE: AERONAUTICS/SPACE TECHNOLOGY (ADVANCED DEVELOPMENT)</v>
      </c>
      <c r="D2063" s="6" t="n">
        <f t="shared" si="355"/>
        <v>0</v>
      </c>
      <c r="E2063" s="6" t="n">
        <f t="shared" si="356"/>
        <v>0</v>
      </c>
      <c r="F2063" s="6" t="n">
        <f t="shared" si="357"/>
        <v>1452541.3203</v>
      </c>
      <c r="G2063" s="6" t="n">
        <f t="shared" si="358"/>
        <v>0</v>
      </c>
      <c r="H2063" s="7" t="e">
        <f t="shared" si="359"/>
        <v>#DIV/0!</v>
      </c>
      <c r="I2063" s="7" t="e">
        <f t="shared" si="360"/>
        <v>#DIV/0!</v>
      </c>
      <c r="J2063" s="7" t="n">
        <f t="shared" si="361"/>
        <v>0</v>
      </c>
      <c r="K2063" s="7" t="n">
        <f t="shared" si="362"/>
        <v>1.4798344254219323E-5</v>
      </c>
      <c r="L2063" s="7" t="n">
        <f>AM2063/SUM(AM1:AM$2180)</f>
        <v>0</v>
      </c>
      <c r="M2063" t="s">
        <v>36</v>
      </c>
      <c r="N2063" t="s">
        <v>4880</v>
      </c>
      <c r="O2063" t="s">
        <v>4881</v>
      </c>
      <c r="P2063" s="6"/>
      <c r="Q2063" s="6"/>
      <c r="R2063" s="6"/>
      <c r="S2063" s="6"/>
      <c r="T2063" s="6" t="n">
        <v>11386038.444646999</v>
      </c>
      <c r="U2063" s="6" t="n">
        <v>5453957.1285051303</v>
      </c>
      <c r="V2063" s="6" t="n">
        <v>1037416.00923748</v>
      </c>
      <c r="W2063" s="6" t="n">
        <v>1272235.9257698101</v>
      </c>
      <c r="X2063" s="6" t="n">
        <v>141299.67179512099</v>
      </c>
      <c r="Y2063" s="6"/>
      <c r="Z2063" s="6" t="n">
        <v>-10463.021990560899</v>
      </c>
      <c r="AA2063" s="6"/>
      <c r="AB2063" s="6"/>
      <c r="AC2063" s="6" t="n">
        <v>-19226.492282525898</v>
      </c>
      <c r="AD2063" s="6"/>
      <c r="AE2063" s="6"/>
      <c r="AF2063" s="6"/>
      <c r="AG2063" s="6"/>
      <c r="AH2063" s="6" t="n">
        <v>0</v>
      </c>
      <c r="AI2063" s="6"/>
      <c r="AJ2063" s="6" t="n">
        <v>1657654.0637556899</v>
      </c>
      <c r="AK2063" s="6" t="n">
        <v>0</v>
      </c>
      <c r="AL2063" s="6" t="n">
        <v>1452541.3203</v>
      </c>
      <c r="AM2063" s="6"/>
    </row>
    <row r="2064">
      <c r="A2064" t="str">
        <f t="shared" si="352"/>
        <v>R&amp;D</v>
      </c>
      <c r="B2064" t="str">
        <f t="shared" si="353"/>
        <v>AR14</v>
      </c>
      <c r="C2064" t="str">
        <f t="shared" si="354"/>
        <v>R&amp;D- SPACE: AERONAUTICS/SPACE TECHNOLOGY (ENGINEERING DEVELOPMENT)</v>
      </c>
      <c r="D2064" s="6" t="n">
        <f t="shared" si="355"/>
        <v>0</v>
      </c>
      <c r="E2064" s="6" t="n">
        <f t="shared" si="356"/>
        <v>0</v>
      </c>
      <c r="F2064" s="6" t="n">
        <f t="shared" si="357"/>
        <v>0</v>
      </c>
      <c r="G2064" s="6" t="n">
        <f t="shared" si="358"/>
        <v>0</v>
      </c>
      <c r="H2064" s="7" t="e">
        <f t="shared" si="359"/>
        <v>#DIV/0!</v>
      </c>
      <c r="I2064" s="7" t="e">
        <f t="shared" si="360"/>
        <v>#DIV/0!</v>
      </c>
      <c r="J2064" s="7" t="e">
        <f t="shared" si="361"/>
        <v>#DIV/0!</v>
      </c>
      <c r="K2064" s="7" t="n">
        <f t="shared" si="362"/>
        <v>0</v>
      </c>
      <c r="L2064" s="7" t="n">
        <f>AM2064/SUM(AM1:AM$2180)</f>
        <v>0</v>
      </c>
      <c r="M2064" t="s">
        <v>36</v>
      </c>
      <c r="N2064" t="s">
        <v>4882</v>
      </c>
      <c r="O2064" t="s">
        <v>4883</v>
      </c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 t="n">
        <v>0</v>
      </c>
      <c r="AG2064" s="6" t="n">
        <v>0</v>
      </c>
      <c r="AH2064" s="6" t="n">
        <v>0</v>
      </c>
      <c r="AI2064" s="6" t="n">
        <v>0</v>
      </c>
      <c r="AJ2064" s="6" t="n">
        <v>1657818.1905330301</v>
      </c>
      <c r="AK2064" s="6"/>
      <c r="AL2064" s="6" t="n">
        <v>0</v>
      </c>
      <c r="AM2064" s="6" t="n">
        <v>0</v>
      </c>
    </row>
    <row r="2065">
      <c r="A2065" t="str">
        <f t="shared" si="352"/>
        <v>R&amp;D</v>
      </c>
      <c r="B2065" t="str">
        <f t="shared" si="353"/>
        <v>AR15</v>
      </c>
      <c r="C2065" t="str">
        <f t="shared" si="354"/>
        <v>R&amp;D- SPACE: AERONAUTICS/SPACE TECHNOLOGY (OPERATIONAL SYSTEMS DEVELOPMENT)</v>
      </c>
      <c r="D2065" s="6" t="n">
        <f t="shared" si="355"/>
        <v>0</v>
      </c>
      <c r="E2065" s="6" t="n">
        <f t="shared" si="356"/>
        <v>0</v>
      </c>
      <c r="F2065" s="6" t="n">
        <f t="shared" si="357"/>
        <v>0</v>
      </c>
      <c r="G2065" s="6" t="n">
        <f t="shared" si="358"/>
        <v>0</v>
      </c>
      <c r="H2065" s="7" t="e">
        <f t="shared" si="359"/>
        <v>#DIV/0!</v>
      </c>
      <c r="I2065" s="7" t="e">
        <f t="shared" si="360"/>
        <v>#DIV/0!</v>
      </c>
      <c r="J2065" s="7" t="e">
        <f t="shared" si="361"/>
        <v>#DIV/0!</v>
      </c>
      <c r="K2065" s="7" t="n">
        <f t="shared" si="362"/>
        <v>0</v>
      </c>
      <c r="L2065" s="7" t="n">
        <f>AM2065/SUM(AM1:AM$2180)</f>
        <v>0</v>
      </c>
      <c r="M2065" t="s">
        <v>36</v>
      </c>
      <c r="N2065" t="s">
        <v>4884</v>
      </c>
      <c r="O2065" t="s">
        <v>4885</v>
      </c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 t="n">
        <v>0</v>
      </c>
      <c r="AM2065" s="6"/>
    </row>
    <row r="2066">
      <c r="A2066" t="str">
        <f t="shared" si="352"/>
        <v>R&amp;D</v>
      </c>
      <c r="B2066" t="str">
        <f t="shared" si="353"/>
        <v>AR16</v>
      </c>
      <c r="C2066" t="str">
        <f t="shared" si="354"/>
        <v>R&amp;D- SPACE: AERONAUTICS/SPACE TECHNOLOGY (MANAGEMENT/SUPPORT)</v>
      </c>
      <c r="D2066" s="6" t="n">
        <f t="shared" si="355"/>
        <v>0</v>
      </c>
      <c r="E2066" s="6" t="n">
        <f t="shared" si="356"/>
        <v>0</v>
      </c>
      <c r="F2066" s="6" t="n">
        <f t="shared" si="357"/>
        <v>0</v>
      </c>
      <c r="G2066" s="6" t="n">
        <f t="shared" si="358"/>
        <v>0</v>
      </c>
      <c r="H2066" s="7" t="e">
        <f t="shared" si="359"/>
        <v>#DIV/0!</v>
      </c>
      <c r="I2066" s="7" t="e">
        <f t="shared" si="360"/>
        <v>#DIV/0!</v>
      </c>
      <c r="J2066" s="7" t="e">
        <f t="shared" si="361"/>
        <v>#DIV/0!</v>
      </c>
      <c r="K2066" s="7" t="n">
        <f t="shared" si="362"/>
        <v>0</v>
      </c>
      <c r="L2066" s="7" t="n">
        <f>AM2066/SUM(AM1:AM$2180)</f>
        <v>0</v>
      </c>
      <c r="M2066" t="s">
        <v>36</v>
      </c>
      <c r="N2066" t="s">
        <v>4886</v>
      </c>
      <c r="O2066" t="s">
        <v>4887</v>
      </c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 t="n">
        <v>0</v>
      </c>
      <c r="AI2066" s="6"/>
      <c r="AJ2066" s="6"/>
      <c r="AK2066" s="6"/>
      <c r="AL2066" s="6"/>
      <c r="AM2066" s="6"/>
    </row>
    <row r="2067">
      <c r="A2067" t="str">
        <f t="shared" si="352"/>
        <v>R&amp;D</v>
      </c>
      <c r="B2067" t="str">
        <f t="shared" si="353"/>
        <v>AR21</v>
      </c>
      <c r="C2067" t="str">
        <f t="shared" si="354"/>
        <v>R&amp;D- SPACE: SCIENCE/APPLICATIONS (BASIC RESEARCH)</v>
      </c>
      <c r="D2067" s="6" t="n">
        <f t="shared" si="355"/>
        <v>0</v>
      </c>
      <c r="E2067" s="6" t="n">
        <f t="shared" si="356"/>
        <v>0</v>
      </c>
      <c r="F2067" s="6" t="n">
        <f t="shared" si="357"/>
        <v>0</v>
      </c>
      <c r="G2067" s="6" t="n">
        <f t="shared" si="358"/>
        <v>0</v>
      </c>
      <c r="H2067" s="7" t="e">
        <f t="shared" si="359"/>
        <v>#DIV/0!</v>
      </c>
      <c r="I2067" s="7" t="e">
        <f t="shared" si="360"/>
        <v>#DIV/0!</v>
      </c>
      <c r="J2067" s="7" t="e">
        <f t="shared" si="361"/>
        <v>#DIV/0!</v>
      </c>
      <c r="K2067" s="7" t="n">
        <f t="shared" si="362"/>
        <v>0</v>
      </c>
      <c r="L2067" s="7" t="n">
        <f>AM2067/SUM(AM1:AM$2180)</f>
        <v>0</v>
      </c>
      <c r="M2067" t="s">
        <v>36</v>
      </c>
      <c r="N2067" t="s">
        <v>4888</v>
      </c>
      <c r="O2067" t="s">
        <v>4889</v>
      </c>
      <c r="P2067" s="6"/>
      <c r="Q2067" s="6"/>
      <c r="R2067" s="6"/>
      <c r="S2067" s="6"/>
      <c r="T2067" s="6"/>
      <c r="U2067" s="6"/>
      <c r="V2067" s="6" t="n">
        <v>288766.56374647003</v>
      </c>
      <c r="W2067" s="6"/>
      <c r="X2067" s="6"/>
      <c r="Y2067" s="6"/>
      <c r="Z2067" s="6"/>
      <c r="AA2067" s="6" t="n">
        <v>-4861.988151472</v>
      </c>
      <c r="AB2067" s="6"/>
      <c r="AC2067" s="6"/>
      <c r="AD2067" s="6" t="n">
        <v>0</v>
      </c>
      <c r="AE2067" s="6"/>
      <c r="AF2067" s="6" t="n">
        <v>0</v>
      </c>
      <c r="AG2067" s="6"/>
      <c r="AH2067" s="6"/>
      <c r="AI2067" s="6"/>
      <c r="AJ2067" s="6"/>
      <c r="AK2067" s="6"/>
      <c r="AL2067" s="6"/>
      <c r="AM2067" s="6"/>
    </row>
    <row r="2068">
      <c r="A2068" t="str">
        <f t="shared" si="352"/>
        <v>R&amp;D</v>
      </c>
      <c r="B2068" t="str">
        <f t="shared" si="353"/>
        <v>AR22</v>
      </c>
      <c r="C2068" t="str">
        <f t="shared" si="354"/>
        <v>R&amp;D- SPACE: SCIENCE/APPLICATIONS (APPLIED RESEARCH/EXPLORATORY DEVELOPMENT)</v>
      </c>
      <c r="D2068" s="6" t="n">
        <f t="shared" si="355"/>
        <v>0</v>
      </c>
      <c r="E2068" s="6" t="n">
        <f t="shared" si="356"/>
        <v>0</v>
      </c>
      <c r="F2068" s="6" t="n">
        <f t="shared" si="357"/>
        <v>0</v>
      </c>
      <c r="G2068" s="6" t="n">
        <f t="shared" si="358"/>
        <v>-3397.7064290786402</v>
      </c>
      <c r="H2068" s="7" t="e">
        <f t="shared" si="359"/>
        <v>#DIV/0!</v>
      </c>
      <c r="I2068" s="7" t="e">
        <f t="shared" si="360"/>
        <v>#DIV/0!</v>
      </c>
      <c r="J2068" s="7" t="e">
        <f t="shared" si="361"/>
        <v>#DIV/0!</v>
      </c>
      <c r="K2068" s="7" t="n">
        <f t="shared" si="362"/>
        <v>0</v>
      </c>
      <c r="L2068" s="7" t="n">
        <f>AM2068/SUM(AM1:AM$2180)</f>
        <v>-6.0282076367662507E-8</v>
      </c>
      <c r="M2068" t="s">
        <v>36</v>
      </c>
      <c r="N2068" t="s">
        <v>4890</v>
      </c>
      <c r="O2068" t="s">
        <v>4891</v>
      </c>
      <c r="P2068" s="6"/>
      <c r="Q2068" s="6"/>
      <c r="R2068" s="6"/>
      <c r="S2068" s="6"/>
      <c r="T2068" s="6"/>
      <c r="U2068" s="6"/>
      <c r="V2068" s="6"/>
      <c r="W2068" s="6" t="n">
        <v>339843.61948915001</v>
      </c>
      <c r="X2068" s="6"/>
      <c r="Y2068" s="6"/>
      <c r="Z2068" s="6" t="n">
        <v>-13854.8507769598</v>
      </c>
      <c r="AA2068" s="6"/>
      <c r="AB2068" s="6"/>
      <c r="AC2068" s="6"/>
      <c r="AD2068" s="6"/>
      <c r="AE2068" s="6"/>
      <c r="AF2068" s="6" t="n">
        <v>0</v>
      </c>
      <c r="AG2068" s="6"/>
      <c r="AH2068" s="6"/>
      <c r="AI2068" s="6"/>
      <c r="AJ2068" s="6" t="n">
        <v>-221046.164768691</v>
      </c>
      <c r="AK2068" s="6" t="n">
        <v>0</v>
      </c>
      <c r="AL2068" s="6" t="n">
        <v>0</v>
      </c>
      <c r="AM2068" s="6" t="n">
        <v>-3397.7064290786402</v>
      </c>
    </row>
    <row r="2069">
      <c r="A2069" t="str">
        <f t="shared" si="352"/>
        <v>R&amp;D</v>
      </c>
      <c r="B2069" t="str">
        <f t="shared" si="353"/>
        <v>AR23</v>
      </c>
      <c r="C2069" t="str">
        <f t="shared" si="354"/>
        <v>R&amp;D- SPACE: SCIENCE/APPLICATIONS (ADVANCED DEVELOPMENT)</v>
      </c>
      <c r="D2069" s="6" t="n">
        <f t="shared" si="355"/>
        <v>0</v>
      </c>
      <c r="E2069" s="6" t="n">
        <f t="shared" si="356"/>
        <v>-2450055.4583872501</v>
      </c>
      <c r="F2069" s="6" t="n">
        <f t="shared" si="357"/>
        <v>0</v>
      </c>
      <c r="G2069" s="6" t="n">
        <f t="shared" si="358"/>
        <v>0</v>
      </c>
      <c r="H2069" s="7" t="n">
        <f t="shared" si="359"/>
        <v>-1</v>
      </c>
      <c r="I2069" s="7" t="e">
        <f t="shared" si="360"/>
        <v>#DIV/0!</v>
      </c>
      <c r="J2069" s="7" t="e">
        <f t="shared" si="361"/>
        <v>#DIV/0!</v>
      </c>
      <c r="K2069" s="7" t="n">
        <f t="shared" si="362"/>
        <v>0</v>
      </c>
      <c r="L2069" s="7" t="n">
        <f>AM2069/SUM(AM1:AM$2180)</f>
        <v>0</v>
      </c>
      <c r="M2069" t="s">
        <v>36</v>
      </c>
      <c r="N2069" t="s">
        <v>4892</v>
      </c>
      <c r="O2069" t="s">
        <v>4893</v>
      </c>
      <c r="P2069" s="6"/>
      <c r="Q2069" s="6"/>
      <c r="R2069" s="6"/>
      <c r="S2069" s="6" t="n">
        <v>8218067.7634816105</v>
      </c>
      <c r="T2069" s="6" t="n">
        <v>11536773.6498987</v>
      </c>
      <c r="U2069" s="6" t="n">
        <v>8417943.3731725309</v>
      </c>
      <c r="V2069" s="6" t="n">
        <v>2796269.5666778302</v>
      </c>
      <c r="W2069" s="6" t="n">
        <v>0</v>
      </c>
      <c r="X2069" s="6" t="n">
        <v>0</v>
      </c>
      <c r="Y2069" s="6"/>
      <c r="Z2069" s="6" t="n">
        <v>-2332.49139329741</v>
      </c>
      <c r="AA2069" s="6" t="n">
        <v>-607477.23891232198</v>
      </c>
      <c r="AB2069" s="6"/>
      <c r="AC2069" s="6"/>
      <c r="AD2069" s="6" t="n">
        <v>-132.26289598115301</v>
      </c>
      <c r="AE2069" s="6" t="n">
        <v>0</v>
      </c>
      <c r="AF2069" s="6" t="n">
        <v>-93.763485787320803</v>
      </c>
      <c r="AG2069" s="6"/>
      <c r="AH2069" s="6" t="n">
        <v>-342.71047874595001</v>
      </c>
      <c r="AI2069" s="6" t="n">
        <v>-18956.6651339247</v>
      </c>
      <c r="AJ2069" s="6" t="n">
        <v>-3326650.5436994</v>
      </c>
      <c r="AK2069" s="6" t="n">
        <v>-2450055.4583872501</v>
      </c>
      <c r="AL2069" s="6"/>
      <c r="AM2069" s="6"/>
    </row>
    <row r="2070">
      <c r="A2070" t="str">
        <f t="shared" si="352"/>
        <v>R&amp;D</v>
      </c>
      <c r="B2070" t="str">
        <f t="shared" si="353"/>
        <v>AR24</v>
      </c>
      <c r="C2070" t="str">
        <f t="shared" si="354"/>
        <v>R&amp;D- SPACE: SCIENCE/APPLICATIONS (ENGINEERING DEVELOPMENT)</v>
      </c>
      <c r="D2070" s="6" t="n">
        <f t="shared" si="355"/>
        <v>0</v>
      </c>
      <c r="E2070" s="6" t="n">
        <f t="shared" si="356"/>
        <v>-123989.359514866</v>
      </c>
      <c r="F2070" s="6" t="n">
        <f t="shared" si="357"/>
        <v>0</v>
      </c>
      <c r="G2070" s="6" t="n">
        <f t="shared" si="358"/>
        <v>0</v>
      </c>
      <c r="H2070" s="7" t="n">
        <f t="shared" si="359"/>
        <v>-1</v>
      </c>
      <c r="I2070" s="7" t="e">
        <f t="shared" si="360"/>
        <v>#DIV/0!</v>
      </c>
      <c r="J2070" s="7" t="e">
        <f t="shared" si="361"/>
        <v>#DIV/0!</v>
      </c>
      <c r="K2070" s="7" t="n">
        <f t="shared" si="362"/>
        <v>0</v>
      </c>
      <c r="L2070" s="7" t="n">
        <f>AM2070/SUM(AM1:AM$2180)</f>
        <v>0</v>
      </c>
      <c r="M2070" t="s">
        <v>36</v>
      </c>
      <c r="N2070" t="s">
        <v>4894</v>
      </c>
      <c r="O2070" t="s">
        <v>4895</v>
      </c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 t="n">
        <v>-140178.899672534</v>
      </c>
      <c r="AD2070" s="6"/>
      <c r="AE2070" s="6" t="n">
        <v>0</v>
      </c>
      <c r="AF2070" s="6" t="n">
        <v>0</v>
      </c>
      <c r="AG2070" s="6"/>
      <c r="AH2070" s="6" t="n">
        <v>0</v>
      </c>
      <c r="AI2070" s="6"/>
      <c r="AJ2070" s="6"/>
      <c r="AK2070" s="6" t="n">
        <v>-123989.359514866</v>
      </c>
      <c r="AL2070" s="6"/>
      <c r="AM2070" s="6"/>
    </row>
    <row r="2071">
      <c r="A2071" t="str">
        <f t="shared" si="352"/>
        <v>R&amp;D</v>
      </c>
      <c r="B2071" t="str">
        <f t="shared" si="353"/>
        <v>AR25</v>
      </c>
      <c r="C2071" t="str">
        <f t="shared" si="354"/>
        <v>R&amp;D- SPACE: SCIENCE/APPLICATIONS (OPERATIONAL SYSTEMS DEVELOPMENT)</v>
      </c>
      <c r="D2071" s="6" t="n">
        <f t="shared" si="355"/>
        <v>0</v>
      </c>
      <c r="E2071" s="6" t="n">
        <f t="shared" si="356"/>
        <v>0</v>
      </c>
      <c r="F2071" s="6" t="n">
        <f t="shared" si="357"/>
        <v>0</v>
      </c>
      <c r="G2071" s="6" t="n">
        <f t="shared" si="358"/>
        <v>0</v>
      </c>
      <c r="H2071" s="7" t="e">
        <f t="shared" si="359"/>
        <v>#DIV/0!</v>
      </c>
      <c r="I2071" s="7" t="e">
        <f t="shared" si="360"/>
        <v>#DIV/0!</v>
      </c>
      <c r="J2071" s="7" t="e">
        <f t="shared" si="361"/>
        <v>#DIV/0!</v>
      </c>
      <c r="K2071" s="7" t="n">
        <f t="shared" si="362"/>
        <v>0</v>
      </c>
      <c r="L2071" s="7" t="n">
        <f>AM2071/SUM(AM1:AM$2180)</f>
        <v>0</v>
      </c>
      <c r="M2071" t="s">
        <v>36</v>
      </c>
      <c r="N2071" t="s">
        <v>4896</v>
      </c>
      <c r="O2071" t="s">
        <v>4897</v>
      </c>
      <c r="P2071" s="6"/>
      <c r="Q2071" s="6"/>
      <c r="R2071" s="6"/>
      <c r="S2071" s="6"/>
      <c r="T2071" s="6"/>
      <c r="U2071" s="6"/>
      <c r="V2071" s="6" t="n">
        <v>13142466.9633858</v>
      </c>
      <c r="W2071" s="6" t="n">
        <v>1211127.0800862701</v>
      </c>
      <c r="X2071" s="6" t="n">
        <v>-1985125.7541285099</v>
      </c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</row>
    <row r="2072">
      <c r="A2072" t="str">
        <f t="shared" si="352"/>
        <v>R&amp;D</v>
      </c>
      <c r="B2072" t="str">
        <f t="shared" si="353"/>
        <v>AR26</v>
      </c>
      <c r="C2072" t="str">
        <f t="shared" si="354"/>
        <v>R&amp;D- SPACE: SCIENCE/APPLICATIONS (MANAGEMENT/SUPPORT)</v>
      </c>
      <c r="D2072" s="6" t="n">
        <f t="shared" si="355"/>
        <v>0</v>
      </c>
      <c r="E2072" s="6" t="n">
        <f t="shared" si="356"/>
        <v>0</v>
      </c>
      <c r="F2072" s="6" t="n">
        <f t="shared" si="357"/>
        <v>0</v>
      </c>
      <c r="G2072" s="6" t="n">
        <f t="shared" si="358"/>
        <v>0</v>
      </c>
      <c r="H2072" s="7" t="e">
        <f t="shared" si="359"/>
        <v>#DIV/0!</v>
      </c>
      <c r="I2072" s="7" t="e">
        <f t="shared" si="360"/>
        <v>#DIV/0!</v>
      </c>
      <c r="J2072" s="7" t="e">
        <f t="shared" si="361"/>
        <v>#DIV/0!</v>
      </c>
      <c r="K2072" s="7" t="n">
        <f t="shared" si="362"/>
        <v>0</v>
      </c>
      <c r="L2072" s="7" t="n">
        <f>AM2072/SUM(AM1:AM$2180)</f>
        <v>0</v>
      </c>
      <c r="M2072" t="s">
        <v>36</v>
      </c>
      <c r="N2072" t="s">
        <v>4898</v>
      </c>
      <c r="O2072" t="s">
        <v>4899</v>
      </c>
      <c r="P2072" s="6"/>
      <c r="Q2072" s="6"/>
      <c r="R2072" s="6"/>
      <c r="S2072" s="6"/>
      <c r="T2072" s="6"/>
      <c r="U2072" s="6"/>
      <c r="V2072" s="6"/>
      <c r="W2072" s="6"/>
      <c r="X2072" s="6" t="n">
        <v>4608755.3987522004</v>
      </c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</row>
    <row r="2073">
      <c r="A2073" t="str">
        <f t="shared" si="352"/>
        <v>R&amp;D</v>
      </c>
      <c r="B2073" t="str">
        <f t="shared" si="353"/>
        <v>AR31</v>
      </c>
      <c r="C2073" t="str">
        <f t="shared" si="354"/>
        <v>R&amp;D- SPACE: FLIGHT (BASIC RESEARCH)</v>
      </c>
      <c r="D2073" s="6" t="n">
        <f t="shared" si="355"/>
        <v>0</v>
      </c>
      <c r="E2073" s="6" t="n">
        <f t="shared" si="356"/>
        <v>0</v>
      </c>
      <c r="F2073" s="6" t="n">
        <f t="shared" si="357"/>
        <v>0</v>
      </c>
      <c r="G2073" s="6" t="n">
        <f t="shared" si="358"/>
        <v>0</v>
      </c>
      <c r="H2073" s="7" t="e">
        <f t="shared" si="359"/>
        <v>#DIV/0!</v>
      </c>
      <c r="I2073" s="7" t="e">
        <f t="shared" si="360"/>
        <v>#DIV/0!</v>
      </c>
      <c r="J2073" s="7" t="e">
        <f t="shared" si="361"/>
        <v>#DIV/0!</v>
      </c>
      <c r="K2073" s="7" t="n">
        <f t="shared" si="362"/>
        <v>0</v>
      </c>
      <c r="L2073" s="7" t="n">
        <f>AM2073/SUM(AM1:AM$2180)</f>
        <v>0</v>
      </c>
      <c r="M2073" t="s">
        <v>36</v>
      </c>
      <c r="N2073" t="s">
        <v>4900</v>
      </c>
      <c r="O2073" t="s">
        <v>4901</v>
      </c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 t="n">
        <v>0</v>
      </c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</row>
    <row r="2074">
      <c r="A2074" t="str">
        <f t="shared" si="352"/>
        <v>R&amp;D</v>
      </c>
      <c r="B2074" t="str">
        <f t="shared" si="353"/>
        <v>AR32</v>
      </c>
      <c r="C2074" t="str">
        <f t="shared" si="354"/>
        <v>R&amp;D- SPACE: FLIGHT (APPLIED RESEARCH/EXPLORATORY DEVELOPMENT)</v>
      </c>
      <c r="D2074" s="6" t="n">
        <f t="shared" si="355"/>
        <v>0</v>
      </c>
      <c r="E2074" s="6" t="n">
        <f t="shared" si="356"/>
        <v>0</v>
      </c>
      <c r="F2074" s="6" t="n">
        <f t="shared" si="357"/>
        <v>0</v>
      </c>
      <c r="G2074" s="6" t="n">
        <f t="shared" si="358"/>
        <v>0</v>
      </c>
      <c r="H2074" s="7" t="e">
        <f t="shared" si="359"/>
        <v>#DIV/0!</v>
      </c>
      <c r="I2074" s="7" t="e">
        <f t="shared" si="360"/>
        <v>#DIV/0!</v>
      </c>
      <c r="J2074" s="7" t="e">
        <f t="shared" si="361"/>
        <v>#DIV/0!</v>
      </c>
      <c r="K2074" s="7" t="n">
        <f t="shared" si="362"/>
        <v>0</v>
      </c>
      <c r="L2074" s="7" t="n">
        <f>AM2074/SUM(AM1:AM$2180)</f>
        <v>0</v>
      </c>
      <c r="M2074" t="s">
        <v>36</v>
      </c>
      <c r="N2074" t="s">
        <v>4902</v>
      </c>
      <c r="O2074" t="s">
        <v>4903</v>
      </c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 t="n">
        <v>0</v>
      </c>
      <c r="AD2074" s="6"/>
      <c r="AE2074" s="6"/>
      <c r="AF2074" s="6"/>
      <c r="AG2074" s="6"/>
      <c r="AH2074" s="6"/>
      <c r="AI2074" s="6"/>
      <c r="AJ2074" s="6"/>
      <c r="AK2074" s="6"/>
      <c r="AL2074" s="6" t="n">
        <v>0</v>
      </c>
      <c r="AM2074" s="6"/>
    </row>
    <row r="2075">
      <c r="A2075" t="str">
        <f t="shared" si="352"/>
        <v>R&amp;D</v>
      </c>
      <c r="B2075" t="str">
        <f t="shared" si="353"/>
        <v>AR33</v>
      </c>
      <c r="C2075" t="str">
        <f t="shared" si="354"/>
        <v>R&amp;D- SPACE: FLIGHT (ADVANCED DEVELOPMENT)</v>
      </c>
      <c r="D2075" s="6" t="n">
        <f t="shared" si="355"/>
        <v>143933.70804906901</v>
      </c>
      <c r="E2075" s="6" t="n">
        <f t="shared" si="356"/>
        <v>0</v>
      </c>
      <c r="F2075" s="6" t="n">
        <f t="shared" si="357"/>
        <v>0</v>
      </c>
      <c r="G2075" s="6" t="n">
        <f t="shared" si="358"/>
        <v>0</v>
      </c>
      <c r="H2075" s="7" t="e">
        <f t="shared" si="359"/>
        <v>#DIV/0!</v>
      </c>
      <c r="I2075" s="7" t="n">
        <f t="shared" si="360"/>
        <v>-1</v>
      </c>
      <c r="J2075" s="7" t="e">
        <f t="shared" si="361"/>
        <v>#DIV/0!</v>
      </c>
      <c r="K2075" s="7" t="n">
        <f t="shared" si="362"/>
        <v>0</v>
      </c>
      <c r="L2075" s="7" t="n">
        <f>AM2075/SUM(AM1:AM$2180)</f>
        <v>0</v>
      </c>
      <c r="M2075" t="s">
        <v>36</v>
      </c>
      <c r="N2075" t="s">
        <v>4904</v>
      </c>
      <c r="O2075" t="s">
        <v>4905</v>
      </c>
      <c r="P2075" s="6"/>
      <c r="Q2075" s="6"/>
      <c r="R2075" s="6"/>
      <c r="S2075" s="6"/>
      <c r="T2075" s="6"/>
      <c r="U2075" s="6"/>
      <c r="V2075" s="6"/>
      <c r="W2075" s="6"/>
      <c r="X2075" s="6"/>
      <c r="Y2075" s="6" t="n">
        <v>0</v>
      </c>
      <c r="Z2075" s="6"/>
      <c r="AA2075" s="6"/>
      <c r="AB2075" s="6" t="n">
        <v>2921088.65034266</v>
      </c>
      <c r="AC2075" s="6" t="n">
        <v>0</v>
      </c>
      <c r="AD2075" s="6" t="n">
        <v>0</v>
      </c>
      <c r="AE2075" s="6" t="n">
        <v>143933.70804906901</v>
      </c>
      <c r="AF2075" s="6"/>
      <c r="AG2075" s="6"/>
      <c r="AH2075" s="6"/>
      <c r="AI2075" s="6"/>
      <c r="AJ2075" s="6"/>
      <c r="AK2075" s="6"/>
      <c r="AL2075" s="6"/>
      <c r="AM2075" s="6"/>
    </row>
    <row r="2076">
      <c r="A2076" t="str">
        <f t="shared" si="352"/>
        <v>R&amp;D</v>
      </c>
      <c r="B2076" t="str">
        <f t="shared" si="353"/>
        <v>AR34</v>
      </c>
      <c r="C2076" t="str">
        <f t="shared" si="354"/>
        <v>R&amp;D- SPACE: FLIGHT (ENGINEERING DEVELOPMENT)</v>
      </c>
      <c r="D2076" s="6" t="n">
        <f t="shared" si="355"/>
        <v>0</v>
      </c>
      <c r="E2076" s="6" t="n">
        <f t="shared" si="356"/>
        <v>0</v>
      </c>
      <c r="F2076" s="6" t="n">
        <f t="shared" si="357"/>
        <v>0</v>
      </c>
      <c r="G2076" s="6" t="n">
        <f t="shared" si="358"/>
        <v>0</v>
      </c>
      <c r="H2076" s="7" t="e">
        <f t="shared" si="359"/>
        <v>#DIV/0!</v>
      </c>
      <c r="I2076" s="7" t="e">
        <f t="shared" si="360"/>
        <v>#DIV/0!</v>
      </c>
      <c r="J2076" s="7" t="e">
        <f t="shared" si="361"/>
        <v>#DIV/0!</v>
      </c>
      <c r="K2076" s="7" t="n">
        <f t="shared" si="362"/>
        <v>0</v>
      </c>
      <c r="L2076" s="7" t="n">
        <f>AM2076/SUM(AM1:AM$2180)</f>
        <v>0</v>
      </c>
      <c r="M2076" t="s">
        <v>36</v>
      </c>
      <c r="N2076" t="s">
        <v>4906</v>
      </c>
      <c r="O2076" t="s">
        <v>4907</v>
      </c>
      <c r="P2076" s="6"/>
      <c r="Q2076" s="6"/>
      <c r="R2076" s="6"/>
      <c r="S2076" s="6"/>
      <c r="T2076" s="6"/>
      <c r="U2076" s="6"/>
      <c r="V2076" s="6"/>
      <c r="W2076" s="6"/>
      <c r="X2076" s="6"/>
      <c r="Y2076" s="6" t="n">
        <v>-256260.44289173299</v>
      </c>
      <c r="Z2076" s="6" t="n">
        <v>-705513.716187404</v>
      </c>
      <c r="AA2076" s="6" t="n">
        <v>-290749.42329221597</v>
      </c>
      <c r="AB2076" s="6" t="n">
        <v>-292976.81401019002</v>
      </c>
      <c r="AC2076" s="6"/>
      <c r="AD2076" s="6"/>
      <c r="AE2076" s="6"/>
      <c r="AF2076" s="6"/>
      <c r="AG2076" s="6"/>
      <c r="AH2076" s="6" t="n">
        <v>0</v>
      </c>
      <c r="AI2076" s="6"/>
      <c r="AJ2076" s="6"/>
      <c r="AK2076" s="6"/>
      <c r="AL2076" s="6"/>
      <c r="AM2076" s="6"/>
    </row>
    <row r="2077">
      <c r="A2077" t="str">
        <f t="shared" si="352"/>
        <v>R&amp;D</v>
      </c>
      <c r="B2077" t="str">
        <f t="shared" si="353"/>
        <v>AR35</v>
      </c>
      <c r="C2077" t="str">
        <f t="shared" si="354"/>
        <v>R&amp;D- SPACE: FLIGHT (OPERATIONAL SYSTEMS DEVELOPMENT)</v>
      </c>
      <c r="D2077" s="6" t="n">
        <f t="shared" si="355"/>
        <v>0</v>
      </c>
      <c r="E2077" s="6" t="n">
        <f t="shared" si="356"/>
        <v>0</v>
      </c>
      <c r="F2077" s="6" t="n">
        <f t="shared" si="357"/>
        <v>0</v>
      </c>
      <c r="G2077" s="6" t="n">
        <f t="shared" si="358"/>
        <v>0</v>
      </c>
      <c r="H2077" s="7" t="e">
        <f t="shared" si="359"/>
        <v>#DIV/0!</v>
      </c>
      <c r="I2077" s="7" t="e">
        <f t="shared" si="360"/>
        <v>#DIV/0!</v>
      </c>
      <c r="J2077" s="7" t="e">
        <f t="shared" si="361"/>
        <v>#DIV/0!</v>
      </c>
      <c r="K2077" s="7" t="n">
        <f t="shared" si="362"/>
        <v>0</v>
      </c>
      <c r="L2077" s="7" t="n">
        <f>AM2077/SUM(AM1:AM$2180)</f>
        <v>0</v>
      </c>
      <c r="M2077" t="s">
        <v>36</v>
      </c>
      <c r="N2077" t="s">
        <v>4908</v>
      </c>
      <c r="O2077" t="s">
        <v>4909</v>
      </c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 t="n">
        <v>-53216.864168062399</v>
      </c>
      <c r="AK2077" s="6"/>
      <c r="AL2077" s="6"/>
      <c r="AM2077" s="6"/>
    </row>
    <row r="2078">
      <c r="A2078" t="str">
        <f t="shared" si="352"/>
        <v>R&amp;D</v>
      </c>
      <c r="B2078" t="str">
        <f t="shared" si="353"/>
        <v>AR41</v>
      </c>
      <c r="C2078" t="str">
        <f t="shared" si="354"/>
        <v>R&amp;D- SPACE: OPERATIONS, TRACKING AND DATA ACQUISITION (BASIC RESEARCH)</v>
      </c>
      <c r="D2078" s="6" t="n">
        <f t="shared" si="355"/>
        <v>0</v>
      </c>
      <c r="E2078" s="6" t="n">
        <f t="shared" si="356"/>
        <v>0</v>
      </c>
      <c r="F2078" s="6" t="n">
        <f t="shared" si="357"/>
        <v>0</v>
      </c>
      <c r="G2078" s="6" t="n">
        <f t="shared" si="358"/>
        <v>0</v>
      </c>
      <c r="H2078" s="7" t="e">
        <f t="shared" si="359"/>
        <v>#DIV/0!</v>
      </c>
      <c r="I2078" s="7" t="e">
        <f t="shared" si="360"/>
        <v>#DIV/0!</v>
      </c>
      <c r="J2078" s="7" t="e">
        <f t="shared" si="361"/>
        <v>#DIV/0!</v>
      </c>
      <c r="K2078" s="7" t="n">
        <f t="shared" si="362"/>
        <v>0</v>
      </c>
      <c r="L2078" s="7" t="n">
        <f>AM2078/SUM(AM1:AM$2180)</f>
        <v>0</v>
      </c>
      <c r="M2078" t="s">
        <v>36</v>
      </c>
      <c r="N2078" t="s">
        <v>4910</v>
      </c>
      <c r="O2078" t="s">
        <v>4911</v>
      </c>
      <c r="P2078" s="6" t="n">
        <v>886014.65593182098</v>
      </c>
      <c r="Q2078" s="6"/>
      <c r="R2078" s="6"/>
      <c r="S2078" s="6" t="n">
        <v>872028.67829613795</v>
      </c>
      <c r="T2078" s="6" t="n">
        <v>321665.917348955</v>
      </c>
      <c r="U2078" s="6" t="n">
        <v>550674.86937989097</v>
      </c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</row>
    <row r="2079">
      <c r="A2079" t="str">
        <f t="shared" si="352"/>
        <v>R&amp;D</v>
      </c>
      <c r="B2079" t="str">
        <f t="shared" si="353"/>
        <v>AR42</v>
      </c>
      <c r="C2079" t="str">
        <f t="shared" si="354"/>
        <v>R&amp;D- SPACE: OPERATIONS, TRACKING AND DATA ACQUISITION (APPLIED RESEARCH/EXPLORATORY DEVELOPMENT)</v>
      </c>
      <c r="D2079" s="6" t="n">
        <f t="shared" si="355"/>
        <v>0</v>
      </c>
      <c r="E2079" s="6" t="n">
        <f t="shared" si="356"/>
        <v>0</v>
      </c>
      <c r="F2079" s="6" t="n">
        <f t="shared" si="357"/>
        <v>0</v>
      </c>
      <c r="G2079" s="6" t="n">
        <f t="shared" si="358"/>
        <v>0</v>
      </c>
      <c r="H2079" s="7" t="e">
        <f t="shared" si="359"/>
        <v>#DIV/0!</v>
      </c>
      <c r="I2079" s="7" t="e">
        <f t="shared" si="360"/>
        <v>#DIV/0!</v>
      </c>
      <c r="J2079" s="7" t="e">
        <f t="shared" si="361"/>
        <v>#DIV/0!</v>
      </c>
      <c r="K2079" s="7" t="n">
        <f t="shared" si="362"/>
        <v>0</v>
      </c>
      <c r="L2079" s="7" t="n">
        <f>AM2079/SUM(AM1:AM$2180)</f>
        <v>0</v>
      </c>
      <c r="M2079" t="s">
        <v>36</v>
      </c>
      <c r="N2079" t="s">
        <v>4912</v>
      </c>
      <c r="O2079" t="s">
        <v>4913</v>
      </c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 t="n">
        <v>0</v>
      </c>
      <c r="AL2079" s="6" t="n">
        <v>0</v>
      </c>
      <c r="AM2079" s="6"/>
    </row>
    <row r="2080">
      <c r="A2080" t="str">
        <f t="shared" si="352"/>
        <v>R&amp;D</v>
      </c>
      <c r="B2080" t="str">
        <f t="shared" si="353"/>
        <v>AR43</v>
      </c>
      <c r="C2080" t="str">
        <f t="shared" si="354"/>
        <v>R&amp;D- SPACE: OPERATIONS, TRACKING AND DATA ACQUISITION (ADVANCED DEVELOPMENT)</v>
      </c>
      <c r="D2080" s="6" t="n">
        <f t="shared" si="355"/>
        <v>0</v>
      </c>
      <c r="E2080" s="6" t="n">
        <f t="shared" si="356"/>
        <v>0</v>
      </c>
      <c r="F2080" s="6" t="n">
        <f t="shared" si="357"/>
        <v>0</v>
      </c>
      <c r="G2080" s="6" t="n">
        <f t="shared" si="358"/>
        <v>0</v>
      </c>
      <c r="H2080" s="7" t="e">
        <f t="shared" si="359"/>
        <v>#DIV/0!</v>
      </c>
      <c r="I2080" s="7" t="e">
        <f t="shared" si="360"/>
        <v>#DIV/0!</v>
      </c>
      <c r="J2080" s="7" t="e">
        <f t="shared" si="361"/>
        <v>#DIV/0!</v>
      </c>
      <c r="K2080" s="7" t="n">
        <f t="shared" si="362"/>
        <v>0</v>
      </c>
      <c r="L2080" s="7" t="n">
        <f>AM2080/SUM(AM1:AM$2180)</f>
        <v>0</v>
      </c>
      <c r="M2080" t="s">
        <v>36</v>
      </c>
      <c r="N2080" t="s">
        <v>4914</v>
      </c>
      <c r="O2080" t="s">
        <v>4915</v>
      </c>
      <c r="P2080" s="6"/>
      <c r="Q2080" s="6"/>
      <c r="R2080" s="6"/>
      <c r="S2080" s="6"/>
      <c r="T2080" s="6"/>
      <c r="U2080" s="6"/>
      <c r="V2080" s="6"/>
      <c r="W2080" s="6" t="n">
        <v>7747043.7694359403</v>
      </c>
      <c r="X2080" s="6" t="n">
        <v>13493184.2123781</v>
      </c>
      <c r="Y2080" s="6" t="n">
        <v>0</v>
      </c>
      <c r="Z2080" s="6"/>
      <c r="AA2080" s="6" t="n">
        <v>7499353.3488090998</v>
      </c>
      <c r="AB2080" s="6" t="n">
        <v>0</v>
      </c>
      <c r="AC2080" s="6" t="n">
        <v>-35943.721416800799</v>
      </c>
      <c r="AD2080" s="6"/>
      <c r="AE2080" s="6"/>
      <c r="AF2080" s="6"/>
      <c r="AG2080" s="6"/>
      <c r="AH2080" s="6" t="n">
        <v>0</v>
      </c>
      <c r="AI2080" s="6"/>
      <c r="AJ2080" s="6"/>
      <c r="AK2080" s="6"/>
      <c r="AL2080" s="6"/>
      <c r="AM2080" s="6"/>
    </row>
    <row r="2081">
      <c r="A2081" t="str">
        <f t="shared" si="352"/>
        <v>R&amp;D</v>
      </c>
      <c r="B2081" t="str">
        <f t="shared" si="353"/>
        <v>AR46</v>
      </c>
      <c r="C2081" t="str">
        <f t="shared" si="354"/>
        <v>R&amp;D- SPACE: OPERATIONS, TRACKING AND DATA ACQUISITION (MANAGEMENT/SUPPORT)</v>
      </c>
      <c r="D2081" s="6" t="n">
        <f t="shared" si="355"/>
        <v>0</v>
      </c>
      <c r="E2081" s="6" t="n">
        <f t="shared" si="356"/>
        <v>0</v>
      </c>
      <c r="F2081" s="6" t="n">
        <f t="shared" si="357"/>
        <v>0</v>
      </c>
      <c r="G2081" s="6" t="n">
        <f t="shared" si="358"/>
        <v>0</v>
      </c>
      <c r="H2081" s="7" t="e">
        <f t="shared" si="359"/>
        <v>#DIV/0!</v>
      </c>
      <c r="I2081" s="7" t="e">
        <f t="shared" si="360"/>
        <v>#DIV/0!</v>
      </c>
      <c r="J2081" s="7" t="e">
        <f t="shared" si="361"/>
        <v>#DIV/0!</v>
      </c>
      <c r="K2081" s="7" t="n">
        <f t="shared" si="362"/>
        <v>0</v>
      </c>
      <c r="L2081" s="7" t="n">
        <f>AM2081/SUM(AM1:AM$2180)</f>
        <v>0</v>
      </c>
      <c r="M2081" t="s">
        <v>36</v>
      </c>
      <c r="N2081" t="s">
        <v>4916</v>
      </c>
      <c r="O2081" t="s">
        <v>4917</v>
      </c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 t="n">
        <v>0</v>
      </c>
      <c r="AD2081" s="6"/>
      <c r="AE2081" s="6"/>
      <c r="AF2081" s="6"/>
      <c r="AG2081" s="6"/>
      <c r="AH2081" s="6" t="n">
        <v>0</v>
      </c>
      <c r="AI2081" s="6"/>
      <c r="AJ2081" s="6"/>
      <c r="AK2081" s="6"/>
      <c r="AL2081" s="6"/>
      <c r="AM2081" s="6"/>
    </row>
    <row r="2082">
      <c r="A2082" t="str">
        <f t="shared" si="352"/>
        <v>R&amp;D</v>
      </c>
      <c r="B2082" t="str">
        <f t="shared" si="353"/>
        <v>AR55</v>
      </c>
      <c r="C2082" t="str">
        <f t="shared" si="354"/>
        <v>RDTE/SP+TERRESTRIAL APP-ENG/MANUF</v>
      </c>
      <c r="D2082" s="6" t="n">
        <f t="shared" si="355"/>
        <v>0</v>
      </c>
      <c r="E2082" s="6" t="n">
        <f t="shared" si="356"/>
        <v>0</v>
      </c>
      <c r="F2082" s="6" t="n">
        <f t="shared" si="357"/>
        <v>0</v>
      </c>
      <c r="G2082" s="6" t="n">
        <f t="shared" si="358"/>
        <v>0</v>
      </c>
      <c r="H2082" s="7" t="e">
        <f t="shared" si="359"/>
        <v>#DIV/0!</v>
      </c>
      <c r="I2082" s="7" t="e">
        <f t="shared" si="360"/>
        <v>#DIV/0!</v>
      </c>
      <c r="J2082" s="7" t="e">
        <f t="shared" si="361"/>
        <v>#DIV/0!</v>
      </c>
      <c r="K2082" s="7" t="n">
        <f t="shared" si="362"/>
        <v>0</v>
      </c>
      <c r="L2082" s="7" t="n">
        <f>AM2082/SUM(AM1:AM$2180)</f>
        <v>0</v>
      </c>
      <c r="M2082" t="s">
        <v>36</v>
      </c>
      <c r="N2082" t="s">
        <v>4918</v>
      </c>
      <c r="O2082" t="s">
        <v>4919</v>
      </c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 t="n">
        <v>-48371.760749844798</v>
      </c>
      <c r="AA2082" s="6"/>
      <c r="AB2082" s="6"/>
      <c r="AC2082" s="6"/>
      <c r="AD2082" s="6"/>
      <c r="AE2082" s="6"/>
      <c r="AF2082" s="6"/>
      <c r="AG2082" s="6"/>
      <c r="AH2082" s="6"/>
      <c r="AI2082" s="6" t="n">
        <v>0</v>
      </c>
      <c r="AJ2082" s="6"/>
      <c r="AK2082" s="6" t="n">
        <v>0</v>
      </c>
      <c r="AL2082" s="6"/>
      <c r="AM2082" s="6"/>
    </row>
    <row r="2083">
      <c r="A2083" t="str">
        <f t="shared" si="352"/>
        <v>R&amp;D</v>
      </c>
      <c r="B2083" t="str">
        <f t="shared" si="353"/>
        <v>AR56</v>
      </c>
      <c r="C2083" t="str">
        <f t="shared" si="354"/>
        <v>R&amp;D-SPACE &amp; TERRESTRIAL-MGMT SUP</v>
      </c>
      <c r="D2083" s="6" t="n">
        <f t="shared" si="355"/>
        <v>0</v>
      </c>
      <c r="E2083" s="6" t="n">
        <f t="shared" si="356"/>
        <v>0</v>
      </c>
      <c r="F2083" s="6" t="n">
        <f t="shared" si="357"/>
        <v>0</v>
      </c>
      <c r="G2083" s="6" t="n">
        <f t="shared" si="358"/>
        <v>0</v>
      </c>
      <c r="H2083" s="7" t="e">
        <f t="shared" si="359"/>
        <v>#DIV/0!</v>
      </c>
      <c r="I2083" s="7" t="e">
        <f t="shared" si="360"/>
        <v>#DIV/0!</v>
      </c>
      <c r="J2083" s="7" t="e">
        <f t="shared" si="361"/>
        <v>#DIV/0!</v>
      </c>
      <c r="K2083" s="7" t="n">
        <f t="shared" si="362"/>
        <v>0</v>
      </c>
      <c r="L2083" s="7" t="n">
        <f>AM2083/SUM(AM1:AM$2180)</f>
        <v>0</v>
      </c>
      <c r="M2083" t="s">
        <v>36</v>
      </c>
      <c r="N2083" t="s">
        <v>4920</v>
      </c>
      <c r="O2083" t="s">
        <v>4921</v>
      </c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 t="n">
        <v>0</v>
      </c>
      <c r="AI2083" s="6"/>
      <c r="AJ2083" s="6"/>
      <c r="AK2083" s="6"/>
      <c r="AL2083" s="6"/>
      <c r="AM2083" s="6"/>
    </row>
    <row r="2084">
      <c r="A2084" t="str">
        <f t="shared" si="352"/>
        <v>R&amp;D</v>
      </c>
      <c r="B2084" t="str">
        <f t="shared" si="353"/>
        <v>AR57</v>
      </c>
      <c r="C2084" t="str">
        <f t="shared" si="354"/>
        <v>R&amp;D-SPACE &amp; TERRESTRIAL-COMERCLIZ</v>
      </c>
      <c r="D2084" s="6" t="n">
        <f t="shared" si="355"/>
        <v>0</v>
      </c>
      <c r="E2084" s="6" t="n">
        <f t="shared" si="356"/>
        <v>0</v>
      </c>
      <c r="F2084" s="6" t="n">
        <f t="shared" si="357"/>
        <v>0</v>
      </c>
      <c r="G2084" s="6" t="n">
        <f t="shared" si="358"/>
        <v>0</v>
      </c>
      <c r="H2084" s="7" t="e">
        <f t="shared" si="359"/>
        <v>#DIV/0!</v>
      </c>
      <c r="I2084" s="7" t="e">
        <f t="shared" si="360"/>
        <v>#DIV/0!</v>
      </c>
      <c r="J2084" s="7" t="e">
        <f t="shared" si="361"/>
        <v>#DIV/0!</v>
      </c>
      <c r="K2084" s="7" t="n">
        <f t="shared" si="362"/>
        <v>0</v>
      </c>
      <c r="L2084" s="7" t="n">
        <f>AM2084/SUM(AM1:AM$2180)</f>
        <v>0</v>
      </c>
      <c r="M2084" t="s">
        <v>36</v>
      </c>
      <c r="N2084" t="s">
        <v>4922</v>
      </c>
      <c r="O2084" t="s">
        <v>4923</v>
      </c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 t="n">
        <v>-9004.2974821419793</v>
      </c>
      <c r="AC2084" s="6" t="n">
        <v>-8233.2472515691006</v>
      </c>
      <c r="AD2084" s="6"/>
      <c r="AE2084" s="6"/>
      <c r="AF2084" s="6"/>
      <c r="AG2084" s="6"/>
      <c r="AH2084" s="6" t="n">
        <v>0</v>
      </c>
      <c r="AI2084" s="6"/>
      <c r="AJ2084" s="6"/>
      <c r="AK2084" s="6"/>
      <c r="AL2084" s="6"/>
      <c r="AM2084" s="6"/>
    </row>
    <row r="2085">
      <c r="A2085" t="str">
        <f t="shared" si="352"/>
        <v>R&amp;D</v>
      </c>
      <c r="B2085" t="str">
        <f t="shared" si="353"/>
        <v>AR63</v>
      </c>
      <c r="C2085" t="str">
        <f t="shared" si="354"/>
        <v>R&amp;D- SPACE: STATION (ADVANCED DEVELOPMENT)</v>
      </c>
      <c r="D2085" s="6" t="n">
        <f t="shared" si="355"/>
        <v>0</v>
      </c>
      <c r="E2085" s="6" t="n">
        <f t="shared" si="356"/>
        <v>0</v>
      </c>
      <c r="F2085" s="6" t="n">
        <f t="shared" si="357"/>
        <v>0</v>
      </c>
      <c r="G2085" s="6" t="n">
        <f t="shared" si="358"/>
        <v>0</v>
      </c>
      <c r="H2085" s="7" t="e">
        <f t="shared" si="359"/>
        <v>#DIV/0!</v>
      </c>
      <c r="I2085" s="7" t="e">
        <f t="shared" si="360"/>
        <v>#DIV/0!</v>
      </c>
      <c r="J2085" s="7" t="e">
        <f t="shared" si="361"/>
        <v>#DIV/0!</v>
      </c>
      <c r="K2085" s="7" t="n">
        <f t="shared" si="362"/>
        <v>0</v>
      </c>
      <c r="L2085" s="7" t="n">
        <f>AM2085/SUM(AM1:AM$2180)</f>
        <v>0</v>
      </c>
      <c r="M2085" t="s">
        <v>36</v>
      </c>
      <c r="N2085" t="s">
        <v>4924</v>
      </c>
      <c r="O2085" t="s">
        <v>4925</v>
      </c>
      <c r="P2085" s="6"/>
      <c r="Q2085" s="6"/>
      <c r="R2085" s="6"/>
      <c r="S2085" s="6"/>
      <c r="T2085" s="6"/>
      <c r="U2085" s="6" t="n">
        <v>934392.515650513</v>
      </c>
      <c r="V2085" s="6"/>
      <c r="W2085" s="6"/>
      <c r="X2085" s="6"/>
      <c r="Y2085" s="6"/>
      <c r="Z2085" s="6"/>
      <c r="AA2085" s="6" t="n">
        <v>-2618.1385588835701</v>
      </c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</row>
    <row r="2086">
      <c r="A2086" t="str">
        <f t="shared" si="352"/>
        <v>R&amp;D</v>
      </c>
      <c r="B2086" t="str">
        <f t="shared" si="353"/>
        <v>AR64</v>
      </c>
      <c r="C2086" t="str">
        <f t="shared" si="354"/>
        <v>R&amp;D- SPACE: STATION (ENGINEERING DEVELOPMENT)</v>
      </c>
      <c r="D2086" s="6" t="n">
        <f t="shared" si="355"/>
        <v>0</v>
      </c>
      <c r="E2086" s="6" t="n">
        <f t="shared" si="356"/>
        <v>0</v>
      </c>
      <c r="F2086" s="6" t="n">
        <f t="shared" si="357"/>
        <v>0</v>
      </c>
      <c r="G2086" s="6" t="n">
        <f t="shared" si="358"/>
        <v>0</v>
      </c>
      <c r="H2086" s="7" t="e">
        <f t="shared" si="359"/>
        <v>#DIV/0!</v>
      </c>
      <c r="I2086" s="7" t="e">
        <f t="shared" si="360"/>
        <v>#DIV/0!</v>
      </c>
      <c r="J2086" s="7" t="e">
        <f t="shared" si="361"/>
        <v>#DIV/0!</v>
      </c>
      <c r="K2086" s="7" t="n">
        <f t="shared" si="362"/>
        <v>0</v>
      </c>
      <c r="L2086" s="7" t="n">
        <f>AM2086/SUM(AM1:AM$2180)</f>
        <v>0</v>
      </c>
      <c r="M2086" t="s">
        <v>36</v>
      </c>
      <c r="N2086" t="s">
        <v>4926</v>
      </c>
      <c r="O2086" t="s">
        <v>4927</v>
      </c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 t="n">
        <v>-67361.108677255295</v>
      </c>
      <c r="AB2086" s="6"/>
      <c r="AC2086" s="6"/>
      <c r="AD2086" s="6"/>
      <c r="AE2086" s="6"/>
      <c r="AF2086" s="6" t="n">
        <v>9045.6425517227599</v>
      </c>
      <c r="AG2086" s="6"/>
      <c r="AH2086" s="6"/>
      <c r="AI2086" s="6"/>
      <c r="AJ2086" s="6"/>
      <c r="AK2086" s="6"/>
      <c r="AL2086" s="6"/>
      <c r="AM2086" s="6"/>
    </row>
    <row r="2087">
      <c r="A2087" t="str">
        <f t="shared" si="352"/>
        <v>R&amp;D</v>
      </c>
      <c r="B2087" t="str">
        <f t="shared" si="353"/>
        <v>AR71</v>
      </c>
      <c r="C2087" t="str">
        <f t="shared" si="354"/>
        <v>R&amp;D- SPACE: COMMERCIAL PROGRAMS (BASIC RESEARCH)</v>
      </c>
      <c r="D2087" s="6" t="n">
        <f t="shared" si="355"/>
        <v>0</v>
      </c>
      <c r="E2087" s="6" t="n">
        <f t="shared" si="356"/>
        <v>0</v>
      </c>
      <c r="F2087" s="6" t="n">
        <f t="shared" si="357"/>
        <v>0</v>
      </c>
      <c r="G2087" s="6" t="n">
        <f t="shared" si="358"/>
        <v>0</v>
      </c>
      <c r="H2087" s="7" t="e">
        <f t="shared" si="359"/>
        <v>#DIV/0!</v>
      </c>
      <c r="I2087" s="7" t="e">
        <f t="shared" si="360"/>
        <v>#DIV/0!</v>
      </c>
      <c r="J2087" s="7" t="e">
        <f t="shared" si="361"/>
        <v>#DIV/0!</v>
      </c>
      <c r="K2087" s="7" t="n">
        <f t="shared" si="362"/>
        <v>0</v>
      </c>
      <c r="L2087" s="7" t="n">
        <f>AM2087/SUM(AM1:AM$2180)</f>
        <v>0</v>
      </c>
      <c r="M2087" t="s">
        <v>36</v>
      </c>
      <c r="N2087" t="s">
        <v>4928</v>
      </c>
      <c r="O2087" t="s">
        <v>4929</v>
      </c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 t="n">
        <v>-379791.547970296</v>
      </c>
      <c r="AC2087" s="6"/>
      <c r="AD2087" s="6" t="n">
        <v>-86643.479613322095</v>
      </c>
      <c r="AE2087" s="6"/>
      <c r="AF2087" s="6"/>
      <c r="AG2087" s="6"/>
      <c r="AH2087" s="6"/>
      <c r="AI2087" s="6" t="n">
        <v>0</v>
      </c>
      <c r="AJ2087" s="6"/>
      <c r="AK2087" s="6"/>
      <c r="AL2087" s="6"/>
      <c r="AM2087" s="6"/>
    </row>
    <row r="2088">
      <c r="A2088" t="str">
        <f t="shared" si="352"/>
        <v>R&amp;D</v>
      </c>
      <c r="B2088" t="str">
        <f t="shared" si="353"/>
        <v>AR73</v>
      </c>
      <c r="C2088" t="str">
        <f t="shared" si="354"/>
        <v>R&amp;D- SPACE: COMMERCIAL PROGRAMS (ADVANCED DEVELOPMENT)</v>
      </c>
      <c r="D2088" s="6" t="n">
        <f t="shared" si="355"/>
        <v>0</v>
      </c>
      <c r="E2088" s="6" t="n">
        <f t="shared" si="356"/>
        <v>0</v>
      </c>
      <c r="F2088" s="6" t="n">
        <f t="shared" si="357"/>
        <v>0</v>
      </c>
      <c r="G2088" s="6" t="n">
        <f t="shared" si="358"/>
        <v>0</v>
      </c>
      <c r="H2088" s="7" t="e">
        <f t="shared" si="359"/>
        <v>#DIV/0!</v>
      </c>
      <c r="I2088" s="7" t="e">
        <f t="shared" si="360"/>
        <v>#DIV/0!</v>
      </c>
      <c r="J2088" s="7" t="e">
        <f t="shared" si="361"/>
        <v>#DIV/0!</v>
      </c>
      <c r="K2088" s="7" t="n">
        <f t="shared" si="362"/>
        <v>0</v>
      </c>
      <c r="L2088" s="7" t="n">
        <f>AM2088/SUM(AM1:AM$2180)</f>
        <v>0</v>
      </c>
      <c r="M2088" t="s">
        <v>36</v>
      </c>
      <c r="N2088" t="s">
        <v>4930</v>
      </c>
      <c r="O2088" t="s">
        <v>4931</v>
      </c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 t="n">
        <v>0</v>
      </c>
      <c r="AL2088" s="6"/>
      <c r="AM2088" s="6"/>
    </row>
    <row r="2089">
      <c r="A2089" t="str">
        <f t="shared" si="352"/>
        <v>R&amp;D</v>
      </c>
      <c r="B2089" t="str">
        <f t="shared" si="353"/>
        <v>AR74</v>
      </c>
      <c r="C2089" t="str">
        <f t="shared" si="354"/>
        <v>R&amp;D- SPACE: COMMERCIAL PROGRAMS (ENGINEERING DEVELOPMENT)</v>
      </c>
      <c r="D2089" s="6" t="n">
        <f t="shared" si="355"/>
        <v>0</v>
      </c>
      <c r="E2089" s="6" t="n">
        <f t="shared" si="356"/>
        <v>0</v>
      </c>
      <c r="F2089" s="6" t="n">
        <f t="shared" si="357"/>
        <v>0</v>
      </c>
      <c r="G2089" s="6" t="n">
        <f t="shared" si="358"/>
        <v>0</v>
      </c>
      <c r="H2089" s="7" t="e">
        <f t="shared" si="359"/>
        <v>#DIV/0!</v>
      </c>
      <c r="I2089" s="7" t="e">
        <f t="shared" si="360"/>
        <v>#DIV/0!</v>
      </c>
      <c r="J2089" s="7" t="e">
        <f t="shared" si="361"/>
        <v>#DIV/0!</v>
      </c>
      <c r="K2089" s="7" t="n">
        <f t="shared" si="362"/>
        <v>0</v>
      </c>
      <c r="L2089" s="7" t="n">
        <f>AM2089/SUM(AM1:AM$2180)</f>
        <v>0</v>
      </c>
      <c r="M2089" t="s">
        <v>36</v>
      </c>
      <c r="N2089" t="s">
        <v>4932</v>
      </c>
      <c r="O2089" t="s">
        <v>4933</v>
      </c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 t="n">
        <v>1377536.6246694401</v>
      </c>
      <c r="AG2089" s="6" t="n">
        <v>2218724.1484847702</v>
      </c>
      <c r="AH2089" s="6" t="n">
        <v>1520160.54627055</v>
      </c>
      <c r="AI2089" s="6" t="n">
        <v>0</v>
      </c>
      <c r="AJ2089" s="6" t="n">
        <v>0</v>
      </c>
      <c r="AK2089" s="6"/>
      <c r="AL2089" s="6"/>
      <c r="AM2089" s="6" t="n">
        <v>0</v>
      </c>
    </row>
    <row r="2090">
      <c r="A2090" t="str">
        <f t="shared" si="352"/>
        <v>R&amp;D</v>
      </c>
      <c r="B2090" t="str">
        <f t="shared" si="353"/>
        <v>AR76</v>
      </c>
      <c r="C2090" t="str">
        <f t="shared" si="354"/>
        <v>R&amp;D-COMMERCIAL PROGRAMS-MGMT SUP</v>
      </c>
      <c r="D2090" s="6" t="n">
        <f t="shared" si="355"/>
        <v>0</v>
      </c>
      <c r="E2090" s="6" t="n">
        <f t="shared" si="356"/>
        <v>0</v>
      </c>
      <c r="F2090" s="6" t="n">
        <f t="shared" si="357"/>
        <v>0</v>
      </c>
      <c r="G2090" s="6" t="n">
        <f t="shared" si="358"/>
        <v>0</v>
      </c>
      <c r="H2090" s="7" t="e">
        <f t="shared" si="359"/>
        <v>#DIV/0!</v>
      </c>
      <c r="I2090" s="7" t="e">
        <f t="shared" si="360"/>
        <v>#DIV/0!</v>
      </c>
      <c r="J2090" s="7" t="e">
        <f t="shared" si="361"/>
        <v>#DIV/0!</v>
      </c>
      <c r="K2090" s="7" t="n">
        <f t="shared" si="362"/>
        <v>0</v>
      </c>
      <c r="L2090" s="7" t="n">
        <f>AM2090/SUM(AM1:AM$2180)</f>
        <v>0</v>
      </c>
      <c r="M2090" t="s">
        <v>36</v>
      </c>
      <c r="N2090" t="s">
        <v>4934</v>
      </c>
      <c r="O2090" t="s">
        <v>4935</v>
      </c>
      <c r="P2090" s="6"/>
      <c r="Q2090" s="6"/>
      <c r="R2090" s="6"/>
      <c r="S2090" s="6"/>
      <c r="T2090" s="6"/>
      <c r="U2090" s="6"/>
      <c r="V2090" s="6" t="n">
        <v>16777.617400067</v>
      </c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</row>
    <row r="2091">
      <c r="A2091" t="str">
        <f t="shared" si="352"/>
        <v>R&amp;D</v>
      </c>
      <c r="B2091" t="str">
        <f t="shared" si="353"/>
        <v>AR77</v>
      </c>
      <c r="C2091" t="str">
        <f t="shared" si="354"/>
        <v>R&amp;D-COMMERCIAL PROGRAMS-COMERCLIZ</v>
      </c>
      <c r="D2091" s="6" t="n">
        <f t="shared" si="355"/>
        <v>0</v>
      </c>
      <c r="E2091" s="6" t="n">
        <f t="shared" si="356"/>
        <v>0</v>
      </c>
      <c r="F2091" s="6" t="n">
        <f t="shared" si="357"/>
        <v>0</v>
      </c>
      <c r="G2091" s="6" t="n">
        <f t="shared" si="358"/>
        <v>0</v>
      </c>
      <c r="H2091" s="7" t="e">
        <f t="shared" si="359"/>
        <v>#DIV/0!</v>
      </c>
      <c r="I2091" s="7" t="e">
        <f t="shared" si="360"/>
        <v>#DIV/0!</v>
      </c>
      <c r="J2091" s="7" t="e">
        <f t="shared" si="361"/>
        <v>#DIV/0!</v>
      </c>
      <c r="K2091" s="7" t="n">
        <f t="shared" si="362"/>
        <v>0</v>
      </c>
      <c r="L2091" s="7" t="n">
        <f>AM2091/SUM(AM1:AM$2180)</f>
        <v>0</v>
      </c>
      <c r="M2091" t="s">
        <v>36</v>
      </c>
      <c r="N2091" t="s">
        <v>4936</v>
      </c>
      <c r="O2091" t="s">
        <v>4937</v>
      </c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 t="n">
        <v>0</v>
      </c>
      <c r="AJ2091" s="6"/>
      <c r="AK2091" s="6"/>
      <c r="AL2091" s="6"/>
      <c r="AM2091" s="6"/>
    </row>
    <row r="2092">
      <c r="A2092" t="str">
        <f t="shared" si="352"/>
        <v>R&amp;D</v>
      </c>
      <c r="B2092" t="str">
        <f t="shared" si="353"/>
        <v>AR91</v>
      </c>
      <c r="C2092" t="str">
        <f t="shared" si="354"/>
        <v>R&amp;D- SPACE: OTHER (BASIC RESEARCH)</v>
      </c>
      <c r="D2092" s="6" t="n">
        <f t="shared" si="355"/>
        <v>1376039.83348098</v>
      </c>
      <c r="E2092" s="6" t="n">
        <f t="shared" si="356"/>
        <v>0</v>
      </c>
      <c r="F2092" s="6" t="n">
        <f t="shared" si="357"/>
        <v>0</v>
      </c>
      <c r="G2092" s="6" t="n">
        <f t="shared" si="358"/>
        <v>0</v>
      </c>
      <c r="H2092" s="7" t="e">
        <f t="shared" si="359"/>
        <v>#DIV/0!</v>
      </c>
      <c r="I2092" s="7" t="n">
        <f t="shared" si="360"/>
        <v>-1</v>
      </c>
      <c r="J2092" s="7" t="e">
        <f t="shared" si="361"/>
        <v>#DIV/0!</v>
      </c>
      <c r="K2092" s="7" t="n">
        <f t="shared" si="362"/>
        <v>0</v>
      </c>
      <c r="L2092" s="7" t="n">
        <f>AM2092/SUM(AM1:AM$2180)</f>
        <v>0</v>
      </c>
      <c r="M2092" t="s">
        <v>36</v>
      </c>
      <c r="N2092" t="s">
        <v>4938</v>
      </c>
      <c r="O2092" t="s">
        <v>4939</v>
      </c>
      <c r="P2092" s="6"/>
      <c r="Q2092" s="6"/>
      <c r="R2092" s="6"/>
      <c r="S2092" s="6" t="n">
        <v>39631987.434209697</v>
      </c>
      <c r="T2092" s="6" t="n">
        <v>18995035.1658707</v>
      </c>
      <c r="U2092" s="6" t="n">
        <v>13906704.129333099</v>
      </c>
      <c r="V2092" s="6" t="n">
        <v>21873681.668128598</v>
      </c>
      <c r="W2092" s="6" t="n">
        <v>11210294.314549301</v>
      </c>
      <c r="X2092" s="6" t="n">
        <v>8767999.2170825098</v>
      </c>
      <c r="Y2092" s="6" t="n">
        <v>5024436.7739178902</v>
      </c>
      <c r="Z2092" s="6" t="n">
        <v>7437912.9810801204</v>
      </c>
      <c r="AA2092" s="6" t="n">
        <v>5272105.6133719403</v>
      </c>
      <c r="AB2092" s="6" t="n">
        <v>4959819.7919536699</v>
      </c>
      <c r="AC2092" s="6" t="n">
        <v>1461379.1271122801</v>
      </c>
      <c r="AD2092" s="6" t="n">
        <v>2326240.1056841402</v>
      </c>
      <c r="AE2092" s="6" t="n">
        <v>1376039.83348098</v>
      </c>
      <c r="AF2092" s="6" t="n">
        <v>442268.89522907598</v>
      </c>
      <c r="AG2092" s="6" t="n">
        <v>424058.61060592998</v>
      </c>
      <c r="AH2092" s="6" t="n">
        <v>-34550.860840317</v>
      </c>
      <c r="AI2092" s="6" t="n">
        <v>0</v>
      </c>
      <c r="AJ2092" s="6"/>
      <c r="AK2092" s="6"/>
      <c r="AL2092" s="6"/>
      <c r="AM2092" s="6"/>
    </row>
    <row r="2093">
      <c r="A2093" t="str">
        <f t="shared" si="352"/>
        <v>R&amp;D</v>
      </c>
      <c r="B2093" t="str">
        <f t="shared" si="353"/>
        <v>AR92</v>
      </c>
      <c r="C2093" t="str">
        <f t="shared" si="354"/>
        <v>R&amp;D- SPACE: OTHER (APPLIED RESEARCH/EXPLORATORY DEVELOPMENT)</v>
      </c>
      <c r="D2093" s="6" t="n">
        <f t="shared" si="355"/>
        <v>0</v>
      </c>
      <c r="E2093" s="6" t="n">
        <f t="shared" si="356"/>
        <v>-7274080.5815088795</v>
      </c>
      <c r="F2093" s="6" t="n">
        <f t="shared" si="357"/>
        <v>-1320000</v>
      </c>
      <c r="G2093" s="6" t="n">
        <f t="shared" si="358"/>
        <v>0</v>
      </c>
      <c r="H2093" s="7" t="n">
        <f t="shared" si="359"/>
        <v>-0.8185337672288765</v>
      </c>
      <c r="I2093" s="7" t="e">
        <f t="shared" si="360"/>
        <v>#DIV/0!</v>
      </c>
      <c r="J2093" s="7" t="n">
        <f t="shared" si="361"/>
        <v>0</v>
      </c>
      <c r="K2093" s="7" t="n">
        <f t="shared" si="362"/>
        <v>-1.3448026670618292E-5</v>
      </c>
      <c r="L2093" s="7" t="n">
        <f>AM2093/SUM(AM1:AM$2180)</f>
        <v>0</v>
      </c>
      <c r="M2093" t="s">
        <v>36</v>
      </c>
      <c r="N2093" t="s">
        <v>4940</v>
      </c>
      <c r="O2093" t="s">
        <v>4941</v>
      </c>
      <c r="P2093" s="6"/>
      <c r="Q2093" s="6"/>
      <c r="R2093" s="6"/>
      <c r="S2093" s="6"/>
      <c r="T2093" s="6"/>
      <c r="U2093" s="6"/>
      <c r="V2093" s="6"/>
      <c r="W2093" s="6"/>
      <c r="X2093" s="6"/>
      <c r="Y2093" s="6" t="n">
        <v>-595228.43628775899</v>
      </c>
      <c r="Z2093" s="6" t="n">
        <v>-709381.17536219896</v>
      </c>
      <c r="AA2093" s="6" t="n">
        <v>-513912.85578089498</v>
      </c>
      <c r="AB2093" s="6" t="n">
        <v>-329157.75122144702</v>
      </c>
      <c r="AC2093" s="6" t="n">
        <v>795244.91980751499</v>
      </c>
      <c r="AD2093" s="6" t="n">
        <v>0</v>
      </c>
      <c r="AE2093" s="6"/>
      <c r="AF2093" s="6" t="n">
        <v>0</v>
      </c>
      <c r="AG2093" s="6" t="n">
        <v>0</v>
      </c>
      <c r="AH2093" s="6" t="n">
        <v>-3965778.2701410898</v>
      </c>
      <c r="AI2093" s="6" t="n">
        <v>-978666.76596365904</v>
      </c>
      <c r="AJ2093" s="6" t="n">
        <v>-1673502.48656047</v>
      </c>
      <c r="AK2093" s="6" t="n">
        <v>-7274080.5815088795</v>
      </c>
      <c r="AL2093" s="6" t="n">
        <v>-1320000</v>
      </c>
      <c r="AM2093" s="6" t="n">
        <v>0</v>
      </c>
    </row>
    <row r="2094">
      <c r="A2094" t="str">
        <f t="shared" si="352"/>
        <v>R&amp;D</v>
      </c>
      <c r="B2094" t="str">
        <f t="shared" si="353"/>
        <v>AR93</v>
      </c>
      <c r="C2094" t="str">
        <f t="shared" si="354"/>
        <v>R&amp;D- SPACE: OTHER (ADVANCED DEVELOPMENT)</v>
      </c>
      <c r="D2094" s="6" t="n">
        <f t="shared" si="355"/>
        <v>0</v>
      </c>
      <c r="E2094" s="6" t="n">
        <f t="shared" si="356"/>
        <v>0</v>
      </c>
      <c r="F2094" s="6" t="n">
        <f t="shared" si="357"/>
        <v>0</v>
      </c>
      <c r="G2094" s="6" t="n">
        <f t="shared" si="358"/>
        <v>0</v>
      </c>
      <c r="H2094" s="7" t="e">
        <f t="shared" si="359"/>
        <v>#DIV/0!</v>
      </c>
      <c r="I2094" s="7" t="e">
        <f t="shared" si="360"/>
        <v>#DIV/0!</v>
      </c>
      <c r="J2094" s="7" t="e">
        <f t="shared" si="361"/>
        <v>#DIV/0!</v>
      </c>
      <c r="K2094" s="7" t="n">
        <f t="shared" si="362"/>
        <v>0</v>
      </c>
      <c r="L2094" s="7" t="n">
        <f>AM2094/SUM(AM1:AM$2180)</f>
        <v>0</v>
      </c>
      <c r="M2094" t="s">
        <v>36</v>
      </c>
      <c r="N2094" t="s">
        <v>4942</v>
      </c>
      <c r="O2094" t="s">
        <v>4943</v>
      </c>
      <c r="P2094" s="6"/>
      <c r="Q2094" s="6"/>
      <c r="R2094" s="6"/>
      <c r="S2094" s="6"/>
      <c r="T2094" s="6"/>
      <c r="U2094" s="6" t="n">
        <v>1671089.5121888299</v>
      </c>
      <c r="V2094" s="6" t="n">
        <v>148293.165794842</v>
      </c>
      <c r="W2094" s="6"/>
      <c r="X2094" s="6"/>
      <c r="Y2094" s="6"/>
      <c r="Z2094" s="6" t="n">
        <v>-9560.5281491638907</v>
      </c>
      <c r="AA2094" s="6" t="n">
        <v>-5329.6860158201298</v>
      </c>
      <c r="AB2094" s="6"/>
      <c r="AC2094" s="6"/>
      <c r="AD2094" s="6"/>
      <c r="AE2094" s="6" t="n">
        <v>0</v>
      </c>
      <c r="AF2094" s="6"/>
      <c r="AG2094" s="6"/>
      <c r="AH2094" s="6" t="n">
        <v>-48063.273507939099</v>
      </c>
      <c r="AI2094" s="6"/>
      <c r="AJ2094" s="6" t="n">
        <v>0</v>
      </c>
      <c r="AK2094" s="6"/>
      <c r="AL2094" s="6" t="n">
        <v>0</v>
      </c>
      <c r="AM2094" s="6"/>
    </row>
    <row r="2095">
      <c r="A2095" t="str">
        <f t="shared" si="352"/>
        <v>R&amp;D</v>
      </c>
      <c r="B2095" t="str">
        <f t="shared" si="353"/>
        <v>AR94</v>
      </c>
      <c r="C2095" t="str">
        <f t="shared" si="354"/>
        <v>R&amp;D- SPACE: OTHER (ENGINEERING DEVELOPMENT)</v>
      </c>
      <c r="D2095" s="6" t="n">
        <f t="shared" si="355"/>
        <v>0</v>
      </c>
      <c r="E2095" s="6" t="n">
        <f t="shared" si="356"/>
        <v>0</v>
      </c>
      <c r="F2095" s="6" t="n">
        <f t="shared" si="357"/>
        <v>0</v>
      </c>
      <c r="G2095" s="6" t="n">
        <f t="shared" si="358"/>
        <v>0</v>
      </c>
      <c r="H2095" s="7" t="e">
        <f t="shared" si="359"/>
        <v>#DIV/0!</v>
      </c>
      <c r="I2095" s="7" t="e">
        <f t="shared" si="360"/>
        <v>#DIV/0!</v>
      </c>
      <c r="J2095" s="7" t="e">
        <f t="shared" si="361"/>
        <v>#DIV/0!</v>
      </c>
      <c r="K2095" s="7" t="n">
        <f t="shared" si="362"/>
        <v>0</v>
      </c>
      <c r="L2095" s="7" t="n">
        <f>AM2095/SUM(AM1:AM$2180)</f>
        <v>0</v>
      </c>
      <c r="M2095" t="s">
        <v>36</v>
      </c>
      <c r="N2095" t="s">
        <v>4944</v>
      </c>
      <c r="O2095" t="s">
        <v>4945</v>
      </c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 t="n">
        <v>-9641.2072263924401</v>
      </c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</row>
    <row r="2096">
      <c r="A2096" t="str">
        <f t="shared" si="352"/>
        <v>R&amp;D</v>
      </c>
      <c r="B2096" t="str">
        <f t="shared" si="353"/>
        <v>AR95</v>
      </c>
      <c r="C2096" t="str">
        <f t="shared" si="354"/>
        <v>R&amp;D- SPACE: OTHER (OPERATIONAL SYSTEMS DEVELOPMENT)</v>
      </c>
      <c r="D2096" s="6" t="n">
        <f t="shared" si="355"/>
        <v>0</v>
      </c>
      <c r="E2096" s="6" t="n">
        <f t="shared" si="356"/>
        <v>-490814.20022822497</v>
      </c>
      <c r="F2096" s="6" t="n">
        <f t="shared" si="357"/>
        <v>0</v>
      </c>
      <c r="G2096" s="6" t="n">
        <f t="shared" si="358"/>
        <v>-251339.10693372099</v>
      </c>
      <c r="H2096" s="7" t="n">
        <f t="shared" si="359"/>
        <v>-1</v>
      </c>
      <c r="I2096" s="7" t="e">
        <f t="shared" si="360"/>
        <v>#DIV/0!</v>
      </c>
      <c r="J2096" s="7" t="e">
        <f t="shared" si="361"/>
        <v>#DIV/0!</v>
      </c>
      <c r="K2096" s="7" t="n">
        <f t="shared" si="362"/>
        <v>0</v>
      </c>
      <c r="L2096" s="7" t="n">
        <f>AM2096/SUM(AM1:AM$2180)</f>
        <v>-4.4592561348707348E-6</v>
      </c>
      <c r="M2096" t="s">
        <v>36</v>
      </c>
      <c r="N2096" t="s">
        <v>4946</v>
      </c>
      <c r="O2096" t="s">
        <v>4947</v>
      </c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 t="n">
        <v>8629.0700153099406</v>
      </c>
      <c r="AA2096" s="6"/>
      <c r="AB2096" s="6" t="n">
        <v>0</v>
      </c>
      <c r="AC2096" s="6"/>
      <c r="AD2096" s="6" t="n">
        <v>0</v>
      </c>
      <c r="AE2096" s="6"/>
      <c r="AF2096" s="6" t="n">
        <v>7460480.5346051799</v>
      </c>
      <c r="AG2096" s="6" t="n">
        <v>559818.74737897597</v>
      </c>
      <c r="AH2096" s="6" t="n">
        <v>10375399.876423899</v>
      </c>
      <c r="AI2096" s="6" t="n">
        <v>5585516.2893966204</v>
      </c>
      <c r="AJ2096" s="6" t="n">
        <v>-818008.10108552501</v>
      </c>
      <c r="AK2096" s="6" t="n">
        <v>-490814.20022822497</v>
      </c>
      <c r="AL2096" s="6" t="n">
        <v>0</v>
      </c>
      <c r="AM2096" s="6" t="n">
        <v>-251339.10693372099</v>
      </c>
    </row>
    <row r="2097">
      <c r="A2097" t="str">
        <f t="shared" si="352"/>
        <v>R&amp;D</v>
      </c>
      <c r="B2097" t="str">
        <f t="shared" si="353"/>
        <v>AR97</v>
      </c>
      <c r="C2097" t="str">
        <f t="shared" si="354"/>
        <v>R&amp;D- SPACE: OTHER (COMMERCIALIZED)</v>
      </c>
      <c r="D2097" s="6" t="n">
        <f t="shared" si="355"/>
        <v>0</v>
      </c>
      <c r="E2097" s="6" t="n">
        <f t="shared" si="356"/>
        <v>0</v>
      </c>
      <c r="F2097" s="6" t="n">
        <f t="shared" si="357"/>
        <v>0</v>
      </c>
      <c r="G2097" s="6" t="n">
        <f t="shared" si="358"/>
        <v>0</v>
      </c>
      <c r="H2097" s="7" t="e">
        <f t="shared" si="359"/>
        <v>#DIV/0!</v>
      </c>
      <c r="I2097" s="7" t="e">
        <f t="shared" si="360"/>
        <v>#DIV/0!</v>
      </c>
      <c r="J2097" s="7" t="e">
        <f t="shared" si="361"/>
        <v>#DIV/0!</v>
      </c>
      <c r="K2097" s="7" t="n">
        <f t="shared" si="362"/>
        <v>0</v>
      </c>
      <c r="L2097" s="7" t="n">
        <f>AM2097/SUM(AM1:AM$2180)</f>
        <v>0</v>
      </c>
      <c r="M2097" t="s">
        <v>36</v>
      </c>
      <c r="N2097" t="s">
        <v>4948</v>
      </c>
      <c r="O2097" t="s">
        <v>4949</v>
      </c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 t="n">
        <v>-286688.75522522</v>
      </c>
      <c r="AC2097" s="6" t="n">
        <v>-185500.34362763801</v>
      </c>
      <c r="AD2097" s="6" t="n">
        <v>-91952.3996731886</v>
      </c>
      <c r="AE2097" s="6" t="n">
        <v>0</v>
      </c>
      <c r="AF2097" s="6" t="n">
        <v>0</v>
      </c>
      <c r="AG2097" s="6" t="n">
        <v>0</v>
      </c>
      <c r="AH2097" s="6" t="n">
        <v>0</v>
      </c>
      <c r="AI2097" s="6"/>
      <c r="AJ2097" s="6" t="n">
        <v>0</v>
      </c>
      <c r="AK2097" s="6"/>
      <c r="AL2097" s="6"/>
      <c r="AM2097" s="6"/>
    </row>
    <row r="2098">
      <c r="A2098" t="str">
        <f t="shared" si="352"/>
        <v>R&amp;D</v>
      </c>
      <c r="B2098" t="str">
        <f t="shared" si="353"/>
        <v>AS11</v>
      </c>
      <c r="C2098" t="str">
        <f t="shared" si="354"/>
        <v>AIR TRANSPORTATION (BASIC)</v>
      </c>
      <c r="D2098" s="6" t="n">
        <f t="shared" si="355"/>
        <v>0</v>
      </c>
      <c r="E2098" s="6" t="n">
        <f t="shared" si="356"/>
        <v>0</v>
      </c>
      <c r="F2098" s="6" t="n">
        <f t="shared" si="357"/>
        <v>0</v>
      </c>
      <c r="G2098" s="6" t="n">
        <f t="shared" si="358"/>
        <v>0</v>
      </c>
      <c r="H2098" s="7" t="e">
        <f t="shared" si="359"/>
        <v>#DIV/0!</v>
      </c>
      <c r="I2098" s="7" t="e">
        <f t="shared" si="360"/>
        <v>#DIV/0!</v>
      </c>
      <c r="J2098" s="7" t="e">
        <f t="shared" si="361"/>
        <v>#DIV/0!</v>
      </c>
      <c r="K2098" s="7" t="n">
        <f t="shared" si="362"/>
        <v>0</v>
      </c>
      <c r="L2098" s="7" t="n">
        <f>AM2098/SUM(AM1:AM$2180)</f>
        <v>0</v>
      </c>
      <c r="M2098" t="s">
        <v>36</v>
      </c>
      <c r="N2098" t="s">
        <v>4950</v>
      </c>
      <c r="O2098" t="s">
        <v>4951</v>
      </c>
      <c r="P2098" s="6"/>
      <c r="Q2098" s="6"/>
      <c r="R2098" s="6"/>
      <c r="S2098" s="6"/>
      <c r="T2098" s="6"/>
      <c r="U2098" s="6"/>
      <c r="V2098" s="6"/>
      <c r="W2098" s="6"/>
      <c r="X2098" s="6"/>
      <c r="Y2098" s="6" t="n">
        <v>88308.033167605201</v>
      </c>
      <c r="Z2098" s="6" t="n">
        <v>64113.623909992399</v>
      </c>
      <c r="AA2098" s="6"/>
      <c r="AB2098" s="6"/>
      <c r="AC2098" s="6" t="n">
        <v>-1793.9367231541601</v>
      </c>
      <c r="AD2098" s="6"/>
      <c r="AE2098" s="6"/>
      <c r="AF2098" s="6"/>
      <c r="AG2098" s="6"/>
      <c r="AH2098" s="6"/>
      <c r="AI2098" s="6" t="n">
        <v>0</v>
      </c>
      <c r="AJ2098" s="6"/>
      <c r="AK2098" s="6"/>
      <c r="AL2098" s="6"/>
      <c r="AM2098" s="6"/>
    </row>
    <row r="2099">
      <c r="A2099" t="str">
        <f t="shared" si="352"/>
        <v>R&amp;D</v>
      </c>
      <c r="B2099" t="str">
        <f t="shared" si="353"/>
        <v>AS12</v>
      </c>
      <c r="C2099" t="str">
        <f t="shared" si="354"/>
        <v>R&amp;D- MODAL TRANSPORTATION: AIR (APPLIED RESEARCH/EXPLORATORY DEVELOPMENT)</v>
      </c>
      <c r="D2099" s="6" t="n">
        <f t="shared" si="355"/>
        <v>0</v>
      </c>
      <c r="E2099" s="6" t="n">
        <f t="shared" si="356"/>
        <v>0</v>
      </c>
      <c r="F2099" s="6" t="n">
        <f t="shared" si="357"/>
        <v>0</v>
      </c>
      <c r="G2099" s="6" t="n">
        <f t="shared" si="358"/>
        <v>0</v>
      </c>
      <c r="H2099" s="7" t="e">
        <f t="shared" si="359"/>
        <v>#DIV/0!</v>
      </c>
      <c r="I2099" s="7" t="e">
        <f t="shared" si="360"/>
        <v>#DIV/0!</v>
      </c>
      <c r="J2099" s="7" t="e">
        <f t="shared" si="361"/>
        <v>#DIV/0!</v>
      </c>
      <c r="K2099" s="7" t="n">
        <f t="shared" si="362"/>
        <v>0</v>
      </c>
      <c r="L2099" s="7" t="n">
        <f>AM2099/SUM(AM1:AM$2180)</f>
        <v>0</v>
      </c>
      <c r="M2099" t="s">
        <v>36</v>
      </c>
      <c r="N2099" t="s">
        <v>4952</v>
      </c>
      <c r="O2099" t="s">
        <v>4953</v>
      </c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 t="n">
        <v>-2.3791800504268198E-2</v>
      </c>
      <c r="AG2099" s="6"/>
      <c r="AH2099" s="6"/>
      <c r="AI2099" s="6"/>
      <c r="AJ2099" s="6" t="n">
        <v>-11718.7624252122</v>
      </c>
      <c r="AK2099" s="6"/>
      <c r="AL2099" s="6"/>
      <c r="AM2099" s="6"/>
    </row>
    <row r="2100">
      <c r="A2100" t="str">
        <f t="shared" si="352"/>
        <v>R&amp;D</v>
      </c>
      <c r="B2100" t="str">
        <f t="shared" si="353"/>
        <v>AS14</v>
      </c>
      <c r="C2100" t="str">
        <f t="shared" si="354"/>
        <v>AIR TRANSPORTATION (ENGINEERING)</v>
      </c>
      <c r="D2100" s="6" t="n">
        <f t="shared" si="355"/>
        <v>0</v>
      </c>
      <c r="E2100" s="6" t="n">
        <f t="shared" si="356"/>
        <v>0</v>
      </c>
      <c r="F2100" s="6" t="n">
        <f t="shared" si="357"/>
        <v>0</v>
      </c>
      <c r="G2100" s="6" t="n">
        <f t="shared" si="358"/>
        <v>0</v>
      </c>
      <c r="H2100" s="7" t="e">
        <f t="shared" si="359"/>
        <v>#DIV/0!</v>
      </c>
      <c r="I2100" s="7" t="e">
        <f t="shared" si="360"/>
        <v>#DIV/0!</v>
      </c>
      <c r="J2100" s="7" t="e">
        <f t="shared" si="361"/>
        <v>#DIV/0!</v>
      </c>
      <c r="K2100" s="7" t="n">
        <f t="shared" si="362"/>
        <v>0</v>
      </c>
      <c r="L2100" s="7" t="n">
        <f>AM2100/SUM(AM1:AM$2180)</f>
        <v>0</v>
      </c>
      <c r="M2100" t="s">
        <v>36</v>
      </c>
      <c r="N2100" t="s">
        <v>4954</v>
      </c>
      <c r="O2100" t="s">
        <v>4955</v>
      </c>
      <c r="P2100" s="6"/>
      <c r="Q2100" s="6"/>
      <c r="R2100" s="6"/>
      <c r="S2100" s="6"/>
      <c r="T2100" s="6"/>
      <c r="U2100" s="6"/>
      <c r="V2100" s="6"/>
      <c r="W2100" s="6" t="n">
        <v>0</v>
      </c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</row>
    <row r="2101">
      <c r="A2101" t="str">
        <f t="shared" si="352"/>
        <v>R&amp;D</v>
      </c>
      <c r="B2101" t="str">
        <f t="shared" si="353"/>
        <v>AS15</v>
      </c>
      <c r="C2101" t="str">
        <f t="shared" si="354"/>
        <v>AIR TRANSPORTATION (OPERATIONAL)</v>
      </c>
      <c r="D2101" s="6" t="n">
        <f t="shared" si="355"/>
        <v>0</v>
      </c>
      <c r="E2101" s="6" t="n">
        <f t="shared" si="356"/>
        <v>0</v>
      </c>
      <c r="F2101" s="6" t="n">
        <f t="shared" si="357"/>
        <v>0</v>
      </c>
      <c r="G2101" s="6" t="n">
        <f t="shared" si="358"/>
        <v>0</v>
      </c>
      <c r="H2101" s="7" t="e">
        <f t="shared" si="359"/>
        <v>#DIV/0!</v>
      </c>
      <c r="I2101" s="7" t="e">
        <f t="shared" si="360"/>
        <v>#DIV/0!</v>
      </c>
      <c r="J2101" s="7" t="e">
        <f t="shared" si="361"/>
        <v>#DIV/0!</v>
      </c>
      <c r="K2101" s="7" t="n">
        <f t="shared" si="362"/>
        <v>0</v>
      </c>
      <c r="L2101" s="7" t="n">
        <f>AM2101/SUM(AM1:AM$2180)</f>
        <v>0</v>
      </c>
      <c r="M2101" t="s">
        <v>36</v>
      </c>
      <c r="N2101" t="s">
        <v>4956</v>
      </c>
      <c r="O2101" t="s">
        <v>4957</v>
      </c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 t="n">
        <v>0</v>
      </c>
      <c r="AG2101" s="6"/>
      <c r="AH2101" s="6"/>
      <c r="AI2101" s="6"/>
      <c r="AJ2101" s="6" t="n">
        <v>0</v>
      </c>
      <c r="AK2101" s="6" t="n">
        <v>0</v>
      </c>
      <c r="AL2101" s="6"/>
      <c r="AM2101" s="6"/>
    </row>
    <row r="2102">
      <c r="A2102" t="str">
        <f t="shared" si="352"/>
        <v>R&amp;D</v>
      </c>
      <c r="B2102" t="str">
        <f t="shared" si="353"/>
        <v>AS16</v>
      </c>
      <c r="C2102" t="str">
        <f t="shared" si="354"/>
        <v>R&amp;D- MODAL TRANSPORTATION: AIR (MANAGEMENT/SUPPORT)</v>
      </c>
      <c r="D2102" s="6" t="n">
        <f t="shared" si="355"/>
        <v>-14802.154530242</v>
      </c>
      <c r="E2102" s="6" t="n">
        <f t="shared" si="356"/>
        <v>0</v>
      </c>
      <c r="F2102" s="6" t="n">
        <f t="shared" si="357"/>
        <v>0</v>
      </c>
      <c r="G2102" s="6" t="n">
        <f t="shared" si="358"/>
        <v>0</v>
      </c>
      <c r="H2102" s="7" t="e">
        <f t="shared" si="359"/>
        <v>#DIV/0!</v>
      </c>
      <c r="I2102" s="7" t="n">
        <f t="shared" si="360"/>
        <v>-1</v>
      </c>
      <c r="J2102" s="7" t="e">
        <f t="shared" si="361"/>
        <v>#DIV/0!</v>
      </c>
      <c r="K2102" s="7" t="n">
        <f t="shared" si="362"/>
        <v>0</v>
      </c>
      <c r="L2102" s="7" t="n">
        <f>AM2102/SUM(AM1:AM$2180)</f>
        <v>0</v>
      </c>
      <c r="M2102" t="s">
        <v>36</v>
      </c>
      <c r="N2102" t="s">
        <v>4958</v>
      </c>
      <c r="O2102" t="s">
        <v>4959</v>
      </c>
      <c r="P2102" s="6"/>
      <c r="Q2102" s="6"/>
      <c r="R2102" s="6"/>
      <c r="S2102" s="6"/>
      <c r="T2102" s="6"/>
      <c r="U2102" s="6"/>
      <c r="V2102" s="6" t="n">
        <v>6337.7449728753099</v>
      </c>
      <c r="W2102" s="6"/>
      <c r="X2102" s="6"/>
      <c r="Y2102" s="6"/>
      <c r="Z2102" s="6"/>
      <c r="AA2102" s="6"/>
      <c r="AB2102" s="6"/>
      <c r="AC2102" s="6"/>
      <c r="AD2102" s="6"/>
      <c r="AE2102" s="6" t="n">
        <v>-14802.154530242</v>
      </c>
      <c r="AF2102" s="6"/>
      <c r="AG2102" s="6"/>
      <c r="AH2102" s="6"/>
      <c r="AI2102" s="6"/>
      <c r="AJ2102" s="6"/>
      <c r="AK2102" s="6"/>
      <c r="AL2102" s="6"/>
      <c r="AM2102" s="6"/>
    </row>
    <row r="2103">
      <c r="A2103" t="str">
        <f t="shared" si="352"/>
        <v>R&amp;D</v>
      </c>
      <c r="B2103" t="str">
        <f t="shared" si="353"/>
        <v>AS21</v>
      </c>
      <c r="C2103" t="str">
        <f t="shared" si="354"/>
        <v>R&amp;D- MODAL TRANSPORTATION: SURFACE MOTOR VEHICLES (BASIC RESEARCH)</v>
      </c>
      <c r="D2103" s="6" t="n">
        <f t="shared" si="355"/>
        <v>0</v>
      </c>
      <c r="E2103" s="6" t="n">
        <f t="shared" si="356"/>
        <v>0</v>
      </c>
      <c r="F2103" s="6" t="n">
        <f t="shared" si="357"/>
        <v>0</v>
      </c>
      <c r="G2103" s="6" t="n">
        <f t="shared" si="358"/>
        <v>0</v>
      </c>
      <c r="H2103" s="7" t="e">
        <f t="shared" si="359"/>
        <v>#DIV/0!</v>
      </c>
      <c r="I2103" s="7" t="e">
        <f t="shared" si="360"/>
        <v>#DIV/0!</v>
      </c>
      <c r="J2103" s="7" t="e">
        <f t="shared" si="361"/>
        <v>#DIV/0!</v>
      </c>
      <c r="K2103" s="7" t="n">
        <f t="shared" si="362"/>
        <v>0</v>
      </c>
      <c r="L2103" s="7" t="n">
        <f>AM2103/SUM(AM1:AM$2180)</f>
        <v>0</v>
      </c>
      <c r="M2103" t="s">
        <v>36</v>
      </c>
      <c r="N2103" t="s">
        <v>4960</v>
      </c>
      <c r="O2103" t="s">
        <v>4961</v>
      </c>
      <c r="P2103" s="6"/>
      <c r="Q2103" s="6"/>
      <c r="R2103" s="6" t="n">
        <v>172000.284621367</v>
      </c>
      <c r="S2103" s="6"/>
      <c r="T2103" s="6"/>
      <c r="U2103" s="6"/>
      <c r="V2103" s="6"/>
      <c r="W2103" s="6" t="n">
        <v>479299.21100813401</v>
      </c>
      <c r="X2103" s="6"/>
      <c r="Y2103" s="6"/>
      <c r="Z2103" s="6"/>
      <c r="AA2103" s="6"/>
      <c r="AB2103" s="6" t="n">
        <v>5037.1999990389004</v>
      </c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</row>
    <row r="2104">
      <c r="A2104" t="str">
        <f t="shared" si="352"/>
        <v>R&amp;D</v>
      </c>
      <c r="B2104" t="str">
        <f t="shared" si="353"/>
        <v>AS23</v>
      </c>
      <c r="C2104" t="str">
        <f t="shared" si="354"/>
        <v>R&amp;D- MODAL TRANSPORTATION: SURFACE MOTOR VEHICLES (ADVANCED DEVELOPMENT)</v>
      </c>
      <c r="D2104" s="6" t="n">
        <f t="shared" si="355"/>
        <v>0</v>
      </c>
      <c r="E2104" s="6" t="n">
        <f t="shared" si="356"/>
        <v>0</v>
      </c>
      <c r="F2104" s="6" t="n">
        <f t="shared" si="357"/>
        <v>0</v>
      </c>
      <c r="G2104" s="6" t="n">
        <f t="shared" si="358"/>
        <v>0</v>
      </c>
      <c r="H2104" s="7" t="e">
        <f t="shared" si="359"/>
        <v>#DIV/0!</v>
      </c>
      <c r="I2104" s="7" t="e">
        <f t="shared" si="360"/>
        <v>#DIV/0!</v>
      </c>
      <c r="J2104" s="7" t="e">
        <f t="shared" si="361"/>
        <v>#DIV/0!</v>
      </c>
      <c r="K2104" s="7" t="n">
        <f t="shared" si="362"/>
        <v>0</v>
      </c>
      <c r="L2104" s="7" t="n">
        <f>AM2104/SUM(AM1:AM$2180)</f>
        <v>0</v>
      </c>
      <c r="M2104" t="s">
        <v>36</v>
      </c>
      <c r="N2104" t="s">
        <v>4962</v>
      </c>
      <c r="O2104" t="s">
        <v>4963</v>
      </c>
      <c r="P2104" s="6"/>
      <c r="Q2104" s="6"/>
      <c r="R2104" s="6"/>
      <c r="S2104" s="6"/>
      <c r="T2104" s="6"/>
      <c r="U2104" s="6"/>
      <c r="V2104" s="6"/>
      <c r="W2104" s="6"/>
      <c r="X2104" s="6" t="n">
        <v>31992.378519649999</v>
      </c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</row>
    <row r="2105">
      <c r="A2105" t="str">
        <f t="shared" si="352"/>
        <v>R&amp;D</v>
      </c>
      <c r="B2105" t="str">
        <f t="shared" si="353"/>
        <v>AS24</v>
      </c>
      <c r="C2105" t="str">
        <f t="shared" si="354"/>
        <v>R&amp;D-TRANS- MOTOR VEH-ENG DEV</v>
      </c>
      <c r="D2105" s="6" t="n">
        <f t="shared" si="355"/>
        <v>0</v>
      </c>
      <c r="E2105" s="6" t="n">
        <f t="shared" si="356"/>
        <v>0</v>
      </c>
      <c r="F2105" s="6" t="n">
        <f t="shared" si="357"/>
        <v>0</v>
      </c>
      <c r="G2105" s="6" t="n">
        <f t="shared" si="358"/>
        <v>0</v>
      </c>
      <c r="H2105" s="7" t="e">
        <f t="shared" si="359"/>
        <v>#DIV/0!</v>
      </c>
      <c r="I2105" s="7" t="e">
        <f t="shared" si="360"/>
        <v>#DIV/0!</v>
      </c>
      <c r="J2105" s="7" t="e">
        <f t="shared" si="361"/>
        <v>#DIV/0!</v>
      </c>
      <c r="K2105" s="7" t="n">
        <f t="shared" si="362"/>
        <v>0</v>
      </c>
      <c r="L2105" s="7" t="n">
        <f>AM2105/SUM(AM1:AM$2180)</f>
        <v>0</v>
      </c>
      <c r="M2105" t="s">
        <v>36</v>
      </c>
      <c r="N2105" t="s">
        <v>4964</v>
      </c>
      <c r="O2105" t="s">
        <v>4965</v>
      </c>
      <c r="P2105" s="6"/>
      <c r="Q2105" s="6"/>
      <c r="R2105" s="6"/>
      <c r="S2105" s="6"/>
      <c r="T2105" s="6"/>
      <c r="U2105" s="6"/>
      <c r="V2105" s="6" t="n">
        <v>5592019.0272162696</v>
      </c>
      <c r="W2105" s="6" t="n">
        <v>0</v>
      </c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</row>
    <row r="2106">
      <c r="A2106" t="str">
        <f t="shared" si="352"/>
        <v>R&amp;D</v>
      </c>
      <c r="B2106" t="str">
        <f t="shared" si="353"/>
        <v>AS26</v>
      </c>
      <c r="C2106" t="str">
        <f t="shared" si="354"/>
        <v>R&amp;D- MODAL TRANSPORTATION: SURFACE MOTOR VEHICLES (MANAGEMENT/SUPPORT)</v>
      </c>
      <c r="D2106" s="6" t="n">
        <f t="shared" si="355"/>
        <v>0</v>
      </c>
      <c r="E2106" s="6" t="n">
        <f t="shared" si="356"/>
        <v>0</v>
      </c>
      <c r="F2106" s="6" t="n">
        <f t="shared" si="357"/>
        <v>0</v>
      </c>
      <c r="G2106" s="6" t="n">
        <f t="shared" si="358"/>
        <v>0</v>
      </c>
      <c r="H2106" s="7" t="e">
        <f t="shared" si="359"/>
        <v>#DIV/0!</v>
      </c>
      <c r="I2106" s="7" t="e">
        <f t="shared" si="360"/>
        <v>#DIV/0!</v>
      </c>
      <c r="J2106" s="7" t="e">
        <f t="shared" si="361"/>
        <v>#DIV/0!</v>
      </c>
      <c r="K2106" s="7" t="n">
        <f t="shared" si="362"/>
        <v>0</v>
      </c>
      <c r="L2106" s="7" t="n">
        <f>AM2106/SUM(AM1:AM$2180)</f>
        <v>0</v>
      </c>
      <c r="M2106" t="s">
        <v>36</v>
      </c>
      <c r="N2106" t="s">
        <v>4966</v>
      </c>
      <c r="O2106" t="s">
        <v>4967</v>
      </c>
      <c r="P2106" s="6"/>
      <c r="Q2106" s="6"/>
      <c r="R2106" s="6"/>
      <c r="S2106" s="6"/>
      <c r="T2106" s="6"/>
      <c r="U2106" s="6"/>
      <c r="V2106" s="6"/>
      <c r="W2106" s="6"/>
      <c r="X2106" s="6"/>
      <c r="Y2106" s="6" t="n">
        <v>0</v>
      </c>
      <c r="Z2106" s="6" t="n">
        <v>0</v>
      </c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</row>
    <row r="2107">
      <c r="A2107" t="str">
        <f t="shared" si="352"/>
        <v>R&amp;D</v>
      </c>
      <c r="B2107" t="str">
        <f t="shared" si="353"/>
        <v>AS27</v>
      </c>
      <c r="C2107" t="str">
        <f t="shared" si="354"/>
        <v>R&amp;D- MODAL TRANSPORTATION: SURFACE MOTOR VEHICLES (COMMERCIALIZED)</v>
      </c>
      <c r="D2107" s="6" t="n">
        <f t="shared" si="355"/>
        <v>0</v>
      </c>
      <c r="E2107" s="6" t="n">
        <f t="shared" si="356"/>
        <v>0</v>
      </c>
      <c r="F2107" s="6" t="n">
        <f t="shared" si="357"/>
        <v>0</v>
      </c>
      <c r="G2107" s="6" t="n">
        <f t="shared" si="358"/>
        <v>0</v>
      </c>
      <c r="H2107" s="7" t="e">
        <f t="shared" si="359"/>
        <v>#DIV/0!</v>
      </c>
      <c r="I2107" s="7" t="e">
        <f t="shared" si="360"/>
        <v>#DIV/0!</v>
      </c>
      <c r="J2107" s="7" t="e">
        <f t="shared" si="361"/>
        <v>#DIV/0!</v>
      </c>
      <c r="K2107" s="7" t="n">
        <f t="shared" si="362"/>
        <v>0</v>
      </c>
      <c r="L2107" s="7" t="n">
        <f>AM2107/SUM(AM1:AM$2180)</f>
        <v>0</v>
      </c>
      <c r="M2107" t="s">
        <v>36</v>
      </c>
      <c r="N2107" t="s">
        <v>4968</v>
      </c>
      <c r="O2107" t="s">
        <v>4969</v>
      </c>
      <c r="P2107" s="6"/>
      <c r="Q2107" s="6"/>
      <c r="R2107" s="6"/>
      <c r="S2107" s="6"/>
      <c r="T2107" s="6"/>
      <c r="U2107" s="6"/>
      <c r="V2107" s="6"/>
      <c r="W2107" s="6" t="n">
        <v>102144.28062736501</v>
      </c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</row>
    <row r="2108">
      <c r="A2108" t="str">
        <f t="shared" si="352"/>
        <v>R&amp;D</v>
      </c>
      <c r="B2108" t="str">
        <f t="shared" si="353"/>
        <v>AS34</v>
      </c>
      <c r="C2108" t="str">
        <f t="shared" si="354"/>
        <v>R&amp;D- MODAL TRANSPORTATION: RAIL (ENGINEERING DEVELOPMENT)</v>
      </c>
      <c r="D2108" s="6" t="n">
        <f t="shared" si="355"/>
        <v>0</v>
      </c>
      <c r="E2108" s="6" t="n">
        <f t="shared" si="356"/>
        <v>0</v>
      </c>
      <c r="F2108" s="6" t="n">
        <f t="shared" si="357"/>
        <v>0</v>
      </c>
      <c r="G2108" s="6" t="n">
        <f t="shared" si="358"/>
        <v>0</v>
      </c>
      <c r="H2108" s="7" t="e">
        <f t="shared" si="359"/>
        <v>#DIV/0!</v>
      </c>
      <c r="I2108" s="7" t="e">
        <f t="shared" si="360"/>
        <v>#DIV/0!</v>
      </c>
      <c r="J2108" s="7" t="e">
        <f t="shared" si="361"/>
        <v>#DIV/0!</v>
      </c>
      <c r="K2108" s="7" t="n">
        <f t="shared" si="362"/>
        <v>0</v>
      </c>
      <c r="L2108" s="7" t="n">
        <f>AM2108/SUM(AM1:AM$2180)</f>
        <v>0</v>
      </c>
      <c r="M2108" t="s">
        <v>36</v>
      </c>
      <c r="N2108" t="s">
        <v>4970</v>
      </c>
      <c r="O2108" t="s">
        <v>4971</v>
      </c>
      <c r="P2108" s="6"/>
      <c r="Q2108" s="6"/>
      <c r="R2108" s="6"/>
      <c r="S2108" s="6"/>
      <c r="T2108" s="6"/>
      <c r="U2108" s="6" t="n">
        <v>1659133.16391266</v>
      </c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</row>
    <row r="2109">
      <c r="A2109" t="str">
        <f t="shared" si="352"/>
        <v>R&amp;D</v>
      </c>
      <c r="B2109" t="str">
        <f t="shared" si="353"/>
        <v>AS41</v>
      </c>
      <c r="C2109" t="str">
        <f t="shared" si="354"/>
        <v>MARINE TRANSPORTATION (BASIC)</v>
      </c>
      <c r="D2109" s="6" t="n">
        <f t="shared" si="355"/>
        <v>0</v>
      </c>
      <c r="E2109" s="6" t="n">
        <f t="shared" si="356"/>
        <v>0</v>
      </c>
      <c r="F2109" s="6" t="n">
        <f t="shared" si="357"/>
        <v>0</v>
      </c>
      <c r="G2109" s="6" t="n">
        <f t="shared" si="358"/>
        <v>0</v>
      </c>
      <c r="H2109" s="7" t="e">
        <f t="shared" si="359"/>
        <v>#DIV/0!</v>
      </c>
      <c r="I2109" s="7" t="e">
        <f t="shared" si="360"/>
        <v>#DIV/0!</v>
      </c>
      <c r="J2109" s="7" t="e">
        <f t="shared" si="361"/>
        <v>#DIV/0!</v>
      </c>
      <c r="K2109" s="7" t="n">
        <f t="shared" si="362"/>
        <v>0</v>
      </c>
      <c r="L2109" s="7" t="n">
        <f>AM2109/SUM(AM1:AM$2180)</f>
        <v>0</v>
      </c>
      <c r="M2109" t="s">
        <v>36</v>
      </c>
      <c r="N2109" t="s">
        <v>4972</v>
      </c>
      <c r="O2109" t="s">
        <v>4973</v>
      </c>
      <c r="P2109" s="6"/>
      <c r="Q2109" s="6"/>
      <c r="R2109" s="6"/>
      <c r="S2109" s="6"/>
      <c r="T2109" s="6"/>
      <c r="U2109" s="6" t="n">
        <v>20016.2725004973</v>
      </c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</row>
    <row r="2110">
      <c r="A2110" t="str">
        <f t="shared" si="352"/>
        <v>R&amp;D</v>
      </c>
      <c r="B2110" t="str">
        <f t="shared" si="353"/>
        <v>AS45</v>
      </c>
      <c r="C2110" t="str">
        <f t="shared" si="354"/>
        <v>MARINE TRANSPORTATION (OPERATIONAL)</v>
      </c>
      <c r="D2110" s="6" t="n">
        <f t="shared" si="355"/>
        <v>0</v>
      </c>
      <c r="E2110" s="6" t="n">
        <f t="shared" si="356"/>
        <v>0</v>
      </c>
      <c r="F2110" s="6" t="n">
        <f t="shared" si="357"/>
        <v>0</v>
      </c>
      <c r="G2110" s="6" t="n">
        <f t="shared" si="358"/>
        <v>0</v>
      </c>
      <c r="H2110" s="7" t="e">
        <f t="shared" si="359"/>
        <v>#DIV/0!</v>
      </c>
      <c r="I2110" s="7" t="e">
        <f t="shared" si="360"/>
        <v>#DIV/0!</v>
      </c>
      <c r="J2110" s="7" t="e">
        <f t="shared" si="361"/>
        <v>#DIV/0!</v>
      </c>
      <c r="K2110" s="7" t="n">
        <f t="shared" si="362"/>
        <v>0</v>
      </c>
      <c r="L2110" s="7" t="n">
        <f>AM2110/SUM(AM1:AM$2180)</f>
        <v>0</v>
      </c>
      <c r="M2110" t="s">
        <v>36</v>
      </c>
      <c r="N2110" t="s">
        <v>4974</v>
      </c>
      <c r="O2110" t="s">
        <v>4975</v>
      </c>
      <c r="P2110" s="6"/>
      <c r="Q2110" s="6"/>
      <c r="R2110" s="6"/>
      <c r="S2110" s="6"/>
      <c r="T2110" s="6"/>
      <c r="U2110" s="6"/>
      <c r="V2110" s="6"/>
      <c r="W2110" s="6"/>
      <c r="X2110" s="6"/>
      <c r="Y2110" s="6" t="n">
        <v>194641.884223278</v>
      </c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</row>
    <row r="2111">
      <c r="A2111" t="str">
        <f t="shared" si="352"/>
        <v>R&amp;D</v>
      </c>
      <c r="B2111" t="str">
        <f t="shared" si="353"/>
        <v>AS46</v>
      </c>
      <c r="C2111" t="str">
        <f t="shared" si="354"/>
        <v>R&amp;D- MODAL TRANSPORTATION: MARINE (MANAGEMENT/SUPPORT)</v>
      </c>
      <c r="D2111" s="6" t="n">
        <f t="shared" si="355"/>
        <v>0</v>
      </c>
      <c r="E2111" s="6" t="n">
        <f t="shared" si="356"/>
        <v>0</v>
      </c>
      <c r="F2111" s="6" t="n">
        <f t="shared" si="357"/>
        <v>0</v>
      </c>
      <c r="G2111" s="6" t="n">
        <f t="shared" si="358"/>
        <v>0</v>
      </c>
      <c r="H2111" s="7" t="e">
        <f t="shared" si="359"/>
        <v>#DIV/0!</v>
      </c>
      <c r="I2111" s="7" t="e">
        <f t="shared" si="360"/>
        <v>#DIV/0!</v>
      </c>
      <c r="J2111" s="7" t="e">
        <f t="shared" si="361"/>
        <v>#DIV/0!</v>
      </c>
      <c r="K2111" s="7" t="n">
        <f t="shared" si="362"/>
        <v>0</v>
      </c>
      <c r="L2111" s="7" t="n">
        <f>AM2111/SUM(AM1:AM$2180)</f>
        <v>0</v>
      </c>
      <c r="M2111" t="s">
        <v>36</v>
      </c>
      <c r="N2111" t="s">
        <v>4976</v>
      </c>
      <c r="O2111" t="s">
        <v>4977</v>
      </c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 t="n">
        <v>41605.697867061601</v>
      </c>
      <c r="AC2111" s="6" t="n">
        <v>20296.829265257398</v>
      </c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</row>
    <row r="2112">
      <c r="A2112" t="str">
        <f t="shared" si="352"/>
        <v>R&amp;D</v>
      </c>
      <c r="B2112" t="str">
        <f t="shared" si="353"/>
        <v>AS47</v>
      </c>
      <c r="C2112" t="str">
        <f t="shared" si="354"/>
        <v>R&amp;D- MODAL TRANSPORTATION: MARINE (COMMERCIALIZED)</v>
      </c>
      <c r="D2112" s="6" t="n">
        <f t="shared" si="355"/>
        <v>0</v>
      </c>
      <c r="E2112" s="6" t="n">
        <f t="shared" si="356"/>
        <v>0</v>
      </c>
      <c r="F2112" s="6" t="n">
        <f t="shared" si="357"/>
        <v>0</v>
      </c>
      <c r="G2112" s="6" t="n">
        <f t="shared" si="358"/>
        <v>0</v>
      </c>
      <c r="H2112" s="7" t="e">
        <f t="shared" si="359"/>
        <v>#DIV/0!</v>
      </c>
      <c r="I2112" s="7" t="e">
        <f t="shared" si="360"/>
        <v>#DIV/0!</v>
      </c>
      <c r="J2112" s="7" t="e">
        <f t="shared" si="361"/>
        <v>#DIV/0!</v>
      </c>
      <c r="K2112" s="7" t="n">
        <f t="shared" si="362"/>
        <v>0</v>
      </c>
      <c r="L2112" s="7" t="n">
        <f>AM2112/SUM(AM1:AM$2180)</f>
        <v>0</v>
      </c>
      <c r="M2112" t="s">
        <v>36</v>
      </c>
      <c r="N2112" t="s">
        <v>4978</v>
      </c>
      <c r="O2112" t="s">
        <v>4979</v>
      </c>
      <c r="P2112" s="6"/>
      <c r="Q2112" s="6"/>
      <c r="R2112" s="6"/>
      <c r="S2112" s="6"/>
      <c r="T2112" s="6"/>
      <c r="U2112" s="6"/>
      <c r="V2112" s="6"/>
      <c r="W2112" s="6"/>
      <c r="X2112" s="6"/>
      <c r="Y2112" s="6" t="n">
        <v>10886.749456556199</v>
      </c>
      <c r="Z2112" s="6"/>
      <c r="AA2112" s="6"/>
      <c r="AB2112" s="6" t="n">
        <v>31167.674994053199</v>
      </c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</row>
    <row r="2113">
      <c r="A2113" t="str">
        <f t="shared" ref="A2113:A2181" si="363">M2113</f>
        <v>R&amp;D</v>
      </c>
      <c r="B2113" t="str">
        <f t="shared" ref="B2113:B2181" si="364">N2113</f>
        <v>AS91</v>
      </c>
      <c r="C2113" t="str">
        <f t="shared" ref="C2113:C2181" si="365">O2113</f>
        <v>OTHER MODAL TRANSPORTATION (BASIC)</v>
      </c>
      <c r="D2113" s="6" t="n">
        <f t="shared" ref="D2113:D2181" si="366">AE2113</f>
        <v>0</v>
      </c>
      <c r="E2113" s="6" t="n">
        <f t="shared" ref="E2113:E2181" si="367">AK2113</f>
        <v>0</v>
      </c>
      <c r="F2113" s="6" t="n">
        <f t="shared" ref="F2113:F2181" si="368">AL2113</f>
        <v>0</v>
      </c>
      <c r="G2113" s="6" t="n">
        <f t="shared" ref="G2113:G2181" si="369">AM2113</f>
        <v>0</v>
      </c>
      <c r="H2113" s="7" t="e">
        <f t="shared" si="359"/>
        <v>#DIV/0!</v>
      </c>
      <c r="I2113" s="7" t="e">
        <f t="shared" si="360"/>
        <v>#DIV/0!</v>
      </c>
      <c r="J2113" s="7" t="e">
        <f t="shared" si="361"/>
        <v>#DIV/0!</v>
      </c>
      <c r="K2113" s="7" t="n">
        <f t="shared" si="362"/>
        <v>0</v>
      </c>
      <c r="L2113" s="7" t="n">
        <f>AM2113/SUM(AM1:AM$2180)</f>
        <v>0</v>
      </c>
      <c r="M2113" t="s">
        <v>36</v>
      </c>
      <c r="N2113" t="s">
        <v>4980</v>
      </c>
      <c r="O2113" t="s">
        <v>4981</v>
      </c>
      <c r="P2113" s="6"/>
      <c r="Q2113" s="6"/>
      <c r="R2113" s="6"/>
      <c r="S2113" s="6"/>
      <c r="T2113" s="6"/>
      <c r="U2113" s="6"/>
      <c r="V2113" s="6"/>
      <c r="W2113" s="6" t="n">
        <v>5633.7821478170099</v>
      </c>
      <c r="X2113" s="6"/>
      <c r="Y2113" s="6"/>
      <c r="Z2113" s="6"/>
      <c r="AA2113" s="6" t="n">
        <v>-166910.05806641301</v>
      </c>
      <c r="AB2113" s="6"/>
      <c r="AC2113" s="6"/>
      <c r="AD2113" s="6" t="n">
        <v>-34248.592492643002</v>
      </c>
      <c r="AE2113" s="6"/>
      <c r="AF2113" s="6"/>
      <c r="AG2113" s="6"/>
      <c r="AH2113" s="6"/>
      <c r="AI2113" s="6"/>
      <c r="AJ2113" s="6"/>
      <c r="AK2113" s="6"/>
      <c r="AL2113" s="6"/>
      <c r="AM2113" s="6"/>
    </row>
    <row r="2114">
      <c r="A2114" t="str">
        <f t="shared" si="363"/>
        <v>R&amp;D</v>
      </c>
      <c r="B2114" t="str">
        <f t="shared" si="364"/>
        <v>AS92</v>
      </c>
      <c r="C2114" t="str">
        <f t="shared" si="365"/>
        <v>R&amp;D- MODAL TRANSPORTATION: OTHER MODAL (APPLIED RESEARCH/EXPLORATORY DEVELOPMENT)</v>
      </c>
      <c r="D2114" s="6" t="n">
        <f t="shared" si="366"/>
        <v>0</v>
      </c>
      <c r="E2114" s="6" t="n">
        <f t="shared" si="367"/>
        <v>0</v>
      </c>
      <c r="F2114" s="6" t="n">
        <f t="shared" si="368"/>
        <v>0</v>
      </c>
      <c r="G2114" s="6" t="n">
        <f t="shared" si="369"/>
        <v>0</v>
      </c>
      <c r="H2114" s="7" t="e">
        <f t="shared" ref="H2114:H2181" si="370">AL2114/AK2114-1</f>
        <v>#DIV/0!</v>
      </c>
      <c r="I2114" s="7" t="e">
        <f t="shared" ref="I2114:I2181" si="371">AL2114/AE2114-1</f>
        <v>#DIV/0!</v>
      </c>
      <c r="J2114" s="7" t="e">
        <f t="shared" ref="J2114:J2181" si="372">AM2114/AL2114</f>
        <v>#DIV/0!</v>
      </c>
      <c r="K2114" s="7" t="n">
        <f t="shared" ref="K2114:K2180" si="373">AL2114/SUM(AL$1:AL$2180)</f>
        <v>0</v>
      </c>
      <c r="L2114" s="7" t="n">
        <f>AM2114/SUM(AM1:AM$2180)</f>
        <v>0</v>
      </c>
      <c r="M2114" t="s">
        <v>36</v>
      </c>
      <c r="N2114" t="s">
        <v>4982</v>
      </c>
      <c r="O2114" t="s">
        <v>4983</v>
      </c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 t="n">
        <v>0</v>
      </c>
      <c r="AG2114" s="6"/>
      <c r="AH2114" s="6"/>
      <c r="AI2114" s="6"/>
      <c r="AJ2114" s="6"/>
      <c r="AK2114" s="6"/>
      <c r="AL2114" s="6"/>
      <c r="AM2114" s="6"/>
    </row>
    <row r="2115">
      <c r="A2115" t="str">
        <f t="shared" si="363"/>
        <v>R&amp;D</v>
      </c>
      <c r="B2115" t="str">
        <f t="shared" si="364"/>
        <v>AS93</v>
      </c>
      <c r="C2115" t="str">
        <f t="shared" si="365"/>
        <v>R&amp;D- MODAL TRANSPORTATION: OTHER MODAL (ADVANCED DEVELOPMENT)</v>
      </c>
      <c r="D2115" s="6" t="n">
        <f t="shared" si="366"/>
        <v>0</v>
      </c>
      <c r="E2115" s="6" t="n">
        <f t="shared" si="367"/>
        <v>0</v>
      </c>
      <c r="F2115" s="6" t="n">
        <f t="shared" si="368"/>
        <v>0</v>
      </c>
      <c r="G2115" s="6" t="n">
        <f t="shared" si="369"/>
        <v>0</v>
      </c>
      <c r="H2115" s="7" t="e">
        <f t="shared" si="370"/>
        <v>#DIV/0!</v>
      </c>
      <c r="I2115" s="7" t="e">
        <f t="shared" si="371"/>
        <v>#DIV/0!</v>
      </c>
      <c r="J2115" s="7" t="e">
        <f t="shared" si="372"/>
        <v>#DIV/0!</v>
      </c>
      <c r="K2115" s="7" t="n">
        <f t="shared" si="373"/>
        <v>0</v>
      </c>
      <c r="L2115" s="7" t="n">
        <f>AM2115/SUM(AM1:AM$2180)</f>
        <v>0</v>
      </c>
      <c r="M2115" t="s">
        <v>36</v>
      </c>
      <c r="N2115" t="s">
        <v>4984</v>
      </c>
      <c r="O2115" t="s">
        <v>4985</v>
      </c>
      <c r="P2115" s="6"/>
      <c r="Q2115" s="6"/>
      <c r="R2115" s="6" t="n">
        <v>2697324.6267007501</v>
      </c>
      <c r="S2115" s="6" t="n">
        <v>289952.91083537898</v>
      </c>
      <c r="T2115" s="6" t="n">
        <v>44602.067670640798</v>
      </c>
      <c r="U2115" s="6"/>
      <c r="V2115" s="6"/>
      <c r="W2115" s="6"/>
      <c r="X2115" s="6"/>
      <c r="Y2115" s="6"/>
      <c r="Z2115" s="6"/>
      <c r="AA2115" s="6"/>
      <c r="AB2115" s="6" t="n">
        <v>-4819.05146008052</v>
      </c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</row>
    <row r="2116">
      <c r="A2116" t="str">
        <f t="shared" si="363"/>
        <v>R&amp;D</v>
      </c>
      <c r="B2116" t="str">
        <f t="shared" si="364"/>
        <v>AS97</v>
      </c>
      <c r="C2116" t="str">
        <f t="shared" si="365"/>
        <v>R&amp;D- MODAL TRANSPORTATION: OTHER MODAL (COMMERCIALIZED)</v>
      </c>
      <c r="D2116" s="6" t="n">
        <f t="shared" si="366"/>
        <v>0</v>
      </c>
      <c r="E2116" s="6" t="n">
        <f t="shared" si="367"/>
        <v>0</v>
      </c>
      <c r="F2116" s="6" t="n">
        <f t="shared" si="368"/>
        <v>0</v>
      </c>
      <c r="G2116" s="6" t="n">
        <f t="shared" si="369"/>
        <v>0</v>
      </c>
      <c r="H2116" s="7" t="e">
        <f t="shared" si="370"/>
        <v>#DIV/0!</v>
      </c>
      <c r="I2116" s="7" t="e">
        <f t="shared" si="371"/>
        <v>#DIV/0!</v>
      </c>
      <c r="J2116" s="7" t="e">
        <f t="shared" si="372"/>
        <v>#DIV/0!</v>
      </c>
      <c r="K2116" s="7" t="n">
        <f t="shared" si="373"/>
        <v>0</v>
      </c>
      <c r="L2116" s="7" t="n">
        <f>AM2116/SUM(AM1:AM$2180)</f>
        <v>0</v>
      </c>
      <c r="M2116" t="s">
        <v>36</v>
      </c>
      <c r="N2116" t="s">
        <v>4986</v>
      </c>
      <c r="O2116" t="s">
        <v>4987</v>
      </c>
      <c r="P2116" s="6"/>
      <c r="Q2116" s="6"/>
      <c r="R2116" s="6"/>
      <c r="S2116" s="6" t="n">
        <v>8838.2623469092596</v>
      </c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</row>
    <row r="2117">
      <c r="A2117" t="str">
        <f t="shared" si="363"/>
        <v>R&amp;D</v>
      </c>
      <c r="B2117" t="str">
        <f t="shared" si="364"/>
        <v>AT11</v>
      </c>
      <c r="C2117" t="str">
        <f t="shared" si="365"/>
        <v>R&amp;D- OTHER TRANSPORTATION: HIGHWAYS, ROADS, AND BRIDGES (BASIC RESEARCH)</v>
      </c>
      <c r="D2117" s="6" t="n">
        <f t="shared" si="366"/>
        <v>0</v>
      </c>
      <c r="E2117" s="6" t="n">
        <f t="shared" si="367"/>
        <v>0</v>
      </c>
      <c r="F2117" s="6" t="n">
        <f t="shared" si="368"/>
        <v>0</v>
      </c>
      <c r="G2117" s="6" t="n">
        <f t="shared" si="369"/>
        <v>0</v>
      </c>
      <c r="H2117" s="7" t="e">
        <f t="shared" si="370"/>
        <v>#DIV/0!</v>
      </c>
      <c r="I2117" s="7" t="e">
        <f t="shared" si="371"/>
        <v>#DIV/0!</v>
      </c>
      <c r="J2117" s="7" t="e">
        <f t="shared" si="372"/>
        <v>#DIV/0!</v>
      </c>
      <c r="K2117" s="7" t="n">
        <f t="shared" si="373"/>
        <v>0</v>
      </c>
      <c r="L2117" s="7" t="n">
        <f>AM2117/SUM(AM1:AM$2180)</f>
        <v>0</v>
      </c>
      <c r="M2117" t="s">
        <v>36</v>
      </c>
      <c r="N2117" t="s">
        <v>4988</v>
      </c>
      <c r="O2117" t="s">
        <v>4989</v>
      </c>
      <c r="P2117" s="6"/>
      <c r="Q2117" s="6" t="n">
        <v>59316.295410787097</v>
      </c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</row>
    <row r="2118">
      <c r="A2118" t="str">
        <f t="shared" si="363"/>
        <v>R&amp;D</v>
      </c>
      <c r="B2118" t="str">
        <f t="shared" si="364"/>
        <v>AT17</v>
      </c>
      <c r="C2118" t="str">
        <f t="shared" si="365"/>
        <v>R&amp;D- OTHER TRANSPORTATION: HIGHWAYS, ROADS, AND BRIDGES (COMMERCIALIZED)</v>
      </c>
      <c r="D2118" s="6" t="n">
        <f t="shared" si="366"/>
        <v>100538.975482553</v>
      </c>
      <c r="E2118" s="6" t="n">
        <f t="shared" si="367"/>
        <v>0</v>
      </c>
      <c r="F2118" s="6" t="n">
        <f t="shared" si="368"/>
        <v>0</v>
      </c>
      <c r="G2118" s="6" t="n">
        <f t="shared" si="369"/>
        <v>0</v>
      </c>
      <c r="H2118" s="7" t="e">
        <f t="shared" si="370"/>
        <v>#DIV/0!</v>
      </c>
      <c r="I2118" s="7" t="n">
        <f t="shared" si="371"/>
        <v>-1</v>
      </c>
      <c r="J2118" s="7" t="e">
        <f t="shared" si="372"/>
        <v>#DIV/0!</v>
      </c>
      <c r="K2118" s="7" t="n">
        <f t="shared" si="373"/>
        <v>0</v>
      </c>
      <c r="L2118" s="7" t="n">
        <f>AM2118/SUM(AM1:AM$2180)</f>
        <v>0</v>
      </c>
      <c r="M2118" t="s">
        <v>36</v>
      </c>
      <c r="N2118" t="s">
        <v>4990</v>
      </c>
      <c r="O2118" t="s">
        <v>4991</v>
      </c>
      <c r="P2118" s="6"/>
      <c r="Q2118" s="6"/>
      <c r="R2118" s="6"/>
      <c r="S2118" s="6"/>
      <c r="T2118" s="6" t="n">
        <v>80372.970566874705</v>
      </c>
      <c r="U2118" s="6"/>
      <c r="V2118" s="6" t="n">
        <v>1704317.91208144</v>
      </c>
      <c r="W2118" s="6"/>
      <c r="X2118" s="6" t="n">
        <v>75455.435869090405</v>
      </c>
      <c r="Y2118" s="6"/>
      <c r="Z2118" s="6" t="n">
        <v>32705.692902175299</v>
      </c>
      <c r="AA2118" s="6" t="n">
        <v>-6295.1024562439998</v>
      </c>
      <c r="AB2118" s="6" t="n">
        <v>1700054.9996756299</v>
      </c>
      <c r="AC2118" s="6" t="n">
        <v>1669503.0926487399</v>
      </c>
      <c r="AD2118" s="6" t="n">
        <v>873094.91597660398</v>
      </c>
      <c r="AE2118" s="6" t="n">
        <v>100538.975482553</v>
      </c>
      <c r="AF2118" s="6" t="n">
        <v>121826.45348534601</v>
      </c>
      <c r="AG2118" s="6"/>
      <c r="AH2118" s="6"/>
      <c r="AI2118" s="6"/>
      <c r="AJ2118" s="6"/>
      <c r="AK2118" s="6"/>
      <c r="AL2118" s="6"/>
      <c r="AM2118" s="6"/>
    </row>
    <row r="2119">
      <c r="A2119" t="str">
        <f t="shared" si="363"/>
        <v>R&amp;D</v>
      </c>
      <c r="B2119" t="str">
        <f t="shared" si="364"/>
        <v>AT22</v>
      </c>
      <c r="C2119" t="str">
        <f t="shared" si="365"/>
        <v>R&amp;D- OTHER TRANSPORTATION: HUMAN FACTORS (APPLIED RESEARCH/EXPLORATORY DEVELOPMENT)</v>
      </c>
      <c r="D2119" s="6" t="n">
        <f t="shared" si="366"/>
        <v>0</v>
      </c>
      <c r="E2119" s="6" t="n">
        <f t="shared" si="367"/>
        <v>0</v>
      </c>
      <c r="F2119" s="6" t="n">
        <f t="shared" si="368"/>
        <v>0</v>
      </c>
      <c r="G2119" s="6" t="n">
        <f t="shared" si="369"/>
        <v>0</v>
      </c>
      <c r="H2119" s="7" t="e">
        <f t="shared" si="370"/>
        <v>#DIV/0!</v>
      </c>
      <c r="I2119" s="7" t="e">
        <f t="shared" si="371"/>
        <v>#DIV/0!</v>
      </c>
      <c r="J2119" s="7" t="e">
        <f t="shared" si="372"/>
        <v>#DIV/0!</v>
      </c>
      <c r="K2119" s="7" t="n">
        <f t="shared" si="373"/>
        <v>0</v>
      </c>
      <c r="L2119" s="7" t="n">
        <f>AM2119/SUM(AM1:AM$2180)</f>
        <v>0</v>
      </c>
      <c r="M2119" t="s">
        <v>36</v>
      </c>
      <c r="N2119" t="s">
        <v>4992</v>
      </c>
      <c r="O2119" t="s">
        <v>4993</v>
      </c>
      <c r="P2119" s="6"/>
      <c r="Q2119" s="6"/>
      <c r="R2119" s="6"/>
      <c r="S2119" s="6"/>
      <c r="T2119" s="6"/>
      <c r="U2119" s="6"/>
      <c r="V2119" s="6"/>
      <c r="W2119" s="6"/>
      <c r="X2119" s="6"/>
      <c r="Y2119" s="6" t="n">
        <v>4618.6209815693101</v>
      </c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</row>
    <row r="2120">
      <c r="A2120" t="str">
        <f t="shared" si="363"/>
        <v>R&amp;D</v>
      </c>
      <c r="B2120" t="str">
        <f t="shared" si="364"/>
        <v>AT32</v>
      </c>
      <c r="C2120" t="str">
        <f t="shared" si="365"/>
        <v>R&amp;D-TRANS-NAVIGATION AIDS-A RES/EXP</v>
      </c>
      <c r="D2120" s="6" t="n">
        <f t="shared" si="366"/>
        <v>0</v>
      </c>
      <c r="E2120" s="6" t="n">
        <f t="shared" si="367"/>
        <v>0</v>
      </c>
      <c r="F2120" s="6" t="n">
        <f t="shared" si="368"/>
        <v>0</v>
      </c>
      <c r="G2120" s="6" t="n">
        <f t="shared" si="369"/>
        <v>0</v>
      </c>
      <c r="H2120" s="7" t="e">
        <f t="shared" si="370"/>
        <v>#DIV/0!</v>
      </c>
      <c r="I2120" s="7" t="e">
        <f t="shared" si="371"/>
        <v>#DIV/0!</v>
      </c>
      <c r="J2120" s="7" t="e">
        <f t="shared" si="372"/>
        <v>#DIV/0!</v>
      </c>
      <c r="K2120" s="7" t="n">
        <f t="shared" si="373"/>
        <v>0</v>
      </c>
      <c r="L2120" s="7" t="n">
        <f>AM2120/SUM(AM1:AM$2180)</f>
        <v>0</v>
      </c>
      <c r="M2120" t="s">
        <v>36</v>
      </c>
      <c r="N2120" t="s">
        <v>4994</v>
      </c>
      <c r="O2120" t="s">
        <v>4995</v>
      </c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 t="n">
        <v>0</v>
      </c>
      <c r="AM2120" s="6"/>
    </row>
    <row r="2121">
      <c r="A2121" t="str">
        <f t="shared" si="363"/>
        <v>R&amp;D</v>
      </c>
      <c r="B2121" t="str">
        <f t="shared" si="364"/>
        <v>AT34</v>
      </c>
      <c r="C2121" t="str">
        <f t="shared" si="365"/>
        <v>R&amp;D- OTHER TRANSPORTATION: NAVIGATION AND NAVIGATIONAL AIDS (ENGINEERING DEVELOPMENT)</v>
      </c>
      <c r="D2121" s="6" t="n">
        <f t="shared" si="366"/>
        <v>0</v>
      </c>
      <c r="E2121" s="6" t="n">
        <f t="shared" si="367"/>
        <v>0</v>
      </c>
      <c r="F2121" s="6" t="n">
        <f t="shared" si="368"/>
        <v>0</v>
      </c>
      <c r="G2121" s="6" t="n">
        <f t="shared" si="369"/>
        <v>0</v>
      </c>
      <c r="H2121" s="7" t="e">
        <f t="shared" si="370"/>
        <v>#DIV/0!</v>
      </c>
      <c r="I2121" s="7" t="e">
        <f t="shared" si="371"/>
        <v>#DIV/0!</v>
      </c>
      <c r="J2121" s="7" t="e">
        <f t="shared" si="372"/>
        <v>#DIV/0!</v>
      </c>
      <c r="K2121" s="7" t="n">
        <f t="shared" si="373"/>
        <v>0</v>
      </c>
      <c r="L2121" s="7" t="n">
        <f>AM2121/SUM(AM1:AM$2180)</f>
        <v>0</v>
      </c>
      <c r="M2121" t="s">
        <v>36</v>
      </c>
      <c r="N2121" t="s">
        <v>4996</v>
      </c>
      <c r="O2121" t="s">
        <v>4997</v>
      </c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 t="n">
        <v>-7047.46679101261</v>
      </c>
      <c r="AI2121" s="6" t="n">
        <v>-1080.6639720849801</v>
      </c>
      <c r="AJ2121" s="6"/>
      <c r="AK2121" s="6"/>
      <c r="AL2121" s="6"/>
      <c r="AM2121" s="6"/>
    </row>
    <row r="2122">
      <c r="A2122" t="str">
        <f t="shared" si="363"/>
        <v>R&amp;D</v>
      </c>
      <c r="B2122" t="str">
        <f t="shared" si="364"/>
        <v>AT35</v>
      </c>
      <c r="C2122" t="str">
        <f t="shared" si="365"/>
        <v>R&amp;D-TRANS-NAVIGATION AIDS-OPSY DEV</v>
      </c>
      <c r="D2122" s="6" t="n">
        <f t="shared" si="366"/>
        <v>0</v>
      </c>
      <c r="E2122" s="6" t="n">
        <f t="shared" si="367"/>
        <v>0</v>
      </c>
      <c r="F2122" s="6" t="n">
        <f t="shared" si="368"/>
        <v>0</v>
      </c>
      <c r="G2122" s="6" t="n">
        <f t="shared" si="369"/>
        <v>0</v>
      </c>
      <c r="H2122" s="7" t="e">
        <f t="shared" si="370"/>
        <v>#DIV/0!</v>
      </c>
      <c r="I2122" s="7" t="e">
        <f t="shared" si="371"/>
        <v>#DIV/0!</v>
      </c>
      <c r="J2122" s="7" t="e">
        <f t="shared" si="372"/>
        <v>#DIV/0!</v>
      </c>
      <c r="K2122" s="7" t="n">
        <f t="shared" si="373"/>
        <v>0</v>
      </c>
      <c r="L2122" s="7" t="n">
        <f>AM2122/SUM(AM1:AM$2180)</f>
        <v>0</v>
      </c>
      <c r="M2122" t="s">
        <v>36</v>
      </c>
      <c r="N2122" t="s">
        <v>4998</v>
      </c>
      <c r="O2122" t="s">
        <v>4999</v>
      </c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 t="n">
        <v>0</v>
      </c>
      <c r="AF2122" s="6"/>
      <c r="AG2122" s="6"/>
      <c r="AH2122" s="6"/>
      <c r="AI2122" s="6"/>
      <c r="AJ2122" s="6"/>
      <c r="AK2122" s="6" t="n">
        <v>0</v>
      </c>
      <c r="AL2122" s="6"/>
      <c r="AM2122" s="6"/>
    </row>
    <row r="2123">
      <c r="A2123" t="str">
        <f t="shared" si="363"/>
        <v>R&amp;D</v>
      </c>
      <c r="B2123" t="str">
        <f t="shared" si="364"/>
        <v>AT47</v>
      </c>
      <c r="C2123" t="str">
        <f t="shared" si="365"/>
        <v>R&amp;D-TRANS-PASS SAFETY-COMERCLIZ</v>
      </c>
      <c r="D2123" s="6" t="n">
        <f t="shared" si="366"/>
        <v>0</v>
      </c>
      <c r="E2123" s="6" t="n">
        <f t="shared" si="367"/>
        <v>0</v>
      </c>
      <c r="F2123" s="6" t="n">
        <f t="shared" si="368"/>
        <v>0</v>
      </c>
      <c r="G2123" s="6" t="n">
        <f t="shared" si="369"/>
        <v>0</v>
      </c>
      <c r="H2123" s="7" t="e">
        <f t="shared" si="370"/>
        <v>#DIV/0!</v>
      </c>
      <c r="I2123" s="7" t="e">
        <f t="shared" si="371"/>
        <v>#DIV/0!</v>
      </c>
      <c r="J2123" s="7" t="e">
        <f t="shared" si="372"/>
        <v>#DIV/0!</v>
      </c>
      <c r="K2123" s="7" t="n">
        <f t="shared" si="373"/>
        <v>0</v>
      </c>
      <c r="L2123" s="7" t="n">
        <f>AM2123/SUM(AM1:AM$2180)</f>
        <v>0</v>
      </c>
      <c r="M2123" t="s">
        <v>36</v>
      </c>
      <c r="N2123" t="s">
        <v>5000</v>
      </c>
      <c r="O2123" t="s">
        <v>5001</v>
      </c>
      <c r="P2123" s="6"/>
      <c r="Q2123" s="6" t="n">
        <v>10780557.647255201</v>
      </c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</row>
    <row r="2124">
      <c r="A2124" t="str">
        <f t="shared" si="363"/>
        <v>R&amp;D</v>
      </c>
      <c r="B2124" t="str">
        <f t="shared" si="364"/>
        <v>AT61</v>
      </c>
      <c r="C2124" t="str">
        <f t="shared" si="365"/>
        <v>R&amp;D- OTHER TRANSPORTATION: TRAFFIC MANAGEMENT (BASIC RESEARCH)</v>
      </c>
      <c r="D2124" s="6" t="n">
        <f t="shared" si="366"/>
        <v>1639063.9137438701</v>
      </c>
      <c r="E2124" s="6" t="n">
        <f t="shared" si="367"/>
        <v>0</v>
      </c>
      <c r="F2124" s="6" t="n">
        <f t="shared" si="368"/>
        <v>0</v>
      </c>
      <c r="G2124" s="6" t="n">
        <f t="shared" si="369"/>
        <v>0</v>
      </c>
      <c r="H2124" s="7" t="e">
        <f t="shared" si="370"/>
        <v>#DIV/0!</v>
      </c>
      <c r="I2124" s="7" t="n">
        <f t="shared" si="371"/>
        <v>-1</v>
      </c>
      <c r="J2124" s="7" t="e">
        <f t="shared" si="372"/>
        <v>#DIV/0!</v>
      </c>
      <c r="K2124" s="7" t="n">
        <f t="shared" si="373"/>
        <v>0</v>
      </c>
      <c r="L2124" s="7" t="n">
        <f>AM2124/SUM(AM1:AM$2180)</f>
        <v>0</v>
      </c>
      <c r="M2124" t="s">
        <v>36</v>
      </c>
      <c r="N2124" t="s">
        <v>5002</v>
      </c>
      <c r="O2124" t="s">
        <v>5003</v>
      </c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 t="n">
        <v>846255.26599430805</v>
      </c>
      <c r="AA2124" s="6" t="n">
        <v>1115807.9173604101</v>
      </c>
      <c r="AB2124" s="6" t="n">
        <v>1043292.1589751</v>
      </c>
      <c r="AC2124" s="6" t="n">
        <v>2311479.1450020601</v>
      </c>
      <c r="AD2124" s="6" t="n">
        <v>2173201.5985830799</v>
      </c>
      <c r="AE2124" s="6" t="n">
        <v>1639063.9137438701</v>
      </c>
      <c r="AF2124" s="6" t="n">
        <v>1346760.29503089</v>
      </c>
      <c r="AG2124" s="6" t="n">
        <v>1104696.2362586199</v>
      </c>
      <c r="AH2124" s="6" t="n">
        <v>756189.05052375898</v>
      </c>
      <c r="AI2124" s="6"/>
      <c r="AJ2124" s="6" t="n">
        <v>-498513.85789358098</v>
      </c>
      <c r="AK2124" s="6"/>
      <c r="AL2124" s="6"/>
      <c r="AM2124" s="6"/>
    </row>
    <row r="2125">
      <c r="A2125" t="str">
        <f t="shared" si="363"/>
        <v>R&amp;D</v>
      </c>
      <c r="B2125" t="str">
        <f t="shared" si="364"/>
        <v>AT91</v>
      </c>
      <c r="C2125" t="str">
        <f t="shared" si="365"/>
        <v>R&amp;D- OTHER TRANSPORTATION: OTHER GENERAL (BASIC RESEARCH)</v>
      </c>
      <c r="D2125" s="6" t="n">
        <f t="shared" si="366"/>
        <v>0</v>
      </c>
      <c r="E2125" s="6" t="n">
        <f t="shared" si="367"/>
        <v>0</v>
      </c>
      <c r="F2125" s="6" t="n">
        <f t="shared" si="368"/>
        <v>0</v>
      </c>
      <c r="G2125" s="6" t="n">
        <f t="shared" si="369"/>
        <v>0</v>
      </c>
      <c r="H2125" s="7" t="e">
        <f t="shared" si="370"/>
        <v>#DIV/0!</v>
      </c>
      <c r="I2125" s="7" t="e">
        <f t="shared" si="371"/>
        <v>#DIV/0!</v>
      </c>
      <c r="J2125" s="7" t="e">
        <f t="shared" si="372"/>
        <v>#DIV/0!</v>
      </c>
      <c r="K2125" s="7" t="n">
        <f t="shared" si="373"/>
        <v>0</v>
      </c>
      <c r="L2125" s="7" t="n">
        <f>AM2125/SUM(AM1:AM$2180)</f>
        <v>0</v>
      </c>
      <c r="M2125" t="s">
        <v>36</v>
      </c>
      <c r="N2125" t="s">
        <v>5004</v>
      </c>
      <c r="O2125" t="s">
        <v>5005</v>
      </c>
      <c r="P2125" s="6"/>
      <c r="Q2125" s="6"/>
      <c r="R2125" s="6"/>
      <c r="S2125" s="6" t="n">
        <v>4350558.4483492998</v>
      </c>
      <c r="T2125" s="6" t="n">
        <v>621766.35939062398</v>
      </c>
      <c r="U2125" s="6" t="n">
        <v>3233786.5417319802</v>
      </c>
      <c r="V2125" s="6" t="n">
        <v>1367926.6832101</v>
      </c>
      <c r="W2125" s="6"/>
      <c r="X2125" s="6"/>
      <c r="Y2125" s="6"/>
      <c r="Z2125" s="6"/>
      <c r="AA2125" s="6"/>
      <c r="AB2125" s="6" t="n">
        <v>-41515.244740748902</v>
      </c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</row>
    <row r="2126">
      <c r="A2126" t="str">
        <f t="shared" si="363"/>
        <v>R&amp;D</v>
      </c>
      <c r="B2126" t="str">
        <f t="shared" si="364"/>
        <v>AT92</v>
      </c>
      <c r="C2126" t="str">
        <f t="shared" si="365"/>
        <v>R&amp;D- OTHER TRANSPORTATION: OTHER GENERAL (APPLIED RESEARCH/EXPLORATORY DEVELOPMENT)</v>
      </c>
      <c r="D2126" s="6" t="n">
        <f t="shared" si="366"/>
        <v>0</v>
      </c>
      <c r="E2126" s="6" t="n">
        <f t="shared" si="367"/>
        <v>0</v>
      </c>
      <c r="F2126" s="6" t="n">
        <f t="shared" si="368"/>
        <v>0</v>
      </c>
      <c r="G2126" s="6" t="n">
        <f t="shared" si="369"/>
        <v>0</v>
      </c>
      <c r="H2126" s="7" t="e">
        <f t="shared" si="370"/>
        <v>#DIV/0!</v>
      </c>
      <c r="I2126" s="7" t="e">
        <f t="shared" si="371"/>
        <v>#DIV/0!</v>
      </c>
      <c r="J2126" s="7" t="e">
        <f t="shared" si="372"/>
        <v>#DIV/0!</v>
      </c>
      <c r="K2126" s="7" t="n">
        <f t="shared" si="373"/>
        <v>0</v>
      </c>
      <c r="L2126" s="7" t="n">
        <f>AM2126/SUM(AM1:AM$2180)</f>
        <v>0</v>
      </c>
      <c r="M2126" t="s">
        <v>36</v>
      </c>
      <c r="N2126" t="s">
        <v>5006</v>
      </c>
      <c r="O2126" t="s">
        <v>5007</v>
      </c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 t="n">
        <v>-182598.49996516001</v>
      </c>
      <c r="AC2126" s="6"/>
      <c r="AD2126" s="6"/>
      <c r="AE2126" s="6"/>
      <c r="AF2126" s="6"/>
      <c r="AG2126" s="6"/>
      <c r="AH2126" s="6" t="n">
        <v>0</v>
      </c>
      <c r="AI2126" s="6" t="n">
        <v>0</v>
      </c>
      <c r="AJ2126" s="6"/>
      <c r="AK2126" s="6"/>
      <c r="AL2126" s="6"/>
      <c r="AM2126" s="6"/>
    </row>
    <row r="2127">
      <c r="A2127" t="str">
        <f t="shared" si="363"/>
        <v>R&amp;D</v>
      </c>
      <c r="B2127" t="str">
        <f t="shared" si="364"/>
        <v>AT95</v>
      </c>
      <c r="C2127" t="str">
        <f t="shared" si="365"/>
        <v>R&amp;D-OTHER GENERAL TRANS-OPSY DEV</v>
      </c>
      <c r="D2127" s="6" t="n">
        <f t="shared" si="366"/>
        <v>0</v>
      </c>
      <c r="E2127" s="6" t="n">
        <f t="shared" si="367"/>
        <v>0</v>
      </c>
      <c r="F2127" s="6" t="n">
        <f t="shared" si="368"/>
        <v>0</v>
      </c>
      <c r="G2127" s="6" t="n">
        <f t="shared" si="369"/>
        <v>0</v>
      </c>
      <c r="H2127" s="7" t="e">
        <f t="shared" si="370"/>
        <v>#DIV/0!</v>
      </c>
      <c r="I2127" s="7" t="e">
        <f t="shared" si="371"/>
        <v>#DIV/0!</v>
      </c>
      <c r="J2127" s="7" t="e">
        <f t="shared" si="372"/>
        <v>#DIV/0!</v>
      </c>
      <c r="K2127" s="7" t="n">
        <f t="shared" si="373"/>
        <v>0</v>
      </c>
      <c r="L2127" s="7" t="n">
        <f>AM2127/SUM(AM1:AM$2180)</f>
        <v>0</v>
      </c>
      <c r="M2127" t="s">
        <v>36</v>
      </c>
      <c r="N2127" t="s">
        <v>5008</v>
      </c>
      <c r="O2127" t="s">
        <v>5009</v>
      </c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 t="n">
        <v>-16943.536775341399</v>
      </c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</row>
    <row r="2128">
      <c r="A2128" t="str">
        <f t="shared" si="363"/>
        <v>R&amp;D</v>
      </c>
      <c r="B2128" t="str">
        <f t="shared" si="364"/>
        <v>AT96</v>
      </c>
      <c r="C2128" t="str">
        <f t="shared" si="365"/>
        <v>R&amp;D- OTHER TRANSPORTATION: OTHER GENERAL (MANAGEMENT/SUPPORT)</v>
      </c>
      <c r="D2128" s="6" t="n">
        <f t="shared" si="366"/>
        <v>0</v>
      </c>
      <c r="E2128" s="6" t="n">
        <f t="shared" si="367"/>
        <v>0</v>
      </c>
      <c r="F2128" s="6" t="n">
        <f t="shared" si="368"/>
        <v>0</v>
      </c>
      <c r="G2128" s="6" t="n">
        <f t="shared" si="369"/>
        <v>0</v>
      </c>
      <c r="H2128" s="7" t="e">
        <f t="shared" si="370"/>
        <v>#DIV/0!</v>
      </c>
      <c r="I2128" s="7" t="e">
        <f t="shared" si="371"/>
        <v>#DIV/0!</v>
      </c>
      <c r="J2128" s="7" t="e">
        <f t="shared" si="372"/>
        <v>#DIV/0!</v>
      </c>
      <c r="K2128" s="7" t="n">
        <f t="shared" si="373"/>
        <v>0</v>
      </c>
      <c r="L2128" s="7" t="n">
        <f>AM2128/SUM(AM1:AM$2180)</f>
        <v>0</v>
      </c>
      <c r="M2128" t="s">
        <v>36</v>
      </c>
      <c r="N2128" t="s">
        <v>5010</v>
      </c>
      <c r="O2128" t="s">
        <v>5011</v>
      </c>
      <c r="P2128" s="6"/>
      <c r="Q2128" s="6"/>
      <c r="R2128" s="6"/>
      <c r="S2128" s="6"/>
      <c r="T2128" s="6" t="n">
        <v>2231.2189930285599</v>
      </c>
      <c r="U2128" s="6"/>
      <c r="V2128" s="6"/>
      <c r="W2128" s="6" t="n">
        <v>1202178.34786307</v>
      </c>
      <c r="X2128" s="6"/>
      <c r="Y2128" s="6"/>
      <c r="Z2128" s="6"/>
      <c r="AA2128" s="6"/>
      <c r="AB2128" s="6" t="n">
        <v>138988.18337860101</v>
      </c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</row>
    <row r="2129">
      <c r="A2129" t="str">
        <f t="shared" si="363"/>
        <v>R&amp;D</v>
      </c>
      <c r="B2129" t="str">
        <f t="shared" si="364"/>
        <v>AT97</v>
      </c>
      <c r="C2129" t="str">
        <f t="shared" si="365"/>
        <v>R&amp;D- OTHER TRANSPORTATION: OTHER GENERAL (COMMERCIALIZED)</v>
      </c>
      <c r="D2129" s="6" t="n">
        <f t="shared" si="366"/>
        <v>0</v>
      </c>
      <c r="E2129" s="6" t="n">
        <f t="shared" si="367"/>
        <v>0</v>
      </c>
      <c r="F2129" s="6" t="n">
        <f t="shared" si="368"/>
        <v>0</v>
      </c>
      <c r="G2129" s="6" t="n">
        <f t="shared" si="369"/>
        <v>0</v>
      </c>
      <c r="H2129" s="7" t="e">
        <f t="shared" si="370"/>
        <v>#DIV/0!</v>
      </c>
      <c r="I2129" s="7" t="e">
        <f t="shared" si="371"/>
        <v>#DIV/0!</v>
      </c>
      <c r="J2129" s="7" t="e">
        <f t="shared" si="372"/>
        <v>#DIV/0!</v>
      </c>
      <c r="K2129" s="7" t="n">
        <f t="shared" si="373"/>
        <v>0</v>
      </c>
      <c r="L2129" s="7" t="n">
        <f>AM2129/SUM(AM1:AM$2180)</f>
        <v>0</v>
      </c>
      <c r="M2129" t="s">
        <v>36</v>
      </c>
      <c r="N2129" t="s">
        <v>5012</v>
      </c>
      <c r="O2129" t="s">
        <v>5013</v>
      </c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 t="n">
        <v>-46681.070567795403</v>
      </c>
      <c r="AA2129" s="6" t="n">
        <v>-183809.69055227499</v>
      </c>
      <c r="AB2129" s="6"/>
      <c r="AC2129" s="6"/>
      <c r="AD2129" s="6"/>
      <c r="AE2129" s="6"/>
      <c r="AF2129" s="6"/>
      <c r="AG2129" s="6"/>
      <c r="AH2129" s="6" t="n">
        <v>10145.883658729101</v>
      </c>
      <c r="AI2129" s="6" t="n">
        <v>106885.606566669</v>
      </c>
      <c r="AJ2129" s="6"/>
      <c r="AK2129" s="6"/>
      <c r="AL2129" s="6"/>
      <c r="AM2129" s="6"/>
    </row>
    <row r="2130">
      <c r="A2130" t="str">
        <f t="shared" si="363"/>
        <v>R&amp;D</v>
      </c>
      <c r="B2130" t="str">
        <f t="shared" si="364"/>
        <v>AV72</v>
      </c>
      <c r="C2130" t="str">
        <f t="shared" si="365"/>
        <v>METALLURGICAL (APPLIED/EXPLORATORY)</v>
      </c>
      <c r="D2130" s="6" t="n">
        <f t="shared" si="366"/>
        <v>0</v>
      </c>
      <c r="E2130" s="6" t="n">
        <f t="shared" si="367"/>
        <v>0</v>
      </c>
      <c r="F2130" s="6" t="n">
        <f t="shared" si="368"/>
        <v>0</v>
      </c>
      <c r="G2130" s="6" t="n">
        <f t="shared" si="369"/>
        <v>0</v>
      </c>
      <c r="H2130" s="7" t="e">
        <f t="shared" si="370"/>
        <v>#DIV/0!</v>
      </c>
      <c r="I2130" s="7" t="e">
        <f t="shared" si="371"/>
        <v>#DIV/0!</v>
      </c>
      <c r="J2130" s="7" t="e">
        <f t="shared" si="372"/>
        <v>#DIV/0!</v>
      </c>
      <c r="K2130" s="7" t="n">
        <f t="shared" si="373"/>
        <v>0</v>
      </c>
      <c r="L2130" s="7" t="n">
        <f>AM2130/SUM(AM1:AM$2180)</f>
        <v>0</v>
      </c>
      <c r="M2130" t="s">
        <v>36</v>
      </c>
      <c r="N2130" t="s">
        <v>5014</v>
      </c>
      <c r="O2130" t="s">
        <v>5015</v>
      </c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 t="n">
        <v>7933904.8234862098</v>
      </c>
      <c r="AC2130" s="6" t="n">
        <v>0</v>
      </c>
      <c r="AD2130" s="6" t="n">
        <v>-1423447.4502177699</v>
      </c>
      <c r="AE2130" s="6"/>
      <c r="AF2130" s="6"/>
      <c r="AG2130" s="6"/>
      <c r="AH2130" s="6"/>
      <c r="AI2130" s="6"/>
      <c r="AJ2130" s="6"/>
      <c r="AK2130" s="6"/>
      <c r="AL2130" s="6"/>
      <c r="AM2130" s="6"/>
    </row>
    <row r="2131">
      <c r="A2131" t="str">
        <f t="shared" si="363"/>
        <v>R&amp;D</v>
      </c>
      <c r="B2131" t="str">
        <f t="shared" si="364"/>
        <v>AV91</v>
      </c>
      <c r="C2131" t="str">
        <f t="shared" si="365"/>
        <v>OTHER MINING ACTIVITIES (BASIC)</v>
      </c>
      <c r="D2131" s="6" t="n">
        <f t="shared" si="366"/>
        <v>0</v>
      </c>
      <c r="E2131" s="6" t="n">
        <f t="shared" si="367"/>
        <v>0</v>
      </c>
      <c r="F2131" s="6" t="n">
        <f t="shared" si="368"/>
        <v>0</v>
      </c>
      <c r="G2131" s="6" t="n">
        <f t="shared" si="369"/>
        <v>0</v>
      </c>
      <c r="H2131" s="7" t="e">
        <f t="shared" si="370"/>
        <v>#DIV/0!</v>
      </c>
      <c r="I2131" s="7" t="e">
        <f t="shared" si="371"/>
        <v>#DIV/0!</v>
      </c>
      <c r="J2131" s="7" t="e">
        <f t="shared" si="372"/>
        <v>#DIV/0!</v>
      </c>
      <c r="K2131" s="7" t="n">
        <f t="shared" si="373"/>
        <v>0</v>
      </c>
      <c r="L2131" s="7" t="n">
        <f>AM2131/SUM(AM1:AM$2180)</f>
        <v>0</v>
      </c>
      <c r="M2131" t="s">
        <v>36</v>
      </c>
      <c r="N2131" t="s">
        <v>5016</v>
      </c>
      <c r="O2131" t="s">
        <v>5017</v>
      </c>
      <c r="P2131" s="6"/>
      <c r="Q2131" s="6"/>
      <c r="R2131" s="6"/>
      <c r="S2131" s="6"/>
      <c r="T2131" s="6"/>
      <c r="U2131" s="6" t="n">
        <v>722244.569275246</v>
      </c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</row>
    <row r="2132">
      <c r="A2132" t="str">
        <f t="shared" si="363"/>
        <v>R&amp;D</v>
      </c>
      <c r="B2132" t="str">
        <f t="shared" si="364"/>
        <v>AZ11</v>
      </c>
      <c r="C2132" t="str">
        <f t="shared" si="365"/>
        <v>R&amp;D- OTHER RESEARCH AND DEVELOPMENT (BASIC RESEARCH)</v>
      </c>
      <c r="D2132" s="6" t="n">
        <f t="shared" si="366"/>
        <v>13975015.3194643</v>
      </c>
      <c r="E2132" s="6" t="n">
        <f t="shared" si="367"/>
        <v>382987.467876676</v>
      </c>
      <c r="F2132" s="6" t="n">
        <f t="shared" si="368"/>
        <v>1435990.0645000001</v>
      </c>
      <c r="G2132" s="6" t="n">
        <f t="shared" si="369"/>
        <v>-67864.671926945506</v>
      </c>
      <c r="H2132" s="7" t="n">
        <f t="shared" si="370"/>
        <v>2.7494440025969635</v>
      </c>
      <c r="I2132" s="7" t="n">
        <f t="shared" si="371"/>
        <v>-0.89724590408856553</v>
      </c>
      <c r="J2132" s="7" t="n">
        <f t="shared" si="372"/>
        <v>-4.7259847825322818E-2</v>
      </c>
      <c r="K2132" s="7" t="n">
        <f t="shared" si="373"/>
        <v>1.4629721731923396E-5</v>
      </c>
      <c r="L2132" s="7" t="n">
        <f>AM2132/SUM(AM1:AM$2180)</f>
        <v>-1.2040543882055927E-6</v>
      </c>
      <c r="M2132" t="s">
        <v>36</v>
      </c>
      <c r="N2132" t="s">
        <v>5018</v>
      </c>
      <c r="O2132" t="s">
        <v>5019</v>
      </c>
      <c r="P2132" s="6" t="n">
        <v>120200744.118011</v>
      </c>
      <c r="Q2132" s="6" t="n">
        <v>128513631.566787</v>
      </c>
      <c r="R2132" s="6" t="n">
        <v>245815564.99055099</v>
      </c>
      <c r="S2132" s="6" t="n">
        <v>152914744.938903</v>
      </c>
      <c r="T2132" s="6" t="n">
        <v>20123151.388580501</v>
      </c>
      <c r="U2132" s="6" t="n">
        <v>7185927.0033061802</v>
      </c>
      <c r="V2132" s="6" t="n">
        <v>3851872.51317698</v>
      </c>
      <c r="W2132" s="6" t="n">
        <v>3156198.5315217501</v>
      </c>
      <c r="X2132" s="6" t="n">
        <v>3839998.53816158</v>
      </c>
      <c r="Y2132" s="6" t="n">
        <v>5049877.1153206602</v>
      </c>
      <c r="Z2132" s="6" t="n">
        <v>-2100406.0520356698</v>
      </c>
      <c r="AA2132" s="6" t="n">
        <v>5837860.2663818803</v>
      </c>
      <c r="AB2132" s="6" t="n">
        <v>14527834.701803699</v>
      </c>
      <c r="AC2132" s="6" t="n">
        <v>5144813.4957841597</v>
      </c>
      <c r="AD2132" s="6" t="n">
        <v>4880851.7536389399</v>
      </c>
      <c r="AE2132" s="6" t="n">
        <v>13975015.3194643</v>
      </c>
      <c r="AF2132" s="6" t="n">
        <v>20355928.341756798</v>
      </c>
      <c r="AG2132" s="6" t="n">
        <v>11325493.189272</v>
      </c>
      <c r="AH2132" s="6" t="n">
        <v>10264418.011233499</v>
      </c>
      <c r="AI2132" s="6" t="n">
        <v>9137424.9700542502</v>
      </c>
      <c r="AJ2132" s="6" t="n">
        <v>14059956.3180285</v>
      </c>
      <c r="AK2132" s="6" t="n">
        <v>382987.467876676</v>
      </c>
      <c r="AL2132" s="6" t="n">
        <v>1435990.0645000001</v>
      </c>
      <c r="AM2132" s="6" t="n">
        <v>-67864.671926945506</v>
      </c>
    </row>
    <row r="2133">
      <c r="A2133" t="str">
        <f t="shared" si="363"/>
        <v>R&amp;D</v>
      </c>
      <c r="B2133" t="str">
        <f t="shared" si="364"/>
        <v>AZ12</v>
      </c>
      <c r="C2133" t="str">
        <f t="shared" si="365"/>
        <v>R&amp;D- OTHER RESEARCH AND DEVELOPMENT (APPLIED RESEARCH/EXPLORATORY DEVELOPMENT)</v>
      </c>
      <c r="D2133" s="6" t="n">
        <f t="shared" si="366"/>
        <v>-5416168.2136405697</v>
      </c>
      <c r="E2133" s="6" t="n">
        <f t="shared" si="367"/>
        <v>-4740203.8878663899</v>
      </c>
      <c r="F2133" s="6" t="n">
        <f t="shared" si="368"/>
        <v>-9231988.1424000002</v>
      </c>
      <c r="G2133" s="6" t="n">
        <f t="shared" si="369"/>
        <v>-5085763.9261509404</v>
      </c>
      <c r="H2133" s="7" t="n">
        <f t="shared" si="370"/>
        <v>0.94759304890478124</v>
      </c>
      <c r="I2133" s="7" t="n">
        <f t="shared" si="371"/>
        <v>0.70452389553731432</v>
      </c>
      <c r="J2133" s="7" t="n">
        <f t="shared" si="372"/>
        <v>0.55088501498322073</v>
      </c>
      <c r="K2133" s="7" t="n">
        <f t="shared" si="373"/>
        <v>-9.4054562698353805E-5</v>
      </c>
      <c r="L2133" s="7" t="n">
        <f>AM2133/SUM(AM1:AM$2180)</f>
        <v>-9.0231577031000249E-5</v>
      </c>
      <c r="M2133" t="s">
        <v>36</v>
      </c>
      <c r="N2133" t="s">
        <v>5020</v>
      </c>
      <c r="O2133" t="s">
        <v>5021</v>
      </c>
      <c r="P2133" s="6" t="n">
        <v>12502590.217235999</v>
      </c>
      <c r="Q2133" s="6" t="n">
        <v>62902661.293535501</v>
      </c>
      <c r="R2133" s="6" t="n">
        <v>13037607.908200299</v>
      </c>
      <c r="S2133" s="6" t="n">
        <v>6942203.6401718399</v>
      </c>
      <c r="T2133" s="6" t="n">
        <v>5586792.3735447302</v>
      </c>
      <c r="U2133" s="6" t="n">
        <v>21276822.705630299</v>
      </c>
      <c r="V2133" s="6" t="n">
        <v>12732623.325537</v>
      </c>
      <c r="W2133" s="6" t="n">
        <v>41454048.091292597</v>
      </c>
      <c r="X2133" s="6" t="n">
        <v>96193657.852343798</v>
      </c>
      <c r="Y2133" s="6" t="n">
        <v>81444963.320911393</v>
      </c>
      <c r="Z2133" s="6" t="n">
        <v>7148765.8036475498</v>
      </c>
      <c r="AA2133" s="6" t="n">
        <v>3494938.9340872602</v>
      </c>
      <c r="AB2133" s="6" t="n">
        <v>-642694.84011748398</v>
      </c>
      <c r="AC2133" s="6" t="n">
        <v>1663507.2690455299</v>
      </c>
      <c r="AD2133" s="6" t="n">
        <v>-4482485.5335486103</v>
      </c>
      <c r="AE2133" s="6" t="n">
        <v>-5416168.2136405697</v>
      </c>
      <c r="AF2133" s="6" t="n">
        <v>-33476931.670439102</v>
      </c>
      <c r="AG2133" s="6" t="n">
        <v>-17750980.3752768</v>
      </c>
      <c r="AH2133" s="6" t="n">
        <v>-10870171.295483099</v>
      </c>
      <c r="AI2133" s="6" t="n">
        <v>-948635.344334302</v>
      </c>
      <c r="AJ2133" s="6" t="n">
        <v>13018341.981812401</v>
      </c>
      <c r="AK2133" s="6" t="n">
        <v>-4740203.8878663899</v>
      </c>
      <c r="AL2133" s="6" t="n">
        <v>-9231988.1424000002</v>
      </c>
      <c r="AM2133" s="6" t="n">
        <v>-5085763.9261509404</v>
      </c>
    </row>
    <row r="2134">
      <c r="A2134" t="str">
        <f t="shared" si="363"/>
        <v>R&amp;D</v>
      </c>
      <c r="B2134" t="str">
        <f t="shared" si="364"/>
        <v>AZ13</v>
      </c>
      <c r="C2134" t="str">
        <f t="shared" si="365"/>
        <v>R&amp;D- OTHER RESEARCH AND DEVELOPMENT (ADVANCED DEVELOPMENT)</v>
      </c>
      <c r="D2134" s="6" t="n">
        <f t="shared" si="366"/>
        <v>34461235.610743299</v>
      </c>
      <c r="E2134" s="6" t="n">
        <f t="shared" si="367"/>
        <v>84365412.690755993</v>
      </c>
      <c r="F2134" s="6" t="n">
        <f t="shared" si="368"/>
        <v>38279166.689199999</v>
      </c>
      <c r="G2134" s="6" t="n">
        <f t="shared" si="369"/>
        <v>16168913.9525823</v>
      </c>
      <c r="H2134" s="7" t="n">
        <f t="shared" si="370"/>
        <v>-0.54626943117657167</v>
      </c>
      <c r="I2134" s="7" t="n">
        <f t="shared" si="371"/>
        <v>0.11078915223998687</v>
      </c>
      <c r="J2134" s="7" t="n">
        <f t="shared" si="372"/>
        <v>0.42239461699525871</v>
      </c>
      <c r="K2134" s="7" t="n">
        <f t="shared" si="373"/>
        <v>3.8998428376167037E-4</v>
      </c>
      <c r="L2134" s="7" t="n">
        <f>AM2134/SUM(AM1:AM$2180)</f>
        <v>2.868687233629067E-4</v>
      </c>
      <c r="M2134" t="s">
        <v>36</v>
      </c>
      <c r="N2134" t="s">
        <v>5022</v>
      </c>
      <c r="O2134" t="s">
        <v>5023</v>
      </c>
      <c r="P2134" s="6" t="n">
        <v>363539.26119806297</v>
      </c>
      <c r="Q2134" s="6"/>
      <c r="R2134" s="6" t="n">
        <v>778257.96016473998</v>
      </c>
      <c r="S2134" s="6"/>
      <c r="T2134" s="6" t="n">
        <v>6597945.1216813903</v>
      </c>
      <c r="U2134" s="6" t="n">
        <v>43660078.258240603</v>
      </c>
      <c r="V2134" s="6" t="n">
        <v>65731362.0331956</v>
      </c>
      <c r="W2134" s="6" t="n">
        <v>78594109.151910901</v>
      </c>
      <c r="X2134" s="6" t="n">
        <v>27328262.486551002</v>
      </c>
      <c r="Y2134" s="6" t="n">
        <v>52711394.846853897</v>
      </c>
      <c r="Z2134" s="6" t="n">
        <v>24988342.421414699</v>
      </c>
      <c r="AA2134" s="6" t="n">
        <v>21252582.221129999</v>
      </c>
      <c r="AB2134" s="6" t="n">
        <v>28728939.707834002</v>
      </c>
      <c r="AC2134" s="6" t="n">
        <v>18459484.917065401</v>
      </c>
      <c r="AD2134" s="6" t="n">
        <v>34810506.140937597</v>
      </c>
      <c r="AE2134" s="6" t="n">
        <v>34461235.610743299</v>
      </c>
      <c r="AF2134" s="6" t="n">
        <v>40437630.728449397</v>
      </c>
      <c r="AG2134" s="6" t="n">
        <v>81809356.793363497</v>
      </c>
      <c r="AH2134" s="6" t="n">
        <v>117642421.73740301</v>
      </c>
      <c r="AI2134" s="6" t="n">
        <v>155208054.91746399</v>
      </c>
      <c r="AJ2134" s="6" t="n">
        <v>143427435.744991</v>
      </c>
      <c r="AK2134" s="6" t="n">
        <v>84365412.690755993</v>
      </c>
      <c r="AL2134" s="6" t="n">
        <v>38279166.689199999</v>
      </c>
      <c r="AM2134" s="6" t="n">
        <v>16168913.9525823</v>
      </c>
    </row>
    <row r="2135">
      <c r="A2135" t="str">
        <f t="shared" si="363"/>
        <v>R&amp;D</v>
      </c>
      <c r="B2135" t="str">
        <f t="shared" si="364"/>
        <v>AZ14</v>
      </c>
      <c r="C2135" t="str">
        <f t="shared" si="365"/>
        <v>R&amp;D- OTHER RESEARCH AND DEVELOPMENT (ENGINEERING DEVELOPMENT)</v>
      </c>
      <c r="D2135" s="6" t="n">
        <f t="shared" si="366"/>
        <v>-160832.94144182801</v>
      </c>
      <c r="E2135" s="6" t="n">
        <f t="shared" si="367"/>
        <v>7086186.3169947397</v>
      </c>
      <c r="F2135" s="6" t="n">
        <f t="shared" si="368"/>
        <v>2379593.3289999999</v>
      </c>
      <c r="G2135" s="6" t="n">
        <f t="shared" si="369"/>
        <v>59002.551381097197</v>
      </c>
      <c r="H2135" s="7" t="n">
        <f t="shared" si="370"/>
        <v>-0.664192666894315</v>
      </c>
      <c r="I2135" s="7" t="n">
        <f t="shared" si="371"/>
        <v>-15.795434987804907</v>
      </c>
      <c r="J2135" s="7" t="n">
        <f t="shared" si="372"/>
        <v>2.4795224739469421E-2</v>
      </c>
      <c r="K2135" s="7" t="n">
        <f t="shared" si="373"/>
        <v>2.4243056480013156E-5</v>
      </c>
      <c r="L2135" s="7" t="n">
        <f>AM2135/SUM(AM1:AM$2180)</f>
        <v>1.0468227265905174E-6</v>
      </c>
      <c r="M2135" t="s">
        <v>36</v>
      </c>
      <c r="N2135" t="s">
        <v>5024</v>
      </c>
      <c r="O2135" t="s">
        <v>5025</v>
      </c>
      <c r="P2135" s="6" t="n">
        <v>1067464.3719810001</v>
      </c>
      <c r="Q2135" s="6" t="n">
        <v>130335.893721756</v>
      </c>
      <c r="R2135" s="6" t="n">
        <v>3458240.6173255402</v>
      </c>
      <c r="S2135" s="6" t="n">
        <v>4571515.0070220297</v>
      </c>
      <c r="T2135" s="6" t="n">
        <v>2231218.9930285602</v>
      </c>
      <c r="U2135" s="6" t="n">
        <v>144364.02695832899</v>
      </c>
      <c r="V2135" s="6" t="n">
        <v>1377162.76158883</v>
      </c>
      <c r="W2135" s="6" t="n">
        <v>3585011.0019872598</v>
      </c>
      <c r="X2135" s="6" t="n">
        <v>464161.423752342</v>
      </c>
      <c r="Y2135" s="6" t="n">
        <v>1244562.54575</v>
      </c>
      <c r="Z2135" s="6" t="n">
        <v>-97279.445879533203</v>
      </c>
      <c r="AA2135" s="6" t="n">
        <v>-29766.825690993701</v>
      </c>
      <c r="AB2135" s="6" t="n">
        <v>-141102.66091147799</v>
      </c>
      <c r="AC2135" s="6" t="n">
        <v>-356990.674869282</v>
      </c>
      <c r="AD2135" s="6" t="n">
        <v>-352580.67075195099</v>
      </c>
      <c r="AE2135" s="6" t="n">
        <v>-160832.94144182801</v>
      </c>
      <c r="AF2135" s="6" t="n">
        <v>-231761.44281872001</v>
      </c>
      <c r="AG2135" s="6" t="n">
        <v>-948044.17924063001</v>
      </c>
      <c r="AH2135" s="6" t="n">
        <v>-2254680.0538752498</v>
      </c>
      <c r="AI2135" s="6" t="n">
        <v>-39668.017765425902</v>
      </c>
      <c r="AJ2135" s="6" t="n">
        <v>8278986.8764383597</v>
      </c>
      <c r="AK2135" s="6" t="n">
        <v>7086186.3169947397</v>
      </c>
      <c r="AL2135" s="6" t="n">
        <v>2379593.3289999999</v>
      </c>
      <c r="AM2135" s="6" t="n">
        <v>59002.551381097197</v>
      </c>
    </row>
    <row r="2136">
      <c r="A2136" t="str">
        <f t="shared" si="363"/>
        <v>R&amp;D</v>
      </c>
      <c r="B2136" t="str">
        <f t="shared" si="364"/>
        <v>AZ15</v>
      </c>
      <c r="C2136" t="str">
        <f t="shared" si="365"/>
        <v>R&amp;D- OTHER RESEARCH AND DEVELOPMENT (OPERATIONAL SYSTEMS DEVELOPMENT)</v>
      </c>
      <c r="D2136" s="6" t="n">
        <f t="shared" si="366"/>
        <v>8747994.6436126102</v>
      </c>
      <c r="E2136" s="6" t="n">
        <f t="shared" si="367"/>
        <v>-57330.892359334503</v>
      </c>
      <c r="F2136" s="6" t="n">
        <f t="shared" si="368"/>
        <v>-237733.81640000001</v>
      </c>
      <c r="G2136" s="6" t="n">
        <f t="shared" si="369"/>
        <v>-62.159040387799799</v>
      </c>
      <c r="H2136" s="7" t="n">
        <f t="shared" si="370"/>
        <v>3.1466965996264085</v>
      </c>
      <c r="I2136" s="7" t="n">
        <f t="shared" si="371"/>
        <v>-1.0271758072661352</v>
      </c>
      <c r="J2136" s="7" t="n">
        <f t="shared" si="372"/>
        <v>2.6146486574385301E-4</v>
      </c>
      <c r="K2136" s="7" t="n">
        <f t="shared" si="373"/>
        <v>-2.4220081086780851E-6</v>
      </c>
      <c r="L2136" s="7" t="n">
        <f>AM2136/SUM(AM1:AM$2180)</f>
        <v>-1.1028251256580942E-9</v>
      </c>
      <c r="M2136" t="s">
        <v>36</v>
      </c>
      <c r="N2136" t="s">
        <v>5026</v>
      </c>
      <c r="O2136" t="s">
        <v>5027</v>
      </c>
      <c r="P2136" s="6" t="n">
        <v>62966499.436990798</v>
      </c>
      <c r="Q2136" s="6" t="n">
        <v>16779785.238728601</v>
      </c>
      <c r="R2136" s="6" t="n">
        <v>13641343.567218799</v>
      </c>
      <c r="S2136" s="6"/>
      <c r="T2136" s="6"/>
      <c r="U2136" s="6" t="n">
        <v>216569.86074014401</v>
      </c>
      <c r="V2136" s="6" t="n">
        <v>1348137.4834867199</v>
      </c>
      <c r="W2136" s="6" t="n">
        <v>24355.9016622292</v>
      </c>
      <c r="X2136" s="6"/>
      <c r="Y2136" s="6" t="n">
        <v>936341.140572384</v>
      </c>
      <c r="Z2136" s="6" t="n">
        <v>-1632816.1835910899</v>
      </c>
      <c r="AA2136" s="6" t="n">
        <v>-1303417.6659484699</v>
      </c>
      <c r="AB2136" s="6" t="n">
        <v>1043283.1537207999</v>
      </c>
      <c r="AC2136" s="6" t="n">
        <v>-75054.675700699896</v>
      </c>
      <c r="AD2136" s="6" t="n">
        <v>11267508.9620487</v>
      </c>
      <c r="AE2136" s="6" t="n">
        <v>8747994.6436126102</v>
      </c>
      <c r="AF2136" s="6" t="n">
        <v>16053568.549287699</v>
      </c>
      <c r="AG2136" s="6" t="n">
        <v>5654182.0809564199</v>
      </c>
      <c r="AH2136" s="6" t="n">
        <v>1780421.30365666</v>
      </c>
      <c r="AI2136" s="6" t="n">
        <v>4783973.2500891704</v>
      </c>
      <c r="AJ2136" s="6" t="n">
        <v>614431.48992097902</v>
      </c>
      <c r="AK2136" s="6" t="n">
        <v>-57330.892359334503</v>
      </c>
      <c r="AL2136" s="6" t="n">
        <v>-237733.81640000001</v>
      </c>
      <c r="AM2136" s="6" t="n">
        <v>-62.159040387799799</v>
      </c>
    </row>
    <row r="2137">
      <c r="A2137" t="str">
        <f t="shared" si="363"/>
        <v>R&amp;D</v>
      </c>
      <c r="B2137" t="str">
        <f t="shared" si="364"/>
        <v>AZ16</v>
      </c>
      <c r="C2137" t="str">
        <f t="shared" si="365"/>
        <v>R&amp;D- OTHER RESEARCH AND DEVELOPMENT (MANAGEMENT/SUPPORT)</v>
      </c>
      <c r="D2137" s="6" t="n">
        <f t="shared" si="366"/>
        <v>-856466.52781317895</v>
      </c>
      <c r="E2137" s="6" t="n">
        <f t="shared" si="367"/>
        <v>-227110.39058663501</v>
      </c>
      <c r="F2137" s="6" t="n">
        <f t="shared" si="368"/>
        <v>0</v>
      </c>
      <c r="G2137" s="6" t="n">
        <f t="shared" si="369"/>
        <v>0</v>
      </c>
      <c r="H2137" s="7" t="n">
        <f t="shared" si="370"/>
        <v>-1</v>
      </c>
      <c r="I2137" s="7" t="n">
        <f t="shared" si="371"/>
        <v>-1</v>
      </c>
      <c r="J2137" s="7" t="e">
        <f t="shared" si="372"/>
        <v>#DIV/0!</v>
      </c>
      <c r="K2137" s="7" t="n">
        <f t="shared" si="373"/>
        <v>0</v>
      </c>
      <c r="L2137" s="7" t="n">
        <f>AM2137/SUM(AM1:AM$2180)</f>
        <v>0</v>
      </c>
      <c r="M2137" t="s">
        <v>36</v>
      </c>
      <c r="N2137" t="s">
        <v>5028</v>
      </c>
      <c r="O2137" t="s">
        <v>5029</v>
      </c>
      <c r="P2137" s="6" t="n">
        <v>7363172.6682070699</v>
      </c>
      <c r="Q2137" s="6" t="n">
        <v>-18825.612186381899</v>
      </c>
      <c r="R2137" s="6" t="n">
        <v>302828.33888156503</v>
      </c>
      <c r="S2137" s="6" t="n">
        <v>-144764.64188903099</v>
      </c>
      <c r="T2137" s="6"/>
      <c r="U2137" s="6" t="n">
        <v>582504.56834065297</v>
      </c>
      <c r="V2137" s="6" t="n">
        <v>3367435.5883674501</v>
      </c>
      <c r="W2137" s="6" t="n">
        <v>5030926.6334922696</v>
      </c>
      <c r="X2137" s="6" t="n">
        <v>3375799.7899676398</v>
      </c>
      <c r="Y2137" s="6" t="n">
        <v>5264112.2459603902</v>
      </c>
      <c r="Z2137" s="6" t="n">
        <v>4608663.8451936403</v>
      </c>
      <c r="AA2137" s="6" t="n">
        <v>7647385.3147058897</v>
      </c>
      <c r="AB2137" s="6" t="n">
        <v>2659496.57044505</v>
      </c>
      <c r="AC2137" s="6" t="n">
        <v>634080.61359417799</v>
      </c>
      <c r="AD2137" s="6" t="n">
        <v>-2346.2410167961898</v>
      </c>
      <c r="AE2137" s="6" t="n">
        <v>-856466.52781317895</v>
      </c>
      <c r="AF2137" s="6" t="n">
        <v>-16697.1216384732</v>
      </c>
      <c r="AG2137" s="6" t="n">
        <v>-31607.2612918661</v>
      </c>
      <c r="AH2137" s="6" t="n">
        <v>0</v>
      </c>
      <c r="AI2137" s="6" t="n">
        <v>3058736.2708342602</v>
      </c>
      <c r="AJ2137" s="6" t="n">
        <v>0</v>
      </c>
      <c r="AK2137" s="6" t="n">
        <v>-227110.39058663501</v>
      </c>
      <c r="AL2137" s="6"/>
      <c r="AM2137" s="6"/>
    </row>
    <row r="2138">
      <c r="A2138" t="str">
        <f t="shared" si="363"/>
        <v>R&amp;D</v>
      </c>
      <c r="B2138" t="str">
        <f t="shared" si="364"/>
        <v>AZ17</v>
      </c>
      <c r="C2138" t="str">
        <f t="shared" si="365"/>
        <v>R&amp;D- OTHER RESEARCH AND DEVELOPMENT (COMMERCIALIZED)</v>
      </c>
      <c r="D2138" s="6" t="n">
        <f t="shared" si="366"/>
        <v>-6973.5881549774103</v>
      </c>
      <c r="E2138" s="6" t="n">
        <f t="shared" si="367"/>
        <v>0</v>
      </c>
      <c r="F2138" s="6" t="n">
        <f t="shared" si="368"/>
        <v>-565963.505</v>
      </c>
      <c r="G2138" s="6" t="n">
        <f t="shared" si="369"/>
        <v>0</v>
      </c>
      <c r="H2138" s="7" t="e">
        <f t="shared" si="370"/>
        <v>#DIV/0!</v>
      </c>
      <c r="I2138" s="7" t="n">
        <f t="shared" si="371"/>
        <v>80.158148778264547</v>
      </c>
      <c r="J2138" s="7" t="n">
        <f t="shared" si="372"/>
        <v>0</v>
      </c>
      <c r="K2138" s="7" t="n">
        <f t="shared" si="373"/>
        <v>-5.7659790226034914E-6</v>
      </c>
      <c r="L2138" s="7" t="n">
        <f>AM2138/SUM(AM1:AM$2180)</f>
        <v>0</v>
      </c>
      <c r="M2138" t="s">
        <v>36</v>
      </c>
      <c r="N2138" t="s">
        <v>5030</v>
      </c>
      <c r="O2138" t="s">
        <v>5031</v>
      </c>
      <c r="P2138" s="6"/>
      <c r="Q2138" s="6"/>
      <c r="R2138" s="6"/>
      <c r="S2138" s="6"/>
      <c r="T2138" s="6"/>
      <c r="U2138" s="6"/>
      <c r="V2138" s="6"/>
      <c r="W2138" s="6" t="n">
        <v>121323.634634934</v>
      </c>
      <c r="X2138" s="6" t="n">
        <v>0</v>
      </c>
      <c r="Y2138" s="6" t="n">
        <v>-349695.588604533</v>
      </c>
      <c r="Z2138" s="6" t="n">
        <v>-655785.77306466596</v>
      </c>
      <c r="AA2138" s="6" t="n">
        <v>-25870.369137929199</v>
      </c>
      <c r="AB2138" s="6"/>
      <c r="AC2138" s="6" t="n">
        <v>39413.010676772799</v>
      </c>
      <c r="AD2138" s="6" t="n">
        <v>-477541.51883590699</v>
      </c>
      <c r="AE2138" s="6" t="n">
        <v>-6973.5881549774103</v>
      </c>
      <c r="AF2138" s="6"/>
      <c r="AG2138" s="6" t="n">
        <v>-58816.0529818633</v>
      </c>
      <c r="AH2138" s="6" t="n">
        <v>-282034.743641651</v>
      </c>
      <c r="AI2138" s="6"/>
      <c r="AJ2138" s="6"/>
      <c r="AK2138" s="6" t="n">
        <v>0</v>
      </c>
      <c r="AL2138" s="6" t="n">
        <v>-565963.505</v>
      </c>
      <c r="AM2138" s="6"/>
    </row>
    <row r="2139">
      <c r="A2139" t="str">
        <f t="shared" si="363"/>
        <v>R&amp;D</v>
      </c>
      <c r="B2139" t="str">
        <f t="shared" si="364"/>
        <v>C118</v>
      </c>
      <c r="C2139" t="str">
        <f t="shared" si="365"/>
        <v>RESEARCH AND DEVELOPMENT FACILITIES</v>
      </c>
      <c r="D2139" s="6" t="n">
        <f t="shared" si="366"/>
        <v>0</v>
      </c>
      <c r="E2139" s="6" t="n">
        <f t="shared" si="367"/>
        <v>0</v>
      </c>
      <c r="F2139" s="6" t="n">
        <f t="shared" si="368"/>
        <v>0</v>
      </c>
      <c r="G2139" s="6" t="n">
        <f t="shared" si="369"/>
        <v>0</v>
      </c>
      <c r="H2139" s="7" t="e">
        <f t="shared" si="370"/>
        <v>#DIV/0!</v>
      </c>
      <c r="I2139" s="7" t="e">
        <f t="shared" si="371"/>
        <v>#DIV/0!</v>
      </c>
      <c r="J2139" s="7" t="e">
        <f t="shared" si="372"/>
        <v>#DIV/0!</v>
      </c>
      <c r="K2139" s="7" t="n">
        <f t="shared" si="373"/>
        <v>0</v>
      </c>
      <c r="L2139" s="7" t="n">
        <f>AM2139/SUM(AM1:AM$2180)</f>
        <v>0</v>
      </c>
      <c r="M2139" t="s">
        <v>36</v>
      </c>
      <c r="N2139" t="s">
        <v>5032</v>
      </c>
      <c r="O2139" t="s">
        <v>5033</v>
      </c>
      <c r="P2139" s="6"/>
      <c r="Q2139" s="6" t="n">
        <v>1885918.0899916899</v>
      </c>
      <c r="R2139" s="6" t="n">
        <v>260499.148969284</v>
      </c>
      <c r="S2139" s="6" t="n">
        <v>17940182.250333499</v>
      </c>
      <c r="T2139" s="6" t="n">
        <v>24726773.4751199</v>
      </c>
      <c r="U2139" s="6" t="n">
        <v>571130.01291105198</v>
      </c>
      <c r="V2139" s="6" t="n">
        <v>9449019.8987785392</v>
      </c>
      <c r="W2139" s="6"/>
      <c r="X2139" s="6"/>
      <c r="Y2139" s="6" t="n">
        <v>67161.742983789896</v>
      </c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</row>
    <row r="2140">
      <c r="A2140" t="str">
        <f t="shared" si="363"/>
        <v>R&amp;D</v>
      </c>
      <c r="B2140" t="str">
        <f t="shared" si="364"/>
        <v>M181</v>
      </c>
      <c r="C2140" t="str">
        <f t="shared" si="365"/>
        <v>OPER OF GOVT R&amp;D GOCO FACILITIES</v>
      </c>
      <c r="D2140" s="6" t="n">
        <f t="shared" si="366"/>
        <v>0</v>
      </c>
      <c r="E2140" s="6" t="n">
        <f t="shared" si="367"/>
        <v>0</v>
      </c>
      <c r="F2140" s="6" t="n">
        <f t="shared" si="368"/>
        <v>0</v>
      </c>
      <c r="G2140" s="6" t="n">
        <f t="shared" si="369"/>
        <v>0</v>
      </c>
      <c r="H2140" s="7" t="e">
        <f t="shared" si="370"/>
        <v>#DIV/0!</v>
      </c>
      <c r="I2140" s="7" t="e">
        <f t="shared" si="371"/>
        <v>#DIV/0!</v>
      </c>
      <c r="J2140" s="7" t="e">
        <f t="shared" si="372"/>
        <v>#DIV/0!</v>
      </c>
      <c r="K2140" s="7" t="n">
        <f t="shared" si="373"/>
        <v>0</v>
      </c>
      <c r="L2140" s="7" t="n">
        <f>AM2140/SUM(AM1:AM$2180)</f>
        <v>0</v>
      </c>
      <c r="M2140" t="s">
        <v>36</v>
      </c>
      <c r="N2140" t="s">
        <v>5034</v>
      </c>
      <c r="O2140" t="s">
        <v>5035</v>
      </c>
      <c r="P2140" s="6" t="n">
        <v>306988.70945614303</v>
      </c>
      <c r="Q2140" s="6" t="n">
        <v>171083508.53530601</v>
      </c>
      <c r="R2140" s="6" t="n">
        <v>163924279.889002</v>
      </c>
      <c r="S2140" s="6" t="n">
        <v>203056752.04293999</v>
      </c>
      <c r="T2140" s="6" t="n">
        <v>201182129.57209301</v>
      </c>
      <c r="U2140" s="6" t="n">
        <v>228826367.92819601</v>
      </c>
      <c r="V2140" s="6" t="n">
        <v>41255631.293681897</v>
      </c>
      <c r="W2140" s="6" t="n">
        <v>-692899.41068679199</v>
      </c>
      <c r="X2140" s="6" t="n">
        <v>0</v>
      </c>
      <c r="Y2140" s="6"/>
      <c r="Z2140" s="6" t="n">
        <v>-169115.90508628401</v>
      </c>
      <c r="AA2140" s="6" t="n">
        <v>-138507.931937646</v>
      </c>
      <c r="AB2140" s="6" t="n">
        <v>-1154700.4461785499</v>
      </c>
      <c r="AC2140" s="6" t="n">
        <v>-295451.77680570498</v>
      </c>
      <c r="AD2140" s="6" t="n">
        <v>-985223.93429462705</v>
      </c>
      <c r="AE2140" s="6"/>
      <c r="AF2140" s="6" t="n">
        <v>16066.2345834605</v>
      </c>
      <c r="AG2140" s="6"/>
      <c r="AH2140" s="6" t="n">
        <v>-3033.1223682672598</v>
      </c>
      <c r="AI2140" s="6" t="n">
        <v>-18231.9621752602</v>
      </c>
      <c r="AJ2140" s="6" t="n">
        <v>0</v>
      </c>
      <c r="AK2140" s="6"/>
      <c r="AL2140" s="6"/>
      <c r="AM2140" s="6"/>
    </row>
    <row r="2141">
      <c r="A2141" t="str">
        <f t="shared" si="363"/>
        <v>R&amp;D</v>
      </c>
      <c r="B2141" t="str">
        <f t="shared" si="364"/>
        <v>M182</v>
      </c>
      <c r="C2141" t="str">
        <f t="shared" si="365"/>
        <v>OPER OF GOVT R&amp;D GOGO FACILITIES</v>
      </c>
      <c r="D2141" s="6" t="n">
        <f t="shared" si="366"/>
        <v>0</v>
      </c>
      <c r="E2141" s="6" t="n">
        <f t="shared" si="367"/>
        <v>0</v>
      </c>
      <c r="F2141" s="6" t="n">
        <f t="shared" si="368"/>
        <v>0</v>
      </c>
      <c r="G2141" s="6" t="n">
        <f t="shared" si="369"/>
        <v>0</v>
      </c>
      <c r="H2141" s="7" t="e">
        <f t="shared" si="370"/>
        <v>#DIV/0!</v>
      </c>
      <c r="I2141" s="7" t="e">
        <f t="shared" si="371"/>
        <v>#DIV/0!</v>
      </c>
      <c r="J2141" s="7" t="e">
        <f t="shared" si="372"/>
        <v>#DIV/0!</v>
      </c>
      <c r="K2141" s="7" t="n">
        <f t="shared" si="373"/>
        <v>0</v>
      </c>
      <c r="L2141" s="7" t="n">
        <f>AM2141/SUM(AM1:AM$2180)</f>
        <v>0</v>
      </c>
      <c r="M2141" t="s">
        <v>36</v>
      </c>
      <c r="N2141" t="s">
        <v>5036</v>
      </c>
      <c r="O2141" t="s">
        <v>5037</v>
      </c>
      <c r="P2141" s="6"/>
      <c r="Q2141" s="6"/>
      <c r="R2141" s="6"/>
      <c r="S2141" s="6"/>
      <c r="T2141" s="6" t="n">
        <v>742641.90459828195</v>
      </c>
      <c r="U2141" s="6" t="n">
        <v>1515810.0119974499</v>
      </c>
      <c r="V2141" s="6" t="n">
        <v>182409045.652421</v>
      </c>
      <c r="W2141" s="6" t="n">
        <v>0</v>
      </c>
      <c r="X2141" s="6" t="n">
        <v>1912886.9634311399</v>
      </c>
      <c r="Y2141" s="6" t="n">
        <v>-40477.594282473401</v>
      </c>
      <c r="Z2141" s="6" t="n">
        <v>0</v>
      </c>
      <c r="AA2141" s="6" t="n">
        <v>-309773.027448543</v>
      </c>
      <c r="AB2141" s="6" t="n">
        <v>-960800.15914428898</v>
      </c>
      <c r="AC2141" s="6" t="n">
        <v>-2659892.7786495802</v>
      </c>
      <c r="AD2141" s="6" t="n">
        <v>-57893.878983089802</v>
      </c>
      <c r="AE2141" s="6"/>
      <c r="AF2141" s="6" t="n">
        <v>74101.407486754295</v>
      </c>
      <c r="AG2141" s="6" t="n">
        <v>0</v>
      </c>
      <c r="AH2141" s="6"/>
      <c r="AI2141" s="6"/>
      <c r="AJ2141" s="6"/>
      <c r="AK2141" s="6"/>
      <c r="AL2141" s="6"/>
      <c r="AM2141" s="6"/>
    </row>
    <row r="2142">
      <c r="A2142" t="str">
        <f t="shared" si="363"/>
        <v>R&amp;D</v>
      </c>
      <c r="B2142" t="str">
        <f t="shared" si="364"/>
        <v>M1HA</v>
      </c>
      <c r="C2142" t="str">
        <f t="shared" si="365"/>
        <v>OPERATION OF GOVERNMENT-OWNED CONTRACTOR-OPERATED (GOCO) R&amp;D FACILITIES</v>
      </c>
      <c r="D2142" s="6" t="n">
        <f t="shared" si="366"/>
        <v>0</v>
      </c>
      <c r="E2142" s="6" t="n">
        <f t="shared" si="367"/>
        <v>-7507.7141401103099</v>
      </c>
      <c r="F2142" s="6" t="n">
        <f t="shared" si="368"/>
        <v>0</v>
      </c>
      <c r="G2142" s="6" t="n">
        <f t="shared" si="369"/>
        <v>0</v>
      </c>
      <c r="H2142" s="7" t="n">
        <f t="shared" si="370"/>
        <v>-1</v>
      </c>
      <c r="I2142" s="7" t="e">
        <f t="shared" si="371"/>
        <v>#DIV/0!</v>
      </c>
      <c r="J2142" s="7" t="e">
        <f t="shared" si="372"/>
        <v>#DIV/0!</v>
      </c>
      <c r="K2142" s="7" t="n">
        <f t="shared" si="373"/>
        <v>0</v>
      </c>
      <c r="L2142" s="7" t="n">
        <f>AM2142/SUM(AM1:AM$2180)</f>
        <v>0</v>
      </c>
      <c r="M2142" t="s">
        <v>36</v>
      </c>
      <c r="N2142" t="s">
        <v>5038</v>
      </c>
      <c r="O2142" t="s">
        <v>5039</v>
      </c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 t="n">
        <v>0</v>
      </c>
      <c r="AH2142" s="6" t="n">
        <v>-21345.136025519601</v>
      </c>
      <c r="AI2142" s="6" t="n">
        <v>-101210.381503893</v>
      </c>
      <c r="AJ2142" s="6" t="n">
        <v>0</v>
      </c>
      <c r="AK2142" s="6" t="n">
        <v>-7507.7141401103099</v>
      </c>
      <c r="AL2142" s="6"/>
      <c r="AM2142" s="6" t="n">
        <v>0</v>
      </c>
    </row>
    <row r="2143">
      <c r="A2143" t="str">
        <f t="shared" si="363"/>
        <v>R&amp;D</v>
      </c>
      <c r="B2143" t="str">
        <f t="shared" si="364"/>
        <v>M1HB</v>
      </c>
      <c r="C2143" t="str">
        <f t="shared" si="365"/>
        <v>OPERATION OF GOVERNMENT-OWNED GOVERNMENT-OPERATED (GOGO) R&amp;D FACILITIES</v>
      </c>
      <c r="D2143" s="6" t="n">
        <f t="shared" si="366"/>
        <v>2638698.3999695699</v>
      </c>
      <c r="E2143" s="6" t="n">
        <f t="shared" si="367"/>
        <v>1964178.4096258101</v>
      </c>
      <c r="F2143" s="6" t="n">
        <f t="shared" si="368"/>
        <v>1507269.6599000001</v>
      </c>
      <c r="G2143" s="6" t="n">
        <f t="shared" si="369"/>
        <v>-277828.14927969797</v>
      </c>
      <c r="H2143" s="7" t="n">
        <f t="shared" si="370"/>
        <v>-0.23262079833819904</v>
      </c>
      <c r="I2143" s="7" t="n">
        <f t="shared" si="371"/>
        <v>-0.42878289541639836</v>
      </c>
      <c r="J2143" s="7" t="n">
        <f t="shared" si="372"/>
        <v>-0.18432544399396356</v>
      </c>
      <c r="K2143" s="7" t="n">
        <f t="shared" si="373"/>
        <v>1.5355911050112851E-5</v>
      </c>
      <c r="L2143" s="7" t="n">
        <f>AM2143/SUM(AM1:AM$2180)</f>
        <v>-4.9292244817356637E-6</v>
      </c>
      <c r="M2143" t="s">
        <v>36</v>
      </c>
      <c r="N2143" t="s">
        <v>5040</v>
      </c>
      <c r="O2143" t="s">
        <v>5041</v>
      </c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 t="n">
        <v>1116927.6307101501</v>
      </c>
      <c r="AE2143" s="6" t="n">
        <v>2638698.3999695699</v>
      </c>
      <c r="AF2143" s="6" t="n">
        <v>2959540.25017345</v>
      </c>
      <c r="AG2143" s="6" t="n">
        <v>3952805.1486616698</v>
      </c>
      <c r="AH2143" s="6" t="n">
        <v>5513705.0133988</v>
      </c>
      <c r="AI2143" s="6" t="n">
        <v>4993226.8736524004</v>
      </c>
      <c r="AJ2143" s="6" t="n">
        <v>6928441.6221952904</v>
      </c>
      <c r="AK2143" s="6" t="n">
        <v>1964178.4096258101</v>
      </c>
      <c r="AL2143" s="6" t="n">
        <v>1507269.6599000001</v>
      </c>
      <c r="AM2143" s="6" t="n">
        <v>-277828.14927969797</v>
      </c>
    </row>
    <row r="2144">
      <c r="A2144" t="str">
        <f t="shared" si="363"/>
        <v>R&amp;D</v>
      </c>
      <c r="B2144" t="str">
        <f t="shared" si="364"/>
        <v>X1HA</v>
      </c>
      <c r="C2144" t="str">
        <f t="shared" si="365"/>
        <v>X1HA LEASE/RENTAL OF GOVERNMENT-OWNED CONTRACTOR-OPERATED (GOCO) R&amp;D FACILITIES</v>
      </c>
      <c r="D2144" s="6" t="n">
        <f t="shared" si="366"/>
        <v>0</v>
      </c>
      <c r="E2144" s="6" t="n">
        <f t="shared" si="367"/>
        <v>0</v>
      </c>
      <c r="F2144" s="6" t="n">
        <f t="shared" si="368"/>
        <v>156000</v>
      </c>
      <c r="G2144" s="6" t="n">
        <f t="shared" si="369"/>
        <v>0</v>
      </c>
      <c r="H2144" s="7" t="e">
        <f t="shared" si="370"/>
        <v>#DIV/0!</v>
      </c>
      <c r="I2144" s="7" t="e">
        <f t="shared" si="371"/>
        <v>#DIV/0!</v>
      </c>
      <c r="J2144" s="7" t="n">
        <f t="shared" si="372"/>
        <v>0</v>
      </c>
      <c r="K2144" s="7" t="n">
        <f t="shared" si="373"/>
        <v>1.5893122428912526E-6</v>
      </c>
      <c r="L2144" s="7" t="n">
        <f>AM2144/SUM(AM1:AM$2180)</f>
        <v>0</v>
      </c>
      <c r="M2144" t="s">
        <v>36</v>
      </c>
      <c r="N2144" t="s">
        <v>5042</v>
      </c>
      <c r="O2144" t="s">
        <v>5043</v>
      </c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 t="n">
        <v>156000</v>
      </c>
      <c r="AM2144" s="6"/>
    </row>
    <row r="2145">
      <c r="A2145" t="str">
        <f t="shared" si="363"/>
        <v>R&amp;D</v>
      </c>
      <c r="B2145" t="str">
        <f t="shared" si="364"/>
        <v>Z182</v>
      </c>
      <c r="C2145" t="str">
        <f t="shared" si="365"/>
        <v>MAINT-REP-ALT/R&amp;D GOGO FACILITIES</v>
      </c>
      <c r="D2145" s="6" t="n">
        <f t="shared" si="366"/>
        <v>0</v>
      </c>
      <c r="E2145" s="6" t="n">
        <f t="shared" si="367"/>
        <v>0</v>
      </c>
      <c r="F2145" s="6" t="n">
        <f t="shared" si="368"/>
        <v>0</v>
      </c>
      <c r="G2145" s="6" t="n">
        <f t="shared" si="369"/>
        <v>0</v>
      </c>
      <c r="H2145" s="7" t="e">
        <f t="shared" si="370"/>
        <v>#DIV/0!</v>
      </c>
      <c r="I2145" s="7" t="e">
        <f t="shared" si="371"/>
        <v>#DIV/0!</v>
      </c>
      <c r="J2145" s="7" t="e">
        <f t="shared" si="372"/>
        <v>#DIV/0!</v>
      </c>
      <c r="K2145" s="7" t="n">
        <f t="shared" si="373"/>
        <v>0</v>
      </c>
      <c r="L2145" s="7" t="n">
        <f>AM2145/SUM(AM1:AM$2180)</f>
        <v>0</v>
      </c>
      <c r="M2145" t="s">
        <v>36</v>
      </c>
      <c r="N2145" t="s">
        <v>5044</v>
      </c>
      <c r="O2145" t="s">
        <v>5045</v>
      </c>
      <c r="P2145" s="6" t="n">
        <v>56723.434857246299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 t="n">
        <v>-14822.6390486033</v>
      </c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</row>
    <row r="2146">
      <c r="A2146" t="str">
        <f t="shared" si="363"/>
        <v>R&amp;D</v>
      </c>
      <c r="B2146" t="str">
        <f t="shared" si="364"/>
        <v>Z1HA</v>
      </c>
      <c r="C2146" t="str">
        <f t="shared" si="365"/>
        <v>MAINTENANCE OF GOVERNMENT-OWNED CONTRACTOR-OPERATED (GOCO) R&amp;D FACILITIES</v>
      </c>
      <c r="D2146" s="6" t="n">
        <f t="shared" si="366"/>
        <v>0</v>
      </c>
      <c r="E2146" s="6" t="n">
        <f t="shared" si="367"/>
        <v>0</v>
      </c>
      <c r="F2146" s="6" t="n">
        <f t="shared" si="368"/>
        <v>0</v>
      </c>
      <c r="G2146" s="6" t="n">
        <f t="shared" si="369"/>
        <v>0</v>
      </c>
      <c r="H2146" s="7" t="e">
        <f t="shared" si="370"/>
        <v>#DIV/0!</v>
      </c>
      <c r="I2146" s="7" t="e">
        <f t="shared" si="371"/>
        <v>#DIV/0!</v>
      </c>
      <c r="J2146" s="7" t="e">
        <f t="shared" si="372"/>
        <v>#DIV/0!</v>
      </c>
      <c r="K2146" s="7" t="n">
        <f t="shared" si="373"/>
        <v>0</v>
      </c>
      <c r="L2146" s="7" t="n">
        <f>AM2146/SUM(AM1:AM$2180)</f>
        <v>0</v>
      </c>
      <c r="M2146" t="s">
        <v>36</v>
      </c>
      <c r="N2146" t="s">
        <v>5046</v>
      </c>
      <c r="O2146" t="s">
        <v>5047</v>
      </c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 t="n">
        <v>257119.25766884099</v>
      </c>
      <c r="AH2146" s="6"/>
      <c r="AI2146" s="6"/>
      <c r="AJ2146" s="6"/>
      <c r="AK2146" s="6"/>
      <c r="AL2146" s="6"/>
      <c r="AM2146" s="6"/>
    </row>
    <row r="2147">
      <c r="A2147" t="str">
        <f t="shared" si="363"/>
        <v>R&amp;D</v>
      </c>
      <c r="B2147" t="str">
        <f t="shared" si="364"/>
        <v>Z1HB</v>
      </c>
      <c r="C2147" t="str">
        <f t="shared" si="365"/>
        <v>MAINTENANCE OF GOVERNMENT-OWNED GOVERNMENT-OPERATED (GOGO) R&amp;D FACILITIES</v>
      </c>
      <c r="D2147" s="6" t="n">
        <f t="shared" si="366"/>
        <v>0</v>
      </c>
      <c r="E2147" s="6" t="n">
        <f t="shared" si="367"/>
        <v>0</v>
      </c>
      <c r="F2147" s="6" t="n">
        <f t="shared" si="368"/>
        <v>0</v>
      </c>
      <c r="G2147" s="6" t="n">
        <f t="shared" si="369"/>
        <v>0</v>
      </c>
      <c r="H2147" s="7" t="e">
        <f t="shared" si="370"/>
        <v>#DIV/0!</v>
      </c>
      <c r="I2147" s="7" t="e">
        <f t="shared" si="371"/>
        <v>#DIV/0!</v>
      </c>
      <c r="J2147" s="7" t="e">
        <f t="shared" si="372"/>
        <v>#DIV/0!</v>
      </c>
      <c r="K2147" s="7" t="n">
        <f t="shared" si="373"/>
        <v>0</v>
      </c>
      <c r="L2147" s="7" t="n">
        <f>AM2147/SUM(AM1:AM$2180)</f>
        <v>0</v>
      </c>
      <c r="M2147" t="s">
        <v>36</v>
      </c>
      <c r="N2147" t="s">
        <v>5048</v>
      </c>
      <c r="O2147" t="s">
        <v>5049</v>
      </c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 t="n">
        <v>7232.7073532975201</v>
      </c>
      <c r="AG2147" s="6" t="n">
        <v>315.555452593577</v>
      </c>
      <c r="AH2147" s="6" t="n">
        <v>5252.7928902817903</v>
      </c>
      <c r="AI2147" s="6" t="n">
        <v>25612.710516749299</v>
      </c>
      <c r="AJ2147" s="6"/>
      <c r="AK2147" s="6"/>
      <c r="AL2147" s="6"/>
      <c r="AM2147" s="6"/>
    </row>
    <row r="2148">
      <c r="A2148" t="str">
        <f t="shared" si="363"/>
        <v>R&amp;D</v>
      </c>
      <c r="B2148" t="str">
        <f t="shared" si="364"/>
        <v>Z2HB</v>
      </c>
      <c r="C2148" t="str">
        <f t="shared" si="365"/>
        <v>REPAIR OR ALTERATION OF GOVERNMENT-OWNED GOVERNMENT-OPERATED (GOGO) R&amp;D FACILITIES</v>
      </c>
      <c r="D2148" s="6" t="n">
        <f t="shared" si="366"/>
        <v>1270115.42526226</v>
      </c>
      <c r="E2148" s="6" t="n">
        <f t="shared" si="367"/>
        <v>0</v>
      </c>
      <c r="F2148" s="6" t="n">
        <f t="shared" si="368"/>
        <v>0</v>
      </c>
      <c r="G2148" s="6" t="n">
        <f t="shared" si="369"/>
        <v>0</v>
      </c>
      <c r="H2148" s="7" t="e">
        <f t="shared" si="370"/>
        <v>#DIV/0!</v>
      </c>
      <c r="I2148" s="7" t="n">
        <f t="shared" si="371"/>
        <v>-1</v>
      </c>
      <c r="J2148" s="7" t="e">
        <f t="shared" si="372"/>
        <v>#DIV/0!</v>
      </c>
      <c r="K2148" s="7" t="n">
        <f t="shared" si="373"/>
        <v>0</v>
      </c>
      <c r="L2148" s="7" t="n">
        <f>AM2148/SUM(AM1:AM$2180)</f>
        <v>0</v>
      </c>
      <c r="M2148" t="s">
        <v>36</v>
      </c>
      <c r="N2148" t="s">
        <v>5050</v>
      </c>
      <c r="O2148" t="s">
        <v>5051</v>
      </c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 t="n">
        <v>1270115.42526226</v>
      </c>
      <c r="AF2148" s="6" t="n">
        <v>40667.0985798408</v>
      </c>
      <c r="AG2148" s="6"/>
      <c r="AH2148" s="6"/>
      <c r="AI2148" s="6"/>
      <c r="AJ2148" s="6"/>
      <c r="AK2148" s="6"/>
      <c r="AL2148" s="6"/>
      <c r="AM2148" s="6"/>
    </row>
    <row r="2149">
      <c r="A2149" t="str">
        <f t="shared" si="363"/>
        <v>Ships</v>
      </c>
      <c r="B2149" t="str">
        <f t="shared" si="364"/>
        <v>1902</v>
      </c>
      <c r="C2149" t="str">
        <f t="shared" si="365"/>
        <v>CRUISERS</v>
      </c>
      <c r="D2149" s="6" t="n">
        <f t="shared" si="366"/>
        <v>0</v>
      </c>
      <c r="E2149" s="6" t="n">
        <f t="shared" si="367"/>
        <v>0</v>
      </c>
      <c r="F2149" s="6" t="n">
        <f t="shared" si="368"/>
        <v>0</v>
      </c>
      <c r="G2149" s="6" t="n">
        <f t="shared" si="369"/>
        <v>0</v>
      </c>
      <c r="H2149" s="7" t="e">
        <f t="shared" si="370"/>
        <v>#DIV/0!</v>
      </c>
      <c r="I2149" s="7" t="e">
        <f t="shared" si="371"/>
        <v>#DIV/0!</v>
      </c>
      <c r="J2149" s="7" t="e">
        <f t="shared" si="372"/>
        <v>#DIV/0!</v>
      </c>
      <c r="K2149" s="7" t="n">
        <f t="shared" si="373"/>
        <v>0</v>
      </c>
      <c r="L2149" s="7" t="n">
        <f>AM2149/SUM(AM1:AM$2180)</f>
        <v>0</v>
      </c>
      <c r="M2149" t="s">
        <v>5052</v>
      </c>
      <c r="N2149" t="s">
        <v>5053</v>
      </c>
      <c r="O2149" t="s">
        <v>5054</v>
      </c>
      <c r="P2149" s="6"/>
      <c r="Q2149" s="6"/>
      <c r="R2149" s="6"/>
      <c r="S2149" s="6"/>
      <c r="T2149" s="6"/>
      <c r="U2149" s="6"/>
      <c r="V2149" s="6"/>
      <c r="W2149" s="6"/>
      <c r="X2149" s="6" t="n">
        <v>7998094.6299125003</v>
      </c>
      <c r="Y2149" s="6" t="n">
        <v>6454852.7232417902</v>
      </c>
      <c r="Z2149" s="6" t="n">
        <v>2148155.6977849398</v>
      </c>
      <c r="AA2149" s="6" t="n">
        <v>3204172.1516908002</v>
      </c>
      <c r="AB2149" s="6" t="n">
        <v>-199352.22716196399</v>
      </c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</row>
    <row r="2150">
      <c r="A2150" t="str">
        <f t="shared" si="363"/>
        <v>Ships</v>
      </c>
      <c r="B2150" t="str">
        <f t="shared" si="364"/>
        <v>1903</v>
      </c>
      <c r="C2150" t="str">
        <f t="shared" si="365"/>
        <v>DESTROYERS</v>
      </c>
      <c r="D2150" s="6" t="n">
        <f t="shared" si="366"/>
        <v>0</v>
      </c>
      <c r="E2150" s="6" t="n">
        <f t="shared" si="367"/>
        <v>0</v>
      </c>
      <c r="F2150" s="6" t="n">
        <f t="shared" si="368"/>
        <v>0</v>
      </c>
      <c r="G2150" s="6" t="n">
        <f t="shared" si="369"/>
        <v>0</v>
      </c>
      <c r="H2150" s="7" t="e">
        <f t="shared" si="370"/>
        <v>#DIV/0!</v>
      </c>
      <c r="I2150" s="7" t="e">
        <f t="shared" si="371"/>
        <v>#DIV/0!</v>
      </c>
      <c r="J2150" s="7" t="e">
        <f t="shared" si="372"/>
        <v>#DIV/0!</v>
      </c>
      <c r="K2150" s="7" t="n">
        <f t="shared" si="373"/>
        <v>0</v>
      </c>
      <c r="L2150" s="7" t="n">
        <f>AM2150/SUM(AM1:AM$2180)</f>
        <v>0</v>
      </c>
      <c r="M2150" t="s">
        <v>5052</v>
      </c>
      <c r="N2150" t="s">
        <v>5055</v>
      </c>
      <c r="O2150" t="s">
        <v>5056</v>
      </c>
      <c r="P2150" s="6"/>
      <c r="Q2150" s="6"/>
      <c r="R2150" s="6"/>
      <c r="S2150" s="6"/>
      <c r="T2150" s="6"/>
      <c r="U2150" s="6"/>
      <c r="V2150" s="6"/>
      <c r="W2150" s="6"/>
      <c r="X2150" s="6"/>
      <c r="Y2150" s="6" t="n">
        <v>2959005.6361335302</v>
      </c>
      <c r="Z2150" s="6" t="n">
        <v>694055.11315066298</v>
      </c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</row>
    <row r="2151">
      <c r="A2151" t="str">
        <f t="shared" si="363"/>
        <v>Ships</v>
      </c>
      <c r="B2151" t="str">
        <f t="shared" si="364"/>
        <v>1904</v>
      </c>
      <c r="C2151" t="str">
        <f t="shared" si="365"/>
        <v>SUBMARINES</v>
      </c>
      <c r="D2151" s="6" t="n">
        <f t="shared" si="366"/>
        <v>-12303.7527461472</v>
      </c>
      <c r="E2151" s="6" t="n">
        <f t="shared" si="367"/>
        <v>-8489.9404459846301</v>
      </c>
      <c r="F2151" s="6" t="n">
        <f t="shared" si="368"/>
        <v>-77157.779299999995</v>
      </c>
      <c r="G2151" s="6" t="n">
        <f t="shared" si="369"/>
        <v>0</v>
      </c>
      <c r="H2151" s="7" t="n">
        <f t="shared" si="370"/>
        <v>8.0881414058083578</v>
      </c>
      <c r="I2151" s="7" t="n">
        <f t="shared" si="371"/>
        <v>5.271076873205307</v>
      </c>
      <c r="J2151" s="7" t="n">
        <f t="shared" si="372"/>
        <v>0</v>
      </c>
      <c r="K2151" s="7" t="n">
        <f t="shared" si="373"/>
        <v>-7.8607566202430296E-7</v>
      </c>
      <c r="L2151" s="7" t="n">
        <f>AM2151/SUM(AM1:AM$2180)</f>
        <v>0</v>
      </c>
      <c r="M2151" t="s">
        <v>5052</v>
      </c>
      <c r="N2151" t="s">
        <v>5057</v>
      </c>
      <c r="O2151" t="s">
        <v>5058</v>
      </c>
      <c r="P2151" s="6"/>
      <c r="Q2151" s="6"/>
      <c r="R2151" s="6" t="n">
        <v>12793046.8476512</v>
      </c>
      <c r="S2151" s="6" t="n">
        <v>10633779.7240972</v>
      </c>
      <c r="T2151" s="6"/>
      <c r="U2151" s="6"/>
      <c r="V2151" s="6"/>
      <c r="W2151" s="6"/>
      <c r="X2151" s="6"/>
      <c r="Y2151" s="6" t="n">
        <v>-47146.393669956698</v>
      </c>
      <c r="Z2151" s="6" t="n">
        <v>-40217.535270542001</v>
      </c>
      <c r="AA2151" s="6" t="n">
        <v>-746724.09385000705</v>
      </c>
      <c r="AB2151" s="6" t="n">
        <v>882823.46446536703</v>
      </c>
      <c r="AC2151" s="6" t="n">
        <v>-877527.66586442397</v>
      </c>
      <c r="AD2151" s="6" t="n">
        <v>6756.3871410911697</v>
      </c>
      <c r="AE2151" s="6" t="n">
        <v>-12303.7527461472</v>
      </c>
      <c r="AF2151" s="6" t="n">
        <v>-2261562.9530375199</v>
      </c>
      <c r="AG2151" s="6" t="n">
        <v>-1228712.5879120801</v>
      </c>
      <c r="AH2151" s="6" t="n">
        <v>-1446249.7536140401</v>
      </c>
      <c r="AI2151" s="6" t="n">
        <v>0</v>
      </c>
      <c r="AJ2151" s="6"/>
      <c r="AK2151" s="6" t="n">
        <v>-8489.9404459846301</v>
      </c>
      <c r="AL2151" s="6" t="n">
        <v>-77157.779299999995</v>
      </c>
      <c r="AM2151" s="6" t="n">
        <v>0</v>
      </c>
    </row>
    <row r="2152">
      <c r="A2152" t="str">
        <f t="shared" si="363"/>
        <v>Ships</v>
      </c>
      <c r="B2152" t="str">
        <f t="shared" si="364"/>
        <v>1905</v>
      </c>
      <c r="C2152" t="str">
        <f t="shared" si="365"/>
        <v>COMBAT SHIPS AND LANDING VESSELS</v>
      </c>
      <c r="D2152" s="6" t="n">
        <f t="shared" si="366"/>
        <v>3740222.8442120198</v>
      </c>
      <c r="E2152" s="6" t="n">
        <f t="shared" si="367"/>
        <v>64254.560866595799</v>
      </c>
      <c r="F2152" s="6" t="n">
        <f t="shared" si="368"/>
        <v>56189.2402</v>
      </c>
      <c r="G2152" s="6" t="n">
        <f t="shared" si="369"/>
        <v>0</v>
      </c>
      <c r="H2152" s="7" t="n">
        <f t="shared" si="370"/>
        <v>-0.12552137245698214</v>
      </c>
      <c r="I2152" s="7" t="n">
        <f t="shared" si="371"/>
        <v>-0.98497703411256565</v>
      </c>
      <c r="J2152" s="7" t="n">
        <f t="shared" si="372"/>
        <v>0</v>
      </c>
      <c r="K2152" s="7" t="n">
        <f t="shared" si="373"/>
        <v>5.7245030364498293E-7</v>
      </c>
      <c r="L2152" s="7" t="n">
        <f>AM2152/SUM(AM1:AM$2180)</f>
        <v>0</v>
      </c>
      <c r="M2152" t="s">
        <v>5052</v>
      </c>
      <c r="N2152" t="s">
        <v>5059</v>
      </c>
      <c r="O2152" t="s">
        <v>5060</v>
      </c>
      <c r="P2152" s="6"/>
      <c r="Q2152" s="6"/>
      <c r="R2152" s="6"/>
      <c r="S2152" s="6"/>
      <c r="T2152" s="6"/>
      <c r="U2152" s="6"/>
      <c r="V2152" s="6"/>
      <c r="W2152" s="6" t="n">
        <v>4603683.1849630997</v>
      </c>
      <c r="X2152" s="6" t="n">
        <v>0</v>
      </c>
      <c r="Y2152" s="6" t="n">
        <v>0</v>
      </c>
      <c r="Z2152" s="6" t="n">
        <v>8184903.3667851202</v>
      </c>
      <c r="AA2152" s="6" t="n">
        <v>8589182.1223652493</v>
      </c>
      <c r="AB2152" s="6" t="n">
        <v>6251327.6485072495</v>
      </c>
      <c r="AC2152" s="6" t="n">
        <v>3031284.57482936</v>
      </c>
      <c r="AD2152" s="6" t="n">
        <v>7154031.6434914405</v>
      </c>
      <c r="AE2152" s="6" t="n">
        <v>3740222.8442120198</v>
      </c>
      <c r="AF2152" s="6" t="n">
        <v>2865123.5665701898</v>
      </c>
      <c r="AG2152" s="6" t="n">
        <v>4680574.6469785897</v>
      </c>
      <c r="AH2152" s="6" t="n">
        <v>-8603843.1113678999</v>
      </c>
      <c r="AI2152" s="6" t="n">
        <v>4176.3193820443303</v>
      </c>
      <c r="AJ2152" s="6" t="n">
        <v>-414746.88986222498</v>
      </c>
      <c r="AK2152" s="6" t="n">
        <v>64254.560866595799</v>
      </c>
      <c r="AL2152" s="6" t="n">
        <v>56189.2402</v>
      </c>
      <c r="AM2152" s="6" t="n">
        <v>0</v>
      </c>
    </row>
    <row r="2153">
      <c r="A2153" t="str">
        <f t="shared" si="363"/>
        <v>Ships</v>
      </c>
      <c r="B2153" t="str">
        <f t="shared" si="364"/>
        <v>1906</v>
      </c>
      <c r="C2153" t="str">
        <f t="shared" si="365"/>
        <v>MINELAYERS ADN MINESWEEPERS</v>
      </c>
      <c r="D2153" s="6" t="n">
        <f t="shared" si="366"/>
        <v>0</v>
      </c>
      <c r="E2153" s="6" t="n">
        <f t="shared" si="367"/>
        <v>0</v>
      </c>
      <c r="F2153" s="6" t="n">
        <f t="shared" si="368"/>
        <v>0</v>
      </c>
      <c r="G2153" s="6" t="n">
        <f t="shared" si="369"/>
        <v>0</v>
      </c>
      <c r="H2153" s="7" t="e">
        <f t="shared" si="370"/>
        <v>#DIV/0!</v>
      </c>
      <c r="I2153" s="7" t="e">
        <f t="shared" si="371"/>
        <v>#DIV/0!</v>
      </c>
      <c r="J2153" s="7" t="e">
        <f t="shared" si="372"/>
        <v>#DIV/0!</v>
      </c>
      <c r="K2153" s="7" t="n">
        <f t="shared" si="373"/>
        <v>0</v>
      </c>
      <c r="L2153" s="7" t="n">
        <f>AM2153/SUM(AM1:AM$2180)</f>
        <v>0</v>
      </c>
      <c r="M2153" t="s">
        <v>5052</v>
      </c>
      <c r="N2153" t="s">
        <v>5061</v>
      </c>
      <c r="O2153" t="s">
        <v>5062</v>
      </c>
      <c r="P2153" s="6"/>
      <c r="Q2153" s="6"/>
      <c r="R2153" s="6"/>
      <c r="S2153" s="6"/>
      <c r="T2153" s="6"/>
      <c r="U2153" s="6"/>
      <c r="V2153" s="6"/>
      <c r="W2153" s="6"/>
      <c r="X2153" s="6" t="n">
        <v>8158336.4558228003</v>
      </c>
      <c r="Y2153" s="6" t="n">
        <v>-54188.790273545303</v>
      </c>
      <c r="Z2153" s="6" t="n">
        <v>-128437.71915798599</v>
      </c>
      <c r="AA2153" s="6" t="n">
        <v>1318.28961243146</v>
      </c>
      <c r="AB2153" s="6" t="n">
        <v>-408721.54634947598</v>
      </c>
      <c r="AC2153" s="6" t="n">
        <v>-702881.78827732999</v>
      </c>
      <c r="AD2153" s="6"/>
      <c r="AE2153" s="6"/>
      <c r="AF2153" s="6"/>
      <c r="AG2153" s="6"/>
      <c r="AH2153" s="6"/>
      <c r="AI2153" s="6" t="n">
        <v>0</v>
      </c>
      <c r="AJ2153" s="6"/>
      <c r="AK2153" s="6"/>
      <c r="AL2153" s="6"/>
      <c r="AM2153" s="6"/>
    </row>
    <row r="2154">
      <c r="A2154" t="str">
        <f t="shared" si="363"/>
        <v>Ships</v>
      </c>
      <c r="B2154" t="str">
        <f t="shared" si="364"/>
        <v>1907</v>
      </c>
      <c r="C2154" t="str">
        <f t="shared" si="365"/>
        <v>LANDING CRAFT</v>
      </c>
      <c r="D2154" s="6" t="n">
        <f t="shared" si="366"/>
        <v>0</v>
      </c>
      <c r="E2154" s="6" t="n">
        <f t="shared" si="367"/>
        <v>0</v>
      </c>
      <c r="F2154" s="6" t="n">
        <f t="shared" si="368"/>
        <v>0</v>
      </c>
      <c r="G2154" s="6" t="n">
        <f t="shared" si="369"/>
        <v>0</v>
      </c>
      <c r="H2154" s="7" t="e">
        <f t="shared" si="370"/>
        <v>#DIV/0!</v>
      </c>
      <c r="I2154" s="7" t="e">
        <f t="shared" si="371"/>
        <v>#DIV/0!</v>
      </c>
      <c r="J2154" s="7" t="e">
        <f t="shared" si="372"/>
        <v>#DIV/0!</v>
      </c>
      <c r="K2154" s="7" t="n">
        <f t="shared" si="373"/>
        <v>0</v>
      </c>
      <c r="L2154" s="7" t="n">
        <f>AM2154/SUM(AM1:AM$2180)</f>
        <v>0</v>
      </c>
      <c r="M2154" t="s">
        <v>5052</v>
      </c>
      <c r="N2154" t="s">
        <v>5063</v>
      </c>
      <c r="O2154" t="s">
        <v>5064</v>
      </c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 t="n">
        <v>0</v>
      </c>
      <c r="AG2154" s="6"/>
      <c r="AH2154" s="6"/>
      <c r="AI2154" s="6"/>
      <c r="AJ2154" s="6"/>
      <c r="AK2154" s="6"/>
      <c r="AL2154" s="6"/>
      <c r="AM2154" s="6"/>
    </row>
    <row r="2155">
      <c r="A2155" t="str">
        <f t="shared" si="363"/>
        <v>Ships</v>
      </c>
      <c r="B2155" t="str">
        <f t="shared" si="364"/>
        <v>1910</v>
      </c>
      <c r="C2155" t="str">
        <f t="shared" si="365"/>
        <v>TRANSPORT VESSELS, PASSENGER AND TROOP</v>
      </c>
      <c r="D2155" s="6" t="n">
        <f t="shared" si="366"/>
        <v>0</v>
      </c>
      <c r="E2155" s="6" t="n">
        <f t="shared" si="367"/>
        <v>0</v>
      </c>
      <c r="F2155" s="6" t="n">
        <f t="shared" si="368"/>
        <v>0</v>
      </c>
      <c r="G2155" s="6" t="n">
        <f t="shared" si="369"/>
        <v>0</v>
      </c>
      <c r="H2155" s="7" t="e">
        <f t="shared" si="370"/>
        <v>#DIV/0!</v>
      </c>
      <c r="I2155" s="7" t="e">
        <f t="shared" si="371"/>
        <v>#DIV/0!</v>
      </c>
      <c r="J2155" s="7" t="e">
        <f t="shared" si="372"/>
        <v>#DIV/0!</v>
      </c>
      <c r="K2155" s="7" t="n">
        <f t="shared" si="373"/>
        <v>0</v>
      </c>
      <c r="L2155" s="7" t="n">
        <f>AM2155/SUM(AM1:AM$2180)</f>
        <v>0</v>
      </c>
      <c r="M2155" t="s">
        <v>5052</v>
      </c>
      <c r="N2155" t="s">
        <v>5065</v>
      </c>
      <c r="O2155" t="s">
        <v>5066</v>
      </c>
      <c r="P2155" s="6"/>
      <c r="Q2155" s="6"/>
      <c r="R2155" s="6"/>
      <c r="S2155" s="6" t="n">
        <v>38102.053745192898</v>
      </c>
      <c r="T2155" s="6"/>
      <c r="U2155" s="6"/>
      <c r="V2155" s="6"/>
      <c r="W2155" s="6" t="n">
        <v>89236.931914311193</v>
      </c>
      <c r="X2155" s="6" t="n">
        <v>141566.27494945101</v>
      </c>
      <c r="Y2155" s="6" t="n">
        <v>270893.60140511498</v>
      </c>
      <c r="Z2155" s="6" t="n">
        <v>303047.02574840799</v>
      </c>
      <c r="AA2155" s="6" t="n">
        <v>135227.173186673</v>
      </c>
      <c r="AB2155" s="6" t="n">
        <v>125711.511426014</v>
      </c>
      <c r="AC2155" s="6" t="n">
        <v>136170.22488005101</v>
      </c>
      <c r="AD2155" s="6" t="n">
        <v>-1.9653815032972599</v>
      </c>
      <c r="AE2155" s="6"/>
      <c r="AF2155" s="6" t="n">
        <v>77680.2286464356</v>
      </c>
      <c r="AG2155" s="6" t="n">
        <v>23277.170018105899</v>
      </c>
      <c r="AH2155" s="6" t="n">
        <v>37285.214740379597</v>
      </c>
      <c r="AI2155" s="6" t="n">
        <v>29860.227051767601</v>
      </c>
      <c r="AJ2155" s="6"/>
      <c r="AK2155" s="6"/>
      <c r="AL2155" s="6"/>
      <c r="AM2155" s="6"/>
    </row>
    <row r="2156">
      <c r="A2156" t="str">
        <f t="shared" si="363"/>
        <v>Ships</v>
      </c>
      <c r="B2156" t="str">
        <f t="shared" si="364"/>
        <v>1911</v>
      </c>
      <c r="C2156" t="str">
        <f t="shared" si="365"/>
        <v>AMPHIBIOUS ASSAULT SHIPS</v>
      </c>
      <c r="D2156" s="6" t="n">
        <f t="shared" si="366"/>
        <v>1413817.63405359</v>
      </c>
      <c r="E2156" s="6" t="n">
        <f t="shared" si="367"/>
        <v>0</v>
      </c>
      <c r="F2156" s="6" t="n">
        <f t="shared" si="368"/>
        <v>-135001.20310000001</v>
      </c>
      <c r="G2156" s="6" t="n">
        <f t="shared" si="369"/>
        <v>0</v>
      </c>
      <c r="H2156" s="7" t="e">
        <f t="shared" si="370"/>
        <v>#DIV/0!</v>
      </c>
      <c r="I2156" s="7" t="n">
        <f t="shared" si="371"/>
        <v>-1.0954869990643241</v>
      </c>
      <c r="J2156" s="7" t="n">
        <f t="shared" si="372"/>
        <v>0</v>
      </c>
      <c r="K2156" s="7" t="n">
        <f t="shared" si="373"/>
        <v>-1.3753786211017857E-6</v>
      </c>
      <c r="L2156" s="7" t="n">
        <f>AM2156/SUM(AM1:AM$2180)</f>
        <v>0</v>
      </c>
      <c r="M2156" t="s">
        <v>5052</v>
      </c>
      <c r="N2156" t="s">
        <v>5067</v>
      </c>
      <c r="O2156" t="s">
        <v>5068</v>
      </c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 t="n">
        <v>187211.31586428001</v>
      </c>
      <c r="AC2156" s="6" t="n">
        <v>1520222.3094488799</v>
      </c>
      <c r="AD2156" s="6" t="n">
        <v>96791.3994420136</v>
      </c>
      <c r="AE2156" s="6" t="n">
        <v>1413817.63405359</v>
      </c>
      <c r="AF2156" s="6" t="n">
        <v>103176.711656835</v>
      </c>
      <c r="AG2156" s="6" t="n">
        <v>671147.879777889</v>
      </c>
      <c r="AH2156" s="6" t="n">
        <v>532621.03063726996</v>
      </c>
      <c r="AI2156" s="6"/>
      <c r="AJ2156" s="6" t="n">
        <v>-39235.227949558102</v>
      </c>
      <c r="AK2156" s="6"/>
      <c r="AL2156" s="6" t="n">
        <v>-135001.20310000001</v>
      </c>
      <c r="AM2156" s="6"/>
    </row>
    <row r="2157">
      <c r="A2157" t="str">
        <f t="shared" si="363"/>
        <v>Ships</v>
      </c>
      <c r="B2157" t="str">
        <f t="shared" si="364"/>
        <v>1915</v>
      </c>
      <c r="C2157" t="str">
        <f t="shared" si="365"/>
        <v>CARGO AND TANKER VESSELS</v>
      </c>
      <c r="D2157" s="6" t="n">
        <f t="shared" si="366"/>
        <v>0</v>
      </c>
      <c r="E2157" s="6" t="n">
        <f t="shared" si="367"/>
        <v>0</v>
      </c>
      <c r="F2157" s="6" t="n">
        <f t="shared" si="368"/>
        <v>-232421.89060000001</v>
      </c>
      <c r="G2157" s="6" t="n">
        <f t="shared" si="369"/>
        <v>0</v>
      </c>
      <c r="H2157" s="7" t="e">
        <f t="shared" si="370"/>
        <v>#DIV/0!</v>
      </c>
      <c r="I2157" s="7" t="e">
        <f t="shared" si="371"/>
        <v>#DIV/0!</v>
      </c>
      <c r="J2157" s="7" t="n">
        <f t="shared" si="372"/>
        <v>0</v>
      </c>
      <c r="K2157" s="7" t="n">
        <f t="shared" si="373"/>
        <v>-2.3678907451699449E-6</v>
      </c>
      <c r="L2157" s="7" t="n">
        <f>AM2157/SUM(AM1:AM$2180)</f>
        <v>0</v>
      </c>
      <c r="M2157" t="s">
        <v>5052</v>
      </c>
      <c r="N2157" t="s">
        <v>5069</v>
      </c>
      <c r="O2157" t="s">
        <v>5070</v>
      </c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 t="n">
        <v>21619.8906658794</v>
      </c>
      <c r="AI2157" s="6"/>
      <c r="AJ2157" s="6"/>
      <c r="AK2157" s="6" t="n">
        <v>0</v>
      </c>
      <c r="AL2157" s="6" t="n">
        <v>-232421.89060000001</v>
      </c>
      <c r="AM2157" s="6"/>
    </row>
    <row r="2158">
      <c r="A2158" t="str">
        <f t="shared" si="363"/>
        <v>Ships</v>
      </c>
      <c r="B2158" t="str">
        <f t="shared" si="364"/>
        <v>1920</v>
      </c>
      <c r="C2158" t="str">
        <f t="shared" si="365"/>
        <v>FISHING VESSELS</v>
      </c>
      <c r="D2158" s="6" t="n">
        <f t="shared" si="366"/>
        <v>0</v>
      </c>
      <c r="E2158" s="6" t="n">
        <f t="shared" si="367"/>
        <v>0</v>
      </c>
      <c r="F2158" s="6" t="n">
        <f t="shared" si="368"/>
        <v>0</v>
      </c>
      <c r="G2158" s="6" t="n">
        <f t="shared" si="369"/>
        <v>0</v>
      </c>
      <c r="H2158" s="7" t="e">
        <f t="shared" si="370"/>
        <v>#DIV/0!</v>
      </c>
      <c r="I2158" s="7" t="e">
        <f t="shared" si="371"/>
        <v>#DIV/0!</v>
      </c>
      <c r="J2158" s="7" t="e">
        <f t="shared" si="372"/>
        <v>#DIV/0!</v>
      </c>
      <c r="K2158" s="7" t="n">
        <f t="shared" si="373"/>
        <v>0</v>
      </c>
      <c r="L2158" s="7" t="n">
        <f>AM2158/SUM(AM1:AM$2180)</f>
        <v>0</v>
      </c>
      <c r="M2158" t="s">
        <v>5052</v>
      </c>
      <c r="N2158" t="s">
        <v>5071</v>
      </c>
      <c r="O2158" t="s">
        <v>5072</v>
      </c>
      <c r="P2158" s="6"/>
      <c r="Q2158" s="6"/>
      <c r="R2158" s="6" t="n">
        <v>0</v>
      </c>
      <c r="S2158" s="6" t="n">
        <v>45981.821778963298</v>
      </c>
      <c r="T2158" s="6" t="n">
        <v>962974.780159852</v>
      </c>
      <c r="U2158" s="6" t="n">
        <v>94246.1101803075</v>
      </c>
      <c r="V2158" s="6"/>
      <c r="W2158" s="6" t="n">
        <v>23212.8154293388</v>
      </c>
      <c r="X2158" s="6" t="n">
        <v>39986.474102247601</v>
      </c>
      <c r="Y2158" s="6" t="n">
        <v>434144.89537479501</v>
      </c>
      <c r="Z2158" s="6" t="n">
        <v>72299.204729548801</v>
      </c>
      <c r="AA2158" s="6"/>
      <c r="AB2158" s="6"/>
      <c r="AC2158" s="6" t="n">
        <v>11658.5605634117</v>
      </c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</row>
    <row r="2159">
      <c r="A2159" t="str">
        <f t="shared" si="363"/>
        <v>Ships</v>
      </c>
      <c r="B2159" t="str">
        <f t="shared" si="364"/>
        <v>1921</v>
      </c>
      <c r="C2159" t="str">
        <f t="shared" si="365"/>
        <v>TUGS AND TOWBOATS</v>
      </c>
      <c r="D2159" s="6" t="n">
        <f t="shared" si="366"/>
        <v>0</v>
      </c>
      <c r="E2159" s="6" t="n">
        <f t="shared" si="367"/>
        <v>0</v>
      </c>
      <c r="F2159" s="6" t="n">
        <f t="shared" si="368"/>
        <v>0</v>
      </c>
      <c r="G2159" s="6" t="n">
        <f t="shared" si="369"/>
        <v>0</v>
      </c>
      <c r="H2159" s="7" t="e">
        <f t="shared" si="370"/>
        <v>#DIV/0!</v>
      </c>
      <c r="I2159" s="7" t="e">
        <f t="shared" si="371"/>
        <v>#DIV/0!</v>
      </c>
      <c r="J2159" s="7" t="e">
        <f t="shared" si="372"/>
        <v>#DIV/0!</v>
      </c>
      <c r="K2159" s="7" t="n">
        <f t="shared" si="373"/>
        <v>0</v>
      </c>
      <c r="L2159" s="7" t="n">
        <f>AM2159/SUM(AM1:AM$2180)</f>
        <v>0</v>
      </c>
      <c r="M2159" t="s">
        <v>5052</v>
      </c>
      <c r="N2159" t="s">
        <v>5073</v>
      </c>
      <c r="O2159" t="s">
        <v>5074</v>
      </c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 t="n">
        <v>13906.0573562342</v>
      </c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</row>
    <row r="2160">
      <c r="A2160" t="str">
        <f t="shared" si="363"/>
        <v>Ships</v>
      </c>
      <c r="B2160" t="str">
        <f t="shared" si="364"/>
        <v>1924</v>
      </c>
      <c r="C2160" t="str">
        <f t="shared" si="365"/>
        <v>REPAIR SHIPS</v>
      </c>
      <c r="D2160" s="6" t="n">
        <f t="shared" si="366"/>
        <v>0</v>
      </c>
      <c r="E2160" s="6" t="n">
        <f t="shared" si="367"/>
        <v>0</v>
      </c>
      <c r="F2160" s="6" t="n">
        <f t="shared" si="368"/>
        <v>0</v>
      </c>
      <c r="G2160" s="6" t="n">
        <f t="shared" si="369"/>
        <v>0</v>
      </c>
      <c r="H2160" s="7" t="e">
        <f t="shared" si="370"/>
        <v>#DIV/0!</v>
      </c>
      <c r="I2160" s="7" t="e">
        <f t="shared" si="371"/>
        <v>#DIV/0!</v>
      </c>
      <c r="J2160" s="7" t="e">
        <f t="shared" si="372"/>
        <v>#DIV/0!</v>
      </c>
      <c r="K2160" s="7" t="n">
        <f t="shared" si="373"/>
        <v>0</v>
      </c>
      <c r="L2160" s="7" t="n">
        <f>AM2160/SUM(AM1:AM$2180)</f>
        <v>0</v>
      </c>
      <c r="M2160" t="s">
        <v>5052</v>
      </c>
      <c r="N2160" t="s">
        <v>5075</v>
      </c>
      <c r="O2160" t="s">
        <v>5076</v>
      </c>
      <c r="P2160" s="6"/>
      <c r="Q2160" s="6"/>
      <c r="R2160" s="6"/>
      <c r="S2160" s="6"/>
      <c r="T2160" s="6"/>
      <c r="U2160" s="6"/>
      <c r="V2160" s="6"/>
      <c r="W2160" s="6" t="n">
        <v>533421.190578309</v>
      </c>
      <c r="X2160" s="6" t="n">
        <v>243068.43775887601</v>
      </c>
      <c r="Y2160" s="6"/>
      <c r="Z2160" s="6" t="n">
        <v>31737.6043922709</v>
      </c>
      <c r="AA2160" s="6"/>
      <c r="AB2160" s="6"/>
      <c r="AC2160" s="6"/>
      <c r="AD2160" s="6" t="n">
        <v>-57728.920388643302</v>
      </c>
      <c r="AE2160" s="6"/>
      <c r="AF2160" s="6"/>
      <c r="AG2160" s="6"/>
      <c r="AH2160" s="6"/>
      <c r="AI2160" s="6"/>
      <c r="AJ2160" s="6"/>
      <c r="AK2160" s="6"/>
      <c r="AL2160" s="6"/>
      <c r="AM2160" s="6"/>
    </row>
    <row r="2161">
      <c r="A2161" t="str">
        <f t="shared" si="363"/>
        <v>Ships</v>
      </c>
      <c r="B2161" t="str">
        <f t="shared" si="364"/>
        <v>1925</v>
      </c>
      <c r="C2161" t="str">
        <f t="shared" si="365"/>
        <v>SPECIAL SERVICE VESSELS</v>
      </c>
      <c r="D2161" s="6" t="n">
        <f t="shared" si="366"/>
        <v>406.96056503307398</v>
      </c>
      <c r="E2161" s="6" t="n">
        <f t="shared" si="367"/>
        <v>0</v>
      </c>
      <c r="F2161" s="6" t="n">
        <f t="shared" si="368"/>
        <v>0</v>
      </c>
      <c r="G2161" s="6" t="n">
        <f t="shared" si="369"/>
        <v>0</v>
      </c>
      <c r="H2161" s="7" t="e">
        <f t="shared" si="370"/>
        <v>#DIV/0!</v>
      </c>
      <c r="I2161" s="7" t="n">
        <f t="shared" si="371"/>
        <v>-1</v>
      </c>
      <c r="J2161" s="7" t="e">
        <f t="shared" si="372"/>
        <v>#DIV/0!</v>
      </c>
      <c r="K2161" s="7" t="n">
        <f t="shared" si="373"/>
        <v>0</v>
      </c>
      <c r="L2161" s="7" t="n">
        <f>AM2161/SUM(AM1:AM$2180)</f>
        <v>0</v>
      </c>
      <c r="M2161" t="s">
        <v>5052</v>
      </c>
      <c r="N2161" t="s">
        <v>5077</v>
      </c>
      <c r="O2161" t="s">
        <v>5078</v>
      </c>
      <c r="P2161" s="6"/>
      <c r="Q2161" s="6"/>
      <c r="R2161" s="6"/>
      <c r="S2161" s="6"/>
      <c r="T2161" s="6"/>
      <c r="U2161" s="6"/>
      <c r="V2161" s="6" t="n">
        <v>5231.8203592542304</v>
      </c>
      <c r="W2161" s="6" t="n">
        <v>242835.88067560099</v>
      </c>
      <c r="X2161" s="6" t="n">
        <v>51771.760250432402</v>
      </c>
      <c r="Y2161" s="6" t="n">
        <v>0</v>
      </c>
      <c r="Z2161" s="6" t="n">
        <v>164205.08394114301</v>
      </c>
      <c r="AA2161" s="6" t="n">
        <v>183071.729211167</v>
      </c>
      <c r="AB2161" s="6" t="n">
        <v>268664.33828980901</v>
      </c>
      <c r="AC2161" s="6" t="n">
        <v>112791.628939349</v>
      </c>
      <c r="AD2161" s="6" t="n">
        <v>290803.670580465</v>
      </c>
      <c r="AE2161" s="6" t="n">
        <v>406.96056503307398</v>
      </c>
      <c r="AF2161" s="6"/>
      <c r="AG2161" s="6" t="n">
        <v>23429.093022033201</v>
      </c>
      <c r="AH2161" s="6" t="n">
        <v>32594.9158064599</v>
      </c>
      <c r="AI2161" s="6" t="n">
        <v>96895.623455949797</v>
      </c>
      <c r="AJ2161" s="6" t="n">
        <v>26685.133334836599</v>
      </c>
      <c r="AK2161" s="6"/>
      <c r="AL2161" s="6"/>
      <c r="AM2161" s="6"/>
    </row>
    <row r="2162">
      <c r="A2162" t="str">
        <f t="shared" si="363"/>
        <v>Ships</v>
      </c>
      <c r="B2162" t="str">
        <f t="shared" si="364"/>
        <v>1926</v>
      </c>
      <c r="C2162" t="str">
        <f t="shared" si="365"/>
        <v>Lightships</v>
      </c>
      <c r="D2162" s="6" t="n">
        <f t="shared" si="366"/>
        <v>0</v>
      </c>
      <c r="E2162" s="6" t="n">
        <f t="shared" si="367"/>
        <v>0</v>
      </c>
      <c r="F2162" s="6" t="n">
        <f t="shared" si="368"/>
        <v>0</v>
      </c>
      <c r="G2162" s="6" t="n">
        <f t="shared" si="369"/>
        <v>0</v>
      </c>
      <c r="H2162" s="7" t="e">
        <f t="shared" si="370"/>
        <v>#DIV/0!</v>
      </c>
      <c r="I2162" s="7" t="e">
        <f t="shared" si="371"/>
        <v>#DIV/0!</v>
      </c>
      <c r="J2162" s="7" t="e">
        <f t="shared" si="372"/>
        <v>#DIV/0!</v>
      </c>
      <c r="K2162" s="7" t="n">
        <f t="shared" si="373"/>
        <v>0</v>
      </c>
      <c r="L2162" s="7" t="n">
        <f>AM2162/SUM(AM1:AM$2180)</f>
        <v>0</v>
      </c>
      <c r="M2162" t="s">
        <v>5052</v>
      </c>
      <c r="N2162" t="s">
        <v>5079</v>
      </c>
      <c r="O2162" t="s">
        <v>5080</v>
      </c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 t="n">
        <v>-71141.145941402603</v>
      </c>
      <c r="AH2162" s="6"/>
      <c r="AI2162" s="6" t="n">
        <v>-1.0863758450849099</v>
      </c>
      <c r="AJ2162" s="6"/>
      <c r="AK2162" s="6"/>
      <c r="AL2162" s="6"/>
      <c r="AM2162" s="6"/>
    </row>
    <row r="2163">
      <c r="A2163" t="str">
        <f t="shared" si="363"/>
        <v>Ships</v>
      </c>
      <c r="B2163" t="str">
        <f t="shared" si="364"/>
        <v>1929</v>
      </c>
      <c r="C2163" t="str">
        <f t="shared" si="365"/>
        <v>RESCUE VESSELS</v>
      </c>
      <c r="D2163" s="6" t="n">
        <f t="shared" si="366"/>
        <v>0</v>
      </c>
      <c r="E2163" s="6" t="n">
        <f t="shared" si="367"/>
        <v>0</v>
      </c>
      <c r="F2163" s="6" t="n">
        <f t="shared" si="368"/>
        <v>0</v>
      </c>
      <c r="G2163" s="6" t="n">
        <f t="shared" si="369"/>
        <v>0</v>
      </c>
      <c r="H2163" s="7" t="e">
        <f t="shared" si="370"/>
        <v>#DIV/0!</v>
      </c>
      <c r="I2163" s="7" t="e">
        <f t="shared" si="371"/>
        <v>#DIV/0!</v>
      </c>
      <c r="J2163" s="7" t="e">
        <f t="shared" si="372"/>
        <v>#DIV/0!</v>
      </c>
      <c r="K2163" s="7" t="n">
        <f t="shared" si="373"/>
        <v>0</v>
      </c>
      <c r="L2163" s="7" t="n">
        <f>AM2163/SUM(AM1:AM$2180)</f>
        <v>0</v>
      </c>
      <c r="M2163" t="s">
        <v>5052</v>
      </c>
      <c r="N2163" t="s">
        <v>5081</v>
      </c>
      <c r="O2163" t="s">
        <v>5082</v>
      </c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 t="n">
        <v>-57.6143486164721</v>
      </c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</row>
    <row r="2164">
      <c r="A2164" t="str">
        <f t="shared" si="363"/>
        <v>Ships</v>
      </c>
      <c r="B2164" t="str">
        <f t="shared" si="364"/>
        <v>1930</v>
      </c>
      <c r="C2164" t="str">
        <f t="shared" si="365"/>
        <v>BARGES AND LIGHTERS, CARGO</v>
      </c>
      <c r="D2164" s="6" t="n">
        <f t="shared" si="366"/>
        <v>0</v>
      </c>
      <c r="E2164" s="6" t="n">
        <f t="shared" si="367"/>
        <v>0</v>
      </c>
      <c r="F2164" s="6" t="n">
        <f t="shared" si="368"/>
        <v>0</v>
      </c>
      <c r="G2164" s="6" t="n">
        <f t="shared" si="369"/>
        <v>0</v>
      </c>
      <c r="H2164" s="7" t="e">
        <f t="shared" si="370"/>
        <v>#DIV/0!</v>
      </c>
      <c r="I2164" s="7" t="e">
        <f t="shared" si="371"/>
        <v>#DIV/0!</v>
      </c>
      <c r="J2164" s="7" t="e">
        <f t="shared" si="372"/>
        <v>#DIV/0!</v>
      </c>
      <c r="K2164" s="7" t="n">
        <f t="shared" si="373"/>
        <v>0</v>
      </c>
      <c r="L2164" s="7" t="n">
        <f>AM2164/SUM(AM1:AM$2180)</f>
        <v>0</v>
      </c>
      <c r="M2164" t="s">
        <v>5052</v>
      </c>
      <c r="N2164" t="s">
        <v>5083</v>
      </c>
      <c r="O2164" t="s">
        <v>5084</v>
      </c>
      <c r="P2164" s="6"/>
      <c r="Q2164" s="6"/>
      <c r="R2164" s="6"/>
      <c r="S2164" s="6"/>
      <c r="T2164" s="6"/>
      <c r="U2164" s="6"/>
      <c r="V2164" s="6" t="n">
        <v>27605556.117722299</v>
      </c>
      <c r="W2164" s="6" t="n">
        <v>34604.554271105197</v>
      </c>
      <c r="X2164" s="6" t="n">
        <v>-202729.03760016401</v>
      </c>
      <c r="Y2164" s="6" t="n">
        <v>6956.9100199983304</v>
      </c>
      <c r="Z2164" s="6" t="n">
        <v>-4081670.4741914799</v>
      </c>
      <c r="AA2164" s="6" t="n">
        <v>79886.042224141798</v>
      </c>
      <c r="AB2164" s="6" t="n">
        <v>0</v>
      </c>
      <c r="AC2164" s="6" t="n">
        <v>9080656.6982747596</v>
      </c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</row>
    <row r="2165">
      <c r="A2165" t="str">
        <f t="shared" si="363"/>
        <v>Ships</v>
      </c>
      <c r="B2165" t="str">
        <f t="shared" si="364"/>
        <v>1935</v>
      </c>
      <c r="C2165" t="str">
        <f t="shared" si="365"/>
        <v>BARGES &amp; LIGHTERS SPECIAL PURPOSE</v>
      </c>
      <c r="D2165" s="6" t="n">
        <f t="shared" si="366"/>
        <v>86036.853765358101</v>
      </c>
      <c r="E2165" s="6" t="n">
        <f t="shared" si="367"/>
        <v>0</v>
      </c>
      <c r="F2165" s="6" t="n">
        <f t="shared" si="368"/>
        <v>0</v>
      </c>
      <c r="G2165" s="6" t="n">
        <f t="shared" si="369"/>
        <v>0</v>
      </c>
      <c r="H2165" s="7" t="e">
        <f t="shared" si="370"/>
        <v>#DIV/0!</v>
      </c>
      <c r="I2165" s="7" t="n">
        <f t="shared" si="371"/>
        <v>-1</v>
      </c>
      <c r="J2165" s="7" t="e">
        <f t="shared" si="372"/>
        <v>#DIV/0!</v>
      </c>
      <c r="K2165" s="7" t="n">
        <f t="shared" si="373"/>
        <v>0</v>
      </c>
      <c r="L2165" s="7" t="n">
        <f>AM2165/SUM(AM1:AM$2180)</f>
        <v>0</v>
      </c>
      <c r="M2165" t="s">
        <v>5052</v>
      </c>
      <c r="N2165" t="s">
        <v>5085</v>
      </c>
      <c r="O2165" t="s">
        <v>5086</v>
      </c>
      <c r="P2165" s="6"/>
      <c r="Q2165" s="6"/>
      <c r="R2165" s="6"/>
      <c r="S2165" s="6"/>
      <c r="T2165" s="6"/>
      <c r="U2165" s="6"/>
      <c r="V2165" s="6"/>
      <c r="W2165" s="6"/>
      <c r="X2165" s="6" t="n">
        <v>-8957.8659855020105</v>
      </c>
      <c r="Y2165" s="6"/>
      <c r="Z2165" s="6"/>
      <c r="AA2165" s="6"/>
      <c r="AB2165" s="6"/>
      <c r="AC2165" s="6"/>
      <c r="AD2165" s="6"/>
      <c r="AE2165" s="6" t="n">
        <v>86036.853765358101</v>
      </c>
      <c r="AF2165" s="6"/>
      <c r="AG2165" s="6" t="n">
        <v>20557.7826667265</v>
      </c>
      <c r="AH2165" s="6" t="n">
        <v>20086.223247838399</v>
      </c>
      <c r="AI2165" s="6"/>
      <c r="AJ2165" s="6" t="n">
        <v>193761.33142046799</v>
      </c>
      <c r="AK2165" s="6"/>
      <c r="AL2165" s="6"/>
      <c r="AM2165" s="6"/>
    </row>
    <row r="2166">
      <c r="A2166" t="str">
        <f t="shared" si="363"/>
        <v>Ships</v>
      </c>
      <c r="B2166" t="str">
        <f t="shared" si="364"/>
        <v>1940</v>
      </c>
      <c r="C2166" t="str">
        <f t="shared" si="365"/>
        <v>SMALL CRAFT</v>
      </c>
      <c r="D2166" s="6" t="n">
        <f t="shared" si="366"/>
        <v>87765719.458444998</v>
      </c>
      <c r="E2166" s="6" t="n">
        <f t="shared" si="367"/>
        <v>23904909.6980424</v>
      </c>
      <c r="F2166" s="6" t="n">
        <f t="shared" si="368"/>
        <v>11848723.535700001</v>
      </c>
      <c r="G2166" s="6" t="n">
        <f t="shared" si="369"/>
        <v>-140847.62749553801</v>
      </c>
      <c r="H2166" s="7" t="n">
        <f t="shared" si="370"/>
        <v>-0.50433933090028338</v>
      </c>
      <c r="I2166" s="7" t="n">
        <f t="shared" si="371"/>
        <v>-0.86499599605846</v>
      </c>
      <c r="J2166" s="7" t="n">
        <f t="shared" si="372"/>
        <v>-1.1887156204730959E-2</v>
      </c>
      <c r="K2166" s="7" t="n">
        <f t="shared" si="373"/>
        <v>1.2071359857642143E-4</v>
      </c>
      <c r="L2166" s="7" t="n">
        <f>AM2166/SUM(AM1:AM$2180)</f>
        <v>-2.4989173179368844E-6</v>
      </c>
      <c r="M2166" t="s">
        <v>5052</v>
      </c>
      <c r="N2166" t="s">
        <v>5087</v>
      </c>
      <c r="O2166" t="s">
        <v>5088</v>
      </c>
      <c r="P2166" s="6" t="n">
        <v>659070.82887129299</v>
      </c>
      <c r="Q2166" s="6" t="n">
        <v>467420.67381721502</v>
      </c>
      <c r="R2166" s="6" t="n">
        <v>1215627.49463094</v>
      </c>
      <c r="S2166" s="6" t="n">
        <v>2982552.3923963201</v>
      </c>
      <c r="T2166" s="6" t="n">
        <v>4115614.2567456299</v>
      </c>
      <c r="U2166" s="6" t="n">
        <v>1325726.8841506799</v>
      </c>
      <c r="V2166" s="6" t="n">
        <v>165066.58879055901</v>
      </c>
      <c r="W2166" s="6" t="n">
        <v>28365158.777208898</v>
      </c>
      <c r="X2166" s="6" t="n">
        <v>48046724.938944601</v>
      </c>
      <c r="Y2166" s="6" t="n">
        <v>33450497.679173999</v>
      </c>
      <c r="Z2166" s="6" t="n">
        <v>17094583.5055403</v>
      </c>
      <c r="AA2166" s="6" t="n">
        <v>29630753.985574499</v>
      </c>
      <c r="AB2166" s="6" t="n">
        <v>7593206.9933976298</v>
      </c>
      <c r="AC2166" s="6" t="n">
        <v>5632975.5942305299</v>
      </c>
      <c r="AD2166" s="6" t="n">
        <v>49502927.114251599</v>
      </c>
      <c r="AE2166" s="6" t="n">
        <v>87765719.458444998</v>
      </c>
      <c r="AF2166" s="6" t="n">
        <v>37846287.961887598</v>
      </c>
      <c r="AG2166" s="6" t="n">
        <v>53756238.104479797</v>
      </c>
      <c r="AH2166" s="6" t="n">
        <v>33056052.690532502</v>
      </c>
      <c r="AI2166" s="6" t="n">
        <v>16330391.4796237</v>
      </c>
      <c r="AJ2166" s="6" t="n">
        <v>62123141.577303201</v>
      </c>
      <c r="AK2166" s="6" t="n">
        <v>23904909.6980424</v>
      </c>
      <c r="AL2166" s="6" t="n">
        <v>11848723.535700001</v>
      </c>
      <c r="AM2166" s="6" t="n">
        <v>-140847.62749553801</v>
      </c>
    </row>
    <row r="2167">
      <c r="A2167" t="str">
        <f t="shared" si="363"/>
        <v>Ships</v>
      </c>
      <c r="B2167" t="str">
        <f t="shared" si="364"/>
        <v>1945</v>
      </c>
      <c r="C2167" t="str">
        <f t="shared" si="365"/>
        <v>PONTOONS AND FLOATING DOCKS</v>
      </c>
      <c r="D2167" s="6" t="n">
        <f t="shared" si="366"/>
        <v>0</v>
      </c>
      <c r="E2167" s="6" t="n">
        <f t="shared" si="367"/>
        <v>0</v>
      </c>
      <c r="F2167" s="6" t="n">
        <f t="shared" si="368"/>
        <v>37039.730499999998</v>
      </c>
      <c r="G2167" s="6" t="n">
        <f t="shared" si="369"/>
        <v>0</v>
      </c>
      <c r="H2167" s="7" t="e">
        <f t="shared" si="370"/>
        <v>#DIV/0!</v>
      </c>
      <c r="I2167" s="7" t="e">
        <f t="shared" si="371"/>
        <v>#DIV/0!</v>
      </c>
      <c r="J2167" s="7" t="n">
        <f t="shared" si="372"/>
        <v>0</v>
      </c>
      <c r="K2167" s="7" t="n">
        <f t="shared" si="373"/>
        <v>3.7735703305796498E-7</v>
      </c>
      <c r="L2167" s="7" t="n">
        <f>AM2167/SUM(AM1:AM$2180)</f>
        <v>0</v>
      </c>
      <c r="M2167" t="s">
        <v>5052</v>
      </c>
      <c r="N2167" t="s">
        <v>5089</v>
      </c>
      <c r="O2167" t="s">
        <v>5090</v>
      </c>
      <c r="P2167" s="6" t="n">
        <v>48294.171187600499</v>
      </c>
      <c r="Q2167" s="6"/>
      <c r="R2167" s="6"/>
      <c r="S2167" s="6"/>
      <c r="T2167" s="6"/>
      <c r="U2167" s="6" t="n">
        <v>63923.586732745702</v>
      </c>
      <c r="V2167" s="6"/>
      <c r="W2167" s="6"/>
      <c r="X2167" s="6"/>
      <c r="Y2167" s="6" t="n">
        <v>0</v>
      </c>
      <c r="Z2167" s="6" t="n">
        <v>3685.0158306738999</v>
      </c>
      <c r="AA2167" s="6" t="n">
        <v>5353.5897611554301</v>
      </c>
      <c r="AB2167" s="6"/>
      <c r="AC2167" s="6" t="n">
        <v>43803.568843337103</v>
      </c>
      <c r="AD2167" s="6" t="n">
        <v>2986.1302905992502</v>
      </c>
      <c r="AE2167" s="6"/>
      <c r="AF2167" s="6"/>
      <c r="AG2167" s="6" t="n">
        <v>54808.521640913299</v>
      </c>
      <c r="AH2167" s="6" t="n">
        <v>42647.240829108603</v>
      </c>
      <c r="AI2167" s="6"/>
      <c r="AJ2167" s="6"/>
      <c r="AK2167" s="6"/>
      <c r="AL2167" s="6" t="n">
        <v>37039.730499999998</v>
      </c>
      <c r="AM2167" s="6"/>
    </row>
    <row r="2168">
      <c r="A2168" t="str">
        <f t="shared" si="363"/>
        <v>Ships</v>
      </c>
      <c r="B2168" t="str">
        <f t="shared" si="364"/>
        <v>1950</v>
      </c>
      <c r="C2168" t="str">
        <f t="shared" si="365"/>
        <v>FLOATING DRYDOCKS</v>
      </c>
      <c r="D2168" s="6" t="n">
        <f t="shared" si="366"/>
        <v>0</v>
      </c>
      <c r="E2168" s="6" t="n">
        <f t="shared" si="367"/>
        <v>0</v>
      </c>
      <c r="F2168" s="6" t="n">
        <f t="shared" si="368"/>
        <v>0</v>
      </c>
      <c r="G2168" s="6" t="n">
        <f t="shared" si="369"/>
        <v>0</v>
      </c>
      <c r="H2168" s="7" t="e">
        <f t="shared" si="370"/>
        <v>#DIV/0!</v>
      </c>
      <c r="I2168" s="7" t="e">
        <f t="shared" si="371"/>
        <v>#DIV/0!</v>
      </c>
      <c r="J2168" s="7" t="e">
        <f t="shared" si="372"/>
        <v>#DIV/0!</v>
      </c>
      <c r="K2168" s="7" t="n">
        <f t="shared" si="373"/>
        <v>0</v>
      </c>
      <c r="L2168" s="7" t="n">
        <f>AM2168/SUM(AM1:AM$2180)</f>
        <v>0</v>
      </c>
      <c r="M2168" t="s">
        <v>5052</v>
      </c>
      <c r="N2168" t="s">
        <v>5091</v>
      </c>
      <c r="O2168" t="s">
        <v>5092</v>
      </c>
      <c r="P2168" s="6"/>
      <c r="Q2168" s="6"/>
      <c r="R2168" s="6"/>
      <c r="S2168" s="6"/>
      <c r="T2168" s="6"/>
      <c r="U2168" s="6"/>
      <c r="V2168" s="6"/>
      <c r="W2168" s="6"/>
      <c r="X2168" s="6" t="n">
        <v>10664.1261732167</v>
      </c>
      <c r="Y2168" s="6"/>
      <c r="Z2168" s="6"/>
      <c r="AA2168" s="6"/>
      <c r="AB2168" s="6" t="n">
        <v>510.01649990268902</v>
      </c>
      <c r="AC2168" s="6"/>
      <c r="AD2168" s="6"/>
      <c r="AE2168" s="6"/>
      <c r="AF2168" s="6"/>
      <c r="AG2168" s="6"/>
      <c r="AH2168" s="6"/>
      <c r="AI2168" s="6"/>
      <c r="AJ2168" s="6" t="n">
        <v>136801.723979712</v>
      </c>
      <c r="AK2168" s="6" t="n">
        <v>0</v>
      </c>
      <c r="AL2168" s="6"/>
      <c r="AM2168" s="6"/>
    </row>
    <row r="2169">
      <c r="A2169" t="str">
        <f t="shared" si="363"/>
        <v>Ships</v>
      </c>
      <c r="B2169" t="str">
        <f t="shared" si="364"/>
        <v>1990</v>
      </c>
      <c r="C2169" t="str">
        <f t="shared" si="365"/>
        <v>MISCELLANEOUS VESSELS</v>
      </c>
      <c r="D2169" s="6" t="n">
        <f t="shared" si="366"/>
        <v>35216613.033928402</v>
      </c>
      <c r="E2169" s="6" t="n">
        <f t="shared" si="367"/>
        <v>-275443.53461329301</v>
      </c>
      <c r="F2169" s="6" t="n">
        <f t="shared" si="368"/>
        <v>0</v>
      </c>
      <c r="G2169" s="6" t="n">
        <f t="shared" si="369"/>
        <v>0</v>
      </c>
      <c r="H2169" s="7" t="n">
        <f t="shared" si="370"/>
        <v>-1</v>
      </c>
      <c r="I2169" s="7" t="n">
        <f t="shared" si="371"/>
        <v>-1</v>
      </c>
      <c r="J2169" s="7" t="e">
        <f t="shared" si="372"/>
        <v>#DIV/0!</v>
      </c>
      <c r="K2169" s="7" t="n">
        <f t="shared" si="373"/>
        <v>0</v>
      </c>
      <c r="L2169" s="7" t="n">
        <f>AM2169/SUM(AM1:AM$2180)</f>
        <v>0</v>
      </c>
      <c r="M2169" t="s">
        <v>5052</v>
      </c>
      <c r="N2169" t="s">
        <v>1</v>
      </c>
      <c r="O2169" t="s">
        <v>5093</v>
      </c>
      <c r="P2169" s="6" t="n">
        <v>17362271.575558301</v>
      </c>
      <c r="Q2169" s="6" t="n">
        <v>34833968.511865199</v>
      </c>
      <c r="R2169" s="6" t="n">
        <v>38860999.442815997</v>
      </c>
      <c r="S2169" s="6" t="n">
        <v>19910301.024023</v>
      </c>
      <c r="T2169" s="6" t="n">
        <v>24747519.349316999</v>
      </c>
      <c r="U2169" s="6" t="n">
        <v>24314198.580938499</v>
      </c>
      <c r="V2169" s="6" t="n">
        <v>21776630.142143101</v>
      </c>
      <c r="W2169" s="6" t="n">
        <v>1905864.9544642901</v>
      </c>
      <c r="X2169" s="6" t="n">
        <v>304051.62105708499</v>
      </c>
      <c r="Y2169" s="6" t="n">
        <v>179773.211801158</v>
      </c>
      <c r="Z2169" s="6" t="n">
        <v>70891.185664924196</v>
      </c>
      <c r="AA2169" s="6" t="n">
        <v>23733391.1276372</v>
      </c>
      <c r="AB2169" s="6" t="n">
        <v>51527155.203042999</v>
      </c>
      <c r="AC2169" s="6" t="n">
        <v>11799820.3612199</v>
      </c>
      <c r="AD2169" s="6" t="n">
        <v>23563125.111879598</v>
      </c>
      <c r="AE2169" s="6" t="n">
        <v>35216613.033928402</v>
      </c>
      <c r="AF2169" s="6" t="n">
        <v>39892846.497810803</v>
      </c>
      <c r="AG2169" s="6" t="n">
        <v>46719068.871312201</v>
      </c>
      <c r="AH2169" s="6" t="n">
        <v>26146284.563415799</v>
      </c>
      <c r="AI2169" s="6" t="n">
        <v>4897774.8303393098</v>
      </c>
      <c r="AJ2169" s="6" t="n">
        <v>105357.645764798</v>
      </c>
      <c r="AK2169" s="6" t="n">
        <v>-275443.53461329301</v>
      </c>
      <c r="AL2169" s="6"/>
      <c r="AM2169" s="6"/>
    </row>
    <row r="2170">
      <c r="A2170" t="str">
        <f t="shared" si="363"/>
        <v>Ships</v>
      </c>
      <c r="B2170" t="str">
        <f t="shared" si="364"/>
        <v>2010</v>
      </c>
      <c r="C2170" t="str">
        <f t="shared" si="365"/>
        <v>SHIP AND BOAT PROPULSION COMPONENTS</v>
      </c>
      <c r="D2170" s="6" t="n">
        <f t="shared" si="366"/>
        <v>25219434.3140436</v>
      </c>
      <c r="E2170" s="6" t="n">
        <f t="shared" si="367"/>
        <v>7802198.3350003101</v>
      </c>
      <c r="F2170" s="6" t="n">
        <f t="shared" si="368"/>
        <v>10922646.4442</v>
      </c>
      <c r="G2170" s="6" t="n">
        <f t="shared" si="369"/>
        <v>444116.157004137</v>
      </c>
      <c r="H2170" s="7" t="n">
        <f t="shared" si="370"/>
        <v>0.39994473034625377</v>
      </c>
      <c r="I2170" s="7" t="n">
        <f t="shared" si="371"/>
        <v>-0.56689566037896189</v>
      </c>
      <c r="J2170" s="7" t="n">
        <f t="shared" si="372"/>
        <v>4.066012383289818E-2</v>
      </c>
      <c r="K2170" s="7" t="n">
        <f t="shared" si="373"/>
        <v>1.1127881870858761E-4</v>
      </c>
      <c r="L2170" s="7" t="n">
        <f>AM2170/SUM(AM1:AM$2180)</f>
        <v>7.8795047928540541E-6</v>
      </c>
      <c r="M2170" t="s">
        <v>5052</v>
      </c>
      <c r="N2170" t="s">
        <v>21</v>
      </c>
      <c r="O2170" t="s">
        <v>5094</v>
      </c>
      <c r="P2170" s="6" t="n">
        <v>4484546.0025570197</v>
      </c>
      <c r="Q2170" s="6" t="n">
        <v>1556012.4083594601</v>
      </c>
      <c r="R2170" s="6" t="n">
        <v>4277490.6638139598</v>
      </c>
      <c r="S2170" s="6" t="n">
        <v>3467254.89020751</v>
      </c>
      <c r="T2170" s="6" t="n">
        <v>2431912.6790134902</v>
      </c>
      <c r="U2170" s="6" t="n">
        <v>5092617.5738342404</v>
      </c>
      <c r="V2170" s="6" t="n">
        <v>5536940.3156883502</v>
      </c>
      <c r="W2170" s="6" t="n">
        <v>3061072.2018770399</v>
      </c>
      <c r="X2170" s="6" t="n">
        <v>7738758.4214587696</v>
      </c>
      <c r="Y2170" s="6" t="n">
        <v>14649137.488828801</v>
      </c>
      <c r="Z2170" s="6" t="n">
        <v>20486968.456564099</v>
      </c>
      <c r="AA2170" s="6" t="n">
        <v>23334389.963488799</v>
      </c>
      <c r="AB2170" s="6" t="n">
        <v>14818226.6534633</v>
      </c>
      <c r="AC2170" s="6" t="n">
        <v>31632274.311418101</v>
      </c>
      <c r="AD2170" s="6" t="n">
        <v>31386741.779018398</v>
      </c>
      <c r="AE2170" s="6" t="n">
        <v>25219434.3140436</v>
      </c>
      <c r="AF2170" s="6" t="n">
        <v>48412820.754511699</v>
      </c>
      <c r="AG2170" s="6" t="n">
        <v>13328776.727479599</v>
      </c>
      <c r="AH2170" s="6" t="n">
        <v>32209521.991747499</v>
      </c>
      <c r="AI2170" s="6" t="n">
        <v>18512569.863668598</v>
      </c>
      <c r="AJ2170" s="6" t="n">
        <v>20492545.276117802</v>
      </c>
      <c r="AK2170" s="6" t="n">
        <v>7802198.3350003101</v>
      </c>
      <c r="AL2170" s="6" t="n">
        <v>10922646.4442</v>
      </c>
      <c r="AM2170" s="6" t="n">
        <v>444116.157004137</v>
      </c>
    </row>
    <row r="2171">
      <c r="A2171" t="str">
        <f t="shared" si="363"/>
        <v>Ships</v>
      </c>
      <c r="B2171" t="str">
        <f t="shared" si="364"/>
        <v>2020</v>
      </c>
      <c r="C2171" t="str">
        <f t="shared" si="365"/>
        <v>RIGGING AND RIGGING GEAR</v>
      </c>
      <c r="D2171" s="6" t="n">
        <f t="shared" si="366"/>
        <v>511247.47040106403</v>
      </c>
      <c r="E2171" s="6" t="n">
        <f t="shared" si="367"/>
        <v>1093258.1114531599</v>
      </c>
      <c r="F2171" s="6" t="n">
        <f t="shared" si="368"/>
        <v>1555901.8115000001</v>
      </c>
      <c r="G2171" s="6" t="n">
        <f t="shared" si="369"/>
        <v>178876.43550483201</v>
      </c>
      <c r="H2171" s="7" t="n">
        <f t="shared" si="370"/>
        <v>0.42317884056848531</v>
      </c>
      <c r="I2171" s="7" t="n">
        <f t="shared" si="371"/>
        <v>2.0433437847221509</v>
      </c>
      <c r="J2171" s="7" t="n">
        <f t="shared" si="372"/>
        <v>0.11496640352412882</v>
      </c>
      <c r="K2171" s="7" t="n">
        <f t="shared" si="373"/>
        <v>1.5851370498420692E-5</v>
      </c>
      <c r="L2171" s="7" t="n">
        <f>AM2171/SUM(AM1:AM$2180)</f>
        <v>3.1736240815842325E-6</v>
      </c>
      <c r="M2171" t="s">
        <v>5052</v>
      </c>
      <c r="N2171" t="s">
        <v>31</v>
      </c>
      <c r="O2171" t="s">
        <v>5095</v>
      </c>
      <c r="P2171" s="6"/>
      <c r="Q2171" s="6" t="n">
        <v>229049.680699066</v>
      </c>
      <c r="R2171" s="6" t="n">
        <v>206746.34233488599</v>
      </c>
      <c r="S2171" s="6"/>
      <c r="T2171" s="6" t="n">
        <v>143318.633318868</v>
      </c>
      <c r="U2171" s="6" t="n">
        <v>438178.076404683</v>
      </c>
      <c r="V2171" s="6" t="n">
        <v>53903.688436848599</v>
      </c>
      <c r="W2171" s="6" t="n">
        <v>22751.498485350901</v>
      </c>
      <c r="X2171" s="6" t="n">
        <v>15589.6194494711</v>
      </c>
      <c r="Y2171" s="6" t="n">
        <v>699931.02815347305</v>
      </c>
      <c r="Z2171" s="6" t="n">
        <v>353621.801024616</v>
      </c>
      <c r="AA2171" s="6" t="n">
        <v>399715.97963253298</v>
      </c>
      <c r="AB2171" s="6" t="n">
        <v>592469.09031779703</v>
      </c>
      <c r="AC2171" s="6" t="n">
        <v>282486.11898764502</v>
      </c>
      <c r="AD2171" s="6" t="n">
        <v>471574.80257166497</v>
      </c>
      <c r="AE2171" s="6" t="n">
        <v>511247.47040106403</v>
      </c>
      <c r="AF2171" s="6" t="n">
        <v>1214461.3488068499</v>
      </c>
      <c r="AG2171" s="6" t="n">
        <v>1029766.48468755</v>
      </c>
      <c r="AH2171" s="6" t="n">
        <v>1251704.4354294301</v>
      </c>
      <c r="AI2171" s="6" t="n">
        <v>1071181.3332137601</v>
      </c>
      <c r="AJ2171" s="6" t="n">
        <v>993064.57943059294</v>
      </c>
      <c r="AK2171" s="6" t="n">
        <v>1093258.1114531599</v>
      </c>
      <c r="AL2171" s="6" t="n">
        <v>1555901.8115000001</v>
      </c>
      <c r="AM2171" s="6" t="n">
        <v>178876.43550483201</v>
      </c>
    </row>
    <row r="2172">
      <c r="A2172" t="str">
        <f t="shared" si="363"/>
        <v>Ships</v>
      </c>
      <c r="B2172" t="str">
        <f t="shared" si="364"/>
        <v>2030</v>
      </c>
      <c r="C2172" t="str">
        <f t="shared" si="365"/>
        <v>DECK MACHINERY</v>
      </c>
      <c r="D2172" s="6" t="n">
        <f t="shared" si="366"/>
        <v>2905048.2874561101</v>
      </c>
      <c r="E2172" s="6" t="n">
        <f t="shared" si="367"/>
        <v>8616153.8016912192</v>
      </c>
      <c r="F2172" s="6" t="n">
        <f t="shared" si="368"/>
        <v>6433550.4150999999</v>
      </c>
      <c r="G2172" s="6" t="n">
        <f t="shared" si="369"/>
        <v>1229313.4767479</v>
      </c>
      <c r="H2172" s="7" t="n">
        <f t="shared" si="370"/>
        <v>-0.25331527695835787</v>
      </c>
      <c r="I2172" s="7" t="n">
        <f t="shared" si="371"/>
        <v>1.2146104912885027</v>
      </c>
      <c r="J2172" s="7" t="n">
        <f t="shared" si="372"/>
        <v>0.19107854876875044</v>
      </c>
      <c r="K2172" s="7" t="n">
        <f t="shared" si="373"/>
        <v>6.5544361794721347E-5</v>
      </c>
      <c r="L2172" s="7" t="n">
        <f>AM2172/SUM(AM1:AM$2180)</f>
        <v>2.1810468453335127E-5</v>
      </c>
      <c r="M2172" t="s">
        <v>5052</v>
      </c>
      <c r="N2172" t="s">
        <v>5096</v>
      </c>
      <c r="O2172" t="s">
        <v>5097</v>
      </c>
      <c r="P2172" s="6" t="n">
        <v>831548.39595410204</v>
      </c>
      <c r="Q2172" s="6" t="n">
        <v>376281.932065228</v>
      </c>
      <c r="R2172" s="6" t="n">
        <v>662852.40966573602</v>
      </c>
      <c r="S2172" s="6" t="n">
        <v>638905.79435138498</v>
      </c>
      <c r="T2172" s="6" t="n">
        <v>2147738.6781440601</v>
      </c>
      <c r="U2172" s="6" t="n">
        <v>926910.05330863898</v>
      </c>
      <c r="V2172" s="6" t="n">
        <v>4469961.3363302397</v>
      </c>
      <c r="W2172" s="6" t="n">
        <v>533211.62476894597</v>
      </c>
      <c r="X2172" s="6" t="n">
        <v>827917.43355230603</v>
      </c>
      <c r="Y2172" s="6" t="n">
        <v>1505890.7091520799</v>
      </c>
      <c r="Z2172" s="6" t="n">
        <v>1772978.27342375</v>
      </c>
      <c r="AA2172" s="6" t="n">
        <v>2106632.6423042598</v>
      </c>
      <c r="AB2172" s="6" t="n">
        <v>3479118.6614160798</v>
      </c>
      <c r="AC2172" s="6" t="n">
        <v>5205297.3048695903</v>
      </c>
      <c r="AD2172" s="6" t="n">
        <v>3028510.87956949</v>
      </c>
      <c r="AE2172" s="6" t="n">
        <v>2905048.2874561101</v>
      </c>
      <c r="AF2172" s="6" t="n">
        <v>4082144.2888144501</v>
      </c>
      <c r="AG2172" s="6" t="n">
        <v>3034737.56483674</v>
      </c>
      <c r="AH2172" s="6" t="n">
        <v>4364261.6226855395</v>
      </c>
      <c r="AI2172" s="6" t="n">
        <v>3930477.44992019</v>
      </c>
      <c r="AJ2172" s="6" t="n">
        <v>6128489.2357602296</v>
      </c>
      <c r="AK2172" s="6" t="n">
        <v>8616153.8016912192</v>
      </c>
      <c r="AL2172" s="6" t="n">
        <v>6433550.4150999999</v>
      </c>
      <c r="AM2172" s="6" t="n">
        <v>1229313.4767479</v>
      </c>
    </row>
    <row r="2173">
      <c r="A2173" t="str">
        <f t="shared" si="363"/>
        <v>Ships</v>
      </c>
      <c r="B2173" t="str">
        <f t="shared" si="364"/>
        <v>2040</v>
      </c>
      <c r="C2173" t="str">
        <f t="shared" si="365"/>
        <v>MARINE HARDWARE AND HULL ITEMS</v>
      </c>
      <c r="D2173" s="6" t="n">
        <f t="shared" si="366"/>
        <v>27746900.3007572</v>
      </c>
      <c r="E2173" s="6" t="n">
        <f t="shared" si="367"/>
        <v>37662794.602740102</v>
      </c>
      <c r="F2173" s="6" t="n">
        <f t="shared" si="368"/>
        <v>29190138.6897</v>
      </c>
      <c r="G2173" s="6" t="n">
        <f t="shared" si="369"/>
        <v>9784533.6732218005</v>
      </c>
      <c r="H2173" s="7" t="n">
        <f t="shared" si="370"/>
        <v>-0.2249608931681264</v>
      </c>
      <c r="I2173" s="7" t="n">
        <f t="shared" si="371"/>
        <v>5.2014400646526182E-2</v>
      </c>
      <c r="J2173" s="7" t="n">
        <f t="shared" si="372"/>
        <v>0.33519997206023416</v>
      </c>
      <c r="K2173" s="7" t="n">
        <f t="shared" si="373"/>
        <v>2.973861845591913E-4</v>
      </c>
      <c r="L2173" s="7" t="n">
        <f>AM2173/SUM(AM1:AM$2180)</f>
        <v>1.7359710687867385E-4</v>
      </c>
      <c r="M2173" t="s">
        <v>5052</v>
      </c>
      <c r="N2173" t="s">
        <v>5098</v>
      </c>
      <c r="O2173" t="s">
        <v>5099</v>
      </c>
      <c r="P2173" s="6" t="n">
        <v>7346797.2441526596</v>
      </c>
      <c r="Q2173" s="6" t="n">
        <v>7039086.3247358296</v>
      </c>
      <c r="R2173" s="6" t="n">
        <v>12511155.594230101</v>
      </c>
      <c r="S2173" s="6" t="n">
        <v>9980630.6128223091</v>
      </c>
      <c r="T2173" s="6" t="n">
        <v>23073109.980874699</v>
      </c>
      <c r="U2173" s="6" t="n">
        <v>12069439.854885699</v>
      </c>
      <c r="V2173" s="6" t="n">
        <v>21705649.635462601</v>
      </c>
      <c r="W2173" s="6" t="n">
        <v>17673734.2744947</v>
      </c>
      <c r="X2173" s="6" t="n">
        <v>18089415.927955601</v>
      </c>
      <c r="Y2173" s="6" t="n">
        <v>10543898.4429485</v>
      </c>
      <c r="Z2173" s="6" t="n">
        <v>16929023.780318499</v>
      </c>
      <c r="AA2173" s="6" t="n">
        <v>17666655.8819548</v>
      </c>
      <c r="AB2173" s="6" t="n">
        <v>18102261.959948599</v>
      </c>
      <c r="AC2173" s="6" t="n">
        <v>33094518.1797936</v>
      </c>
      <c r="AD2173" s="6" t="n">
        <v>36588773.983614199</v>
      </c>
      <c r="AE2173" s="6" t="n">
        <v>27746900.3007572</v>
      </c>
      <c r="AF2173" s="6" t="n">
        <v>32363497.856425401</v>
      </c>
      <c r="AG2173" s="6" t="n">
        <v>29261704.479766201</v>
      </c>
      <c r="AH2173" s="6" t="n">
        <v>36060855.798674896</v>
      </c>
      <c r="AI2173" s="6" t="n">
        <v>35134034.430016898</v>
      </c>
      <c r="AJ2173" s="6" t="n">
        <v>29057768.418341801</v>
      </c>
      <c r="AK2173" s="6" t="n">
        <v>37662794.602740102</v>
      </c>
      <c r="AL2173" s="6" t="n">
        <v>29190138.6897</v>
      </c>
      <c r="AM2173" s="6" t="n">
        <v>9784533.6732218005</v>
      </c>
    </row>
    <row r="2174">
      <c r="A2174" t="str">
        <f t="shared" si="363"/>
        <v>Ships</v>
      </c>
      <c r="B2174" t="str">
        <f t="shared" si="364"/>
        <v>2050</v>
      </c>
      <c r="C2174" t="str">
        <f t="shared" si="365"/>
        <v>BUOYS</v>
      </c>
      <c r="D2174" s="6" t="n">
        <f t="shared" si="366"/>
        <v>261633.55889920401</v>
      </c>
      <c r="E2174" s="6" t="n">
        <f t="shared" si="367"/>
        <v>74582.200358969203</v>
      </c>
      <c r="F2174" s="6" t="n">
        <f t="shared" si="368"/>
        <v>230741.48009999999</v>
      </c>
      <c r="G2174" s="6" t="n">
        <f t="shared" si="369"/>
        <v>16680.9131874376</v>
      </c>
      <c r="H2174" s="7" t="n">
        <f t="shared" si="370"/>
        <v>2.0937875121600804</v>
      </c>
      <c r="I2174" s="7" t="n">
        <f t="shared" si="371"/>
        <v>-0.1180738393391858</v>
      </c>
      <c r="J2174" s="7" t="n">
        <f t="shared" si="372"/>
        <v>7.2292650546439838E-2</v>
      </c>
      <c r="K2174" s="7" t="n">
        <f t="shared" si="373"/>
        <v>2.3507708927293482E-6</v>
      </c>
      <c r="L2174" s="7" t="n">
        <f>AM2174/SUM(AM1:AM$2180)</f>
        <v>2.959526091017054E-7</v>
      </c>
      <c r="M2174" t="s">
        <v>5052</v>
      </c>
      <c r="N2174" t="s">
        <v>5100</v>
      </c>
      <c r="O2174" t="s">
        <v>5101</v>
      </c>
      <c r="P2174" s="6" t="n">
        <v>156564.24182263299</v>
      </c>
      <c r="Q2174" s="6"/>
      <c r="R2174" s="6"/>
      <c r="S2174" s="6"/>
      <c r="T2174" s="6" t="n">
        <v>91938.122347405995</v>
      </c>
      <c r="U2174" s="6" t="n">
        <v>139716.902459295</v>
      </c>
      <c r="V2174" s="6" t="n">
        <v>40984.923038797002</v>
      </c>
      <c r="W2174" s="6" t="n">
        <v>172944.864585487</v>
      </c>
      <c r="X2174" s="6" t="n">
        <v>223610.72966309401</v>
      </c>
      <c r="Y2174" s="6" t="n">
        <v>91167.606426055194</v>
      </c>
      <c r="Z2174" s="6" t="n">
        <v>249144.90357581401</v>
      </c>
      <c r="AA2174" s="6" t="n">
        <v>375345.059516871</v>
      </c>
      <c r="AB2174" s="6" t="n">
        <v>62665.463015973401</v>
      </c>
      <c r="AC2174" s="6" t="n">
        <v>88265.824673516705</v>
      </c>
      <c r="AD2174" s="6" t="n">
        <v>324424.43287066597</v>
      </c>
      <c r="AE2174" s="6" t="n">
        <v>261633.55889920401</v>
      </c>
      <c r="AF2174" s="6" t="n">
        <v>188192.52209339899</v>
      </c>
      <c r="AG2174" s="6" t="n">
        <v>20457.015876560199</v>
      </c>
      <c r="AH2174" s="6" t="n">
        <v>291956.09826696099</v>
      </c>
      <c r="AI2174" s="6" t="n">
        <v>1196951.2550830101</v>
      </c>
      <c r="AJ2174" s="6" t="n">
        <v>1066.2493326865001</v>
      </c>
      <c r="AK2174" s="6" t="n">
        <v>74582.200358969203</v>
      </c>
      <c r="AL2174" s="6" t="n">
        <v>230741.48009999999</v>
      </c>
      <c r="AM2174" s="6" t="n">
        <v>16680.9131874376</v>
      </c>
    </row>
    <row r="2175">
      <c r="A2175" t="str">
        <f t="shared" si="363"/>
        <v>Ships</v>
      </c>
      <c r="B2175" t="str">
        <f t="shared" si="364"/>
        <v>2060</v>
      </c>
      <c r="C2175" t="str">
        <f t="shared" si="365"/>
        <v>COMMERCIAL FISHING EQUIPMENT</v>
      </c>
      <c r="D2175" s="6" t="n">
        <f t="shared" si="366"/>
        <v>0</v>
      </c>
      <c r="E2175" s="6" t="n">
        <f t="shared" si="367"/>
        <v>0</v>
      </c>
      <c r="F2175" s="6" t="n">
        <f t="shared" si="368"/>
        <v>1523.52</v>
      </c>
      <c r="G2175" s="6" t="n">
        <f t="shared" si="369"/>
        <v>0</v>
      </c>
      <c r="H2175" s="7" t="e">
        <f t="shared" si="370"/>
        <v>#DIV/0!</v>
      </c>
      <c r="I2175" s="7" t="e">
        <f t="shared" si="371"/>
        <v>#DIV/0!</v>
      </c>
      <c r="J2175" s="7" t="n">
        <f t="shared" si="372"/>
        <v>0</v>
      </c>
      <c r="K2175" s="7" t="n">
        <f t="shared" si="373"/>
        <v>1.5521467873651802E-8</v>
      </c>
      <c r="L2175" s="7" t="n">
        <f>AM2175/SUM(AM1:AM$2180)</f>
        <v>0</v>
      </c>
      <c r="M2175" t="s">
        <v>5052</v>
      </c>
      <c r="N2175" t="s">
        <v>5102</v>
      </c>
      <c r="O2175" t="s">
        <v>5103</v>
      </c>
      <c r="P2175" s="6"/>
      <c r="Q2175" s="6"/>
      <c r="R2175" s="6"/>
      <c r="S2175" s="6"/>
      <c r="T2175" s="6"/>
      <c r="U2175" s="6"/>
      <c r="V2175" s="6"/>
      <c r="W2175" s="6"/>
      <c r="X2175" s="6"/>
      <c r="Y2175" s="6" t="n">
        <v>10556.8479578727</v>
      </c>
      <c r="Z2175" s="6"/>
      <c r="AA2175" s="6"/>
      <c r="AB2175" s="6" t="n">
        <v>17737.240496615701</v>
      </c>
      <c r="AC2175" s="6"/>
      <c r="AD2175" s="6"/>
      <c r="AE2175" s="6"/>
      <c r="AF2175" s="6"/>
      <c r="AG2175" s="6"/>
      <c r="AH2175" s="6"/>
      <c r="AI2175" s="6"/>
      <c r="AJ2175" s="6"/>
      <c r="AK2175" s="6"/>
      <c r="AL2175" s="6" t="n">
        <v>1523.52</v>
      </c>
      <c r="AM2175" s="6"/>
    </row>
    <row r="2176">
      <c r="A2176" t="str">
        <f t="shared" si="363"/>
        <v>Ships</v>
      </c>
      <c r="B2176" t="str">
        <f t="shared" si="364"/>
        <v>2090</v>
      </c>
      <c r="C2176" t="str">
        <f t="shared" si="365"/>
        <v>MISC SHIP &amp; MARINE EQ</v>
      </c>
      <c r="D2176" s="6" t="n">
        <f t="shared" si="366"/>
        <v>17558242.0201497</v>
      </c>
      <c r="E2176" s="6" t="n">
        <f t="shared" si="367"/>
        <v>18648886.8309808</v>
      </c>
      <c r="F2176" s="6" t="n">
        <f t="shared" si="368"/>
        <v>15800788.549699999</v>
      </c>
      <c r="G2176" s="6" t="n">
        <f t="shared" si="369"/>
        <v>5796127.8955266904</v>
      </c>
      <c r="H2176" s="7" t="n">
        <f t="shared" si="370"/>
        <v>-0.15272216015324547</v>
      </c>
      <c r="I2176" s="7" t="n">
        <f t="shared" si="371"/>
        <v>-0.10009279223015954</v>
      </c>
      <c r="J2176" s="7" t="n">
        <f t="shared" si="372"/>
        <v>0.36682523010136342</v>
      </c>
      <c r="K2176" s="7" t="n">
        <f t="shared" si="373"/>
        <v>1.6097683775239825E-4</v>
      </c>
      <c r="L2176" s="7" t="n">
        <f>AM2176/SUM(AM1:AM$2180)</f>
        <v>1.028348480741542E-4</v>
      </c>
      <c r="M2176" t="s">
        <v>5052</v>
      </c>
      <c r="N2176" t="s">
        <v>5104</v>
      </c>
      <c r="O2176" t="s">
        <v>5105</v>
      </c>
      <c r="P2176" s="6" t="n">
        <v>2801746.9984219298</v>
      </c>
      <c r="Q2176" s="6" t="n">
        <v>2748369.0116806598</v>
      </c>
      <c r="R2176" s="6" t="n">
        <v>4498502.5503589297</v>
      </c>
      <c r="S2176" s="6" t="n">
        <v>5976785.00563558</v>
      </c>
      <c r="T2176" s="6" t="n">
        <v>7685862.2155335201</v>
      </c>
      <c r="U2176" s="6" t="n">
        <v>6191951.9706242597</v>
      </c>
      <c r="V2176" s="6" t="n">
        <v>12664854.334453801</v>
      </c>
      <c r="W2176" s="6" t="n">
        <v>47235049.948568203</v>
      </c>
      <c r="X2176" s="6" t="n">
        <v>73462542.761629596</v>
      </c>
      <c r="Y2176" s="6" t="n">
        <v>122976414.52449501</v>
      </c>
      <c r="Z2176" s="6" t="n">
        <v>155429271.30066499</v>
      </c>
      <c r="AA2176" s="6" t="n">
        <v>130137519.238196</v>
      </c>
      <c r="AB2176" s="6" t="n">
        <v>131889377.982567</v>
      </c>
      <c r="AC2176" s="6" t="n">
        <v>22489116.201408502</v>
      </c>
      <c r="AD2176" s="6" t="n">
        <v>33306779.977785099</v>
      </c>
      <c r="AE2176" s="6" t="n">
        <v>17558242.0201497</v>
      </c>
      <c r="AF2176" s="6" t="n">
        <v>24757304.571557399</v>
      </c>
      <c r="AG2176" s="6" t="n">
        <v>27385572.641553599</v>
      </c>
      <c r="AH2176" s="6" t="n">
        <v>33010460.713340499</v>
      </c>
      <c r="AI2176" s="6" t="n">
        <v>14909982.653881701</v>
      </c>
      <c r="AJ2176" s="6" t="n">
        <v>23729760.4234026</v>
      </c>
      <c r="AK2176" s="6" t="n">
        <v>18648886.8309808</v>
      </c>
      <c r="AL2176" s="6" t="n">
        <v>15800788.549699999</v>
      </c>
      <c r="AM2176" s="6" t="n">
        <v>5796127.8955266904</v>
      </c>
    </row>
    <row r="2177">
      <c r="A2177" t="str">
        <f t="shared" si="363"/>
        <v>Ships</v>
      </c>
      <c r="B2177" t="str">
        <f t="shared" si="364"/>
        <v>4220</v>
      </c>
      <c r="C2177" t="str">
        <f t="shared" si="365"/>
        <v>MARINE LIFESAVING &amp; DIVING EQ</v>
      </c>
      <c r="D2177" s="6" t="n">
        <f t="shared" si="366"/>
        <v>1184243375.07254</v>
      </c>
      <c r="E2177" s="6" t="n">
        <f t="shared" si="367"/>
        <v>3661007740.7465501</v>
      </c>
      <c r="F2177" s="6" t="n">
        <f t="shared" si="368"/>
        <v>4141914306.2635999</v>
      </c>
      <c r="G2177" s="6" t="n">
        <f t="shared" si="369"/>
        <v>2306359539.4382901</v>
      </c>
      <c r="H2177" s="7" t="n">
        <f t="shared" si="370"/>
        <v>0.13135906820535248</v>
      </c>
      <c r="I2177" s="7" t="n">
        <f t="shared" si="371"/>
        <v>2.4975195077700052</v>
      </c>
      <c r="J2177" s="7" t="n">
        <f t="shared" si="372"/>
        <v>0.55683420005829276</v>
      </c>
      <c r="K2177" s="7" t="n">
        <f t="shared" si="373"/>
        <v>4.2197404589430568E-2</v>
      </c>
      <c r="L2177" s="7" t="n">
        <f>AM2177/SUM(AM1:AM$2180)</f>
        <v>4.0919409840068921E-2</v>
      </c>
      <c r="M2177" t="s">
        <v>5052</v>
      </c>
      <c r="N2177" t="s">
        <v>5106</v>
      </c>
      <c r="O2177" t="s">
        <v>5107</v>
      </c>
      <c r="P2177" s="6" t="n">
        <v>22310892.410200201</v>
      </c>
      <c r="Q2177" s="6" t="n">
        <v>23814751.193175301</v>
      </c>
      <c r="R2177" s="6" t="n">
        <v>37099836.789967902</v>
      </c>
      <c r="S2177" s="6" t="n">
        <v>36824737.403949298</v>
      </c>
      <c r="T2177" s="6" t="n">
        <v>82190262.737192497</v>
      </c>
      <c r="U2177" s="6" t="n">
        <v>194302598.512207</v>
      </c>
      <c r="V2177" s="6" t="n">
        <v>240420378.58344099</v>
      </c>
      <c r="W2177" s="6" t="n">
        <v>336545592.04325199</v>
      </c>
      <c r="X2177" s="6" t="n">
        <v>258436039.207385</v>
      </c>
      <c r="Y2177" s="6" t="n">
        <v>392325505.03970498</v>
      </c>
      <c r="Z2177" s="6" t="n">
        <v>947605238.543046</v>
      </c>
      <c r="AA2177" s="6" t="n">
        <v>884646440.807006</v>
      </c>
      <c r="AB2177" s="6" t="n">
        <v>1194334533.9419401</v>
      </c>
      <c r="AC2177" s="6" t="n">
        <v>1004374870.3816</v>
      </c>
      <c r="AD2177" s="6" t="n">
        <v>927301048.335464</v>
      </c>
      <c r="AE2177" s="6" t="n">
        <v>1184243375.07254</v>
      </c>
      <c r="AF2177" s="6" t="n">
        <v>1367022141.3374901</v>
      </c>
      <c r="AG2177" s="6" t="n">
        <v>1991206232.9475999</v>
      </c>
      <c r="AH2177" s="6" t="n">
        <v>3717702257.3004999</v>
      </c>
      <c r="AI2177" s="6" t="n">
        <v>4346723897.2555199</v>
      </c>
      <c r="AJ2177" s="6" t="n">
        <v>4218691018.8462501</v>
      </c>
      <c r="AK2177" s="6" t="n">
        <v>3661007740.7465501</v>
      </c>
      <c r="AL2177" s="6" t="n">
        <v>4141914306.2635999</v>
      </c>
      <c r="AM2177" s="6" t="n">
        <v>2306359539.4382901</v>
      </c>
    </row>
    <row r="2178">
      <c r="A2178" t="str">
        <f t="shared" si="363"/>
        <v>Ships</v>
      </c>
      <c r="B2178" t="str">
        <f t="shared" si="364"/>
        <v>4460</v>
      </c>
      <c r="C2178" t="str">
        <f t="shared" si="365"/>
        <v>AIR PURIFICATION EQUIPMENT</v>
      </c>
      <c r="D2178" s="6" t="n">
        <f t="shared" si="366"/>
        <v>5895575.9972953098</v>
      </c>
      <c r="E2178" s="6" t="n">
        <f t="shared" si="367"/>
        <v>6704952.0890936898</v>
      </c>
      <c r="F2178" s="6" t="n">
        <f t="shared" si="368"/>
        <v>3218861.4638999999</v>
      </c>
      <c r="G2178" s="6" t="n">
        <f t="shared" si="369"/>
        <v>7392872.0669880798</v>
      </c>
      <c r="H2178" s="7" t="n">
        <f t="shared" si="370"/>
        <v>-0.51992774577229017</v>
      </c>
      <c r="I2178" s="7" t="n">
        <f t="shared" si="371"/>
        <v>-0.45402086829570099</v>
      </c>
      <c r="J2178" s="7" t="n">
        <f t="shared" si="372"/>
        <v>2.2967350878253745</v>
      </c>
      <c r="K2178" s="7" t="n">
        <f t="shared" si="373"/>
        <v>3.2793435466327754E-5</v>
      </c>
      <c r="L2178" s="7" t="n">
        <f>AM2178/SUM(AM1:AM$2180)</f>
        <v>1.3116426855023608E-4</v>
      </c>
      <c r="M2178" t="s">
        <v>5052</v>
      </c>
      <c r="N2178" t="s">
        <v>5108</v>
      </c>
      <c r="O2178" t="s">
        <v>5109</v>
      </c>
      <c r="P2178" s="6" t="n">
        <v>350871.937607873</v>
      </c>
      <c r="Q2178" s="6" t="n">
        <v>2095053.6992779099</v>
      </c>
      <c r="R2178" s="6" t="n">
        <v>3307032.99234153</v>
      </c>
      <c r="S2178" s="6" t="n">
        <v>3408899.5011428702</v>
      </c>
      <c r="T2178" s="6" t="n">
        <v>4275357.7108883103</v>
      </c>
      <c r="U2178" s="6" t="n">
        <v>962574.09916888305</v>
      </c>
      <c r="V2178" s="6" t="n">
        <v>2447127.3485824401</v>
      </c>
      <c r="W2178" s="6" t="n">
        <v>865558.50371405599</v>
      </c>
      <c r="X2178" s="6" t="n">
        <v>1928080.4105932801</v>
      </c>
      <c r="Y2178" s="6" t="n">
        <v>1448439.1943761599</v>
      </c>
      <c r="Z2178" s="6" t="n">
        <v>1682619.1369588501</v>
      </c>
      <c r="AA2178" s="6" t="n">
        <v>4504872.7156690704</v>
      </c>
      <c r="AB2178" s="6" t="n">
        <v>2611879.5508866701</v>
      </c>
      <c r="AC2178" s="6" t="n">
        <v>1378665.0309229901</v>
      </c>
      <c r="AD2178" s="6" t="n">
        <v>5565116.1161343902</v>
      </c>
      <c r="AE2178" s="6" t="n">
        <v>5895575.9972953098</v>
      </c>
      <c r="AF2178" s="6" t="n">
        <v>9610359.5141621102</v>
      </c>
      <c r="AG2178" s="6" t="n">
        <v>6662637.6699192803</v>
      </c>
      <c r="AH2178" s="6" t="n">
        <v>2573349.3723253398</v>
      </c>
      <c r="AI2178" s="6" t="n">
        <v>11291390.4027732</v>
      </c>
      <c r="AJ2178" s="6" t="n">
        <v>6895050.6083757402</v>
      </c>
      <c r="AK2178" s="6" t="n">
        <v>6704952.0890936898</v>
      </c>
      <c r="AL2178" s="6" t="n">
        <v>3218861.4638999999</v>
      </c>
      <c r="AM2178" s="6" t="n">
        <v>7392872.0669880798</v>
      </c>
    </row>
    <row r="2179">
      <c r="A2179" t="str">
        <f t="shared" si="363"/>
        <v>Ships</v>
      </c>
      <c r="B2179" t="str">
        <f t="shared" si="364"/>
        <v>4620</v>
      </c>
      <c r="C2179" t="str">
        <f t="shared" si="365"/>
        <v>WATER DISTILL EQ-MARINE &amp; INDUST</v>
      </c>
      <c r="D2179" s="6" t="n">
        <f t="shared" si="366"/>
        <v>2105299.8405176098</v>
      </c>
      <c r="E2179" s="6" t="n">
        <f t="shared" si="367"/>
        <v>2403116.5317234299</v>
      </c>
      <c r="F2179" s="6" t="n">
        <f t="shared" si="368"/>
        <v>2209730.1732000001</v>
      </c>
      <c r="G2179" s="6" t="n">
        <f t="shared" si="369"/>
        <v>992974.78315701406</v>
      </c>
      <c r="H2179" s="7" t="n">
        <f t="shared" si="370"/>
        <v>-8.0473150581982011E-2</v>
      </c>
      <c r="I2179" s="7" t="n">
        <f t="shared" si="371"/>
        <v>4.9603543719793919E-2</v>
      </c>
      <c r="J2179" s="7" t="n">
        <f t="shared" si="372"/>
        <v>0.44936472117726795</v>
      </c>
      <c r="K2179" s="7" t="n">
        <f t="shared" si="373"/>
        <v>2.2512507806108771E-5</v>
      </c>
      <c r="L2179" s="7" t="n">
        <f>AM2179/SUM(AM1:AM$2180)</f>
        <v>1.7617349514703706E-5</v>
      </c>
      <c r="M2179" t="s">
        <v>5052</v>
      </c>
      <c r="N2179" t="s">
        <v>5110</v>
      </c>
      <c r="O2179" t="s">
        <v>5111</v>
      </c>
      <c r="P2179" s="6" t="n">
        <v>144199.05975174901</v>
      </c>
      <c r="Q2179" s="6" t="n">
        <v>45988.191056610704</v>
      </c>
      <c r="R2179" s="6" t="n">
        <v>57038.8823527231</v>
      </c>
      <c r="S2179" s="6" t="n">
        <v>421825.88040460797</v>
      </c>
      <c r="T2179" s="6" t="n">
        <v>101246.76798632101</v>
      </c>
      <c r="U2179" s="6" t="n">
        <v>289865.653825088</v>
      </c>
      <c r="V2179" s="6" t="n">
        <v>945234.18670237495</v>
      </c>
      <c r="W2179" s="6" t="n">
        <v>233649.547636687</v>
      </c>
      <c r="X2179" s="6" t="n">
        <v>616511.79629445903</v>
      </c>
      <c r="Y2179" s="6" t="n">
        <v>627171.78032926004</v>
      </c>
      <c r="Z2179" s="6" t="n">
        <v>1580341.8610170099</v>
      </c>
      <c r="AA2179" s="6" t="n">
        <v>807152.45146449702</v>
      </c>
      <c r="AB2179" s="6" t="n">
        <v>1782844.0810953099</v>
      </c>
      <c r="AC2179" s="6" t="n">
        <v>2102519.97035175</v>
      </c>
      <c r="AD2179" s="6" t="n">
        <v>2340937.42267755</v>
      </c>
      <c r="AE2179" s="6" t="n">
        <v>2105299.8405176098</v>
      </c>
      <c r="AF2179" s="6" t="n">
        <v>3545435.3197872099</v>
      </c>
      <c r="AG2179" s="6" t="n">
        <v>2074709.8748691501</v>
      </c>
      <c r="AH2179" s="6" t="n">
        <v>1532827.3235724501</v>
      </c>
      <c r="AI2179" s="6" t="n">
        <v>1351163.33980584</v>
      </c>
      <c r="AJ2179" s="6" t="n">
        <v>2357955.3210527902</v>
      </c>
      <c r="AK2179" s="6" t="n">
        <v>2403116.5317234299</v>
      </c>
      <c r="AL2179" s="6" t="n">
        <v>2209730.1732000001</v>
      </c>
      <c r="AM2179" s="6" t="n">
        <v>992974.78315701406</v>
      </c>
    </row>
    <row r="2180">
      <c r="A2180" t="n">
        <f t="shared" si="363"/>
        <v>0</v>
      </c>
      <c r="B2180" t="n">
        <f t="shared" si="364"/>
        <v>0</v>
      </c>
      <c r="C2180" t="n">
        <f t="shared" si="365"/>
        <v>0</v>
      </c>
      <c r="D2180" s="6" t="n">
        <f t="shared" si="366"/>
        <v>0</v>
      </c>
      <c r="E2180" s="6" t="n">
        <f t="shared" si="367"/>
        <v>0</v>
      </c>
      <c r="F2180" s="6" t="n">
        <f t="shared" si="368"/>
        <v>0</v>
      </c>
      <c r="G2180" s="6" t="n">
        <f t="shared" si="369"/>
        <v>0</v>
      </c>
      <c r="H2180" s="7" t="e">
        <f t="shared" si="370"/>
        <v>#DIV/0!</v>
      </c>
      <c r="I2180" s="7" t="e">
        <f t="shared" si="371"/>
        <v>#DIV/0!</v>
      </c>
      <c r="J2180" s="7" t="e">
        <f t="shared" si="372"/>
        <v>#DIV/0!</v>
      </c>
      <c r="K2180" s="7" t="n">
        <f t="shared" si="373"/>
        <v>0</v>
      </c>
      <c r="L2180" s="7" t="n">
        <f>AM2180/SUM(AM1:AM$2180)</f>
        <v>0</v>
      </c>
      <c r="P2180" s="6" t="n">
        <v>3575773.7888742001</v>
      </c>
      <c r="Q2180" s="6" t="n">
        <v>987548.01382945199</v>
      </c>
      <c r="R2180" s="6" t="n">
        <v>5059334.8103456898</v>
      </c>
      <c r="S2180" s="6" t="n">
        <v>473080.18282500299</v>
      </c>
      <c r="T2180" s="6" t="n">
        <v>2929302.02129847</v>
      </c>
      <c r="U2180" s="6" t="n">
        <v>746404.30734130798</v>
      </c>
      <c r="V2180" s="6" t="n">
        <v>2172937.7933133901</v>
      </c>
      <c r="W2180" s="6"/>
      <c r="X2180" s="6" t="n">
        <v>-77933.24665185</v>
      </c>
      <c r="Y2180" s="6" t="n">
        <v>384270.83652554301</v>
      </c>
      <c r="Z2180" s="6" t="n">
        <v>-35429.867019555299</v>
      </c>
      <c r="AA2180" s="6" t="n">
        <v>-35650.744512201803</v>
      </c>
      <c r="AB2180" s="6"/>
      <c r="AC2180" s="6"/>
      <c r="AD2180" s="6"/>
      <c r="AE2180" s="6"/>
      <c r="AF2180" s="6" t="n">
        <v>-2755.8995385704002</v>
      </c>
      <c r="AG2180" s="6" t="n">
        <v>-286.33735513120899</v>
      </c>
      <c r="AH2180" s="6"/>
      <c r="AI2180" s="6"/>
      <c r="AJ2180" s="6" t="n">
        <v>0</v>
      </c>
      <c r="AK2180" s="6"/>
      <c r="AL2180" s="6" t="n">
        <v>0</v>
      </c>
      <c r="AM2180" s="6"/>
    </row>
    <row r="2181">
      <c r="A2181" t="str">
        <f t="shared" si="363"/>
        <v>Grand Total</v>
      </c>
      <c r="B2181" t="str">
        <f t="shared" si="364"/>
      </c>
      <c r="C2181" t="str">
        <f t="shared" si="365"/>
      </c>
      <c r="D2181" s="6" t="n">
        <f t="shared" si="366"/>
        <v>76306033799.536072</v>
      </c>
      <c r="E2181" s="6" t="n">
        <f t="shared" si="367"/>
        <v>92195800120.925446</v>
      </c>
      <c r="F2181" s="6" t="n">
        <f t="shared" si="368"/>
        <v>0</v>
      </c>
      <c r="G2181" s="6" t="n">
        <f t="shared" si="369"/>
        <v>0</v>
      </c>
      <c r="H2181" s="7" t="n">
        <f t="shared" si="370"/>
        <v>-1</v>
      </c>
      <c r="I2181" s="7" t="n">
        <f t="shared" si="371"/>
        <v>-1</v>
      </c>
      <c r="J2181" s="7" t="e">
        <f t="shared" si="372"/>
        <v>#DIV/0!</v>
      </c>
      <c r="K2181" s="7" t="n">
        <f>SUM(K$1:K$2180)</f>
        <v>1</v>
      </c>
      <c r="L2181" s="7" t="n">
        <f>SUM(L$1:L$2180)</f>
        <v>0.99999999999999911</v>
      </c>
      <c r="M2181" t="s">
        <v>754</v>
      </c>
      <c r="N2181" t="s">
        <v>755</v>
      </c>
      <c r="O2181" t="s">
        <v>755</v>
      </c>
      <c r="P2181" s="6" t="n">
        <f t="shared" ref="P2181:AK2181" si="374">SUM(P2:P2180)</f>
        <v>27322838964.164177</v>
      </c>
      <c r="Q2181" s="6" t="n">
        <f t="shared" si="374"/>
        <v>32488361725.669106</v>
      </c>
      <c r="R2181" s="6" t="n">
        <f t="shared" si="374"/>
        <v>44140289521.780487</v>
      </c>
      <c r="S2181" s="6" t="n">
        <f t="shared" si="374"/>
        <v>53196942582.389313</v>
      </c>
      <c r="T2181" s="6" t="n">
        <f t="shared" si="374"/>
        <v>56267603944.431541</v>
      </c>
      <c r="U2181" s="6" t="n">
        <f t="shared" si="374"/>
        <v>70555973461.728851</v>
      </c>
      <c r="V2181" s="6" t="n">
        <f t="shared" si="374"/>
        <v>77440854264.384842</v>
      </c>
      <c r="W2181" s="6" t="n">
        <f t="shared" si="374"/>
        <v>73656003034.911148</v>
      </c>
      <c r="X2181" s="6" t="n">
        <f t="shared" si="374"/>
        <v>86369200878.229187</v>
      </c>
      <c r="Y2181" s="6" t="n">
        <f t="shared" si="374"/>
        <v>93434322978.782288</v>
      </c>
      <c r="Z2181" s="6" t="n">
        <f t="shared" si="374"/>
        <v>89260975219.283646</v>
      </c>
      <c r="AA2181" s="6" t="n">
        <f t="shared" si="374"/>
        <v>94299566136.881027</v>
      </c>
      <c r="AB2181" s="6" t="n">
        <f t="shared" si="374"/>
        <v>103958390266.26215</v>
      </c>
      <c r="AC2181" s="6" t="n">
        <f t="shared" si="374"/>
        <v>87056055209.264404</v>
      </c>
      <c r="AD2181" s="6" t="n">
        <f t="shared" si="374"/>
        <v>82381669489.793503</v>
      </c>
      <c r="AE2181" s="6" t="n">
        <f t="shared" si="374"/>
        <v>76306033799.536072</v>
      </c>
      <c r="AF2181" s="6" t="n">
        <f t="shared" si="374"/>
        <v>78431499747.259811</v>
      </c>
      <c r="AG2181" s="6" t="n">
        <f t="shared" si="374"/>
        <v>83608913669.396973</v>
      </c>
      <c r="AH2181" s="6" t="n">
        <f t="shared" si="374"/>
        <v>100266636560.69867</v>
      </c>
      <c r="AI2181" s="6" t="n">
        <f t="shared" si="374"/>
        <v>101771288259.53079</v>
      </c>
      <c r="AJ2181" s="6" t="n">
        <f t="shared" si="374"/>
        <v>103357646778.87297</v>
      </c>
      <c r="AK2181" s="6" t="n">
        <f t="shared" si="374"/>
        <v>92195800120.925446</v>
      </c>
      <c r="AL2181" s="6"/>
      <c r="AM2181" s="6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../output/AcqTrends/Customer//Other_DoD/Other_DoD_Contracts.xlsx</dc:creator>
  <cp:lastModifiedBy>Greg Sanders</cp:lastModifiedBy>
  <dcterms:created xsi:type="dcterms:W3CDTF">2023-11-12T22:58:29Z</dcterms:created>
  <dcterms:modified xsi:type="dcterms:W3CDTF">2023-11-14T21:26:00Z</dcterms:modified>
</cp:coreProperties>
</file>