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9 Dur" sheetId="1" state="visible" r:id="rId1"/>
    <sheet name="4 Cust" sheetId="2" state="visible" r:id="rId2"/>
    <sheet name="3 Plat" sheetId="3" state="visible" r:id="rId3"/>
  </sheets>
</workbook>
</file>

<file path=xl/sharedStrings.xml><?xml version="1.0" encoding="utf-8"?>
<sst xmlns="http://schemas.openxmlformats.org/spreadsheetml/2006/main" count="62" uniqueCount="62">
  <si>
    <t xml:space="preserve">UnmodifiedUltimateDurationCategory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</si>
  <si>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</si>
  <si>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</si>
  <si>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</si>
  <si>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</si>
  <si>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</si>
  <si>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</si>
  <si>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</si>
  <si>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</si>
  <si>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</si>
  <si>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</si>
  <si>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</si>
  <si>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</si>
  <si>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</si>
  <si>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</si>
  <si>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</si>
  <si>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</si>
  <si>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</si>
  <si>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</si>
  <si>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</si>
  <si>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</si>
  <si>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</si>
  <si>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</si>
  <si>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</si>
  <si>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</si>
  <si>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</si>
  <si>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</si>
  <si>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&lt;=2 Months</t>
  </si>
  <si>
    <t xml:space="preserve">&gt;1-2 Years</t>
  </si>
  <si>
    <t xml:space="preserve">&gt;2-4 Years</t>
  </si>
  <si>
    <t xml:space="preserve">&gt;2-7 Months</t>
  </si>
  <si>
    <t xml:space="preserve">&gt;4 years</t>
  </si>
  <si>
    <t xml:space="preserve">&gt;7-12 Months</t>
  </si>
  <si>
    <t xml:space="preserve">Grand Total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</si>
  <si>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</si>
  <si>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</si>
  <si>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</si>
  <si>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</si>
  <si>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COAST GUARD</t>
  </si>
  <si>
    <t xml:space="preserve">DLA</t>
  </si>
  <si>
    <t xml:space="preserve">Other DoD</t>
  </si>
  <si>
    <t xml:space="preserve">F-35 JPO</t>
  </si>
  <si>
    <t xml:space="preserve">Navy</t>
  </si>
  <si>
    <t xml:space="preserve">GSA</t>
  </si>
  <si>
    <t xml:space="preserve">HHS</t>
  </si>
  <si>
    <t xml:space="preserve">Interior</t>
  </si>
  <si>
    <t xml:space="preserve">MDA</t>
  </si>
  <si>
    <t xml:space="preserve">Treasury</t>
  </si>
  <si>
    <t xml:space="preserve">TSA</t>
  </si>
  <si>
    <t xml:space="preserve"/>
  </si>
  <si>
    <t xml:space="preserve">PlatformPortfolio</t>
  </si>
  <si>
    <t xml:space="preserve">Aircraft</t>
  </si>
  <si>
    <t xml:space="preserve">Electronics, Comms, &amp; Sensors</t>
  </si>
  <si>
    <t xml:space="preserve">Facilities and Construction</t>
  </si>
  <si>
    <t xml:space="preserve">Land Vehicles</t>
  </si>
  <si>
    <t xml:space="preserve">Missile Defense</t>
  </si>
  <si>
    <t xml:space="preserve">Ordnance and Missiles</t>
  </si>
  <si>
    <t xml:space="preserve">Other Products</t>
  </si>
  <si>
    <t xml:space="preserve">Other R&amp;D and Knowledge Based</t>
  </si>
  <si>
    <t xml:space="preserve">Other Services</t>
  </si>
  <si>
    <t xml:space="preserve">Ships &amp; Submarines</t>
  </si>
  <si>
    <t xml:space="preserve">Space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</si>
</sst>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0" formatCode="0.00,,,&quot;B&quot;"/>
    <numFmt numFmtId="171" formatCode="0.00,,,&quot;B&quot;"/>
    <numFmt numFmtId="168" formatCode="0.00,,,&quot;B&quot;"/>
    <numFmt numFmtId="172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68" fontId="1" fillId="0" borderId="0" xfId="0" applyFont="1" applyNumberFormat="1"/>
    <xf numFmtId="172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</row>
    <row r="2">
      <c r="A2" t="str">
        <f>L2</f>
      </c>
      <c r="L2" t="s">
        <v>27</v>
      </c>
      <c r="M2" s="2"/>
      <c r="N2" s="2"/>
      <c r="O2" s="2" t="n">
        <v>3159094</v>
      </c>
      <c r="P2" s="2" t="n">
        <v>2480610</v>
      </c>
      <c r="Q2" s="2" t="n">
        <v>918769</v>
      </c>
      <c r="R2" s="2" t="n">
        <v>9999677</v>
      </c>
      <c r="S2" s="2" t="n">
        <v>274883</v>
      </c>
      <c r="T2" s="2" t="n">
        <v>1972265.7366</v>
      </c>
      <c r="U2" s="2" t="n">
        <v>61187092.8161</v>
      </c>
      <c r="V2" s="2" t="n">
        <v>176715321.0043</v>
      </c>
      <c r="W2" s="2" t="n">
        <v>105854694.4627</v>
      </c>
      <c r="X2" s="2" t="n">
        <v>247187125.9087</v>
      </c>
      <c r="Y2" s="2" t="n">
        <v>171247233.1626</v>
      </c>
      <c r="Z2" s="2" t="n">
        <v>285651936.3887</v>
      </c>
      <c r="AA2" s="2" t="n">
        <v>376394681.5914</v>
      </c>
      <c r="AB2" s="2" t="n">
        <v>177268286.37</v>
      </c>
      <c r="AC2" s="2" t="n">
        <v>390729273.1348</v>
      </c>
      <c r="AD2" s="2" t="n">
        <v>113415769.1123</v>
      </c>
      <c r="AE2" s="2" t="n">
        <v>56734837.312</v>
      </c>
      <c r="AF2" s="2" t="n">
        <v>83336636.3152</v>
      </c>
      <c r="AG2" s="2" t="n">
        <v>-1958535.8212</v>
      </c>
      <c r="AH2" s="2" t="n">
        <v>275110078.0174</v>
      </c>
      <c r="AI2" s="2" t="n">
        <v>73330082.8495</v>
      </c>
      <c r="AJ2" s="2" t="n">
        <v>193145430.5526</v>
      </c>
      <c r="AK2" s="2" t="n">
        <v>248761.1063</v>
      </c>
      <c r="AL2" s="2" t="n">
        <v>-1949182</v>
      </c>
      <c r="AM2" s="2"/>
      <c r="AN2" s="2"/>
    </row>
    <row r="3">
      <c r="A3" t="str">
        <f>L3</f>
      </c>
      <c r="L3" t="s">
        <v>28</v>
      </c>
      <c r="M3" s="2"/>
      <c r="N3" s="2" t="n">
        <v>2171974</v>
      </c>
      <c r="O3" s="2" t="n">
        <v>16947755</v>
      </c>
      <c r="P3" s="2" t="n">
        <v>123586147</v>
      </c>
      <c r="Q3" s="2" t="n">
        <v>223756655</v>
      </c>
      <c r="R3" s="2" t="n">
        <v>175671967</v>
      </c>
      <c r="S3" s="2" t="n">
        <v>212250040</v>
      </c>
      <c r="T3" s="2" t="n">
        <v>438889304.5938</v>
      </c>
      <c r="U3" s="2" t="n">
        <v>626294532.4465</v>
      </c>
      <c r="V3" s="2" t="n">
        <v>1116354102.6385</v>
      </c>
      <c r="W3" s="2" t="n">
        <v>981016982.2635</v>
      </c>
      <c r="X3" s="2" t="n">
        <v>1260429774.846</v>
      </c>
      <c r="Y3" s="2" t="n">
        <v>1011911862.1746</v>
      </c>
      <c r="Z3" s="2" t="n">
        <v>1696642734.2641</v>
      </c>
      <c r="AA3" s="2" t="n">
        <v>1761454168.7745</v>
      </c>
      <c r="AB3" s="2" t="n">
        <v>1362844806.0492</v>
      </c>
      <c r="AC3" s="2" t="n">
        <v>1959052793.5598</v>
      </c>
      <c r="AD3" s="2" t="n">
        <v>1622701554.6389</v>
      </c>
      <c r="AE3" s="2" t="n">
        <v>1135816133.8027</v>
      </c>
      <c r="AF3" s="2" t="n">
        <v>522738921.3392</v>
      </c>
      <c r="AG3" s="2" t="n">
        <v>532387892.3671</v>
      </c>
      <c r="AH3" s="2" t="n">
        <v>395930644.8497</v>
      </c>
      <c r="AI3" s="2" t="n">
        <v>404050554.5689</v>
      </c>
      <c r="AJ3" s="2" t="n">
        <v>448083489.6743</v>
      </c>
      <c r="AK3" s="2" t="n">
        <v>591705519.9717</v>
      </c>
      <c r="AL3" s="2" t="n">
        <v>848892485.85</v>
      </c>
      <c r="AM3" s="2"/>
      <c r="AN3" s="2"/>
    </row>
    <row r="4">
      <c r="A4" t="str">
        <f>L4</f>
      </c>
      <c r="L4" t="s">
        <v>29</v>
      </c>
      <c r="M4" s="2"/>
      <c r="N4" s="2" t="n">
        <v>10931317</v>
      </c>
      <c r="O4" s="2" t="n">
        <v>97966558</v>
      </c>
      <c r="P4" s="2" t="n">
        <v>54190694</v>
      </c>
      <c r="Q4" s="2" t="n">
        <v>1271901</v>
      </c>
      <c r="R4" s="2" t="n">
        <v>4371086</v>
      </c>
      <c r="S4" s="2" t="n">
        <v>15938764</v>
      </c>
      <c r="T4" s="2" t="n">
        <v>52475173</v>
      </c>
      <c r="U4" s="2" t="n">
        <v>397745416.5129</v>
      </c>
      <c r="V4" s="2" t="n">
        <v>515668156.5671</v>
      </c>
      <c r="W4" s="2" t="n">
        <v>566196169.0828</v>
      </c>
      <c r="X4" s="2" t="n">
        <v>684168109.9987</v>
      </c>
      <c r="Y4" s="2" t="n">
        <v>778725310.3625</v>
      </c>
      <c r="Z4" s="2" t="n">
        <v>2465032544.7881</v>
      </c>
      <c r="AA4" s="2" t="n">
        <v>2290270236.3376</v>
      </c>
      <c r="AB4" s="2" t="n">
        <v>2126476711.1052</v>
      </c>
      <c r="AC4" s="2" t="n">
        <v>1786719249.058</v>
      </c>
      <c r="AD4" s="2" t="n">
        <v>1455616181.0629</v>
      </c>
      <c r="AE4" s="2" t="n">
        <v>862173235.9114</v>
      </c>
      <c r="AF4" s="2" t="n">
        <v>653031564.8452</v>
      </c>
      <c r="AG4" s="2" t="n">
        <v>785610806.1459</v>
      </c>
      <c r="AH4" s="2" t="n">
        <v>951831454.9341</v>
      </c>
      <c r="AI4" s="2" t="n">
        <v>1454417984.4312</v>
      </c>
      <c r="AJ4" s="2" t="n">
        <v>940687310.7413</v>
      </c>
      <c r="AK4" s="2" t="n">
        <v>835133315.3114</v>
      </c>
      <c r="AL4" s="2" t="n">
        <v>1170404841.65</v>
      </c>
      <c r="AM4" s="2"/>
      <c r="AN4" s="2"/>
    </row>
    <row r="5">
      <c r="A5" t="str">
        <f>L5</f>
      </c>
      <c r="L5" t="s">
        <v>30</v>
      </c>
      <c r="M5" s="2"/>
      <c r="N5" s="2"/>
      <c r="O5" s="2" t="n">
        <v>97081713</v>
      </c>
      <c r="P5" s="2" t="n">
        <v>120403082</v>
      </c>
      <c r="Q5" s="2" t="n">
        <v>26592653</v>
      </c>
      <c r="R5" s="2" t="n">
        <v>10128538</v>
      </c>
      <c r="S5" s="2" t="n">
        <v>41457729</v>
      </c>
      <c r="T5" s="2" t="n">
        <v>133550021</v>
      </c>
      <c r="U5" s="2" t="n">
        <v>321527287.6486</v>
      </c>
      <c r="V5" s="2" t="n">
        <v>437689772.095</v>
      </c>
      <c r="W5" s="2" t="n">
        <v>1034423721.1748</v>
      </c>
      <c r="X5" s="2" t="n">
        <v>1021938360.7813</v>
      </c>
      <c r="Y5" s="2" t="n">
        <v>549417228.2117</v>
      </c>
      <c r="Z5" s="2" t="n">
        <v>727601446.1668</v>
      </c>
      <c r="AA5" s="2" t="n">
        <v>475792707.9506</v>
      </c>
      <c r="AB5" s="2" t="n">
        <v>512348580.1472</v>
      </c>
      <c r="AC5" s="2" t="n">
        <v>1062212251.9202</v>
      </c>
      <c r="AD5" s="2" t="n">
        <v>1169878294.7717</v>
      </c>
      <c r="AE5" s="2" t="n">
        <v>915910958.6502</v>
      </c>
      <c r="AF5" s="2" t="n">
        <v>553188766.7226</v>
      </c>
      <c r="AG5" s="2" t="n">
        <v>623572483.2357</v>
      </c>
      <c r="AH5" s="2" t="n">
        <v>645176241.8537</v>
      </c>
      <c r="AI5" s="2" t="n">
        <v>434825673.3975</v>
      </c>
      <c r="AJ5" s="2" t="n">
        <v>269303977.8691</v>
      </c>
      <c r="AK5" s="2" t="n">
        <v>454347490.3119</v>
      </c>
      <c r="AL5" s="2" t="n">
        <v>140826022.55</v>
      </c>
      <c r="AM5" s="2"/>
      <c r="AN5" s="2"/>
    </row>
    <row r="6">
      <c r="A6" t="str">
        <f>L6</f>
      </c>
      <c r="L6" t="s">
        <v>31</v>
      </c>
      <c r="M6" s="2" t="n">
        <v>1127793</v>
      </c>
      <c r="N6" s="2" t="n">
        <v>27855907</v>
      </c>
      <c r="O6" s="2" t="n">
        <v>1236000</v>
      </c>
      <c r="P6" s="2"/>
      <c r="Q6" s="2" t="n">
        <v>88078</v>
      </c>
      <c r="R6" s="2" t="n">
        <v>216789118</v>
      </c>
      <c r="S6" s="2" t="n">
        <v>161058048</v>
      </c>
      <c r="T6" s="2" t="n">
        <v>261422358</v>
      </c>
      <c r="U6" s="2" t="n">
        <v>715395227.2337</v>
      </c>
      <c r="V6" s="2" t="n">
        <v>831117886.5432</v>
      </c>
      <c r="W6" s="2" t="n">
        <v>882427842.4851</v>
      </c>
      <c r="X6" s="2" t="n">
        <v>801990606.0648</v>
      </c>
      <c r="Y6" s="2" t="n">
        <v>871159027.5841</v>
      </c>
      <c r="Z6" s="2" t="n">
        <v>1580535781.5836</v>
      </c>
      <c r="AA6" s="2" t="n">
        <v>1596242851.2297</v>
      </c>
      <c r="AB6" s="2" t="n">
        <v>1377780943.8498</v>
      </c>
      <c r="AC6" s="2" t="n">
        <v>1411789707.7564</v>
      </c>
      <c r="AD6" s="2" t="n">
        <v>1440615817.1195</v>
      </c>
      <c r="AE6" s="2" t="n">
        <v>1407901787.7276</v>
      </c>
      <c r="AF6" s="2" t="n">
        <v>736578950.948</v>
      </c>
      <c r="AG6" s="2" t="n">
        <v>168211131.933</v>
      </c>
      <c r="AH6" s="2" t="n">
        <v>367577693.1309</v>
      </c>
      <c r="AI6" s="2" t="n">
        <v>403001417.4029</v>
      </c>
      <c r="AJ6" s="2" t="n">
        <v>188673174.7821</v>
      </c>
      <c r="AK6" s="2" t="n">
        <v>384062837.7399</v>
      </c>
      <c r="AL6" s="2" t="n">
        <v>166159245.27</v>
      </c>
      <c r="AM6" s="2"/>
      <c r="AN6" s="2"/>
    </row>
    <row r="7">
      <c r="A7" t="str">
        <f>L7</f>
      </c>
      <c r="L7" t="s">
        <v>32</v>
      </c>
      <c r="M7" s="2"/>
      <c r="N7" s="2" t="n">
        <v>147179069</v>
      </c>
      <c r="O7" s="2" t="n">
        <v>248375683</v>
      </c>
      <c r="P7" s="2" t="n">
        <v>237932687</v>
      </c>
      <c r="Q7" s="2" t="n">
        <v>354207948</v>
      </c>
      <c r="R7" s="2" t="n">
        <v>338096900</v>
      </c>
      <c r="S7" s="2" t="n">
        <v>190090607</v>
      </c>
      <c r="T7" s="2" t="n">
        <v>75939361.9063</v>
      </c>
      <c r="U7" s="2" t="n">
        <v>574257735.3675</v>
      </c>
      <c r="V7" s="2" t="n">
        <v>550056527.8413</v>
      </c>
      <c r="W7" s="2" t="n">
        <v>947245099.3971</v>
      </c>
      <c r="X7" s="2" t="n">
        <v>1450088485.7817</v>
      </c>
      <c r="Y7" s="2" t="n">
        <v>1599215329.6484</v>
      </c>
      <c r="Z7" s="2" t="n">
        <v>1754888948.7999</v>
      </c>
      <c r="AA7" s="2" t="n">
        <v>2173305245.068</v>
      </c>
      <c r="AB7" s="2" t="n">
        <v>2173552584.0848</v>
      </c>
      <c r="AC7" s="2" t="n">
        <v>1357746744.1248</v>
      </c>
      <c r="AD7" s="2" t="n">
        <v>1308292072.3057</v>
      </c>
      <c r="AE7" s="2" t="n">
        <v>1545525995.8041</v>
      </c>
      <c r="AF7" s="2" t="n">
        <v>3032296480.3265</v>
      </c>
      <c r="AG7" s="2" t="n">
        <v>3396060343.0421</v>
      </c>
      <c r="AH7" s="2" t="n">
        <v>4134785236.6312</v>
      </c>
      <c r="AI7" s="2" t="n">
        <v>3455739531.4751</v>
      </c>
      <c r="AJ7" s="2" t="n">
        <v>2592902880.8024</v>
      </c>
      <c r="AK7" s="2" t="n">
        <v>2387137494.6341</v>
      </c>
      <c r="AL7" s="2" t="n">
        <v>1454235054.67</v>
      </c>
      <c r="AM7" s="2"/>
      <c r="AN7" s="2"/>
    </row>
    <row r="8">
      <c r="A8" t="str">
        <f>L8</f>
      </c>
      <c r="L8"/>
      <c r="M8" s="2" t="n">
        <v>16038300</v>
      </c>
      <c r="N8" s="2" t="n">
        <v>76869347</v>
      </c>
      <c r="O8" s="2" t="n">
        <v>52081713</v>
      </c>
      <c r="P8" s="2" t="n">
        <v>61871409</v>
      </c>
      <c r="Q8" s="2" t="n">
        <v>494981969</v>
      </c>
      <c r="R8" s="2" t="n">
        <v>811350194</v>
      </c>
      <c r="S8" s="2" t="n">
        <v>761070544</v>
      </c>
      <c r="T8" s="2" t="n">
        <v>1218850017.76</v>
      </c>
      <c r="U8" s="2" t="n">
        <v>442672923.5262</v>
      </c>
      <c r="V8" s="2" t="n">
        <v>155798924.8681</v>
      </c>
      <c r="W8" s="2" t="n">
        <v>76867369.9945</v>
      </c>
      <c r="X8" s="2" t="n">
        <v>-12825140.6891</v>
      </c>
      <c r="Y8" s="2" t="n">
        <v>-14195666.5828</v>
      </c>
      <c r="Z8" s="2" t="n">
        <v>-9681882.2364</v>
      </c>
      <c r="AA8" s="2" t="n">
        <v>-2666316.11</v>
      </c>
      <c r="AB8" s="2" t="n">
        <v>-1088541.99</v>
      </c>
      <c r="AC8" s="2" t="n">
        <v>39119541.18</v>
      </c>
      <c r="AD8" s="2" t="n">
        <v>6990605.2074</v>
      </c>
      <c r="AE8" s="2" t="n">
        <v>-3399514.7298</v>
      </c>
      <c r="AF8" s="2" t="n">
        <v>24171453.25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/>
      <c r="AN8" s="2"/>
    </row>
    <row r="9">
      <c r="A9" t="str">
        <f>L9</f>
      </c>
      <c r="L9" t="s">
        <v>33</v>
      </c>
      <c r="M9" s="2" t="str">
        <f>Sum(M2:M8)</f>
      </c>
      <c r="N9" s="2" t="str">
        <f>Sum(N2:N8)</f>
      </c>
      <c r="O9" s="2" t="str">
        <f>Sum(O2:O8)</f>
      </c>
      <c r="P9" s="2" t="str">
        <f>Sum(P2:P8)</f>
      </c>
      <c r="Q9" s="2" t="str">
        <f>Sum(Q2:Q8)</f>
      </c>
      <c r="R9" s="2" t="str">
        <f>Sum(R2:R8)</f>
      </c>
      <c r="S9" s="2" t="str">
        <f>Sum(S2:S8)</f>
      </c>
      <c r="T9" s="2" t="str">
        <f>Sum(T2:T8)</f>
      </c>
      <c r="U9" s="2" t="str">
        <f>Sum(U2:U8)</f>
      </c>
      <c r="V9" s="2" t="str">
        <f>Sum(V2:V8)</f>
      </c>
      <c r="W9" s="2" t="str">
        <f>Sum(W2:W8)</f>
      </c>
      <c r="X9" s="2" t="str">
        <f>Sum(X2:X8)</f>
      </c>
      <c r="Y9" s="2" t="str">
        <f>Sum(Y2:Y8)</f>
      </c>
      <c r="Z9" s="2" t="str">
        <f>Sum(Z2:Z8)</f>
      </c>
      <c r="AA9" s="2" t="str">
        <f>Sum(AA2:AA8)</f>
      </c>
      <c r="AB9" s="2" t="str">
        <f>Sum(AB2:AB8)</f>
      </c>
      <c r="AC9" s="2" t="str">
        <f>Sum(AC2:AC8)</f>
      </c>
      <c r="AD9" s="2" t="str">
        <f>Sum(AD2:AD8)</f>
      </c>
      <c r="AE9" s="2" t="str">
        <f>Sum(AE2:AE8)</f>
      </c>
      <c r="AF9" s="2" t="str">
        <f>Sum(AF2:AF8)</f>
      </c>
      <c r="AG9" s="2" t="str">
        <f>Sum(AG2:AG8)</f>
      </c>
      <c r="AH9" s="2" t="str">
        <f>Sum(AH2:AH8)</f>
      </c>
      <c r="AI9" s="2" t="str">
        <f>Sum(AI2:AI8)</f>
      </c>
      <c r="AJ9" s="2" t="str">
        <f>Sum(AJ2:AJ8)</f>
      </c>
      <c r="AK9" s="2" t="str">
        <f>Sum(AK2:AK8)</f>
      </c>
      <c r="AL9" s="2" t="str">
        <f>Sum(AL2:AL8)</f>
      </c>
      <c r="AM9" s="2" t="str">
        <f>Sum(AM2:AM8)</f>
      </c>
      <c r="AN9" s="2"/>
    </row>
    <row r="12">
      <c r="A12" t="str">
        <f>L12</f>
      </c>
      <c r="B12" t="str">
        <f>AH12</f>
      </c>
      <c r="C12" t="str">
        <f>AK12</f>
      </c>
      <c r="D12" t="str">
        <f>AL12</f>
      </c>
      <c r="F12" t="str">
        <f>AK12&amp;"-"&amp;AL12</f>
      </c>
      <c r="G12" t="str">
        <f>AH12&amp;"-"&amp;AL12</f>
      </c>
      <c r="I12" t="str">
        <f>"Share "&amp;AL12</f>
      </c>
      <c r="L12" t="s">
        <v>0</v>
      </c>
      <c r="M12" t="s">
        <v>1</v>
      </c>
      <c r="N12" t="s">
        <v>2</v>
      </c>
      <c r="O12" t="s">
        <v>3</v>
      </c>
      <c r="P12" t="s">
        <v>4</v>
      </c>
      <c r="Q12" t="s">
        <v>5</v>
      </c>
      <c r="R12" t="s">
        <v>6</v>
      </c>
      <c r="S12" t="s">
        <v>7</v>
      </c>
      <c r="T12" t="s">
        <v>8</v>
      </c>
      <c r="U12" t="s">
        <v>9</v>
      </c>
      <c r="V12" t="s">
        <v>10</v>
      </c>
      <c r="W12" t="s">
        <v>11</v>
      </c>
      <c r="X12" t="s">
        <v>12</v>
      </c>
      <c r="Y12" t="s">
        <v>13</v>
      </c>
      <c r="Z12" t="s">
        <v>14</v>
      </c>
      <c r="AA12" t="s">
        <v>15</v>
      </c>
      <c r="AB12" t="s">
        <v>16</v>
      </c>
      <c r="AC12" t="s">
        <v>17</v>
      </c>
      <c r="AD12" t="s">
        <v>18</v>
      </c>
      <c r="AE12" t="s">
        <v>19</v>
      </c>
      <c r="AF12" t="s">
        <v>20</v>
      </c>
      <c r="AG12" t="s">
        <v>21</v>
      </c>
      <c r="AH12" t="s">
        <v>22</v>
      </c>
      <c r="AI12" t="s">
        <v>23</v>
      </c>
      <c r="AJ12" t="s">
        <v>24</v>
      </c>
      <c r="AK12" t="s">
        <v>25</v>
      </c>
      <c r="AL12" t="s">
        <v>26</v>
      </c>
    </row>
    <row r="13">
      <c r="A13" t="str">
        <f>L13</f>
      </c>
      <c r="B13" s="2" t="str">
        <f>AH13</f>
      </c>
      <c r="C13" s="2" t="str">
        <f>AK13</f>
      </c>
      <c r="D13" s="2" t="str">
        <f>AL13</f>
      </c>
      <c r="E13" s="2"/>
      <c r="F13" s="1" t="str">
        <f>AL13/AK13-1</f>
      </c>
      <c r="G13" s="1" t="str">
        <f>AL13/AH13-1</f>
      </c>
      <c r="H13" s="1"/>
      <c r="I13" s="1" t="str">
        <f>AL13/Sum(AL$12:AL$19)</f>
      </c>
      <c r="J13" s="1"/>
      <c r="L13" t="s">
        <v>27</v>
      </c>
      <c r="M13" s="2"/>
      <c r="N13" s="2"/>
      <c r="O13" s="2" t="n">
        <v>5185297.89380419</v>
      </c>
      <c r="P13" s="2" t="n">
        <v>4008579.06796772</v>
      </c>
      <c r="Q13" s="2" t="n">
        <v>1456736.35224224</v>
      </c>
      <c r="R13" s="2" t="n">
        <v>15476867.9021546</v>
      </c>
      <c r="S13" s="2" t="n">
        <v>412882.586786438</v>
      </c>
      <c r="T13" s="2" t="n">
        <v>2869198.88416586</v>
      </c>
      <c r="U13" s="2" t="n">
        <v>86628490.1629476</v>
      </c>
      <c r="V13" s="2" t="n">
        <v>245104411.160826</v>
      </c>
      <c r="W13" s="2" t="n">
        <v>145334411.715859</v>
      </c>
      <c r="X13" s="2" t="n">
        <v>336464456.385096</v>
      </c>
      <c r="Y13" s="2" t="n">
        <v>228510600.847569</v>
      </c>
      <c r="Z13" s="2" t="n">
        <v>374377623.881578</v>
      </c>
      <c r="AA13" s="2" t="n">
        <v>484514381.167873</v>
      </c>
      <c r="AB13" s="2" t="n">
        <v>224100452.750626</v>
      </c>
      <c r="AC13" s="2" t="n">
        <v>488892193.222356</v>
      </c>
      <c r="AD13" s="2" t="n">
        <v>140783637.802113</v>
      </c>
      <c r="AE13" s="2" t="n">
        <v>69256215.9200625</v>
      </c>
      <c r="AF13" s="2" t="n">
        <v>99519694.6930661</v>
      </c>
      <c r="AG13" s="2" t="n">
        <v>-2296402.53378299</v>
      </c>
      <c r="AH13" s="2" t="n">
        <v>318409853.215171</v>
      </c>
      <c r="AI13" s="2" t="n">
        <v>82047692.1487199</v>
      </c>
      <c r="AJ13" s="2" t="n">
        <v>201981176.285845</v>
      </c>
      <c r="AK13" s="2" t="n">
        <v>248761.1063</v>
      </c>
      <c r="AL13" s="2" t="n">
        <v>-1898481.18427454</v>
      </c>
      <c r="AM13" s="2"/>
      <c r="AN13" s="2"/>
    </row>
    <row r="14">
      <c r="A14" t="str">
        <f>L14</f>
      </c>
      <c r="B14" s="2" t="str">
        <f>AH14</f>
      </c>
      <c r="C14" s="2" t="str">
        <f>AK14</f>
      </c>
      <c r="D14" s="2" t="str">
        <f>AL14</f>
      </c>
      <c r="E14" s="2"/>
      <c r="F14" s="1" t="str">
        <f>AL14/AK14-1</f>
      </c>
      <c r="G14" s="1" t="str">
        <f>AL14/AH14-1</f>
      </c>
      <c r="H14" s="1"/>
      <c r="I14" s="1" t="str">
        <f>AL14/Sum(AL$12:AL$19)</f>
      </c>
      <c r="J14" s="1"/>
      <c r="L14" t="s">
        <v>28</v>
      </c>
      <c r="M14" s="2"/>
      <c r="N14" s="2" t="n">
        <v>3651464.89556216</v>
      </c>
      <c r="O14" s="2" t="n">
        <v>27817835.8435075</v>
      </c>
      <c r="P14" s="2" t="n">
        <v>199710894.479576</v>
      </c>
      <c r="Q14" s="2" t="n">
        <v>354773020.633722</v>
      </c>
      <c r="R14" s="2" t="n">
        <v>271893964.912132</v>
      </c>
      <c r="S14" s="2" t="n">
        <v>318805984.94896</v>
      </c>
      <c r="T14" s="2" t="n">
        <v>638484297.34611</v>
      </c>
      <c r="U14" s="2" t="n">
        <v>886705794.410182</v>
      </c>
      <c r="V14" s="2" t="n">
        <v>1548384788.70501</v>
      </c>
      <c r="W14" s="2" t="n">
        <v>1346898469.87157</v>
      </c>
      <c r="X14" s="2" t="n">
        <v>1715663052.62107</v>
      </c>
      <c r="Y14" s="2" t="n">
        <v>1350285101.60362</v>
      </c>
      <c r="Z14" s="2" t="n">
        <v>2223633011.06914</v>
      </c>
      <c r="AA14" s="2" t="n">
        <v>2267433410.40568</v>
      </c>
      <c r="AB14" s="2" t="n">
        <v>1722892144.5486</v>
      </c>
      <c r="AC14" s="2" t="n">
        <v>2451225650.94172</v>
      </c>
      <c r="AD14" s="2" t="n">
        <v>2014268648.15427</v>
      </c>
      <c r="AE14" s="2" t="n">
        <v>1386490754.7993</v>
      </c>
      <c r="AF14" s="2" t="n">
        <v>624249071.66995</v>
      </c>
      <c r="AG14" s="2" t="n">
        <v>624230045.605251</v>
      </c>
      <c r="AH14" s="2" t="n">
        <v>458246456.903725</v>
      </c>
      <c r="AI14" s="2" t="n">
        <v>452084795.565108</v>
      </c>
      <c r="AJ14" s="2" t="n">
        <v>468581783.47654</v>
      </c>
      <c r="AK14" s="2" t="n">
        <v>591705519.9717</v>
      </c>
      <c r="AL14" s="2" t="n">
        <v>826811663.486665</v>
      </c>
      <c r="AM14" s="2"/>
      <c r="AN14" s="2"/>
    </row>
    <row r="15">
      <c r="A15" t="str">
        <f>L15</f>
      </c>
      <c r="B15" s="2" t="str">
        <f>AH15</f>
      </c>
      <c r="C15" s="2" t="str">
        <f>AK15</f>
      </c>
      <c r="D15" s="2" t="str">
        <f>AL15</f>
      </c>
      <c r="E15" s="2"/>
      <c r="F15" s="1" t="str">
        <f>AL15/AK15-1</f>
      </c>
      <c r="G15" s="1" t="str">
        <f>AL15/AH15-1</f>
      </c>
      <c r="H15" s="1"/>
      <c r="I15" s="1" t="str">
        <f>AL15/Sum(AL$12:AL$19)</f>
      </c>
      <c r="J15" s="1"/>
      <c r="L15" t="s">
        <v>29</v>
      </c>
      <c r="M15" s="2"/>
      <c r="N15" s="2" t="n">
        <v>18377439.2731045</v>
      </c>
      <c r="O15" s="2" t="n">
        <v>160801098.941863</v>
      </c>
      <c r="P15" s="2" t="n">
        <v>87570267.6547478</v>
      </c>
      <c r="Q15" s="2" t="n">
        <v>2016637.9396271</v>
      </c>
      <c r="R15" s="2" t="n">
        <v>6765290.57998145</v>
      </c>
      <c r="S15" s="2" t="n">
        <v>23940505.9989106</v>
      </c>
      <c r="T15" s="2" t="n">
        <v>76339463.3005005</v>
      </c>
      <c r="U15" s="2" t="n">
        <v>563126687.605574</v>
      </c>
      <c r="V15" s="2" t="n">
        <v>715232494.565042</v>
      </c>
      <c r="W15" s="2" t="n">
        <v>777365496.79823</v>
      </c>
      <c r="X15" s="2" t="n">
        <v>931271199.341329</v>
      </c>
      <c r="Y15" s="2" t="n">
        <v>1039123291.39463</v>
      </c>
      <c r="Z15" s="2" t="n">
        <v>3230690604.01102</v>
      </c>
      <c r="AA15" s="2" t="n">
        <v>2948152353.20175</v>
      </c>
      <c r="AB15" s="2" t="n">
        <v>2688266488.50026</v>
      </c>
      <c r="AC15" s="2" t="n">
        <v>2235596747.93859</v>
      </c>
      <c r="AD15" s="2" t="n">
        <v>1806864625.77125</v>
      </c>
      <c r="AE15" s="2" t="n">
        <v>1052454869.27922</v>
      </c>
      <c r="AF15" s="2" t="n">
        <v>779843113.807989</v>
      </c>
      <c r="AG15" s="2" t="n">
        <v>921136405.202626</v>
      </c>
      <c r="AH15" s="2" t="n">
        <v>1101640899.65465</v>
      </c>
      <c r="AI15" s="2" t="n">
        <v>1627321753.98035</v>
      </c>
      <c r="AJ15" s="2" t="n">
        <v>983720551.902742</v>
      </c>
      <c r="AK15" s="2" t="n">
        <v>835133315.3114</v>
      </c>
      <c r="AL15" s="2" t="n">
        <v>1139961055.38444</v>
      </c>
      <c r="AM15" s="2"/>
      <c r="AN15" s="2"/>
    </row>
    <row r="16">
      <c r="A16" t="str">
        <f>L16</f>
      </c>
      <c r="B16" s="2" t="str">
        <f>AH16</f>
      </c>
      <c r="C16" s="2" t="str">
        <f>AK16</f>
      </c>
      <c r="D16" s="2" t="str">
        <f>AL16</f>
      </c>
      <c r="E16" s="2"/>
      <c r="F16" s="1" t="str">
        <f>AL16/AK16-1</f>
      </c>
      <c r="G16" s="1" t="str">
        <f>AL16/AH16-1</f>
      </c>
      <c r="H16" s="1"/>
      <c r="I16" s="1" t="str">
        <f>AL16/Sum(AL$12:AL$19)</f>
      </c>
      <c r="J16" s="1"/>
      <c r="L16" t="s">
        <v>30</v>
      </c>
      <c r="M16" s="2"/>
      <c r="N16" s="2"/>
      <c r="O16" s="2" t="n">
        <v>159348725.281933</v>
      </c>
      <c r="P16" s="2" t="n">
        <v>194567172.680914</v>
      </c>
      <c r="Q16" s="2" t="n">
        <v>42163464.7312475</v>
      </c>
      <c r="R16" s="2" t="n">
        <v>15676310.8116345</v>
      </c>
      <c r="S16" s="2" t="n">
        <v>62270763.895225</v>
      </c>
      <c r="T16" s="2" t="n">
        <v>194284960.754881</v>
      </c>
      <c r="U16" s="2" t="n">
        <v>455217304.716542</v>
      </c>
      <c r="V16" s="2" t="n">
        <v>607076360.163761</v>
      </c>
      <c r="W16" s="2" t="n">
        <v>1420223862.01156</v>
      </c>
      <c r="X16" s="2" t="n">
        <v>1391034964.92919</v>
      </c>
      <c r="Y16" s="2" t="n">
        <v>733136872.439004</v>
      </c>
      <c r="Z16" s="2" t="n">
        <v>953600049.040318</v>
      </c>
      <c r="AA16" s="2" t="n">
        <v>612464577.029078</v>
      </c>
      <c r="AB16" s="2" t="n">
        <v>647704962.507943</v>
      </c>
      <c r="AC16" s="2" t="n">
        <v>1329071849.01338</v>
      </c>
      <c r="AD16" s="2" t="n">
        <v>1452176566.03478</v>
      </c>
      <c r="AE16" s="2" t="n">
        <v>1118052507.43908</v>
      </c>
      <c r="AF16" s="2" t="n">
        <v>660611942.191211</v>
      </c>
      <c r="AG16" s="2" t="n">
        <v>731144876.187375</v>
      </c>
      <c r="AH16" s="2" t="n">
        <v>746720999.634042</v>
      </c>
      <c r="AI16" s="2" t="n">
        <v>486518514.679697</v>
      </c>
      <c r="AJ16" s="2" t="n">
        <v>281623717.800793</v>
      </c>
      <c r="AK16" s="2" t="n">
        <v>454347490.3119</v>
      </c>
      <c r="AL16" s="2" t="n">
        <v>137162950.441466</v>
      </c>
      <c r="AM16" s="2"/>
      <c r="AN16" s="2"/>
    </row>
    <row r="17">
      <c r="A17" t="str">
        <f>L17</f>
      </c>
      <c r="B17" s="2" t="str">
        <f>AH17</f>
      </c>
      <c r="C17" s="2" t="str">
        <f>AK17</f>
      </c>
      <c r="D17" s="2" t="str">
        <f>AL17</f>
      </c>
      <c r="E17" s="2"/>
      <c r="F17" s="1" t="str">
        <f>AL17/AK17-1</f>
      </c>
      <c r="G17" s="1" t="str">
        <f>AL17/AH17-1</f>
      </c>
      <c r="H17" s="1"/>
      <c r="I17" s="1" t="str">
        <f>AL17/Sum(AL$12:AL$19)</f>
      </c>
      <c r="J17" s="1"/>
      <c r="L17" t="s">
        <v>31</v>
      </c>
      <c r="M17" s="2" t="n">
        <v>1935465.92775228</v>
      </c>
      <c r="N17" s="2" t="n">
        <v>46830609.6410657</v>
      </c>
      <c r="O17" s="2" t="n">
        <v>2028755.14205718</v>
      </c>
      <c r="P17" s="2"/>
      <c r="Q17" s="2" t="n">
        <v>139650.363075802</v>
      </c>
      <c r="R17" s="2" t="n">
        <v>335532491.890548</v>
      </c>
      <c r="S17" s="2" t="n">
        <v>241914063.368831</v>
      </c>
      <c r="T17" s="2" t="n">
        <v>380310180.29176</v>
      </c>
      <c r="U17" s="2" t="n">
        <v>1012854272.89867</v>
      </c>
      <c r="V17" s="2" t="n">
        <v>1152761735.81715</v>
      </c>
      <c r="W17" s="2" t="n">
        <v>1211539384.43851</v>
      </c>
      <c r="X17" s="2" t="n">
        <v>1091648006.76235</v>
      </c>
      <c r="Y17" s="2" t="n">
        <v>1162465922.22608</v>
      </c>
      <c r="Z17" s="2" t="n">
        <v>2071462346.27271</v>
      </c>
      <c r="AA17" s="2" t="n">
        <v>2054764998.23867</v>
      </c>
      <c r="AB17" s="2" t="n">
        <v>1741774231.7623</v>
      </c>
      <c r="AC17" s="2" t="n">
        <v>1766473653.37189</v>
      </c>
      <c r="AD17" s="2" t="n">
        <v>1788244588.88541</v>
      </c>
      <c r="AE17" s="2" t="n">
        <v>1718625712.60923</v>
      </c>
      <c r="AF17" s="2" t="n">
        <v>879614483.579939</v>
      </c>
      <c r="AG17" s="2" t="n">
        <v>197229208.370961</v>
      </c>
      <c r="AH17" s="2" t="n">
        <v>425431013.499907</v>
      </c>
      <c r="AI17" s="2" t="n">
        <v>450910935.126488</v>
      </c>
      <c r="AJ17" s="2" t="n">
        <v>197304330.043134</v>
      </c>
      <c r="AK17" s="2" t="n">
        <v>384062837.7399</v>
      </c>
      <c r="AL17" s="2" t="n">
        <v>161837222.351916</v>
      </c>
      <c r="AM17" s="2"/>
      <c r="AN17" s="2"/>
    </row>
    <row r="18">
      <c r="A18" t="str">
        <f>L18</f>
      </c>
      <c r="B18" s="2" t="str">
        <f>AH18</f>
      </c>
      <c r="C18" s="2" t="str">
        <f>AK18</f>
      </c>
      <c r="D18" s="2" t="str">
        <f>AL18</f>
      </c>
      <c r="E18" s="2"/>
      <c r="F18" s="1" t="str">
        <f>AL18/AK18-1</f>
      </c>
      <c r="G18" s="1" t="str">
        <f>AL18/AH18-1</f>
      </c>
      <c r="H18" s="1"/>
      <c r="I18" s="1" t="str">
        <f>AL18/Sum(AL$12:AL$19)</f>
      </c>
      <c r="J18" s="1"/>
      <c r="L18" t="s">
        <v>32</v>
      </c>
      <c r="M18" s="2"/>
      <c r="N18" s="2" t="n">
        <v>247433534.570405</v>
      </c>
      <c r="O18" s="2" t="n">
        <v>407680779.974283</v>
      </c>
      <c r="P18" s="2" t="n">
        <v>384490906.951724</v>
      </c>
      <c r="Q18" s="2" t="n">
        <v>561607535.849302</v>
      </c>
      <c r="R18" s="2" t="n">
        <v>523285008.048556</v>
      </c>
      <c r="S18" s="2" t="n">
        <v>285521845.810633</v>
      </c>
      <c r="T18" s="2" t="n">
        <v>110474531.095103</v>
      </c>
      <c r="U18" s="2" t="n">
        <v>813032263.663787</v>
      </c>
      <c r="V18" s="2" t="n">
        <v>762929216.298284</v>
      </c>
      <c r="W18" s="2" t="n">
        <v>1300530977.58567</v>
      </c>
      <c r="X18" s="2" t="n">
        <v>1973821380.40246</v>
      </c>
      <c r="Y18" s="2" t="n">
        <v>2133976994.04354</v>
      </c>
      <c r="Z18" s="2" t="n">
        <v>2299970947.62819</v>
      </c>
      <c r="AA18" s="2" t="n">
        <v>2797589066.4845</v>
      </c>
      <c r="AB18" s="2" t="n">
        <v>2747779245.48793</v>
      </c>
      <c r="AC18" s="2" t="n">
        <v>1698853475.32352</v>
      </c>
      <c r="AD18" s="2" t="n">
        <v>1623990373.54751</v>
      </c>
      <c r="AE18" s="2" t="n">
        <v>1886623583.44049</v>
      </c>
      <c r="AF18" s="2" t="n">
        <v>3621135112.76806</v>
      </c>
      <c r="AG18" s="2" t="n">
        <v>3981914189.2761</v>
      </c>
      <c r="AH18" s="2" t="n">
        <v>4785562091.21764</v>
      </c>
      <c r="AI18" s="2" t="n">
        <v>3866563928.56597</v>
      </c>
      <c r="AJ18" s="2" t="n">
        <v>2711519358.03524</v>
      </c>
      <c r="AK18" s="2" t="n">
        <v>2387137494.6341</v>
      </c>
      <c r="AL18" s="2" t="n">
        <v>1416408467.14337</v>
      </c>
      <c r="AM18" s="2"/>
      <c r="AN18" s="2"/>
    </row>
    <row r="19">
      <c r="A19" t="str">
        <f>L19</f>
      </c>
      <c r="B19" s="2" t="str">
        <f>AH19</f>
      </c>
      <c r="C19" s="2" t="str">
        <f>AK19</f>
      </c>
      <c r="D19" s="2" t="str">
        <f>AL19</f>
      </c>
      <c r="E19" s="2"/>
      <c r="F19" s="1" t="str">
        <f>AL19/AK19-1</f>
      </c>
      <c r="G19" s="1" t="str">
        <f>AL19/AH19-1</f>
      </c>
      <c r="H19" s="1"/>
      <c r="I19" s="1" t="str">
        <f>AL19/Sum(AL$12:AL$19)</f>
      </c>
      <c r="J19" s="1"/>
      <c r="L19"/>
      <c r="M19" s="2" t="n">
        <v>27524185.0136235</v>
      </c>
      <c r="N19" s="2" t="n">
        <v>129230700.788907</v>
      </c>
      <c r="O19" s="2" t="n">
        <v>85486280.78956</v>
      </c>
      <c r="P19" s="2" t="n">
        <v>99982034.6701294</v>
      </c>
      <c r="Q19" s="2" t="n">
        <v>784809052.05415</v>
      </c>
      <c r="R19" s="2" t="n">
        <v>1255756538.42874</v>
      </c>
      <c r="S19" s="2" t="n">
        <v>1143150994.9094</v>
      </c>
      <c r="T19" s="2" t="n">
        <v>1773150060.87934</v>
      </c>
      <c r="U19" s="2" t="n">
        <v>626734908.232186</v>
      </c>
      <c r="V19" s="2" t="n">
        <v>216093338.835947</v>
      </c>
      <c r="W19" s="2" t="n">
        <v>105535933.526617</v>
      </c>
      <c r="X19" s="2" t="n">
        <v>-17457235.9873396</v>
      </c>
      <c r="Y19" s="2" t="n">
        <v>-18942555.9780421</v>
      </c>
      <c r="Z19" s="2" t="n">
        <v>-12689149.2919285</v>
      </c>
      <c r="AA19" s="2" t="n">
        <v>-3432217.73105972</v>
      </c>
      <c r="AB19" s="2" t="n">
        <v>-1376121.79703651</v>
      </c>
      <c r="AC19" s="2" t="n">
        <v>48947543.9910138</v>
      </c>
      <c r="AD19" s="2" t="n">
        <v>8677477.91369019</v>
      </c>
      <c r="AE19" s="2" t="n">
        <v>-4149787.63146403</v>
      </c>
      <c r="AF19" s="2" t="n">
        <v>28865283.67463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/>
      <c r="AN19" s="2"/>
    </row>
    <row r="20">
      <c r="A20" t="str">
        <f>L20</f>
      </c>
      <c r="B20" s="2" t="str">
        <f>AH20</f>
      </c>
      <c r="C20" s="2" t="str">
        <f>AK20</f>
      </c>
      <c r="D20" s="2" t="str">
        <f>AL20</f>
      </c>
      <c r="E20" s="2"/>
      <c r="F20" s="1" t="str">
        <f>AL20/AK20-1</f>
      </c>
      <c r="G20" s="1" t="str">
        <f>AL20/AH20-1</f>
      </c>
      <c r="H20" s="1"/>
      <c r="I20" s="1" t="str">
        <f>Sum(I$12:I$19)</f>
      </c>
      <c r="J20" s="1"/>
      <c r="L20" t="s">
        <v>33</v>
      </c>
      <c r="M20" s="2" t="str">
        <f>Sum(M13:M19)</f>
      </c>
      <c r="N20" s="2" t="str">
        <f>Sum(N13:N19)</f>
      </c>
      <c r="O20" s="2" t="str">
        <f>Sum(O13:O19)</f>
      </c>
      <c r="P20" s="2" t="str">
        <f>Sum(P13:P19)</f>
      </c>
      <c r="Q20" s="2" t="str">
        <f>Sum(Q13:Q19)</f>
      </c>
      <c r="R20" s="2" t="str">
        <f>Sum(R13:R19)</f>
      </c>
      <c r="S20" s="2" t="str">
        <f>Sum(S13:S19)</f>
      </c>
      <c r="T20" s="2" t="str">
        <f>Sum(T13:T19)</f>
      </c>
      <c r="U20" s="2" t="str">
        <f>Sum(U13:U19)</f>
      </c>
      <c r="V20" s="2" t="str">
        <f>Sum(V13:V19)</f>
      </c>
      <c r="W20" s="2" t="str">
        <f>Sum(W13:W19)</f>
      </c>
      <c r="X20" s="2" t="str">
        <f>Sum(X13:X19)</f>
      </c>
      <c r="Y20" s="2" t="str">
        <f>Sum(Y13:Y19)</f>
      </c>
      <c r="Z20" s="2" t="str">
        <f>Sum(Z13:Z19)</f>
      </c>
      <c r="AA20" s="2" t="str">
        <f>Sum(AA13:AA19)</f>
      </c>
      <c r="AB20" s="2" t="str">
        <f>Sum(AB13:AB19)</f>
      </c>
      <c r="AC20" s="2" t="str">
        <f>Sum(AC13:AC19)</f>
      </c>
      <c r="AD20" s="2" t="str">
        <f>Sum(AD13:AD19)</f>
      </c>
      <c r="AE20" s="2" t="str">
        <f>Sum(AE13:AE19)</f>
      </c>
      <c r="AF20" s="2" t="str">
        <f>Sum(AF13:AF19)</f>
      </c>
      <c r="AG20" s="2" t="str">
        <f>Sum(AG13:AG19)</f>
      </c>
      <c r="AH20" s="2" t="str">
        <f>Sum(AH13:AH19)</f>
      </c>
      <c r="AI20" s="2" t="str">
        <f>Sum(AI13:AI19)</f>
      </c>
      <c r="AJ20" s="2" t="str">
        <f>Sum(AJ13:AJ19)</f>
      </c>
      <c r="AK20" s="2" t="str">
        <f>Sum(AK13:AK19)</f>
      </c>
      <c r="AL20" s="2" t="str">
        <f>Sum(AL13:AL19)</f>
      </c>
      <c r="AM20" s="2" t="str">
        <f>Sum(AM13:AM19)</f>
      </c>
      <c r="AN2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34</v>
      </c>
      <c r="N1" t="s">
        <v>35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</row>
    <row r="2">
      <c r="A2" t="str">
        <f>M2</f>
      </c>
      <c r="B2" t="str">
        <f>N2</f>
      </c>
      <c r="M2" t="s">
        <v>36</v>
      </c>
      <c r="N2" t="s">
        <v>36</v>
      </c>
      <c r="O2" s="3" t="n">
        <v>1127793</v>
      </c>
      <c r="P2" s="3" t="n">
        <v>207888971</v>
      </c>
      <c r="Q2" s="3" t="n">
        <v>365464460</v>
      </c>
      <c r="R2" s="3" t="n">
        <v>377935078</v>
      </c>
      <c r="S2" s="3" t="n">
        <v>405381778</v>
      </c>
      <c r="T2" s="3" t="n">
        <v>487275573</v>
      </c>
      <c r="U2" s="3" t="n">
        <v>602017655</v>
      </c>
      <c r="V2" s="3" t="n">
        <v>802425116</v>
      </c>
      <c r="W2" s="3" t="n">
        <v>1014107137.5987</v>
      </c>
      <c r="X2" s="3" t="n">
        <v>1097060128.8611</v>
      </c>
      <c r="Y2" s="3" t="n">
        <v>1529130794.2003</v>
      </c>
      <c r="Z2" s="3" t="n">
        <v>1540124339.7968</v>
      </c>
      <c r="AA2" s="3" t="n">
        <v>1452165079.5982</v>
      </c>
      <c r="AB2" s="3" t="n">
        <v>4451049205.128</v>
      </c>
      <c r="AC2" s="3" t="n">
        <v>4986902299.0424</v>
      </c>
      <c r="AD2" s="3" t="n">
        <v>4562150711.0909</v>
      </c>
      <c r="AE2" s="3" t="n">
        <v>4358807319.6426</v>
      </c>
      <c r="AF2" s="3" t="n">
        <v>4069878073.8748</v>
      </c>
      <c r="AG2" s="3" t="n">
        <v>2587512649.3323</v>
      </c>
      <c r="AH2" s="3" t="n">
        <v>1995800256.7412</v>
      </c>
      <c r="AI2" s="3" t="n">
        <v>1831653210.2411</v>
      </c>
      <c r="AJ2" s="3" t="n">
        <v>1914419601.5038</v>
      </c>
      <c r="AK2" s="3" t="n">
        <v>1644255055.225</v>
      </c>
      <c r="AL2" s="3" t="n">
        <v>201789429.9824</v>
      </c>
      <c r="AM2" s="3" t="n">
        <v>341801101.0535</v>
      </c>
      <c r="AN2" s="3" t="n">
        <v>158086157.1</v>
      </c>
      <c r="AO2" s="3"/>
    </row>
    <row r="3">
      <c r="A3" t="str">
        <f>M3</f>
      </c>
      <c r="B3" t="str">
        <f>N3</f>
      </c>
      <c r="M3" t="s">
        <v>37</v>
      </c>
      <c r="N3" t="s">
        <v>37</v>
      </c>
      <c r="O3" s="3"/>
      <c r="P3" s="3"/>
      <c r="Q3" s="3"/>
      <c r="R3" s="3"/>
      <c r="S3" s="3"/>
      <c r="T3" s="3" t="n">
        <v>75611332</v>
      </c>
      <c r="U3" s="3" t="n">
        <v>75336133</v>
      </c>
      <c r="V3" s="3" t="n">
        <v>352103548.625</v>
      </c>
      <c r="W3" s="3" t="n">
        <v>916013483.5769</v>
      </c>
      <c r="X3" s="3" t="n">
        <v>1202087463.4173</v>
      </c>
      <c r="Y3" s="3" t="n">
        <v>1425550318.9746</v>
      </c>
      <c r="Z3" s="3" t="n">
        <v>1508836450.1752</v>
      </c>
      <c r="AA3" s="3" t="n">
        <v>1648591794.6216</v>
      </c>
      <c r="AB3" s="3" t="n">
        <v>1731633318.7484</v>
      </c>
      <c r="AC3" s="3" t="n">
        <v>1605502144.2092</v>
      </c>
      <c r="AD3" s="3" t="n">
        <v>1324871173.8039</v>
      </c>
      <c r="AE3" s="3" t="n">
        <v>1306933011.1005</v>
      </c>
      <c r="AF3" s="3" t="n">
        <v>1237914685.5646</v>
      </c>
      <c r="AG3" s="3" t="n">
        <v>859027857.3512</v>
      </c>
      <c r="AH3" s="3" t="n">
        <v>835056660.3272</v>
      </c>
      <c r="AI3" s="3" t="n">
        <v>912912817.642</v>
      </c>
      <c r="AJ3" s="3" t="n">
        <v>1099011458.3961</v>
      </c>
      <c r="AK3" s="3" t="n">
        <v>968907168.2498</v>
      </c>
      <c r="AL3" s="3" t="n">
        <v>952564821.5285</v>
      </c>
      <c r="AM3" s="3" t="n">
        <v>772678200.0691</v>
      </c>
      <c r="AN3" s="3" t="n">
        <v>329016911.68</v>
      </c>
      <c r="AO3" s="3"/>
    </row>
    <row r="4">
      <c r="A4" t="str">
        <f>M4</f>
      </c>
      <c r="B4" t="str">
        <f>N4</f>
      </c>
      <c r="M4" t="s">
        <v>38</v>
      </c>
      <c r="N4" t="s">
        <v>38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 t="n">
        <v>2631973.0823</v>
      </c>
      <c r="AA4" s="3" t="n">
        <v>2145565.7727</v>
      </c>
      <c r="AB4" s="3" t="n">
        <v>1834156.39</v>
      </c>
      <c r="AC4" s="3" t="n">
        <v>2016619.77</v>
      </c>
      <c r="AD4" s="3" t="n">
        <v>1319053.53</v>
      </c>
      <c r="AE4" s="3" t="n">
        <v>119624</v>
      </c>
      <c r="AF4" s="3" t="n">
        <v>-215025</v>
      </c>
      <c r="AG4" s="3"/>
      <c r="AH4" s="3"/>
      <c r="AI4" s="3"/>
      <c r="AJ4" s="3"/>
      <c r="AK4" s="3"/>
      <c r="AL4" s="3"/>
      <c r="AM4" s="3"/>
      <c r="AN4" s="3"/>
      <c r="AO4" s="3"/>
    </row>
    <row r="5">
      <c r="A5" t="str">
        <f>M5</f>
      </c>
      <c r="B5" t="str">
        <f>N5</f>
      </c>
      <c r="M5" t="s">
        <v>39</v>
      </c>
      <c r="N5" t="s">
        <v>40</v>
      </c>
      <c r="O5" s="3"/>
      <c r="P5" s="3"/>
      <c r="Q5" s="3"/>
      <c r="R5" s="3"/>
      <c r="S5" s="3"/>
      <c r="T5" s="3"/>
      <c r="U5" s="3" t="n">
        <v>1226963</v>
      </c>
      <c r="V5" s="3" t="n">
        <v>44431060</v>
      </c>
      <c r="W5" s="3" t="n">
        <v>20513864</v>
      </c>
      <c r="X5" s="3" t="n">
        <v>173339170</v>
      </c>
      <c r="Y5" s="3" t="n">
        <v>115050950.7188</v>
      </c>
      <c r="Z5" s="3" t="n">
        <v>346922360.4297</v>
      </c>
      <c r="AA5" s="3" t="n">
        <v>52405037.9559</v>
      </c>
      <c r="AB5" s="3" t="n">
        <v>13575032.0428</v>
      </c>
      <c r="AC5" s="3" t="n">
        <v>3625452.4475</v>
      </c>
      <c r="AD5" s="3" t="n">
        <v>102617337.18</v>
      </c>
      <c r="AE5" s="3" t="n">
        <v>463150794.3827</v>
      </c>
      <c r="AF5" s="3" t="n">
        <v>574384193.4841</v>
      </c>
      <c r="AG5" s="3" t="n">
        <v>977924617.8801</v>
      </c>
      <c r="AH5" s="3" t="n">
        <v>965822676.0375</v>
      </c>
      <c r="AI5" s="3" t="n">
        <v>678087906.4804</v>
      </c>
      <c r="AJ5" s="3" t="n">
        <v>1181377572.3353</v>
      </c>
      <c r="AK5" s="3" t="n">
        <v>874600965.4617</v>
      </c>
      <c r="AL5" s="3" t="n">
        <v>880240133.3671</v>
      </c>
      <c r="AM5" s="3" t="n">
        <v>1005058689.7514</v>
      </c>
      <c r="AN5" s="3" t="n">
        <v>498095290.1</v>
      </c>
      <c r="AO5" s="3"/>
    </row>
    <row r="6">
      <c r="A6" t="str">
        <f>M6</f>
      </c>
      <c r="B6" t="str">
        <f>N6</f>
      </c>
      <c r="M6" t="s">
        <v>41</v>
      </c>
      <c r="N6" t="s">
        <v>42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 t="n">
        <v>293949125.2604</v>
      </c>
      <c r="AH6" s="3" t="n">
        <v>331202097.24</v>
      </c>
      <c r="AI6" s="3" t="n">
        <v>426319877.96</v>
      </c>
      <c r="AJ6" s="3" t="n">
        <v>761058730.66</v>
      </c>
      <c r="AK6" s="3" t="n">
        <v>665336014</v>
      </c>
      <c r="AL6" s="3" t="n">
        <v>857486313</v>
      </c>
      <c r="AM6" s="3" t="n">
        <v>881286731.84</v>
      </c>
      <c r="AN6" s="3" t="n">
        <v>1125536345</v>
      </c>
      <c r="AO6" s="3"/>
    </row>
    <row r="7">
      <c r="A7" t="str">
        <f>M7</f>
      </c>
      <c r="B7" t="str">
        <f>N7</f>
      </c>
      <c r="M7" t="s">
        <v>43</v>
      </c>
      <c r="N7" t="s">
        <v>43</v>
      </c>
      <c r="O7" s="3"/>
      <c r="P7" s="3"/>
      <c r="Q7" s="3"/>
      <c r="R7" s="3"/>
      <c r="S7" s="3"/>
      <c r="T7" s="3"/>
      <c r="U7" s="3"/>
      <c r="V7" s="3" t="n">
        <v>428296.875</v>
      </c>
      <c r="W7" s="3" t="n">
        <v>3657518.0372</v>
      </c>
      <c r="X7" s="3" t="n">
        <v>11714173.5879</v>
      </c>
      <c r="Y7" s="3" t="n">
        <v>6715431.1045</v>
      </c>
      <c r="Z7" s="3" t="n">
        <v>7064862.914</v>
      </c>
      <c r="AA7" s="3" t="n">
        <v>4765934.0411</v>
      </c>
      <c r="AB7" s="3" t="n">
        <v>1358863.3166</v>
      </c>
      <c r="AC7" s="3" t="n">
        <v>319864.2119</v>
      </c>
      <c r="AD7" s="3" t="n">
        <v>-1216.76</v>
      </c>
      <c r="AE7" s="3"/>
      <c r="AF7" s="3" t="n">
        <v>-15904.83</v>
      </c>
      <c r="AG7" s="3"/>
      <c r="AH7" s="3"/>
      <c r="AI7" s="3"/>
      <c r="AJ7" s="3"/>
      <c r="AK7" s="3"/>
      <c r="AL7" s="3"/>
      <c r="AM7" s="3"/>
      <c r="AN7" s="3"/>
      <c r="AO7" s="3"/>
    </row>
    <row r="8">
      <c r="A8" t="str">
        <f>M8</f>
      </c>
      <c r="B8" t="str">
        <f>N8</f>
      </c>
      <c r="M8" t="s">
        <v>44</v>
      </c>
      <c r="N8" t="s">
        <v>44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 t="n">
        <v>5573798.23</v>
      </c>
      <c r="AF8" s="3"/>
      <c r="AG8" s="3"/>
      <c r="AH8" s="3"/>
      <c r="AI8" s="3"/>
      <c r="AJ8" s="3"/>
      <c r="AK8" s="3"/>
      <c r="AL8" s="3"/>
      <c r="AM8" s="3"/>
      <c r="AN8" s="3"/>
      <c r="AO8" s="3"/>
    </row>
    <row r="9">
      <c r="A9" t="str">
        <f>M9</f>
      </c>
      <c r="B9" t="str">
        <f>N9</f>
      </c>
      <c r="M9" t="s">
        <v>45</v>
      </c>
      <c r="N9" t="s">
        <v>45</v>
      </c>
      <c r="O9" s="3"/>
      <c r="P9" s="3"/>
      <c r="Q9" s="3"/>
      <c r="R9" s="3"/>
      <c r="S9" s="3"/>
      <c r="T9" s="3"/>
      <c r="U9" s="3" t="n">
        <v>969700</v>
      </c>
      <c r="V9" s="3" t="n">
        <v>-9823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>
      <c r="A10" t="str">
        <f>M10</f>
      </c>
      <c r="B10" t="str">
        <f>N10</f>
      </c>
      <c r="M10" t="s">
        <v>46</v>
      </c>
      <c r="N10" t="s">
        <v>40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 t="n">
        <v>278901026.875</v>
      </c>
      <c r="AC10" s="3"/>
      <c r="AD10" s="3"/>
      <c r="AE10" s="3"/>
      <c r="AF10" s="3" t="n">
        <v>4057904</v>
      </c>
      <c r="AG10" s="3" t="n">
        <v>9855834</v>
      </c>
      <c r="AH10" s="3" t="n">
        <v>13478174.6</v>
      </c>
      <c r="AI10" s="3" t="n">
        <v>15226997.11</v>
      </c>
      <c r="AJ10" s="3" t="n">
        <v>14485056.26</v>
      </c>
      <c r="AK10" s="3" t="n">
        <v>13666913.57</v>
      </c>
      <c r="AL10" s="3" t="n">
        <v>13274217.3</v>
      </c>
      <c r="AM10" s="3" t="n">
        <v>14036649.91</v>
      </c>
      <c r="AN10" s="3" t="n">
        <v>-1570057.69</v>
      </c>
      <c r="AO10" s="3"/>
    </row>
    <row r="11">
      <c r="A11" t="str">
        <f>M11</f>
      </c>
      <c r="B11" t="str">
        <f>N11</f>
      </c>
      <c r="M11" t="s">
        <v>42</v>
      </c>
      <c r="N11" t="s">
        <v>42</v>
      </c>
      <c r="O11" s="3" t="n">
        <v>16038300</v>
      </c>
      <c r="P11" s="3" t="n">
        <v>57118643</v>
      </c>
      <c r="Q11" s="3" t="n">
        <v>151384056</v>
      </c>
      <c r="R11" s="3" t="n">
        <v>219073551</v>
      </c>
      <c r="S11" s="3" t="n">
        <v>696436195</v>
      </c>
      <c r="T11" s="3" t="n">
        <v>1003520575</v>
      </c>
      <c r="U11" s="3" t="n">
        <v>702590164</v>
      </c>
      <c r="V11" s="3" t="n">
        <v>983608734.4967</v>
      </c>
      <c r="W11" s="3" t="n">
        <v>1176983473.2391</v>
      </c>
      <c r="X11" s="3" t="n">
        <v>1289300555.183</v>
      </c>
      <c r="Y11" s="3" t="n">
        <v>1486960803.9863</v>
      </c>
      <c r="Z11" s="3" t="n">
        <v>1940730946.7009</v>
      </c>
      <c r="AA11" s="3" t="n">
        <v>1701784457.7265</v>
      </c>
      <c r="AB11" s="3" t="n">
        <v>1868206984.6652</v>
      </c>
      <c r="AC11" s="3" t="n">
        <v>1913993453.0938</v>
      </c>
      <c r="AD11" s="3" t="n">
        <v>1686132181.2414</v>
      </c>
      <c r="AE11" s="3" t="n">
        <v>1898743248.9535</v>
      </c>
      <c r="AF11" s="3" t="n">
        <v>1216196696.1828</v>
      </c>
      <c r="AG11" s="3" t="n">
        <v>1191899583.2212</v>
      </c>
      <c r="AH11" s="3" t="n">
        <v>1410817540.5566</v>
      </c>
      <c r="AI11" s="3" t="n">
        <v>1756582901.7935</v>
      </c>
      <c r="AJ11" s="3" t="n">
        <v>1859602208.3975</v>
      </c>
      <c r="AK11" s="3" t="n">
        <v>2128171438.5964</v>
      </c>
      <c r="AL11" s="3" t="n">
        <v>1804499447.1101</v>
      </c>
      <c r="AM11" s="3" t="n">
        <v>1694307793.4225</v>
      </c>
      <c r="AN11" s="3" t="n">
        <v>1762170473.34</v>
      </c>
      <c r="AO11" s="3"/>
    </row>
    <row r="12">
      <c r="A12" t="str">
        <f>M12</f>
      </c>
      <c r="B12" t="str">
        <f>N12</f>
      </c>
      <c r="M12" t="s">
        <v>40</v>
      </c>
      <c r="N12" t="s">
        <v>40</v>
      </c>
      <c r="O12" s="3"/>
      <c r="P12" s="3"/>
      <c r="Q12" s="3"/>
      <c r="R12" s="3"/>
      <c r="S12" s="3"/>
      <c r="T12" s="3"/>
      <c r="U12" s="3"/>
      <c r="V12" s="3" t="n">
        <v>111569</v>
      </c>
      <c r="W12" s="3" t="n">
        <v>7804739.0996</v>
      </c>
      <c r="X12" s="3" t="n">
        <v>9899200.5082</v>
      </c>
      <c r="Y12" s="3" t="n">
        <v>9380501.056</v>
      </c>
      <c r="Z12" s="3" t="n">
        <v>-14219263.5943</v>
      </c>
      <c r="AA12" s="3" t="n">
        <v>5638102.9915</v>
      </c>
      <c r="AB12" s="3" t="n">
        <v>67660198.1513</v>
      </c>
      <c r="AC12" s="3" t="n">
        <v>67506641.837</v>
      </c>
      <c r="AD12" s="3" t="n">
        <v>68555177.53</v>
      </c>
      <c r="AE12" s="3" t="n">
        <v>6890247.8147</v>
      </c>
      <c r="AF12" s="3" t="n">
        <v>15309670.9421</v>
      </c>
      <c r="AG12" s="3" t="n">
        <v>493767.433</v>
      </c>
      <c r="AH12" s="3" t="n">
        <v>53165368.2442</v>
      </c>
      <c r="AI12" s="3" t="n">
        <v>-116899590.3244</v>
      </c>
      <c r="AJ12" s="3" t="n">
        <v>-59543278.1357</v>
      </c>
      <c r="AK12" s="3" t="n">
        <v>-69572310.9778</v>
      </c>
      <c r="AL12" s="3" t="n">
        <v>-77058097.8663</v>
      </c>
      <c r="AM12" s="3" t="n">
        <v>-56533746.9712</v>
      </c>
      <c r="AN12" s="3" t="n">
        <v>-92766651.54</v>
      </c>
      <c r="AO12" s="3"/>
    </row>
    <row r="13">
      <c r="A13" t="str">
        <f>M13</f>
      </c>
      <c r="B13" t="str">
        <f>N13</f>
      </c>
      <c r="M13" t="s">
        <v>47</v>
      </c>
      <c r="N13" t="s">
        <v>47</v>
      </c>
      <c r="O13" s="3"/>
      <c r="P13" s="3"/>
      <c r="Q13" s="3"/>
      <c r="R13" s="3" t="n">
        <v>3456000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>
      <c r="A14" t="str">
        <f>M14</f>
      </c>
      <c r="B14" t="str">
        <f>N14</f>
      </c>
      <c r="M14" t="s">
        <v>48</v>
      </c>
      <c r="N14" t="s">
        <v>48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 t="n">
        <v>21243078.82</v>
      </c>
      <c r="Z14" s="3" t="n">
        <v>120885653.1875</v>
      </c>
      <c r="AA14" s="3" t="n">
        <v>99984351.8536</v>
      </c>
      <c r="AB14" s="3" t="n">
        <v>86452724.4375</v>
      </c>
      <c r="AC14" s="3" t="n">
        <v>90927100.23</v>
      </c>
      <c r="AD14" s="3" t="n">
        <v>-16461048</v>
      </c>
      <c r="AE14" s="3" t="n">
        <v>-32848483.39</v>
      </c>
      <c r="AF14" s="3" t="n">
        <v>0</v>
      </c>
      <c r="AG14" s="3"/>
      <c r="AH14" s="3"/>
      <c r="AI14" s="3"/>
      <c r="AJ14" s="3"/>
      <c r="AK14" s="3"/>
      <c r="AL14" s="3"/>
      <c r="AM14" s="3"/>
      <c r="AN14" s="3"/>
      <c r="AO14" s="3"/>
    </row>
    <row r="15">
      <c r="A15" t="str">
        <f>M15</f>
      </c>
      <c r="B15" t="str">
        <f>N15</f>
      </c>
      <c r="M15" t="s">
        <v>33</v>
      </c>
      <c r="N15" t="s">
        <v>49</v>
      </c>
      <c r="O15" s="3" t="str">
        <f>Sum(O2:O14)</f>
      </c>
      <c r="P15" s="3" t="str">
        <f>Sum(P2:P14)</f>
      </c>
      <c r="Q15" s="3" t="str">
        <f>Sum(Q2:Q14)</f>
      </c>
      <c r="R15" s="3" t="str">
        <f>Sum(R2:R14)</f>
      </c>
      <c r="S15" s="3" t="str">
        <f>Sum(S2:S14)</f>
      </c>
      <c r="T15" s="3" t="str">
        <f>Sum(T2:T14)</f>
      </c>
      <c r="U15" s="3" t="str">
        <f>Sum(U2:U14)</f>
      </c>
      <c r="V15" s="3" t="str">
        <f>Sum(V2:V14)</f>
      </c>
      <c r="W15" s="3" t="str">
        <f>Sum(W2:W14)</f>
      </c>
      <c r="X15" s="3" t="str">
        <f>Sum(X2:X14)</f>
      </c>
      <c r="Y15" s="3" t="str">
        <f>Sum(Y2:Y14)</f>
      </c>
      <c r="Z15" s="3" t="str">
        <f>Sum(Z2:Z14)</f>
      </c>
      <c r="AA15" s="3" t="str">
        <f>Sum(AA2:AA14)</f>
      </c>
      <c r="AB15" s="3" t="str">
        <f>Sum(AB2:AB14)</f>
      </c>
      <c r="AC15" s="3" t="str">
        <f>Sum(AC2:AC14)</f>
      </c>
      <c r="AD15" s="3" t="str">
        <f>Sum(AD2:AD14)</f>
      </c>
      <c r="AE15" s="3" t="str">
        <f>Sum(AE2:AE14)</f>
      </c>
      <c r="AF15" s="3" t="str">
        <f>Sum(AF2:AF14)</f>
      </c>
      <c r="AG15" s="3" t="str">
        <f>Sum(AG2:AG14)</f>
      </c>
      <c r="AH15" s="3" t="str">
        <f>Sum(AH2:AH14)</f>
      </c>
      <c r="AI15" s="3" t="str">
        <f>Sum(AI2:AI14)</f>
      </c>
      <c r="AJ15" s="3" t="str">
        <f>Sum(AJ2:AJ14)</f>
      </c>
      <c r="AK15" s="3" t="str">
        <f>Sum(AK2:AK14)</f>
      </c>
      <c r="AL15" s="3" t="str">
        <f>Sum(AL2:AL14)</f>
      </c>
      <c r="AM15" s="3" t="str">
        <f>Sum(AM2:AM14)</f>
      </c>
      <c r="AN15" s="3" t="str">
        <f>Sum(AN2:AN14)</f>
      </c>
      <c r="AO15" s="3"/>
    </row>
    <row r="18">
      <c r="A18" t="str">
        <f>M18</f>
      </c>
      <c r="B18" t="str">
        <f>N18</f>
      </c>
      <c r="C18" t="str">
        <f>AJ18</f>
      </c>
      <c r="D18" t="str">
        <f>AM18</f>
      </c>
      <c r="E18" t="str">
        <f>AN18</f>
      </c>
      <c r="G18" t="str">
        <f>AM18&amp;"-"&amp;AN18</f>
      </c>
      <c r="H18" t="str">
        <f>AJ18&amp;"-"&amp;AN18</f>
      </c>
      <c r="J18" t="str">
        <f>"Share "&amp;AN18</f>
      </c>
      <c r="M18" t="s">
        <v>34</v>
      </c>
      <c r="N18" t="s">
        <v>35</v>
      </c>
      <c r="O18" t="s">
        <v>1</v>
      </c>
      <c r="P18" t="s">
        <v>2</v>
      </c>
      <c r="Q18" t="s">
        <v>3</v>
      </c>
      <c r="R18" t="s">
        <v>4</v>
      </c>
      <c r="S18" t="s">
        <v>5</v>
      </c>
      <c r="T18" t="s">
        <v>6</v>
      </c>
      <c r="U18" t="s">
        <v>7</v>
      </c>
      <c r="V18" t="s">
        <v>8</v>
      </c>
      <c r="W18" t="s">
        <v>9</v>
      </c>
      <c r="X18" t="s">
        <v>10</v>
      </c>
      <c r="Y18" t="s">
        <v>11</v>
      </c>
      <c r="Z18" t="s">
        <v>12</v>
      </c>
      <c r="AA18" t="s">
        <v>13</v>
      </c>
      <c r="AB18" t="s">
        <v>14</v>
      </c>
      <c r="AC18" t="s">
        <v>15</v>
      </c>
      <c r="AD18" t="s">
        <v>16</v>
      </c>
      <c r="AE18" t="s">
        <v>17</v>
      </c>
      <c r="AF18" t="s">
        <v>18</v>
      </c>
      <c r="AG18" t="s">
        <v>19</v>
      </c>
      <c r="AH18" t="s">
        <v>20</v>
      </c>
      <c r="AI18" t="s">
        <v>21</v>
      </c>
      <c r="AJ18" t="s">
        <v>22</v>
      </c>
      <c r="AK18" t="s">
        <v>23</v>
      </c>
      <c r="AL18" t="s">
        <v>24</v>
      </c>
      <c r="AM18" t="s">
        <v>25</v>
      </c>
      <c r="AN18" t="s">
        <v>26</v>
      </c>
    </row>
    <row r="19">
      <c r="A19" t="str">
        <f>M19</f>
      </c>
      <c r="B19" t="str">
        <f>N19</f>
      </c>
      <c r="C19" s="3" t="str">
        <f>AJ19</f>
      </c>
      <c r="D19" s="3" t="str">
        <f>AM19</f>
      </c>
      <c r="E19" s="3" t="str">
        <f>AN19</f>
      </c>
      <c r="F19" s="3"/>
      <c r="G19" s="1" t="str">
        <f>AN19/AM19-1</f>
      </c>
      <c r="H19" s="1" t="str">
        <f>AN19/AJ19-1</f>
      </c>
      <c r="I19" s="1"/>
      <c r="J19" s="1" t="str">
        <f>AN19/Sum(AN$18:AN$31)</f>
      </c>
      <c r="K19" s="1"/>
      <c r="M19" t="s">
        <v>36</v>
      </c>
      <c r="N19" t="s">
        <v>36</v>
      </c>
      <c r="O19" s="3" t="n">
        <v>1935465.92775228</v>
      </c>
      <c r="P19" s="3" t="n">
        <v>349497406.405896</v>
      </c>
      <c r="Q19" s="3" t="n">
        <v>599868853.126335</v>
      </c>
      <c r="R19" s="3" t="n">
        <v>610729878.022562</v>
      </c>
      <c r="S19" s="3" t="n">
        <v>642745208.588004</v>
      </c>
      <c r="T19" s="3" t="n">
        <v>754174327.357541</v>
      </c>
      <c r="U19" s="3" t="n">
        <v>904248741.055305</v>
      </c>
      <c r="V19" s="3" t="n">
        <v>1167346369.57332</v>
      </c>
      <c r="W19" s="3" t="n">
        <v>1435769639.48397</v>
      </c>
      <c r="X19" s="3" t="n">
        <v>1521624018.58737</v>
      </c>
      <c r="Y19" s="3" t="n">
        <v>2099437587.90984</v>
      </c>
      <c r="Z19" s="3" t="n">
        <v>2096375759.2561</v>
      </c>
      <c r="AA19" s="3" t="n">
        <v>1937754606.25261</v>
      </c>
      <c r="AB19" s="3" t="n">
        <v>5833579307.25977</v>
      </c>
      <c r="AC19" s="3" t="n">
        <v>6419394320.74159</v>
      </c>
      <c r="AD19" s="3" t="n">
        <v>5767416500.76156</v>
      </c>
      <c r="AE19" s="3" t="n">
        <v>5453870536.07971</v>
      </c>
      <c r="AF19" s="3" t="n">
        <v>5051962748.52941</v>
      </c>
      <c r="AG19" s="3" t="n">
        <v>3158576691.6467</v>
      </c>
      <c r="AH19" s="3" t="n">
        <v>2383362720.18457</v>
      </c>
      <c r="AI19" s="3" t="n">
        <v>2147631423.16807</v>
      </c>
      <c r="AJ19" s="3" t="n">
        <v>2215731494.46207</v>
      </c>
      <c r="AK19" s="3" t="n">
        <v>1839726989.83521</v>
      </c>
      <c r="AL19" s="3" t="n">
        <v>211020609.254309</v>
      </c>
      <c r="AM19" s="3" t="n">
        <v>341801101.0535</v>
      </c>
      <c r="AN19" s="3" t="n">
        <v>153974125.940327</v>
      </c>
      <c r="AO19" s="3"/>
    </row>
    <row r="20">
      <c r="A20" t="str">
        <f>M20</f>
      </c>
      <c r="B20" t="str">
        <f>N20</f>
      </c>
      <c r="C20" s="3" t="str">
        <f>AJ20</f>
      </c>
      <c r="D20" s="3" t="str">
        <f>AM20</f>
      </c>
      <c r="E20" s="3" t="str">
        <f>AN20</f>
      </c>
      <c r="F20" s="3"/>
      <c r="G20" s="1" t="str">
        <f>AN20/AM20-1</f>
      </c>
      <c r="H20" s="1" t="str">
        <f>AN20/AJ20-1</f>
      </c>
      <c r="I20" s="1"/>
      <c r="J20" s="1" t="str">
        <f>AN20/Sum(AN$18:AN$31)</f>
      </c>
      <c r="K20" s="1"/>
      <c r="M20" t="s">
        <v>37</v>
      </c>
      <c r="N20" t="s">
        <v>37</v>
      </c>
      <c r="O20" s="3"/>
      <c r="P20" s="3"/>
      <c r="Q20" s="3"/>
      <c r="R20" s="3"/>
      <c r="S20" s="3"/>
      <c r="T20" s="3" t="n">
        <v>117026439.680997</v>
      </c>
      <c r="U20" s="3" t="n">
        <v>113157152.212131</v>
      </c>
      <c r="V20" s="3" t="n">
        <v>512230725.341947</v>
      </c>
      <c r="W20" s="3" t="n">
        <v>1296888958.09557</v>
      </c>
      <c r="X20" s="3" t="n">
        <v>1667297086.69425</v>
      </c>
      <c r="Y20" s="3" t="n">
        <v>1957225591.469</v>
      </c>
      <c r="Z20" s="3" t="n">
        <v>2053787526.8218</v>
      </c>
      <c r="AA20" s="3" t="n">
        <v>2199864456.6926</v>
      </c>
      <c r="AB20" s="3" t="n">
        <v>2269491940.09679</v>
      </c>
      <c r="AC20" s="3" t="n">
        <v>2066684031.17784</v>
      </c>
      <c r="AD20" s="3" t="n">
        <v>1674886331.70402</v>
      </c>
      <c r="AE20" s="3" t="n">
        <v>1635273807.52756</v>
      </c>
      <c r="AF20" s="3" t="n">
        <v>1536630524.01364</v>
      </c>
      <c r="AG20" s="3" t="n">
        <v>1048615305.67005</v>
      </c>
      <c r="AH20" s="3" t="n">
        <v>997215481.230272</v>
      </c>
      <c r="AI20" s="3" t="n">
        <v>1070399267.07676</v>
      </c>
      <c r="AJ20" s="3" t="n">
        <v>1271985670.86866</v>
      </c>
      <c r="AK20" s="3" t="n">
        <v>1084092557.54427</v>
      </c>
      <c r="AL20" s="3" t="n">
        <v>996141418.36219</v>
      </c>
      <c r="AM20" s="3" t="n">
        <v>772678200.0691</v>
      </c>
      <c r="AN20" s="3" t="n">
        <v>320458744.300223</v>
      </c>
      <c r="AO20" s="3"/>
    </row>
    <row r="21">
      <c r="A21" t="str">
        <f>M21</f>
      </c>
      <c r="B21" t="str">
        <f>N21</f>
      </c>
      <c r="C21" s="3" t="str">
        <f>AJ21</f>
      </c>
      <c r="D21" s="3" t="str">
        <f>AM21</f>
      </c>
      <c r="E21" s="3" t="str">
        <f>AN21</f>
      </c>
      <c r="F21" s="3"/>
      <c r="G21" s="1" t="str">
        <f>AN21/AM21-1</f>
      </c>
      <c r="H21" s="1" t="str">
        <f>AN21/AJ21-1</f>
      </c>
      <c r="I21" s="1"/>
      <c r="J21" s="1" t="str">
        <f>AN21/Sum(AN$18:AN$31)</f>
      </c>
      <c r="K21" s="1"/>
      <c r="M21" t="s">
        <v>38</v>
      </c>
      <c r="N21" t="s">
        <v>38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 t="n">
        <v>3582570.85234837</v>
      </c>
      <c r="AA21" s="3" t="n">
        <v>2863021.57893627</v>
      </c>
      <c r="AB21" s="3" t="n">
        <v>2403859.4654616</v>
      </c>
      <c r="AC21" s="3" t="n">
        <v>2595895.5524593</v>
      </c>
      <c r="AD21" s="3" t="n">
        <v>1667531.73581385</v>
      </c>
      <c r="AE21" s="3" t="n">
        <v>149677.138988905</v>
      </c>
      <c r="AF21" s="3" t="n">
        <v>-266911.752707203</v>
      </c>
      <c r="AG21" s="3"/>
      <c r="AH21" s="3"/>
      <c r="AI21" s="3"/>
      <c r="AJ21" s="3"/>
      <c r="AK21" s="3"/>
      <c r="AL21" s="3"/>
      <c r="AM21" s="3"/>
      <c r="AN21" s="3"/>
      <c r="AO21" s="3"/>
    </row>
    <row r="22">
      <c r="A22" t="str">
        <f>M22</f>
      </c>
      <c r="B22" t="str">
        <f>N22</f>
      </c>
      <c r="C22" s="3" t="str">
        <f>AJ22</f>
      </c>
      <c r="D22" s="3" t="str">
        <f>AM22</f>
      </c>
      <c r="E22" s="3" t="str">
        <f>AN22</f>
      </c>
      <c r="F22" s="3"/>
      <c r="G22" s="1" t="str">
        <f>AN22/AM22-1</f>
      </c>
      <c r="H22" s="1" t="str">
        <f>AN22/AJ22-1</f>
      </c>
      <c r="I22" s="1"/>
      <c r="J22" s="1" t="str">
        <f>AN22/Sum(AN$18:AN$31)</f>
      </c>
      <c r="K22" s="1"/>
      <c r="M22" t="s">
        <v>39</v>
      </c>
      <c r="N22" t="s">
        <v>40</v>
      </c>
      <c r="O22" s="3"/>
      <c r="P22" s="3"/>
      <c r="Q22" s="3"/>
      <c r="R22" s="3"/>
      <c r="S22" s="3"/>
      <c r="T22" s="3"/>
      <c r="U22" s="3" t="n">
        <v>1842935.56651829</v>
      </c>
      <c r="V22" s="3" t="n">
        <v>64637105.1367917</v>
      </c>
      <c r="W22" s="3" t="n">
        <v>29043462.9909471</v>
      </c>
      <c r="X22" s="3" t="n">
        <v>240421684.732828</v>
      </c>
      <c r="Y22" s="3" t="n">
        <v>157960516.77197</v>
      </c>
      <c r="Z22" s="3" t="n">
        <v>472221370.674973</v>
      </c>
      <c r="AA22" s="3" t="n">
        <v>69928760.2467243</v>
      </c>
      <c r="AB22" s="3" t="n">
        <v>17791541.3581659</v>
      </c>
      <c r="AC22" s="3" t="n">
        <v>4666866.81551174</v>
      </c>
      <c r="AD22" s="3" t="n">
        <v>129727613.39895</v>
      </c>
      <c r="AE22" s="3" t="n">
        <v>579508174.142655</v>
      </c>
      <c r="AF22" s="3" t="n">
        <v>712986358.842712</v>
      </c>
      <c r="AG22" s="3" t="n">
        <v>1193752581.27556</v>
      </c>
      <c r="AH22" s="3" t="n">
        <v>1153374819.24934</v>
      </c>
      <c r="AI22" s="3" t="n">
        <v>795064746.6918</v>
      </c>
      <c r="AJ22" s="3" t="n">
        <v>1367315447.36499</v>
      </c>
      <c r="AK22" s="3" t="n">
        <v>978575067.403787</v>
      </c>
      <c r="AL22" s="3" t="n">
        <v>920508122.003319</v>
      </c>
      <c r="AM22" s="3" t="n">
        <v>1005058689.7514</v>
      </c>
      <c r="AN22" s="3" t="n">
        <v>485139169.26722</v>
      </c>
      <c r="AO22" s="3"/>
    </row>
    <row r="23">
      <c r="A23" t="str">
        <f>M23</f>
      </c>
      <c r="B23" t="str">
        <f>N23</f>
      </c>
      <c r="C23" s="3" t="str">
        <f>AJ23</f>
      </c>
      <c r="D23" s="3" t="str">
        <f>AM23</f>
      </c>
      <c r="E23" s="3" t="str">
        <f>AN23</f>
      </c>
      <c r="F23" s="3"/>
      <c r="G23" s="1" t="str">
        <f>AN23/AM23-1</f>
      </c>
      <c r="H23" s="1" t="str">
        <f>AN23/AJ23-1</f>
      </c>
      <c r="I23" s="1"/>
      <c r="J23" s="1" t="str">
        <f>AN23/Sum(AN$18:AN$31)</f>
      </c>
      <c r="K23" s="1"/>
      <c r="M23" t="s">
        <v>41</v>
      </c>
      <c r="N23" t="s">
        <v>42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 t="n">
        <v>358823697.2743</v>
      </c>
      <c r="AH23" s="3" t="n">
        <v>395517902.526816</v>
      </c>
      <c r="AI23" s="3" t="n">
        <v>499864254.384462</v>
      </c>
      <c r="AJ23" s="3" t="n">
        <v>880842317.605858</v>
      </c>
      <c r="AK23" s="3" t="n">
        <v>744432330.237038</v>
      </c>
      <c r="AL23" s="3" t="n">
        <v>896713391.837585</v>
      </c>
      <c r="AM23" s="3" t="n">
        <v>881286731.84</v>
      </c>
      <c r="AN23" s="3" t="n">
        <v>1096259647.99574</v>
      </c>
      <c r="AO23" s="3"/>
    </row>
    <row r="24">
      <c r="A24" t="str">
        <f>M24</f>
      </c>
      <c r="B24" t="str">
        <f>N24</f>
      </c>
      <c r="C24" s="3" t="str">
        <f>AJ24</f>
      </c>
      <c r="D24" s="3" t="str">
        <f>AM24</f>
      </c>
      <c r="E24" s="3" t="str">
        <f>AN24</f>
      </c>
      <c r="F24" s="3"/>
      <c r="G24" s="1" t="str">
        <f>AN24/AM24-1</f>
      </c>
      <c r="H24" s="1" t="str">
        <f>AN24/AJ24-1</f>
      </c>
      <c r="I24" s="1"/>
      <c r="J24" s="1" t="str">
        <f>AN24/Sum(AN$18:AN$31)</f>
      </c>
      <c r="K24" s="1"/>
      <c r="M24" t="s">
        <v>43</v>
      </c>
      <c r="N24" t="s">
        <v>43</v>
      </c>
      <c r="O24" s="3"/>
      <c r="P24" s="3"/>
      <c r="Q24" s="3"/>
      <c r="R24" s="3"/>
      <c r="S24" s="3"/>
      <c r="T24" s="3"/>
      <c r="U24" s="3"/>
      <c r="V24" s="3" t="n">
        <v>623074.717081572</v>
      </c>
      <c r="W24" s="3" t="n">
        <v>5178302.33017727</v>
      </c>
      <c r="X24" s="3" t="n">
        <v>16247576.0629044</v>
      </c>
      <c r="Y24" s="3" t="n">
        <v>9220027.83102637</v>
      </c>
      <c r="Z24" s="3" t="n">
        <v>9616501.06596661</v>
      </c>
      <c r="AA24" s="3" t="n">
        <v>6359614.87504776</v>
      </c>
      <c r="AB24" s="3" t="n">
        <v>1780936.70947953</v>
      </c>
      <c r="AC24" s="3" t="n">
        <v>411745.484902247</v>
      </c>
      <c r="AD24" s="3" t="n">
        <v>-1538.21347558871</v>
      </c>
      <c r="AE24" s="3"/>
      <c r="AF24" s="3" t="n">
        <v>-19742.7557344964</v>
      </c>
      <c r="AG24" s="3"/>
      <c r="AH24" s="3"/>
      <c r="AI24" s="3"/>
      <c r="AJ24" s="3"/>
      <c r="AK24" s="3"/>
      <c r="AL24" s="3"/>
      <c r="AM24" s="3"/>
      <c r="AN24" s="3"/>
      <c r="AO24" s="3"/>
    </row>
    <row r="25">
      <c r="A25" t="str">
        <f>M25</f>
      </c>
      <c r="B25" t="str">
        <f>N25</f>
      </c>
      <c r="C25" s="3" t="str">
        <f>AJ25</f>
      </c>
      <c r="D25" s="3" t="str">
        <f>AM25</f>
      </c>
      <c r="E25" s="3" t="str">
        <f>AN25</f>
      </c>
      <c r="F25" s="3"/>
      <c r="G25" s="1" t="str">
        <f>AN25/AM25-1</f>
      </c>
      <c r="H25" s="1" t="str">
        <f>AN25/AJ25-1</f>
      </c>
      <c r="I25" s="1"/>
      <c r="J25" s="1" t="str">
        <f>AN25/Sum(AN$18:AN$31)</f>
      </c>
      <c r="K25" s="1"/>
      <c r="M25" t="s">
        <v>44</v>
      </c>
      <c r="N25" t="s">
        <v>44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 t="n">
        <v>6974103.6277655</v>
      </c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>
      <c r="A26" t="str">
        <f>M26</f>
      </c>
      <c r="B26" t="str">
        <f>N26</f>
      </c>
      <c r="C26" s="3" t="str">
        <f>AJ26</f>
      </c>
      <c r="D26" s="3" t="str">
        <f>AM26</f>
      </c>
      <c r="E26" s="3" t="str">
        <f>AN26</f>
      </c>
      <c r="F26" s="3"/>
      <c r="G26" s="1" t="str">
        <f>AN26/AM26-1</f>
      </c>
      <c r="H26" s="1" t="str">
        <f>AN26/AJ26-1</f>
      </c>
      <c r="I26" s="1"/>
      <c r="J26" s="1" t="str">
        <f>AN26/Sum(AN$18:AN$31)</f>
      </c>
      <c r="K26" s="1"/>
      <c r="M26" t="s">
        <v>45</v>
      </c>
      <c r="N26" t="s">
        <v>45</v>
      </c>
      <c r="O26" s="3"/>
      <c r="P26" s="3"/>
      <c r="Q26" s="3"/>
      <c r="R26" s="3"/>
      <c r="S26" s="3"/>
      <c r="T26" s="3"/>
      <c r="U26" s="3" t="n">
        <v>1456518.75309426</v>
      </c>
      <c r="V26" s="3" t="n">
        <v>-14290.2348888076</v>
      </c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>
      <c r="A27" t="str">
        <f>M27</f>
      </c>
      <c r="B27" t="str">
        <f>N27</f>
      </c>
      <c r="C27" s="3" t="str">
        <f>AJ27</f>
      </c>
      <c r="D27" s="3" t="str">
        <f>AM27</f>
      </c>
      <c r="E27" s="3" t="str">
        <f>AN27</f>
      </c>
      <c r="F27" s="3"/>
      <c r="G27" s="1" t="str">
        <f>AN27/AM27-1</f>
      </c>
      <c r="H27" s="1" t="str">
        <f>AN27/AJ27-1</f>
      </c>
      <c r="I27" s="1"/>
      <c r="J27" s="1" t="str">
        <f>AN27/Sum(AN$18:AN$31)</f>
      </c>
      <c r="K27" s="1"/>
      <c r="M27" t="s">
        <v>46</v>
      </c>
      <c r="N27" t="s">
        <v>40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 t="n">
        <v>365529829.972912</v>
      </c>
      <c r="AC27" s="3"/>
      <c r="AD27" s="3"/>
      <c r="AE27" s="3"/>
      <c r="AF27" s="3" t="n">
        <v>5037099.26267908</v>
      </c>
      <c r="AG27" s="3" t="n">
        <v>12031016.5661112</v>
      </c>
      <c r="AH27" s="3" t="n">
        <v>16095487.8972861</v>
      </c>
      <c r="AI27" s="3" t="n">
        <v>17853804.0340185</v>
      </c>
      <c r="AJ27" s="3" t="n">
        <v>16764869.7961126</v>
      </c>
      <c r="AK27" s="3" t="n">
        <v>15291660.3069427</v>
      </c>
      <c r="AL27" s="3" t="n">
        <v>13881467.5390301</v>
      </c>
      <c r="AM27" s="3" t="n">
        <v>14036649.91</v>
      </c>
      <c r="AN27" s="3" t="n">
        <v>-1529218.40171444</v>
      </c>
      <c r="AO27" s="3"/>
    </row>
    <row r="28">
      <c r="A28" t="str">
        <f>M28</f>
      </c>
      <c r="B28" t="str">
        <f>N28</f>
      </c>
      <c r="C28" s="3" t="str">
        <f>AJ28</f>
      </c>
      <c r="D28" s="3" t="str">
        <f>AM28</f>
      </c>
      <c r="E28" s="3" t="str">
        <f>AN28</f>
      </c>
      <c r="F28" s="3"/>
      <c r="G28" s="1" t="str">
        <f>AN28/AM28-1</f>
      </c>
      <c r="H28" s="1" t="str">
        <f>AN28/AJ28-1</f>
      </c>
      <c r="I28" s="1"/>
      <c r="J28" s="1" t="str">
        <f>AN28/Sum(AN$18:AN$31)</f>
      </c>
      <c r="K28" s="1"/>
      <c r="M28" t="s">
        <v>42</v>
      </c>
      <c r="N28" t="s">
        <v>42</v>
      </c>
      <c r="O28" s="3" t="n">
        <v>27524185.0136235</v>
      </c>
      <c r="P28" s="3" t="n">
        <v>96026342.7631487</v>
      </c>
      <c r="Q28" s="3" t="n">
        <v>248479920.740673</v>
      </c>
      <c r="R28" s="3" t="n">
        <v>354015202.26233</v>
      </c>
      <c r="S28" s="3" t="n">
        <v>1104220889.33536</v>
      </c>
      <c r="T28" s="3" t="n">
        <v>1553185705.53521</v>
      </c>
      <c r="U28" s="3" t="n">
        <v>1055311693.9317</v>
      </c>
      <c r="V28" s="3" t="n">
        <v>1430927400.45207</v>
      </c>
      <c r="W28" s="3" t="n">
        <v>1666369434.15322</v>
      </c>
      <c r="X28" s="3" t="n">
        <v>1788261773.7472</v>
      </c>
      <c r="Y28" s="3" t="n">
        <v>2041539818.22732</v>
      </c>
      <c r="Z28" s="3" t="n">
        <v>2641670679.9392</v>
      </c>
      <c r="AA28" s="3" t="n">
        <v>2270844216.08668</v>
      </c>
      <c r="AB28" s="3" t="n">
        <v>2448486436.60583</v>
      </c>
      <c r="AC28" s="3" t="n">
        <v>2463789736.78435</v>
      </c>
      <c r="AD28" s="3" t="n">
        <v>2131588187.32478</v>
      </c>
      <c r="AE28" s="3" t="n">
        <v>2375764538.70341</v>
      </c>
      <c r="AF28" s="3" t="n">
        <v>1509671860.55045</v>
      </c>
      <c r="AG28" s="3" t="n">
        <v>1454951821.51762</v>
      </c>
      <c r="AH28" s="3" t="n">
        <v>1684782793.1616</v>
      </c>
      <c r="AI28" s="3" t="n">
        <v>2059610747.38318</v>
      </c>
      <c r="AJ28" s="3" t="n">
        <v>2152286351.99982</v>
      </c>
      <c r="AK28" s="3" t="n">
        <v>2381172204.48287</v>
      </c>
      <c r="AL28" s="3" t="n">
        <v>1887049151.98704</v>
      </c>
      <c r="AM28" s="3" t="n">
        <v>1694307793.4225</v>
      </c>
      <c r="AN28" s="3" t="n">
        <v>1716334076.09969</v>
      </c>
      <c r="AO28" s="3"/>
    </row>
    <row r="29">
      <c r="A29" t="str">
        <f>M29</f>
      </c>
      <c r="B29" t="str">
        <f>N29</f>
      </c>
      <c r="C29" s="3" t="str">
        <f>AJ29</f>
      </c>
      <c r="D29" s="3" t="str">
        <f>AM29</f>
      </c>
      <c r="E29" s="3" t="str">
        <f>AN29</f>
      </c>
      <c r="F29" s="3"/>
      <c r="G29" s="1" t="str">
        <f>AN29/AM29-1</f>
      </c>
      <c r="H29" s="1" t="str">
        <f>AN29/AJ29-1</f>
      </c>
      <c r="I29" s="1"/>
      <c r="J29" s="1" t="str">
        <f>AN29/Sum(AN$18:AN$31)</f>
      </c>
      <c r="K29" s="1"/>
      <c r="M29" t="s">
        <v>40</v>
      </c>
      <c r="N29" t="s">
        <v>40</v>
      </c>
      <c r="O29" s="3"/>
      <c r="P29" s="3"/>
      <c r="Q29" s="3"/>
      <c r="R29" s="3"/>
      <c r="S29" s="3"/>
      <c r="T29" s="3"/>
      <c r="U29" s="3"/>
      <c r="V29" s="3" t="n">
        <v>162307.565541014</v>
      </c>
      <c r="W29" s="3" t="n">
        <v>11049924.6360037</v>
      </c>
      <c r="X29" s="3" t="n">
        <v>13730205.7214737</v>
      </c>
      <c r="Y29" s="3" t="n">
        <v>12879066.0583706</v>
      </c>
      <c r="Z29" s="3" t="n">
        <v>-19354878.5272079</v>
      </c>
      <c r="AA29" s="3" t="n">
        <v>7523428.42821192</v>
      </c>
      <c r="AB29" s="3" t="n">
        <v>88675975.858858</v>
      </c>
      <c r="AC29" s="3" t="n">
        <v>86897983.4042443</v>
      </c>
      <c r="AD29" s="3" t="n">
        <v>86666637.5439875</v>
      </c>
      <c r="AE29" s="3" t="n">
        <v>8621284.85779482</v>
      </c>
      <c r="AF29" s="3" t="n">
        <v>19003981.4185627</v>
      </c>
      <c r="AG29" s="3" t="n">
        <v>602741.905578885</v>
      </c>
      <c r="AH29" s="3" t="n">
        <v>63489498.1349538</v>
      </c>
      <c r="AI29" s="3" t="n">
        <v>-137065920.629762</v>
      </c>
      <c r="AJ29" s="3" t="n">
        <v>-68914837.9723814</v>
      </c>
      <c r="AK29" s="3" t="n">
        <v>-77843189.7437909</v>
      </c>
      <c r="AL29" s="3" t="n">
        <v>-80583243.4391783</v>
      </c>
      <c r="AM29" s="3" t="n">
        <v>-56533746.9712</v>
      </c>
      <c r="AN29" s="3" t="n">
        <v>-90353667.5779084</v>
      </c>
      <c r="AO29" s="3"/>
    </row>
    <row r="30">
      <c r="A30" t="str">
        <f>M30</f>
      </c>
      <c r="B30" t="str">
        <f>N30</f>
      </c>
      <c r="C30" s="3" t="str">
        <f>AJ30</f>
      </c>
      <c r="D30" s="3" t="str">
        <f>AM30</f>
      </c>
      <c r="E30" s="3" t="str">
        <f>AN30</f>
      </c>
      <c r="F30" s="3"/>
      <c r="G30" s="1" t="str">
        <f>AN30/AM30-1</f>
      </c>
      <c r="H30" s="1" t="str">
        <f>AN30/AJ30-1</f>
      </c>
      <c r="I30" s="1"/>
      <c r="J30" s="1" t="str">
        <f>AN30/Sum(AN$18:AN$31)</f>
      </c>
      <c r="K30" s="1"/>
      <c r="M30" t="s">
        <v>47</v>
      </c>
      <c r="N30" t="s">
        <v>47</v>
      </c>
      <c r="O30" s="3"/>
      <c r="P30" s="3"/>
      <c r="Q30" s="3"/>
      <c r="R30" s="3" t="n">
        <v>5584775.22016619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>
      <c r="A31" t="str">
        <f>M31</f>
      </c>
      <c r="B31" t="str">
        <f>N31</f>
      </c>
      <c r="C31" s="3" t="str">
        <f>AJ31</f>
      </c>
      <c r="D31" s="3" t="str">
        <f>AM31</f>
      </c>
      <c r="E31" s="3" t="str">
        <f>AN31</f>
      </c>
      <c r="F31" s="3"/>
      <c r="G31" s="1" t="str">
        <f>AN31/AM31-1</f>
      </c>
      <c r="H31" s="1" t="str">
        <f>AN31/AJ31-1</f>
      </c>
      <c r="I31" s="1"/>
      <c r="J31" s="1" t="str">
        <f>AN31/Sum(AN$18:AN$31)</f>
      </c>
      <c r="K31" s="1"/>
      <c r="M31" t="s">
        <v>48</v>
      </c>
      <c r="N31" t="s">
        <v>48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 t="n">
        <v>29165927.6804791</v>
      </c>
      <c r="Z31" s="3" t="n">
        <v>164546294.37098</v>
      </c>
      <c r="AA31" s="3" t="n">
        <v>133418122.415602</v>
      </c>
      <c r="AB31" s="3" t="n">
        <v>113305605.283761</v>
      </c>
      <c r="AC31" s="3" t="n">
        <v>117045988.835604</v>
      </c>
      <c r="AD31" s="3" t="n">
        <v>-20809860.4950134</v>
      </c>
      <c r="AE31" s="3" t="n">
        <v>-41101008.2754276</v>
      </c>
      <c r="AF31" s="3" t="n">
        <v>0</v>
      </c>
      <c r="AG31" s="3"/>
      <c r="AH31" s="3"/>
      <c r="AI31" s="3"/>
      <c r="AJ31" s="3"/>
      <c r="AK31" s="3"/>
      <c r="AL31" s="3"/>
      <c r="AM31" s="3"/>
      <c r="AN31" s="3"/>
      <c r="AO31" s="3"/>
    </row>
    <row r="32">
      <c r="A32" t="str">
        <f>M32</f>
      </c>
      <c r="B32" t="str">
        <f>N32</f>
      </c>
      <c r="C32" s="3" t="str">
        <f>AJ32</f>
      </c>
      <c r="D32" s="3" t="str">
        <f>AM32</f>
      </c>
      <c r="E32" s="3" t="str">
        <f>AN32</f>
      </c>
      <c r="F32" s="3"/>
      <c r="G32" s="1" t="str">
        <f>AN32/AM32-1</f>
      </c>
      <c r="H32" s="1" t="str">
        <f>AN32/AJ32-1</f>
      </c>
      <c r="I32" s="1"/>
      <c r="J32" s="1" t="str">
        <f>Sum(J$18:J$31)</f>
      </c>
      <c r="K32" s="1"/>
      <c r="M32" t="s">
        <v>33</v>
      </c>
      <c r="N32" t="s">
        <v>49</v>
      </c>
      <c r="O32" s="3" t="str">
        <f>Sum(O19:O31)</f>
      </c>
      <c r="P32" s="3" t="str">
        <f>Sum(P19:P31)</f>
      </c>
      <c r="Q32" s="3" t="str">
        <f>Sum(Q19:Q31)</f>
      </c>
      <c r="R32" s="3" t="str">
        <f>Sum(R19:R31)</f>
      </c>
      <c r="S32" s="3" t="str">
        <f>Sum(S19:S31)</f>
      </c>
      <c r="T32" s="3" t="str">
        <f>Sum(T19:T31)</f>
      </c>
      <c r="U32" s="3" t="str">
        <f>Sum(U19:U31)</f>
      </c>
      <c r="V32" s="3" t="str">
        <f>Sum(V19:V31)</f>
      </c>
      <c r="W32" s="3" t="str">
        <f>Sum(W19:W31)</f>
      </c>
      <c r="X32" s="3" t="str">
        <f>Sum(X19:X31)</f>
      </c>
      <c r="Y32" s="3" t="str">
        <f>Sum(Y19:Y31)</f>
      </c>
      <c r="Z32" s="3" t="str">
        <f>Sum(Z19:Z31)</f>
      </c>
      <c r="AA32" s="3" t="str">
        <f>Sum(AA19:AA31)</f>
      </c>
      <c r="AB32" s="3" t="str">
        <f>Sum(AB19:AB31)</f>
      </c>
      <c r="AC32" s="3" t="str">
        <f>Sum(AC19:AC31)</f>
      </c>
      <c r="AD32" s="3" t="str">
        <f>Sum(AD19:AD31)</f>
      </c>
      <c r="AE32" s="3" t="str">
        <f>Sum(AE19:AE31)</f>
      </c>
      <c r="AF32" s="3" t="str">
        <f>Sum(AF19:AF31)</f>
      </c>
      <c r="AG32" s="3" t="str">
        <f>Sum(AG19:AG31)</f>
      </c>
      <c r="AH32" s="3" t="str">
        <f>Sum(AH19:AH31)</f>
      </c>
      <c r="AI32" s="3" t="str">
        <f>Sum(AI19:AI31)</f>
      </c>
      <c r="AJ32" s="3" t="str">
        <f>Sum(AJ19:AJ31)</f>
      </c>
      <c r="AK32" s="3" t="str">
        <f>Sum(AK19:AK31)</f>
      </c>
      <c r="AL32" s="3" t="str">
        <f>Sum(AL19:AL31)</f>
      </c>
      <c r="AM32" s="3" t="str">
        <f>Sum(AM19:AM31)</f>
      </c>
      <c r="AN32" s="3" t="str">
        <f>Sum(AN19:AN31)</f>
      </c>
      <c r="AO3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50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</row>
    <row r="2">
      <c r="A2" t="str">
        <f>L2</f>
      </c>
      <c r="L2" t="s">
        <v>51</v>
      </c>
      <c r="M2" s="5" t="n">
        <v>17166093</v>
      </c>
      <c r="N2" s="5" t="n">
        <v>261123279</v>
      </c>
      <c r="O2" s="5" t="n">
        <v>494384386</v>
      </c>
      <c r="P2" s="5" t="n">
        <v>459364418</v>
      </c>
      <c r="Q2" s="5" t="n">
        <v>1033323768</v>
      </c>
      <c r="R2" s="5" t="n">
        <v>1524385811</v>
      </c>
      <c r="S2" s="5" t="n">
        <v>1236499359</v>
      </c>
      <c r="T2" s="5" t="n">
        <v>1847722334.2188</v>
      </c>
      <c r="U2" s="5" t="n">
        <v>2452341837.1373</v>
      </c>
      <c r="V2" s="5" t="n">
        <v>2950119330.4519</v>
      </c>
      <c r="W2" s="5" t="n">
        <v>3170185286.9155</v>
      </c>
      <c r="X2" s="5" t="n">
        <v>3405202311.2138</v>
      </c>
      <c r="Y2" s="5" t="n">
        <v>3395066314.7941</v>
      </c>
      <c r="Z2" s="5" t="n">
        <v>6306742167.0031</v>
      </c>
      <c r="AA2" s="5" t="n">
        <v>6831352710.1331</v>
      </c>
      <c r="AB2" s="5" t="n">
        <v>6048208774.6288</v>
      </c>
      <c r="AC2" s="5" t="n">
        <v>6238739128.7233</v>
      </c>
      <c r="AD2" s="5" t="n">
        <v>5549742276.7813</v>
      </c>
      <c r="AE2" s="5" t="n">
        <v>5240941882.1364</v>
      </c>
      <c r="AF2" s="5" t="n">
        <v>4740955727.0288</v>
      </c>
      <c r="AG2" s="5" t="n">
        <v>4553576006.2277</v>
      </c>
      <c r="AH2" s="5" t="n">
        <v>5708816170.7507</v>
      </c>
      <c r="AI2" s="5" t="n">
        <v>5458485096.4144</v>
      </c>
      <c r="AJ2" s="5" t="n">
        <v>3833154889.8816</v>
      </c>
      <c r="AK2" s="5" t="n">
        <v>4015734344.5369</v>
      </c>
      <c r="AL2" s="5" t="n">
        <v>3489543196.17</v>
      </c>
      <c r="AM2" s="5"/>
      <c r="AN2" s="5"/>
    </row>
    <row r="3">
      <c r="A3" t="str">
        <f>L3</f>
      </c>
      <c r="L3" t="s">
        <v>52</v>
      </c>
      <c r="M3" s="5"/>
      <c r="N3" s="5" t="n">
        <v>3884335</v>
      </c>
      <c r="O3" s="5" t="n">
        <v>9629741</v>
      </c>
      <c r="P3" s="5" t="n">
        <v>134413201</v>
      </c>
      <c r="Q3" s="5" t="n">
        <v>34531914</v>
      </c>
      <c r="R3" s="5" t="n">
        <v>16399741</v>
      </c>
      <c r="S3" s="5" t="n">
        <v>59119623</v>
      </c>
      <c r="T3" s="5" t="n">
        <v>159624742.5313</v>
      </c>
      <c r="U3" s="5" t="n">
        <v>431130261.5338</v>
      </c>
      <c r="V3" s="5" t="n">
        <v>368090961.6903</v>
      </c>
      <c r="W3" s="5" t="n">
        <v>782951372.9383</v>
      </c>
      <c r="X3" s="5" t="n">
        <v>1007598391.4929</v>
      </c>
      <c r="Y3" s="5" t="n">
        <v>814436485.8476</v>
      </c>
      <c r="Z3" s="5" t="n">
        <v>1080262858.8917</v>
      </c>
      <c r="AA3" s="5" t="n">
        <v>691358855.6129</v>
      </c>
      <c r="AB3" s="5" t="n">
        <v>642067450.6277</v>
      </c>
      <c r="AC3" s="5" t="n">
        <v>761277232.339</v>
      </c>
      <c r="AD3" s="5" t="n">
        <v>311722321.721</v>
      </c>
      <c r="AE3" s="5" t="n">
        <v>157268526.998</v>
      </c>
      <c r="AF3" s="5" t="n">
        <v>268562022.7316</v>
      </c>
      <c r="AG3" s="5" t="n">
        <v>114915925.4143</v>
      </c>
      <c r="AH3" s="5" t="n">
        <v>122114257.0272</v>
      </c>
      <c r="AI3" s="5" t="n">
        <v>6102672.0942</v>
      </c>
      <c r="AJ3" s="5" t="n">
        <v>69470199.7888</v>
      </c>
      <c r="AK3" s="5" t="n">
        <v>123338542.1923</v>
      </c>
      <c r="AL3" s="5" t="n">
        <v>42916928.13</v>
      </c>
      <c r="AM3" s="5"/>
      <c r="AN3" s="5"/>
    </row>
    <row r="4">
      <c r="A4" t="str">
        <f>L4</f>
      </c>
      <c r="L4" t="s">
        <v>53</v>
      </c>
      <c r="M4" s="5"/>
      <c r="N4" s="5"/>
      <c r="O4" s="5"/>
      <c r="P4" s="5"/>
      <c r="Q4" s="5" t="n">
        <v>2352000</v>
      </c>
      <c r="R4" s="5" t="n">
        <v>-558742</v>
      </c>
      <c r="S4" s="5"/>
      <c r="T4" s="5" t="n">
        <v>2646393</v>
      </c>
      <c r="U4" s="5" t="n">
        <v>44082368</v>
      </c>
      <c r="V4" s="5" t="n">
        <v>34878551.633</v>
      </c>
      <c r="W4" s="5" t="n">
        <v>154963706.9416</v>
      </c>
      <c r="X4" s="5" t="n">
        <v>171095656.9609</v>
      </c>
      <c r="Y4" s="5" t="n">
        <v>125611621.6723</v>
      </c>
      <c r="Z4" s="5" t="n">
        <v>121019864.0627</v>
      </c>
      <c r="AA4" s="5" t="n">
        <v>111822787.1688</v>
      </c>
      <c r="AB4" s="5" t="n">
        <v>120680642.395</v>
      </c>
      <c r="AC4" s="5" t="n">
        <v>35762274.2</v>
      </c>
      <c r="AD4" s="5" t="n">
        <v>18037734.7109</v>
      </c>
      <c r="AE4" s="5" t="n">
        <v>10575318.5615</v>
      </c>
      <c r="AF4" s="5" t="n">
        <v>1099706.7169</v>
      </c>
      <c r="AG4" s="5" t="n">
        <v>541187.5525</v>
      </c>
      <c r="AH4" s="5" t="n">
        <v>6280719.4942</v>
      </c>
      <c r="AI4" s="5" t="n">
        <v>6269185.6056</v>
      </c>
      <c r="AJ4" s="5" t="n">
        <v>2347206.5553</v>
      </c>
      <c r="AK4" s="5" t="n">
        <v>60229135.2294</v>
      </c>
      <c r="AL4" s="5" t="n">
        <v>73219610.1</v>
      </c>
      <c r="AM4" s="5"/>
      <c r="AN4" s="5"/>
    </row>
    <row r="5">
      <c r="A5" t="str">
        <f>L5</f>
      </c>
      <c r="L5" t="s">
        <v>54</v>
      </c>
      <c r="M5" s="5"/>
      <c r="N5" s="5"/>
      <c r="O5" s="5"/>
      <c r="P5" s="5"/>
      <c r="Q5" s="5"/>
      <c r="R5" s="5"/>
      <c r="S5" s="5"/>
      <c r="T5" s="5" t="n">
        <v>15876584</v>
      </c>
      <c r="U5" s="5" t="n">
        <v>19890712</v>
      </c>
      <c r="V5" s="5" t="n">
        <v>76550988</v>
      </c>
      <c r="W5" s="5" t="n">
        <v>75862983</v>
      </c>
      <c r="X5" s="5" t="n">
        <v>165775869.8714</v>
      </c>
      <c r="Y5" s="5" t="n">
        <v>47949995.4044</v>
      </c>
      <c r="Z5" s="5" t="n">
        <v>72464569.5</v>
      </c>
      <c r="AA5" s="5" t="n">
        <v>71903616.67</v>
      </c>
      <c r="AB5" s="5" t="n">
        <v>112924119.4572</v>
      </c>
      <c r="AC5" s="5" t="n">
        <v>243238894.0252</v>
      </c>
      <c r="AD5" s="5" t="n">
        <v>143110058.2249</v>
      </c>
      <c r="AE5" s="5" t="n">
        <v>55793522.0738</v>
      </c>
      <c r="AF5" s="5" t="n">
        <v>57860445.0318</v>
      </c>
      <c r="AG5" s="5" t="n">
        <v>54074014.6447</v>
      </c>
      <c r="AH5" s="5" t="n">
        <v>291105236.2057</v>
      </c>
      <c r="AI5" s="5" t="n">
        <v>332847504.7032</v>
      </c>
      <c r="AJ5" s="5" t="n">
        <v>351037157.6526</v>
      </c>
      <c r="AK5" s="5" t="n">
        <v>238631324.9683</v>
      </c>
      <c r="AL5" s="5" t="n">
        <v>-9235109.26</v>
      </c>
      <c r="AM5" s="5"/>
      <c r="AN5" s="5"/>
    </row>
    <row r="6">
      <c r="A6" t="str">
        <f>L6</f>
      </c>
      <c r="L6" t="s">
        <v>55</v>
      </c>
      <c r="M6" s="5"/>
      <c r="N6" s="5"/>
      <c r="O6" s="5"/>
      <c r="P6" s="5"/>
      <c r="Q6" s="5"/>
      <c r="R6" s="5"/>
      <c r="S6" s="5" t="n">
        <v>25389496</v>
      </c>
      <c r="T6" s="5" t="n">
        <v>36717076</v>
      </c>
      <c r="U6" s="5" t="n">
        <v>51426846.84</v>
      </c>
      <c r="V6" s="5" t="n">
        <v>90419876.55</v>
      </c>
      <c r="W6" s="5" t="n">
        <v>108760501.19</v>
      </c>
      <c r="X6" s="5" t="n">
        <v>93182512.0828</v>
      </c>
      <c r="Y6" s="5" t="n">
        <v>56736418.8775</v>
      </c>
      <c r="Z6" s="5" t="n">
        <v>333357021.3401</v>
      </c>
      <c r="AA6" s="5" t="n">
        <v>57959440.51</v>
      </c>
      <c r="AB6" s="5" t="n">
        <v>50847644.86</v>
      </c>
      <c r="AC6" s="5" t="n">
        <v>38936002.6618</v>
      </c>
      <c r="AD6" s="5" t="n">
        <v>50701248.6411</v>
      </c>
      <c r="AE6" s="5" t="n">
        <v>59201684.9749</v>
      </c>
      <c r="AF6" s="5" t="n">
        <v>52509312.14</v>
      </c>
      <c r="AG6" s="5" t="n">
        <v>11785719.9349</v>
      </c>
      <c r="AH6" s="5" t="n">
        <v>10820761.5</v>
      </c>
      <c r="AI6" s="5" t="n">
        <v>8511094.67</v>
      </c>
      <c r="AJ6" s="5" t="n">
        <v>13274217.3</v>
      </c>
      <c r="AK6" s="5" t="n">
        <v>13058420.0975</v>
      </c>
      <c r="AL6" s="5" t="n">
        <v>-1570057.69</v>
      </c>
      <c r="AM6" s="5"/>
      <c r="AN6" s="5"/>
    </row>
    <row r="7">
      <c r="A7" t="str">
        <f>L7</f>
      </c>
      <c r="L7" t="s">
        <v>56</v>
      </c>
      <c r="M7" s="5"/>
      <c r="N7" s="5"/>
      <c r="O7" s="5" t="n">
        <v>5292234</v>
      </c>
      <c r="P7" s="5" t="n">
        <v>6687010</v>
      </c>
      <c r="Q7" s="5" t="n">
        <v>3275466</v>
      </c>
      <c r="R7" s="5" t="n">
        <v>25672</v>
      </c>
      <c r="S7" s="5"/>
      <c r="T7" s="5"/>
      <c r="U7" s="5" t="n">
        <v>34009718.5327</v>
      </c>
      <c r="V7" s="5" t="n">
        <v>85218804.6113</v>
      </c>
      <c r="W7" s="5" t="n">
        <v>94613586.697</v>
      </c>
      <c r="X7" s="5" t="n">
        <v>86091748.1723</v>
      </c>
      <c r="Y7" s="5" t="n">
        <v>80773189.3228</v>
      </c>
      <c r="Z7" s="5" t="n">
        <v>71708671.3535</v>
      </c>
      <c r="AA7" s="5" t="n">
        <v>78763968.19</v>
      </c>
      <c r="AB7" s="5" t="n">
        <v>108214566.32</v>
      </c>
      <c r="AC7" s="5" t="n">
        <v>80344506.2102</v>
      </c>
      <c r="AD7" s="5" t="n">
        <v>53280447.3558</v>
      </c>
      <c r="AE7" s="5" t="n">
        <v>61765146.2091</v>
      </c>
      <c r="AF7" s="5" t="n">
        <v>60353829.5908</v>
      </c>
      <c r="AG7" s="5" t="n">
        <v>109034051.6984</v>
      </c>
      <c r="AH7" s="5" t="n">
        <v>110104572.7997</v>
      </c>
      <c r="AI7" s="5" t="n">
        <v>106620607.2023</v>
      </c>
      <c r="AJ7" s="5" t="n">
        <v>179101180.2335</v>
      </c>
      <c r="AK7" s="5" t="n">
        <v>111192609.9868</v>
      </c>
      <c r="AL7" s="5" t="n">
        <v>83990986.62</v>
      </c>
      <c r="AM7" s="5"/>
      <c r="AN7" s="5"/>
    </row>
    <row r="8">
      <c r="A8" t="str">
        <f>L8</f>
      </c>
      <c r="L8" t="s">
        <v>57</v>
      </c>
      <c r="M8" s="5"/>
      <c r="N8" s="5"/>
      <c r="O8" s="5"/>
      <c r="P8" s="5"/>
      <c r="Q8" s="5"/>
      <c r="R8" s="5"/>
      <c r="S8" s="5"/>
      <c r="T8" s="5"/>
      <c r="U8" s="5" t="n">
        <v>15200</v>
      </c>
      <c r="V8" s="5" t="n">
        <v>483844.7852</v>
      </c>
      <c r="W8" s="5" t="n">
        <v>476477.3887</v>
      </c>
      <c r="X8" s="5" t="n">
        <v>7881.6602</v>
      </c>
      <c r="Y8" s="5" t="n">
        <v>4182368.7109</v>
      </c>
      <c r="Z8" s="5" t="n">
        <v>7535814.1303</v>
      </c>
      <c r="AA8" s="5" t="n">
        <v>8261231.8339</v>
      </c>
      <c r="AB8" s="5" t="n">
        <v>8629917.0256</v>
      </c>
      <c r="AC8" s="5" t="n">
        <v>3543358.4001</v>
      </c>
      <c r="AD8" s="5" t="n">
        <v>576332.88</v>
      </c>
      <c r="AE8" s="5" t="n">
        <v>45866.5117</v>
      </c>
      <c r="AF8" s="5" t="n">
        <v>84461</v>
      </c>
      <c r="AG8" s="5"/>
      <c r="AH8" s="5"/>
      <c r="AI8" s="5"/>
      <c r="AJ8" s="5" t="n">
        <v>704.34</v>
      </c>
      <c r="AK8" s="5" t="n">
        <v>6755.36</v>
      </c>
      <c r="AL8" s="5" t="n">
        <v>-500.22</v>
      </c>
      <c r="AM8" s="5"/>
      <c r="AN8" s="5"/>
    </row>
    <row r="9">
      <c r="A9" t="str">
        <f>L9</f>
      </c>
      <c r="L9" t="s">
        <v>58</v>
      </c>
      <c r="M9" s="5"/>
      <c r="N9" s="5"/>
      <c r="O9" s="5" t="n">
        <v>7542155</v>
      </c>
      <c r="P9" s="5"/>
      <c r="Q9" s="5" t="n">
        <v>28334825</v>
      </c>
      <c r="R9" s="5" t="n">
        <v>558742</v>
      </c>
      <c r="S9" s="5" t="n">
        <v>23610833</v>
      </c>
      <c r="T9" s="5" t="n">
        <v>54034026</v>
      </c>
      <c r="U9" s="5" t="n">
        <v>27729761.8995</v>
      </c>
      <c r="V9" s="5" t="n">
        <v>36783772.5176</v>
      </c>
      <c r="W9" s="5" t="n">
        <v>39527634.6827</v>
      </c>
      <c r="X9" s="5" t="n">
        <v>47562673.5284</v>
      </c>
      <c r="Y9" s="5" t="n">
        <v>66474054.5302</v>
      </c>
      <c r="Z9" s="5" t="n">
        <v>125200628.7271</v>
      </c>
      <c r="AA9" s="5" t="n">
        <v>135228720.833</v>
      </c>
      <c r="AB9" s="5" t="n">
        <v>97671689.3419</v>
      </c>
      <c r="AC9" s="5" t="n">
        <v>143102401.3044</v>
      </c>
      <c r="AD9" s="5" t="n">
        <v>334136798.7953</v>
      </c>
      <c r="AE9" s="5" t="n">
        <v>34642584.03</v>
      </c>
      <c r="AF9" s="5" t="n">
        <v>9518039.1719</v>
      </c>
      <c r="AG9" s="5" t="n">
        <v>289931555.8568</v>
      </c>
      <c r="AH9" s="5" t="n">
        <v>50451282.5002</v>
      </c>
      <c r="AI9" s="5" t="n">
        <v>17957983.1859</v>
      </c>
      <c r="AJ9" s="5" t="n">
        <v>15822154.0161</v>
      </c>
      <c r="AK9" s="5" t="n">
        <v>35348990.7436</v>
      </c>
      <c r="AL9" s="5" t="n">
        <v>68469724.42</v>
      </c>
      <c r="AM9" s="5"/>
      <c r="AN9" s="5"/>
    </row>
    <row r="10">
      <c r="A10" t="str">
        <f>L10</f>
      </c>
      <c r="L10" t="s">
        <v>59</v>
      </c>
      <c r="M10" s="5"/>
      <c r="N10" s="5"/>
      <c r="O10" s="5"/>
      <c r="P10" s="5"/>
      <c r="Q10" s="5"/>
      <c r="R10" s="5" t="n">
        <v>0</v>
      </c>
      <c r="S10" s="5"/>
      <c r="T10" s="5"/>
      <c r="U10" s="5" t="n">
        <v>5737</v>
      </c>
      <c r="V10" s="5" t="n">
        <v>72189774</v>
      </c>
      <c r="W10" s="5" t="n">
        <v>108157463.82</v>
      </c>
      <c r="X10" s="5" t="n">
        <v>265539501.5196</v>
      </c>
      <c r="Y10" s="5" t="n">
        <v>170074743.2442</v>
      </c>
      <c r="Z10" s="5" t="n">
        <v>128422628.75</v>
      </c>
      <c r="AA10" s="5" t="n">
        <v>309571577.5</v>
      </c>
      <c r="AB10" s="5" t="n">
        <v>212896456.86</v>
      </c>
      <c r="AC10" s="5" t="n">
        <v>101273628.1</v>
      </c>
      <c r="AD10" s="5" t="n">
        <v>305110025.454</v>
      </c>
      <c r="AE10" s="5" t="n">
        <v>84820075.0156</v>
      </c>
      <c r="AF10" s="5" t="n">
        <v>97408459.9369</v>
      </c>
      <c r="AG10" s="5" t="n">
        <v>-284267.6726</v>
      </c>
      <c r="AH10" s="5" t="n">
        <v>-5376173.781</v>
      </c>
      <c r="AI10" s="5" t="n">
        <v>2148553.7521</v>
      </c>
      <c r="AJ10" s="5" t="n">
        <v>-4344765.9707</v>
      </c>
      <c r="AK10" s="5" t="n">
        <v>-1128901.8594</v>
      </c>
      <c r="AL10" s="5" t="n">
        <v>0</v>
      </c>
      <c r="AM10" s="5"/>
      <c r="AN10" s="5"/>
    </row>
    <row r="11">
      <c r="A11" t="str">
        <f>L11</f>
      </c>
      <c r="L11" t="s">
        <v>60</v>
      </c>
      <c r="M11" s="5"/>
      <c r="N11" s="5"/>
      <c r="O11" s="5" t="n">
        <v>0</v>
      </c>
      <c r="P11" s="5"/>
      <c r="Q11" s="5"/>
      <c r="R11" s="5" t="n">
        <v>7617500</v>
      </c>
      <c r="S11" s="5" t="n">
        <v>36085703</v>
      </c>
      <c r="T11" s="5" t="n">
        <v>63525122.2466</v>
      </c>
      <c r="U11" s="5" t="n">
        <v>45129513.7277</v>
      </c>
      <c r="V11" s="5" t="n">
        <v>41657426.0282</v>
      </c>
      <c r="W11" s="5" t="n">
        <v>19637190.6967</v>
      </c>
      <c r="X11" s="5" t="n">
        <v>53676820.2533</v>
      </c>
      <c r="Y11" s="5" t="n">
        <v>62820418.7573</v>
      </c>
      <c r="Z11" s="5" t="n">
        <v>59629598.549</v>
      </c>
      <c r="AA11" s="5" t="n">
        <v>61207186.98</v>
      </c>
      <c r="AB11" s="5" t="n">
        <v>28928278.09</v>
      </c>
      <c r="AC11" s="5" t="n">
        <v>42617123.39</v>
      </c>
      <c r="AD11" s="5" t="n">
        <v>46249411.0302</v>
      </c>
      <c r="AE11" s="5" t="n">
        <v>27518869.6183</v>
      </c>
      <c r="AF11" s="5" t="n">
        <v>48848634.0785</v>
      </c>
      <c r="AG11" s="5" t="n">
        <v>32964349.0859</v>
      </c>
      <c r="AH11" s="5" t="n">
        <v>111048838.1603</v>
      </c>
      <c r="AI11" s="5" t="n">
        <v>89053849.1274</v>
      </c>
      <c r="AJ11" s="5" t="n">
        <v>100771752.6846</v>
      </c>
      <c r="AK11" s="5" t="n">
        <v>-39867731.2501</v>
      </c>
      <c r="AL11" s="5" t="n">
        <v>1902489.33</v>
      </c>
      <c r="AM11" s="5"/>
      <c r="AN11" s="5"/>
    </row>
    <row r="12">
      <c r="A12" t="str">
        <f>L12</f>
      </c>
      <c r="L12" t="s">
        <v>61</v>
      </c>
      <c r="M12" s="5"/>
      <c r="N12" s="5"/>
      <c r="O12" s="5"/>
      <c r="P12" s="5"/>
      <c r="Q12" s="5"/>
      <c r="R12" s="5" t="n">
        <v>17978756</v>
      </c>
      <c r="S12" s="5" t="n">
        <v>1435601</v>
      </c>
      <c r="T12" s="5" t="n">
        <v>2952224</v>
      </c>
      <c r="U12" s="5" t="n">
        <v>33318258.8805</v>
      </c>
      <c r="V12" s="5" t="n">
        <v>27007361.29</v>
      </c>
      <c r="W12" s="5" t="n">
        <v>38895674.59</v>
      </c>
      <c r="X12" s="5" t="n">
        <v>157243955.9365</v>
      </c>
      <c r="Y12" s="5" t="n">
        <v>143354713.3998</v>
      </c>
      <c r="Z12" s="5" t="n">
        <v>194327687.4473</v>
      </c>
      <c r="AA12" s="5" t="n">
        <v>313363479.4101</v>
      </c>
      <c r="AB12" s="5" t="n">
        <v>298113830.01</v>
      </c>
      <c r="AC12" s="5" t="n">
        <v>318535011.38</v>
      </c>
      <c r="AD12" s="5" t="n">
        <v>304843638.6239</v>
      </c>
      <c r="AE12" s="5" t="n">
        <v>188089958.3489</v>
      </c>
      <c r="AF12" s="5" t="n">
        <v>268142136.3195</v>
      </c>
      <c r="AG12" s="5" t="n">
        <v>337345578.16</v>
      </c>
      <c r="AH12" s="5" t="n">
        <v>365045684.76</v>
      </c>
      <c r="AI12" s="5" t="n">
        <v>197368697.37</v>
      </c>
      <c r="AJ12" s="5" t="n">
        <v>72161567.94</v>
      </c>
      <c r="AK12" s="5" t="n">
        <v>96091929.07</v>
      </c>
      <c r="AL12" s="5" t="n">
        <v>29331200.39</v>
      </c>
      <c r="AM12" s="5"/>
      <c r="AN12" s="5"/>
    </row>
    <row r="13">
      <c r="A13" t="str">
        <f>L13</f>
      </c>
      <c r="L13" t="s">
        <v>33</v>
      </c>
      <c r="M13" s="5" t="str">
        <f>Sum(M2:M12)</f>
      </c>
      <c r="N13" s="5" t="str">
        <f>Sum(N2:N12)</f>
      </c>
      <c r="O13" s="5" t="str">
        <f>Sum(O2:O12)</f>
      </c>
      <c r="P13" s="5" t="str">
        <f>Sum(P2:P12)</f>
      </c>
      <c r="Q13" s="5" t="str">
        <f>Sum(Q2:Q12)</f>
      </c>
      <c r="R13" s="5" t="str">
        <f>Sum(R2:R12)</f>
      </c>
      <c r="S13" s="5" t="str">
        <f>Sum(S2:S12)</f>
      </c>
      <c r="T13" s="5" t="str">
        <f>Sum(T2:T12)</f>
      </c>
      <c r="U13" s="5" t="str">
        <f>Sum(U2:U12)</f>
      </c>
      <c r="V13" s="5" t="str">
        <f>Sum(V2:V12)</f>
      </c>
      <c r="W13" s="5" t="str">
        <f>Sum(W2:W12)</f>
      </c>
      <c r="X13" s="5" t="str">
        <f>Sum(X2:X12)</f>
      </c>
      <c r="Y13" s="5" t="str">
        <f>Sum(Y2:Y12)</f>
      </c>
      <c r="Z13" s="5" t="str">
        <f>Sum(Z2:Z12)</f>
      </c>
      <c r="AA13" s="5" t="str">
        <f>Sum(AA2:AA12)</f>
      </c>
      <c r="AB13" s="5" t="str">
        <f>Sum(AB2:AB12)</f>
      </c>
      <c r="AC13" s="5" t="str">
        <f>Sum(AC2:AC12)</f>
      </c>
      <c r="AD13" s="5" t="str">
        <f>Sum(AD2:AD12)</f>
      </c>
      <c r="AE13" s="5" t="str">
        <f>Sum(AE2:AE12)</f>
      </c>
      <c r="AF13" s="5" t="str">
        <f>Sum(AF2:AF12)</f>
      </c>
      <c r="AG13" s="5" t="str">
        <f>Sum(AG2:AG12)</f>
      </c>
      <c r="AH13" s="5" t="str">
        <f>Sum(AH2:AH12)</f>
      </c>
      <c r="AI13" s="5" t="str">
        <f>Sum(AI2:AI12)</f>
      </c>
      <c r="AJ13" s="5" t="str">
        <f>Sum(AJ2:AJ12)</f>
      </c>
      <c r="AK13" s="5" t="str">
        <f>Sum(AK2:AK12)</f>
      </c>
      <c r="AL13" s="5" t="str">
        <f>Sum(AL2:AL12)</f>
      </c>
      <c r="AM13" s="5" t="str">
        <f>Sum(AM2:AM12)</f>
      </c>
      <c r="AN13" s="5"/>
    </row>
    <row r="16">
      <c r="A16" t="str">
        <f>L16</f>
      </c>
      <c r="B16" t="str">
        <f>AH16</f>
      </c>
      <c r="C16" t="str">
        <f>AK16</f>
      </c>
      <c r="D16" t="str">
        <f>AL16</f>
      </c>
      <c r="F16" t="str">
        <f>AK16&amp;"-"&amp;AL16</f>
      </c>
      <c r="G16" t="str">
        <f>AH16&amp;"-"&amp;AL16</f>
      </c>
      <c r="I16" t="str">
        <f>"Share "&amp;AL16</f>
      </c>
      <c r="L16" t="s">
        <v>50</v>
      </c>
      <c r="M16" t="s">
        <v>1</v>
      </c>
      <c r="N16" t="s">
        <v>2</v>
      </c>
      <c r="O16" t="s">
        <v>3</v>
      </c>
      <c r="P16" t="s">
        <v>4</v>
      </c>
      <c r="Q16" t="s">
        <v>5</v>
      </c>
      <c r="R16" t="s">
        <v>6</v>
      </c>
      <c r="S16" t="s">
        <v>7</v>
      </c>
      <c r="T16" t="s">
        <v>8</v>
      </c>
      <c r="U16" t="s">
        <v>9</v>
      </c>
      <c r="V16" t="s">
        <v>10</v>
      </c>
      <c r="W16" t="s">
        <v>11</v>
      </c>
      <c r="X16" t="s">
        <v>12</v>
      </c>
      <c r="Y16" t="s">
        <v>13</v>
      </c>
      <c r="Z16" t="s">
        <v>14</v>
      </c>
      <c r="AA16" t="s">
        <v>15</v>
      </c>
      <c r="AB16" t="s">
        <v>16</v>
      </c>
      <c r="AC16" t="s">
        <v>17</v>
      </c>
      <c r="AD16" t="s">
        <v>18</v>
      </c>
      <c r="AE16" t="s">
        <v>19</v>
      </c>
      <c r="AF16" t="s">
        <v>20</v>
      </c>
      <c r="AG16" t="s">
        <v>21</v>
      </c>
      <c r="AH16" t="s">
        <v>22</v>
      </c>
      <c r="AI16" t="s">
        <v>23</v>
      </c>
      <c r="AJ16" t="s">
        <v>24</v>
      </c>
      <c r="AK16" t="s">
        <v>25</v>
      </c>
      <c r="AL16" t="s">
        <v>26</v>
      </c>
    </row>
    <row r="17">
      <c r="A17" t="str">
        <f>L17</f>
      </c>
      <c r="B17" s="5" t="str">
        <f>AH17</f>
      </c>
      <c r="C17" s="5" t="str">
        <f>AK17</f>
      </c>
      <c r="D17" s="5" t="str">
        <f>AL17</f>
      </c>
      <c r="E17" s="5"/>
      <c r="F17" s="1" t="str">
        <f>AL17/AK17-1</f>
      </c>
      <c r="G17" s="1" t="str">
        <f>AL17/AH17-1</f>
      </c>
      <c r="H17" s="1"/>
      <c r="I17" s="1" t="str">
        <f>AL17/Sum(AL$16:AL$27)</f>
      </c>
      <c r="J17" s="1"/>
      <c r="L17" t="s">
        <v>51</v>
      </c>
      <c r="M17" s="5" t="n">
        <v>29459650.9413758</v>
      </c>
      <c r="N17" s="5" t="n">
        <v>438993508.523851</v>
      </c>
      <c r="O17" s="5" t="n">
        <v>811476428.19602</v>
      </c>
      <c r="P17" s="5" t="n">
        <v>742316845.68069</v>
      </c>
      <c r="Q17" s="5" t="n">
        <v>1638366440.83717</v>
      </c>
      <c r="R17" s="5" t="n">
        <v>2359347989.81665</v>
      </c>
      <c r="S17" s="5" t="n">
        <v>1857259466.40459</v>
      </c>
      <c r="T17" s="5" t="n">
        <v>2688016508.73283</v>
      </c>
      <c r="U17" s="5" t="n">
        <v>3472017723.62576</v>
      </c>
      <c r="V17" s="5" t="n">
        <v>4091819867.31636</v>
      </c>
      <c r="W17" s="5" t="n">
        <v>4352542095.96236</v>
      </c>
      <c r="X17" s="5" t="n">
        <v>4635069647.3853</v>
      </c>
      <c r="Y17" s="5" t="n">
        <v>4530342646.61261</v>
      </c>
      <c r="Z17" s="5" t="n">
        <v>8265664769.39092</v>
      </c>
      <c r="AA17" s="5" t="n">
        <v>8793664716.23715</v>
      </c>
      <c r="AB17" s="5" t="n">
        <v>7646073375.44618</v>
      </c>
      <c r="AC17" s="5" t="n">
        <v>7806097636.64009</v>
      </c>
      <c r="AD17" s="5" t="n">
        <v>6888926581.41592</v>
      </c>
      <c r="AE17" s="5" t="n">
        <v>6397617756.75289</v>
      </c>
      <c r="AF17" s="5" t="n">
        <v>5661597196.25249</v>
      </c>
      <c r="AG17" s="5" t="n">
        <v>5339112701.07267</v>
      </c>
      <c r="AH17" s="5" t="n">
        <v>6607330898.45643</v>
      </c>
      <c r="AI17" s="5" t="n">
        <v>6107399410.80045</v>
      </c>
      <c r="AJ17" s="5" t="n">
        <v>4008508673.12276</v>
      </c>
      <c r="AK17" s="5" t="n">
        <v>4015734344.5369</v>
      </c>
      <c r="AL17" s="5" t="n">
        <v>3398775537.45211</v>
      </c>
      <c r="AM17" s="5"/>
      <c r="AN17" s="5"/>
    </row>
    <row r="18">
      <c r="A18" t="str">
        <f>L18</f>
      </c>
      <c r="B18" s="5" t="str">
        <f>AH18</f>
      </c>
      <c r="C18" s="5" t="str">
        <f>AK18</f>
      </c>
      <c r="D18" s="5" t="str">
        <f>AL18</f>
      </c>
      <c r="E18" s="5"/>
      <c r="F18" s="1" t="str">
        <f>AL18/AK18-1</f>
      </c>
      <c r="G18" s="1" t="str">
        <f>AL18/AH18-1</f>
      </c>
      <c r="H18" s="1"/>
      <c r="I18" s="1" t="str">
        <f>AL18/Sum(AL$16:AL$27)</f>
      </c>
      <c r="J18" s="1"/>
      <c r="L18" t="s">
        <v>52</v>
      </c>
      <c r="M18" s="5"/>
      <c r="N18" s="5" t="n">
        <v>6530240.64519346</v>
      </c>
      <c r="O18" s="5" t="n">
        <v>15806138.0019651</v>
      </c>
      <c r="P18" s="5" t="n">
        <v>217207035.361116</v>
      </c>
      <c r="Q18" s="5" t="n">
        <v>54751405.8879899</v>
      </c>
      <c r="R18" s="5" t="n">
        <v>25382482.3628351</v>
      </c>
      <c r="S18" s="5" t="n">
        <v>88799463.3137698</v>
      </c>
      <c r="T18" s="5" t="n">
        <v>232217760.850832</v>
      </c>
      <c r="U18" s="5" t="n">
        <v>610392844.328804</v>
      </c>
      <c r="V18" s="5" t="n">
        <v>510542707.36677</v>
      </c>
      <c r="W18" s="5" t="n">
        <v>1074962029.46585</v>
      </c>
      <c r="X18" s="5" t="n">
        <v>1371515785.06308</v>
      </c>
      <c r="Y18" s="5" t="n">
        <v>1086775927.97373</v>
      </c>
      <c r="Z18" s="5" t="n">
        <v>1415800807.76723</v>
      </c>
      <c r="AA18" s="5" t="n">
        <v>889952288.050254</v>
      </c>
      <c r="AB18" s="5" t="n">
        <v>811694010.973747</v>
      </c>
      <c r="AC18" s="5" t="n">
        <v>952532920.767514</v>
      </c>
      <c r="AD18" s="5" t="n">
        <v>386942686.889946</v>
      </c>
      <c r="AE18" s="5" t="n">
        <v>191977690.943338</v>
      </c>
      <c r="AF18" s="5" t="n">
        <v>320713814.357855</v>
      </c>
      <c r="AG18" s="5" t="n">
        <v>134740053.991827</v>
      </c>
      <c r="AH18" s="5" t="n">
        <v>141333908.723806</v>
      </c>
      <c r="AI18" s="5" t="n">
        <v>6828168.49255638</v>
      </c>
      <c r="AJ18" s="5" t="n">
        <v>72648224.8635606</v>
      </c>
      <c r="AK18" s="5" t="n">
        <v>123338542.1923</v>
      </c>
      <c r="AL18" s="5" t="n">
        <v>41800601.7609785</v>
      </c>
      <c r="AM18" s="5"/>
      <c r="AN18" s="5"/>
    </row>
    <row r="19">
      <c r="A19" t="str">
        <f>L19</f>
      </c>
      <c r="B19" s="5" t="str">
        <f>AH19</f>
      </c>
      <c r="C19" s="5" t="str">
        <f>AK19</f>
      </c>
      <c r="D19" s="5" t="str">
        <f>AL19</f>
      </c>
      <c r="E19" s="5"/>
      <c r="F19" s="1" t="str">
        <f>AL19/AK19-1</f>
      </c>
      <c r="G19" s="1" t="str">
        <f>AL19/AH19-1</f>
      </c>
      <c r="H19" s="1"/>
      <c r="I19" s="1" t="str">
        <f>AL19/Sum(AL$16:AL$27)</f>
      </c>
      <c r="J19" s="1"/>
      <c r="L19" t="s">
        <v>53</v>
      </c>
      <c r="M19" s="5"/>
      <c r="N19" s="5"/>
      <c r="O19" s="5"/>
      <c r="P19" s="5"/>
      <c r="Q19" s="5" t="n">
        <v>3729167.94153235</v>
      </c>
      <c r="R19" s="5" t="n">
        <v>-864785.545111672</v>
      </c>
      <c r="S19" s="5"/>
      <c r="T19" s="5" t="n">
        <v>3849901.00560891</v>
      </c>
      <c r="U19" s="5" t="n">
        <v>62411675.5166803</v>
      </c>
      <c r="V19" s="5" t="n">
        <v>48376602.6146703</v>
      </c>
      <c r="W19" s="5" t="n">
        <v>212759191.266686</v>
      </c>
      <c r="X19" s="5" t="n">
        <v>232890798.813135</v>
      </c>
      <c r="Y19" s="5" t="n">
        <v>167614895.795254</v>
      </c>
      <c r="Z19" s="5" t="n">
        <v>158609564.223691</v>
      </c>
      <c r="AA19" s="5" t="n">
        <v>143943980.01716</v>
      </c>
      <c r="AB19" s="5" t="n">
        <v>152563028.349626</v>
      </c>
      <c r="AC19" s="5" t="n">
        <v>44746830.7864033</v>
      </c>
      <c r="AD19" s="5" t="n">
        <v>22390342.4557789</v>
      </c>
      <c r="AE19" s="5" t="n">
        <v>12909291.3705029</v>
      </c>
      <c r="AF19" s="5" t="n">
        <v>1313257.66861844</v>
      </c>
      <c r="AG19" s="5" t="n">
        <v>634547.733751103</v>
      </c>
      <c r="AH19" s="5" t="n">
        <v>7269246.50178537</v>
      </c>
      <c r="AI19" s="5" t="n">
        <v>7014477.4232307</v>
      </c>
      <c r="AJ19" s="5" t="n">
        <v>2454583.26230622</v>
      </c>
      <c r="AK19" s="5" t="n">
        <v>60229135.2294</v>
      </c>
      <c r="AL19" s="5" t="n">
        <v>71315070.6782476</v>
      </c>
      <c r="AM19" s="5"/>
      <c r="AN19" s="5"/>
    </row>
    <row r="20">
      <c r="A20" t="str">
        <f>L20</f>
      </c>
      <c r="B20" s="5" t="str">
        <f>AH20</f>
      </c>
      <c r="C20" s="5" t="str">
        <f>AK20</f>
      </c>
      <c r="D20" s="5" t="str">
        <f>AL20</f>
      </c>
      <c r="E20" s="5"/>
      <c r="F20" s="1" t="str">
        <f>AL20/AK20-1</f>
      </c>
      <c r="G20" s="1" t="str">
        <f>AL20/AH20-1</f>
      </c>
      <c r="H20" s="1"/>
      <c r="I20" s="1" t="str">
        <f>AL20/Sum(AL$16:AL$27)</f>
      </c>
      <c r="J20" s="1"/>
      <c r="L20" t="s">
        <v>54</v>
      </c>
      <c r="M20" s="5"/>
      <c r="N20" s="5"/>
      <c r="O20" s="5"/>
      <c r="P20" s="5"/>
      <c r="Q20" s="5"/>
      <c r="R20" s="5"/>
      <c r="S20" s="5"/>
      <c r="T20" s="5" t="n">
        <v>23096825.2664038</v>
      </c>
      <c r="U20" s="5" t="n">
        <v>28161206.3839161</v>
      </c>
      <c r="V20" s="5" t="n">
        <v>106176333.386865</v>
      </c>
      <c r="W20" s="5" t="n">
        <v>104156948.93154</v>
      </c>
      <c r="X20" s="5" t="n">
        <v>225649647.94586</v>
      </c>
      <c r="Y20" s="5" t="n">
        <v>63983995.8762651</v>
      </c>
      <c r="Z20" s="5" t="n">
        <v>94972621.8837725</v>
      </c>
      <c r="AA20" s="5" t="n">
        <v>92557993.0813587</v>
      </c>
      <c r="AB20" s="5" t="n">
        <v>142757324.589939</v>
      </c>
      <c r="AC20" s="5" t="n">
        <v>304347804.357966</v>
      </c>
      <c r="AD20" s="5" t="n">
        <v>177643327.384434</v>
      </c>
      <c r="AE20" s="5" t="n">
        <v>68107152.408571</v>
      </c>
      <c r="AF20" s="5" t="n">
        <v>69096307.206239</v>
      </c>
      <c r="AG20" s="5" t="n">
        <v>63402314.5748873</v>
      </c>
      <c r="AH20" s="5" t="n">
        <v>336922500.979997</v>
      </c>
      <c r="AI20" s="5" t="n">
        <v>372417001.824565</v>
      </c>
      <c r="AJ20" s="5" t="n">
        <v>367095912.234914</v>
      </c>
      <c r="AK20" s="5" t="n">
        <v>238631324.9683</v>
      </c>
      <c r="AL20" s="5" t="n">
        <v>-8994891.78785232</v>
      </c>
      <c r="AM20" s="5"/>
      <c r="AN20" s="5"/>
    </row>
    <row r="21">
      <c r="A21" t="str">
        <f>L21</f>
      </c>
      <c r="B21" s="5" t="str">
        <f>AH21</f>
      </c>
      <c r="C21" s="5" t="str">
        <f>AK21</f>
      </c>
      <c r="D21" s="5" t="str">
        <f>AL21</f>
      </c>
      <c r="E21" s="5"/>
      <c r="F21" s="1" t="str">
        <f>AL21/AK21-1</f>
      </c>
      <c r="G21" s="1" t="str">
        <f>AL21/AH21-1</f>
      </c>
      <c r="H21" s="1"/>
      <c r="I21" s="1" t="str">
        <f>AL21/Sum(AL$16:AL$27)</f>
      </c>
      <c r="J21" s="1"/>
      <c r="L21" t="s">
        <v>55</v>
      </c>
      <c r="M21" s="5"/>
      <c r="N21" s="5"/>
      <c r="O21" s="5"/>
      <c r="P21" s="5"/>
      <c r="Q21" s="5"/>
      <c r="R21" s="5"/>
      <c r="S21" s="5" t="n">
        <v>38135791.5392509</v>
      </c>
      <c r="T21" s="5" t="n">
        <v>53415009.7190473</v>
      </c>
      <c r="U21" s="5" t="n">
        <v>72809965.1503317</v>
      </c>
      <c r="V21" s="5" t="n">
        <v>125412502.283733</v>
      </c>
      <c r="W21" s="5" t="n">
        <v>149323972.248962</v>
      </c>
      <c r="X21" s="5" t="n">
        <v>126837525.04213</v>
      </c>
      <c r="Y21" s="5" t="n">
        <v>75708511.7709707</v>
      </c>
      <c r="Z21" s="5" t="n">
        <v>436900274.968638</v>
      </c>
      <c r="AA21" s="5" t="n">
        <v>74608340.1944126</v>
      </c>
      <c r="AB21" s="5" t="n">
        <v>64280986.000198</v>
      </c>
      <c r="AC21" s="5" t="n">
        <v>48717895.0886327</v>
      </c>
      <c r="AD21" s="5" t="n">
        <v>62935747.6537132</v>
      </c>
      <c r="AE21" s="5" t="n">
        <v>72267496.862743</v>
      </c>
      <c r="AF21" s="5" t="n">
        <v>62706043.1495071</v>
      </c>
      <c r="AG21" s="5" t="n">
        <v>13818872.6639569</v>
      </c>
      <c r="AH21" s="5" t="n">
        <v>12523849.019713</v>
      </c>
      <c r="AI21" s="5" t="n">
        <v>9522908.58263406</v>
      </c>
      <c r="AJ21" s="5" t="n">
        <v>13881467.5390301</v>
      </c>
      <c r="AK21" s="5" t="n">
        <v>13058420.0975</v>
      </c>
      <c r="AL21" s="5" t="n">
        <v>-1529218.40171444</v>
      </c>
      <c r="AM21" s="5"/>
      <c r="AN21" s="5"/>
    </row>
    <row r="22">
      <c r="A22" t="str">
        <f>L22</f>
      </c>
      <c r="B22" s="5" t="str">
        <f>AH22</f>
      </c>
      <c r="C22" s="5" t="str">
        <f>AK22</f>
      </c>
      <c r="D22" s="5" t="str">
        <f>AL22</f>
      </c>
      <c r="E22" s="5"/>
      <c r="F22" s="1" t="str">
        <f>AL22/AK22-1</f>
      </c>
      <c r="G22" s="1" t="str">
        <f>AL22/AH22-1</f>
      </c>
      <c r="H22" s="1"/>
      <c r="I22" s="1" t="str">
        <f>AL22/Sum(AL$16:AL$27)</f>
      </c>
      <c r="J22" s="1"/>
      <c r="L22" t="s">
        <v>56</v>
      </c>
      <c r="M22" s="5"/>
      <c r="N22" s="5"/>
      <c r="O22" s="5" t="n">
        <v>8686607.55701442</v>
      </c>
      <c r="P22" s="5" t="n">
        <v>10805974.4632533</v>
      </c>
      <c r="Q22" s="5" t="n">
        <v>5193351.53094354</v>
      </c>
      <c r="R22" s="5" t="n">
        <v>39733.4986704183</v>
      </c>
      <c r="S22" s="5"/>
      <c r="T22" s="5"/>
      <c r="U22" s="5" t="n">
        <v>48150850.6411566</v>
      </c>
      <c r="V22" s="5" t="n">
        <v>118198607.825147</v>
      </c>
      <c r="W22" s="5" t="n">
        <v>129900804.425648</v>
      </c>
      <c r="X22" s="5" t="n">
        <v>117185768.23752</v>
      </c>
      <c r="Y22" s="5" t="n">
        <v>107782938.641712</v>
      </c>
      <c r="Z22" s="5" t="n">
        <v>93981935.9617346</v>
      </c>
      <c r="AA22" s="5" t="n">
        <v>101388986.540813</v>
      </c>
      <c r="AB22" s="5" t="n">
        <v>136803563.700657</v>
      </c>
      <c r="AC22" s="5" t="n">
        <v>100529457.491967</v>
      </c>
      <c r="AD22" s="5" t="n">
        <v>66137321.6545072</v>
      </c>
      <c r="AE22" s="5" t="n">
        <v>75396713.9919321</v>
      </c>
      <c r="AF22" s="5" t="n">
        <v>72073879.6285954</v>
      </c>
      <c r="AG22" s="5" t="n">
        <v>127843499.14796</v>
      </c>
      <c r="AH22" s="5" t="n">
        <v>127434011.564106</v>
      </c>
      <c r="AI22" s="5" t="n">
        <v>119295852.622967</v>
      </c>
      <c r="AJ22" s="5" t="n">
        <v>187294449.339271</v>
      </c>
      <c r="AK22" s="5" t="n">
        <v>111192609.9868</v>
      </c>
      <c r="AL22" s="5" t="n">
        <v>81806269.3718311</v>
      </c>
      <c r="AM22" s="5"/>
      <c r="AN22" s="5"/>
    </row>
    <row r="23">
      <c r="A23" t="str">
        <f>L23</f>
      </c>
      <c r="B23" s="5" t="str">
        <f>AH23</f>
      </c>
      <c r="C23" s="5" t="str">
        <f>AK23</f>
      </c>
      <c r="D23" s="5" t="str">
        <f>AL23</f>
      </c>
      <c r="E23" s="5"/>
      <c r="F23" s="1" t="str">
        <f>AL23/AK23-1</f>
      </c>
      <c r="G23" s="1" t="str">
        <f>AL23/AH23-1</f>
      </c>
      <c r="H23" s="1"/>
      <c r="I23" s="1" t="str">
        <f>AL23/Sum(AL$16:AL$27)</f>
      </c>
      <c r="J23" s="1"/>
      <c r="L23" t="s">
        <v>57</v>
      </c>
      <c r="M23" s="5"/>
      <c r="N23" s="5"/>
      <c r="O23" s="5"/>
      <c r="P23" s="5"/>
      <c r="Q23" s="5"/>
      <c r="R23" s="5"/>
      <c r="S23" s="5"/>
      <c r="T23" s="5"/>
      <c r="U23" s="5" t="n">
        <v>21520.1113482275</v>
      </c>
      <c r="V23" s="5" t="n">
        <v>671093.431490281</v>
      </c>
      <c r="W23" s="5" t="n">
        <v>654185.072604637</v>
      </c>
      <c r="X23" s="5" t="n">
        <v>10728.303526554</v>
      </c>
      <c r="Y23" s="5" t="n">
        <v>5580911.11572223</v>
      </c>
      <c r="Z23" s="5" t="n">
        <v>9876495.93341436</v>
      </c>
      <c r="AA23" s="5" t="n">
        <v>10634277.8616398</v>
      </c>
      <c r="AB23" s="5" t="n">
        <v>10909838.145559</v>
      </c>
      <c r="AC23" s="5" t="n">
        <v>4433556.37446725</v>
      </c>
      <c r="AD23" s="5" t="n">
        <v>715405.274473154</v>
      </c>
      <c r="AE23" s="5" t="n">
        <v>55989.2508429455</v>
      </c>
      <c r="AF23" s="5" t="n">
        <v>100862.397441615</v>
      </c>
      <c r="AG23" s="5"/>
      <c r="AH23" s="5"/>
      <c r="AI23" s="5"/>
      <c r="AJ23" s="5" t="n">
        <v>736.561156524121</v>
      </c>
      <c r="AK23" s="5" t="n">
        <v>6755.36</v>
      </c>
      <c r="AL23" s="5" t="n">
        <v>-487.208612637409</v>
      </c>
      <c r="AM23" s="5"/>
      <c r="AN23" s="5"/>
    </row>
    <row r="24">
      <c r="A24" t="str">
        <f>L24</f>
      </c>
      <c r="B24" s="5" t="str">
        <f>AH24</f>
      </c>
      <c r="C24" s="5" t="str">
        <f>AK24</f>
      </c>
      <c r="D24" s="5" t="str">
        <f>AL24</f>
      </c>
      <c r="E24" s="5"/>
      <c r="F24" s="1" t="str">
        <f>AL24/AK24-1</f>
      </c>
      <c r="G24" s="1" t="str">
        <f>AL24/AH24-1</f>
      </c>
      <c r="H24" s="1"/>
      <c r="I24" s="1" t="str">
        <f>AL24/Sum(AL$16:AL$27)</f>
      </c>
      <c r="J24" s="1"/>
      <c r="L24" t="s">
        <v>58</v>
      </c>
      <c r="M24" s="5"/>
      <c r="N24" s="5"/>
      <c r="O24" s="5" t="n">
        <v>12379600.1120083</v>
      </c>
      <c r="P24" s="5"/>
      <c r="Q24" s="5" t="n">
        <v>44925731.7257353</v>
      </c>
      <c r="R24" s="5" t="n">
        <v>864785.545111672</v>
      </c>
      <c r="S24" s="5" t="n">
        <v>35464185.872617</v>
      </c>
      <c r="T24" s="5" t="n">
        <v>78607240.5098176</v>
      </c>
      <c r="U24" s="5" t="n">
        <v>39259708.1405971</v>
      </c>
      <c r="V24" s="5" t="n">
        <v>51019146.7947521</v>
      </c>
      <c r="W24" s="5" t="n">
        <v>54269917.4778106</v>
      </c>
      <c r="X24" s="5" t="n">
        <v>64741029.8336725</v>
      </c>
      <c r="Y24" s="5" t="n">
        <v>88702315.7159395</v>
      </c>
      <c r="Z24" s="5" t="n">
        <v>164088906.533964</v>
      </c>
      <c r="AA24" s="5" t="n">
        <v>174073288.478742</v>
      </c>
      <c r="AB24" s="5" t="n">
        <v>123475384.405491</v>
      </c>
      <c r="AC24" s="5" t="n">
        <v>179054019.341308</v>
      </c>
      <c r="AD24" s="5" t="n">
        <v>414765904.478212</v>
      </c>
      <c r="AE24" s="5" t="n">
        <v>42288202.3335446</v>
      </c>
      <c r="AF24" s="5" t="n">
        <v>11366337.7158812</v>
      </c>
      <c r="AG24" s="5" t="n">
        <v>339947603.861165</v>
      </c>
      <c r="AH24" s="5" t="n">
        <v>58391846.5334803</v>
      </c>
      <c r="AI24" s="5" t="n">
        <v>20092859.8304271</v>
      </c>
      <c r="AJ24" s="5" t="n">
        <v>16545963.6834503</v>
      </c>
      <c r="AK24" s="5" t="n">
        <v>35348990.7436</v>
      </c>
      <c r="AL24" s="5" t="n">
        <v>66688735.8408978</v>
      </c>
      <c r="AM24" s="5"/>
      <c r="AN24" s="5"/>
    </row>
    <row r="25">
      <c r="A25" t="str">
        <f>L25</f>
      </c>
      <c r="B25" s="5" t="str">
        <f>AH25</f>
      </c>
      <c r="C25" s="5" t="str">
        <f>AK25</f>
      </c>
      <c r="D25" s="5" t="str">
        <f>AL25</f>
      </c>
      <c r="E25" s="5"/>
      <c r="F25" s="1" t="str">
        <f>AL25/AK25-1</f>
      </c>
      <c r="G25" s="1" t="str">
        <f>AL25/AH25-1</f>
      </c>
      <c r="H25" s="1"/>
      <c r="I25" s="1" t="str">
        <f>AL25/Sum(AL$16:AL$27)</f>
      </c>
      <c r="J25" s="1"/>
      <c r="L25" t="s">
        <v>59</v>
      </c>
      <c r="M25" s="5"/>
      <c r="N25" s="5"/>
      <c r="O25" s="5"/>
      <c r="P25" s="5"/>
      <c r="Q25" s="5"/>
      <c r="R25" s="5" t="n">
        <v>0</v>
      </c>
      <c r="S25" s="5"/>
      <c r="T25" s="5"/>
      <c r="U25" s="5" t="n">
        <v>8122.42623715666</v>
      </c>
      <c r="V25" s="5" t="n">
        <v>100127323.129343</v>
      </c>
      <c r="W25" s="5" t="n">
        <v>148496025.204606</v>
      </c>
      <c r="X25" s="5" t="n">
        <v>361445215.640242</v>
      </c>
      <c r="Y25" s="5" t="n">
        <v>226946041.988467</v>
      </c>
      <c r="Z25" s="5" t="n">
        <v>168311684.534245</v>
      </c>
      <c r="AA25" s="5" t="n">
        <v>398496282.321014</v>
      </c>
      <c r="AB25" s="5" t="n">
        <v>269141160.82641</v>
      </c>
      <c r="AC25" s="5" t="n">
        <v>126716602.931137</v>
      </c>
      <c r="AD25" s="5" t="n">
        <v>378734806.010773</v>
      </c>
      <c r="AE25" s="5" t="n">
        <v>103539865.591433</v>
      </c>
      <c r="AF25" s="5" t="n">
        <v>116324111.724124</v>
      </c>
      <c r="AG25" s="5" t="n">
        <v>-333306.644976891</v>
      </c>
      <c r="AH25" s="5" t="n">
        <v>-6222333.68113542</v>
      </c>
      <c r="AI25" s="5" t="n">
        <v>2403977.60328563</v>
      </c>
      <c r="AJ25" s="5" t="n">
        <v>-4543524.21870892</v>
      </c>
      <c r="AK25" s="5" t="n">
        <v>-1128901.8594</v>
      </c>
      <c r="AL25" s="5" t="n">
        <v>0</v>
      </c>
      <c r="AM25" s="5"/>
      <c r="AN25" s="5"/>
    </row>
    <row r="26">
      <c r="A26" t="str">
        <f>L26</f>
      </c>
      <c r="B26" s="5" t="str">
        <f>AH26</f>
      </c>
      <c r="C26" s="5" t="str">
        <f>AK26</f>
      </c>
      <c r="D26" s="5" t="str">
        <f>AL26</f>
      </c>
      <c r="E26" s="5"/>
      <c r="F26" s="1" t="str">
        <f>AL26/AK26-1</f>
      </c>
      <c r="G26" s="1" t="str">
        <f>AL26/AH26-1</f>
      </c>
      <c r="H26" s="1"/>
      <c r="I26" s="1" t="str">
        <f>AL26/Sum(AL$16:AL$27)</f>
      </c>
      <c r="J26" s="1"/>
      <c r="L26" t="s">
        <v>60</v>
      </c>
      <c r="M26" s="5"/>
      <c r="N26" s="5"/>
      <c r="O26" s="5" t="n">
        <v>0</v>
      </c>
      <c r="P26" s="5"/>
      <c r="Q26" s="5"/>
      <c r="R26" s="5" t="n">
        <v>11789884.9377497</v>
      </c>
      <c r="S26" s="5" t="n">
        <v>54201818.230473</v>
      </c>
      <c r="T26" s="5" t="n">
        <v>92414630.7893854</v>
      </c>
      <c r="U26" s="5" t="n">
        <v>63894221.0862806</v>
      </c>
      <c r="V26" s="5" t="n">
        <v>57778911.4101158</v>
      </c>
      <c r="W26" s="5" t="n">
        <v>26961105.2409459</v>
      </c>
      <c r="X26" s="5" t="n">
        <v>73063441.6360251</v>
      </c>
      <c r="Y26" s="5" t="n">
        <v>83826940.5619899</v>
      </c>
      <c r="Z26" s="5" t="n">
        <v>78151010.2820017</v>
      </c>
      <c r="AA26" s="5" t="n">
        <v>78789004.6619579</v>
      </c>
      <c r="AB26" s="5" t="n">
        <v>36570784.0359772</v>
      </c>
      <c r="AC26" s="5" t="n">
        <v>53323823.8225801</v>
      </c>
      <c r="AD26" s="5" t="n">
        <v>57409656.36436</v>
      </c>
      <c r="AE26" s="5" t="n">
        <v>33592284.1495119</v>
      </c>
      <c r="AF26" s="5" t="n">
        <v>58334501.6623732</v>
      </c>
      <c r="AG26" s="5" t="n">
        <v>38651023.8648515</v>
      </c>
      <c r="AH26" s="5" t="n">
        <v>128526895.536339</v>
      </c>
      <c r="AI26" s="5" t="n">
        <v>99640727.4332335</v>
      </c>
      <c r="AJ26" s="5" t="n">
        <v>105381717.213749</v>
      </c>
      <c r="AK26" s="5" t="n">
        <v>-39867731.2501</v>
      </c>
      <c r="AL26" s="5" t="n">
        <v>1853003.05271035</v>
      </c>
      <c r="AM26" s="5"/>
      <c r="AN26" s="5"/>
    </row>
    <row r="27">
      <c r="A27" t="str">
        <f>L27</f>
      </c>
      <c r="B27" s="5" t="str">
        <f>AH27</f>
      </c>
      <c r="C27" s="5" t="str">
        <f>AK27</f>
      </c>
      <c r="D27" s="5" t="str">
        <f>AL27</f>
      </c>
      <c r="E27" s="5"/>
      <c r="F27" s="1" t="str">
        <f>AL27/AK27-1</f>
      </c>
      <c r="G27" s="1" t="str">
        <f>AL27/AH27-1</f>
      </c>
      <c r="H27" s="1"/>
      <c r="I27" s="1" t="str">
        <f>AL27/Sum(AL$16:AL$27)</f>
      </c>
      <c r="J27" s="1"/>
      <c r="L27" t="s">
        <v>61</v>
      </c>
      <c r="M27" s="5"/>
      <c r="N27" s="5"/>
      <c r="O27" s="5"/>
      <c r="P27" s="5"/>
      <c r="Q27" s="5"/>
      <c r="R27" s="5" t="n">
        <v>27826381.9578441</v>
      </c>
      <c r="S27" s="5" t="n">
        <v>2156316.15804978</v>
      </c>
      <c r="T27" s="5" t="n">
        <v>4294815.67793701</v>
      </c>
      <c r="U27" s="5" t="n">
        <v>47171884.2787783</v>
      </c>
      <c r="V27" s="5" t="n">
        <v>37459249.9867742</v>
      </c>
      <c r="W27" s="5" t="n">
        <v>53402260.6510005</v>
      </c>
      <c r="X27" s="5" t="n">
        <v>214036236.553671</v>
      </c>
      <c r="Y27" s="5" t="n">
        <v>191291100.52374</v>
      </c>
      <c r="Z27" s="5" t="n">
        <v>254687361.131433</v>
      </c>
      <c r="AA27" s="5" t="n">
        <v>403377411.351992</v>
      </c>
      <c r="AB27" s="5" t="n">
        <v>376871947.286847</v>
      </c>
      <c r="AC27" s="5" t="n">
        <v>398560566.200399</v>
      </c>
      <c r="AD27" s="5" t="n">
        <v>378404138.526898</v>
      </c>
      <c r="AE27" s="5" t="n">
        <v>229601412.200609</v>
      </c>
      <c r="AF27" s="5" t="n">
        <v>320212390.621721</v>
      </c>
      <c r="AG27" s="5" t="n">
        <v>395541011.84244</v>
      </c>
      <c r="AH27" s="5" t="n">
        <v>422500490.490616</v>
      </c>
      <c r="AI27" s="5" t="n">
        <v>220832235.452984</v>
      </c>
      <c r="AJ27" s="5" t="n">
        <v>75462713.9428122</v>
      </c>
      <c r="AK27" s="5" t="n">
        <v>96091929.07</v>
      </c>
      <c r="AL27" s="5" t="n">
        <v>28568256.8649829</v>
      </c>
      <c r="AM27" s="5"/>
      <c r="AN27" s="5"/>
    </row>
    <row r="28">
      <c r="A28" t="str">
        <f>L28</f>
      </c>
      <c r="B28" s="5" t="str">
        <f>AH28</f>
      </c>
      <c r="C28" s="5" t="str">
        <f>AK28</f>
      </c>
      <c r="D28" s="5" t="str">
        <f>AL28</f>
      </c>
      <c r="E28" s="5"/>
      <c r="F28" s="1" t="str">
        <f>AL28/AK28-1</f>
      </c>
      <c r="G28" s="1" t="str">
        <f>AL28/AH28-1</f>
      </c>
      <c r="H28" s="1"/>
      <c r="I28" s="1" t="str">
        <f>Sum(I$16:I$27)</f>
      </c>
      <c r="J28" s="1"/>
      <c r="L28" t="s">
        <v>33</v>
      </c>
      <c r="M28" s="5" t="str">
        <f>Sum(M17:M27)</f>
      </c>
      <c r="N28" s="5" t="str">
        <f>Sum(N17:N27)</f>
      </c>
      <c r="O28" s="5" t="str">
        <f>Sum(O17:O27)</f>
      </c>
      <c r="P28" s="5" t="str">
        <f>Sum(P17:P27)</f>
      </c>
      <c r="Q28" s="5" t="str">
        <f>Sum(Q17:Q27)</f>
      </c>
      <c r="R28" s="5" t="str">
        <f>Sum(R17:R27)</f>
      </c>
      <c r="S28" s="5" t="str">
        <f>Sum(S17:S27)</f>
      </c>
      <c r="T28" s="5" t="str">
        <f>Sum(T17:T27)</f>
      </c>
      <c r="U28" s="5" t="str">
        <f>Sum(U17:U27)</f>
      </c>
      <c r="V28" s="5" t="str">
        <f>Sum(V17:V27)</f>
      </c>
      <c r="W28" s="5" t="str">
        <f>Sum(W17:W27)</f>
      </c>
      <c r="X28" s="5" t="str">
        <f>Sum(X17:X27)</f>
      </c>
      <c r="Y28" s="5" t="str">
        <f>Sum(Y17:Y27)</f>
      </c>
      <c r="Z28" s="5" t="str">
        <f>Sum(Z17:Z27)</f>
      </c>
      <c r="AA28" s="5" t="str">
        <f>Sum(AA17:AA27)</f>
      </c>
      <c r="AB28" s="5" t="str">
        <f>Sum(AB17:AB27)</f>
      </c>
      <c r="AC28" s="5" t="str">
        <f>Sum(AC17:AC27)</f>
      </c>
      <c r="AD28" s="5" t="str">
        <f>Sum(AD17:AD27)</f>
      </c>
      <c r="AE28" s="5" t="str">
        <f>Sum(AE17:AE27)</f>
      </c>
      <c r="AF28" s="5" t="str">
        <f>Sum(AF17:AF27)</f>
      </c>
      <c r="AG28" s="5" t="str">
        <f>Sum(AG17:AG27)</f>
      </c>
      <c r="AH28" s="5" t="str">
        <f>Sum(AH17:AH27)</f>
      </c>
      <c r="AI28" s="5" t="str">
        <f>Sum(AI17:AI27)</f>
      </c>
      <c r="AJ28" s="5" t="str">
        <f>Sum(AJ17:AJ27)</f>
      </c>
      <c r="AK28" s="5" t="str">
        <f>Sum(AK17:AK27)</f>
      </c>
      <c r="AL28" s="5" t="str">
        <f>Sum(AL17:AL27)</f>
      </c>
      <c r="AM28" s="5" t="str">
        <f>Sum(AM17:AM27)</f>
      </c>
      <c r="AN28" s="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../output/PBL//DoD_2024_NPS.xlsx</dc:creator>
  <cp:lastModifiedBy>../output/PBL//DoD_2024_NPS.xlsx</cp:lastModifiedBy>
  <dcterms:created xsi:type="dcterms:W3CDTF">2025-06-15T19:10:06Z</dcterms:created>
</coreProperties>
</file>