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DOD USAI (Feb '22-Sep '23)" sheetId="1" state="visible" r:id="rId1"/>
    <sheet name="DOD Comptroller (Reprogramming)" sheetId="4" state="visible" r:id="rId2"/>
    <sheet name="DOD OIG" sheetId="3" state="visible" r:id="rId3"/>
    <sheet name="State" sheetId="7" state="visible" r:id="rId4"/>
    <sheet name="Place" sheetId="10" state="visible" r:id="rId5"/>
    <sheet name="Sources" sheetId="2" state="visible" r:id="rId6"/>
    <sheet name="PSC" sheetId="5" state="visible" r:id="rId7"/>
    <sheet name="Plat" sheetId="8" state="visible" r:id="rId8"/>
    <sheet name="Proj Label" sheetId="6" state="visible" r:id="rId9"/>
  </sheets>
  <definedNames>
    <definedName name="Lookup_Equipment_Project">'Proj Label'!$H$3:$J$199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H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<sst xmlns="http://schemas.openxmlformats.org/spreadsheetml/2006/main" count="2306" uniqueCount="2306">
  <si>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</si>
  <si>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</si>
  <si>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</si>
  <si>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</si>
  <si>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</si>
  <si>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</si>
  <si>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</si>
  <si>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</si>
  <si>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</si>
  <si>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</si>
  <si>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</si>
  <si>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</si>
  <si>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</si>
  <si>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</si>
  <si>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</si>
  <si>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</si>
  <si>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</si>
  <si>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</si>
  <si>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</si>
  <si>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</si>
  <si>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</si>
  <si>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</si>
  <si>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</si>
  <si>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</si>
  <si>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</si>
  <si>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</si>
  <si>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</si>
  <si>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</si>
  <si>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</si>
  <si>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</si>
  <si>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</si>
  <si>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</si>
  <si>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</si>
  <si>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</si>
  <si>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</si>
  <si>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</si>
  <si>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</si>
  <si>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</si>
  <si>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</si>
  <si>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</si>
  <si>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</si>
  <si>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</si>
  <si>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</si>
  <si>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</si>
  <si>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</si>
  <si>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</si>
  <si>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</si>
  <si>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</si>
  <si>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</si>
  <si>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</si>
  <si>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</si>
  <si>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</si>
  <si>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</si>
  <si>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</si>
  <si>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</si>
  <si>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</si>
  <si>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</si>
  <si>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</si>
  <si>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</si>
  <si>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</si>
  <si>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</si>
  <si>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</si>
  <si>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</si>
  <si>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</si>
  <si>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</si>
  <si>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</si>
  <si>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</si>
  <si>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</si>
  <si>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</si>
  <si>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</si>
  <si>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</si>
  <si>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</si>
  <si>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</si>
  <si>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</si>
  <si>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</si>
  <si>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</si>
  <si>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</si>
  <si>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</si>
  <si>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</si>
  <si>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</si>
  <si>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</si>
  <si>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</si>
  <si>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</si>
  <si>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</si>
  <si>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</si>
  <si>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</si>
  <si>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</si>
  <si>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</si>
  <si>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</si>
  <si>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</si>
  <si>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</si>
  <si>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</si>
  <si>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</si>
  <si>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</si>
  <si>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</si>
  <si>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</si>
  <si>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</si>
  <si>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</si>
  <si>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</si>
  <si>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</si>
  <si>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</si>
  <si>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</si>
  <si>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</si>
  <si>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</si>
  <si>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</si>
  <si>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</si>
  <si>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</si>
  <si>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</si>
  <si>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</si>
  <si>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</si>
  <si>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</si>
  <si>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</si>
  <si>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</si>
  <si>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</si>
  <si>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</si>
  <si>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</si>
  <si>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</si>
  <si>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</si>
  <si>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</si>
  <si>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</si>
  <si>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</si>
  <si>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</si>
  <si>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</si>
  <si>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</si>
  <si>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</si>
  <si>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</si>
  <si>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</si>
  <si>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</si>
  <si>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</si>
  <si>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</si>
  <si>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</si>
  <si>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</si>
  <si>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</si>
  <si>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</si>
  <si>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</si>
  <si>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</si>
  <si>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</si>
  <si>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</si>
  <si>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</si>
  <si>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</si>
  <si>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</si>
  <si>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</si>
  <si>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</si>
  <si>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</si>
  <si>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</si>
  <si>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</si>
  <si>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</si>
  <si>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</si>
  <si>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</si>
  <si>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</si>
  <si>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</si>
  <si>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</si>
  <si>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</si>
  <si>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</si>
  <si>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</si>
  <si>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</si>
  <si>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</si>
  <si>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</si>
  <si>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</si>
  <si>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</si>
  <si>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</si>
  <si>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</si>
  <si>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</si>
  <si>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</si>
  <si>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</si>
  <si>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</si>
  <si>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</si>
  <si>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</si>
  <si>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</si>
  <si>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</si>
  <si>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</si>
  <si>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</si>
  <si>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</si>
  <si>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</si>
  <si>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</si>
  <si>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</si>
  <si>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</si>
  <si>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</si>
  <si>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</si>
  <si>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</si>
  <si>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</si>
  <si>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</si>
  <si>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</si>
  <si>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</si>
  <si>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</si>
  <si>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</si>
  <si>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</si>
  <si>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</si>
  <si>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</si>
  <si>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</si>
  <si>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</si>
  <si>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</si>
  <si>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</si>
  <si>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</si>
  <si>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</si>
  <si>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</si>
  <si>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</si>
  <si>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</si>
  <si>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</si>
  <si>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</si>
  <si>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</si>
  <si>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</si>
  <si>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</si>
  <si>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</si>
  <si>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</si>
  <si>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</si>
  <si>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</si>
  <si>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</si>
  <si>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</si>
  <si>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</si>
  <si>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</si>
  <si>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</si>
  <si>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</si>
  <si>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</si>
  <si>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</si>
  <si>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</si>
  <si>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</si>
  <si>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</si>
  <si>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</si>
  <si>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</si>
  <si>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</si>
  <si>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</si>
  <si>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</si>
  <si>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</si>
  <si>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</si>
  <si>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</si>
  <si>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</si>
  <si>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</si>
  <si>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</si>
  <si>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</si>
  <si>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</si>
  <si>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</si>
  <si>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</si>
  <si>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</si>
  <si>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</si>
  <si>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</si>
  <si>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</si>
  <si>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</si>
  <si>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</si>
  <si>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</si>
  <si>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</si>
  <si>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</si>
  <si>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</si>
  <si>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</si>
  <si>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</si>
  <si>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</si>
  <si>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</si>
  <si>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</si>
  <si>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</si>
  <si>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</si>
  <si>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</si>
  <si>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</si>
  <si>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</si>
  <si>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</si>
  <si>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</si>
  <si>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</si>
  <si>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</si>
  <si>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</si>
  <si>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</si>
  <si>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</si>
  <si>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</si>
  <si>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</si>
  <si>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</si>
  <si>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</si>
  <si>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</si>
  <si>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</si>
  <si>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</si>
  <si>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</si>
  <si>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</si>
  <si>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</si>
  <si>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</si>
  <si>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</si>
  <si>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</si>
  <si>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</si>
  <si>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</si>
  <si>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</si>
  <si>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</si>
  <si>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</si>
  <si>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</si>
  <si>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</si>
  <si>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</si>
  <si>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</si>
  <si>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</si>
  <si>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</si>
  <si>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</si>
  <si>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</si>
  <si>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</si>
  <si>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</si>
  <si>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</si>
  <si>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</si>
  <si>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</si>
  <si>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</si>
  <si>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</si>
  <si>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</si>
  <si>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</si>
  <si>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</si>
  <si>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</si>
  <si>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</si>
  <si>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</si>
  <si>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</si>
  <si>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</si>
  <si>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</si>
  <si>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</si>
  <si>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</si>
  <si>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</si>
  <si>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</si>
  <si>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</si>
  <si>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</si>
  <si>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</si>
  <si>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</si>
  <si>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</si>
  <si>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</si>
  <si>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</si>
  <si>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</si>
  <si>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</si>
  <si>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</si>
  <si>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</si>
  <si>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</si>
  <si>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</si>
  <si>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</si>
  <si>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</si>
  <si>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</si>
  <si>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</si>
  <si>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</si>
  <si>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</si>
  <si>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</si>
  <si>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</si>
  <si>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</si>
  <si>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</si>
  <si>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</si>
  <si>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</si>
  <si>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</si>
  <si>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</si>
  <si>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</si>
  <si>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</si>
  <si>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</si>
  <si>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</si>
  <si>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</si>
  <si>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</si>
  <si>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</si>
  <si>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</si>
  <si>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</si>
  <si>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</si>
  <si>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</si>
  <si>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</si>
  <si>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</si>
  <si>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</si>
  <si>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</si>
  <si>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</si>
  <si>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</si>
  <si>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</si>
  <si>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</si>
  <si>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</si>
  <si>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</si>
  <si>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</si>
  <si>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</si>
  <si>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</si>
  <si>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</si>
  <si>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</si>
  <si>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</si>
  <si>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</si>
  <si>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</si>
  <si>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</si>
  <si>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</si>
  <si>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</si>
  <si>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</si>
  <si>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</si>
  <si>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</si>
  <si>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</si>
  <si>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</si>
  <si>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</si>
  <si>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</si>
  <si>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</si>
  <si>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</si>
  <si>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</si>
  <si>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</si>
  <si>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</si>
  <si>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</si>
  <si>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</si>
  <si>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</si>
  <si>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</si>
  <si>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</si>
  <si>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</si>
  <si>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</si>
  <si>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</si>
  <si>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</si>
  <si>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</si>
  <si>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</si>
  <si>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</si>
  <si>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</si>
  <si>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</si>
  <si>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</si>
  <si>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</si>
  <si>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</si>
  <si>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</si>
  <si>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</si>
  <si>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</si>
  <si>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</si>
  <si>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</si>
  <si>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</si>
  <si>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</si>
  <si>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</si>
  <si>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</si>
  <si>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</si>
  <si>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</si>
  <si>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</si>
  <si>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</si>
  <si>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</si>
  <si>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</si>
  <si>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</si>
  <si>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</si>
  <si>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</si>
  <si>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</si>
  <si>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</si>
  <si>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</si>
  <si>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</si>
  <si>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</si>
  <si>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</si>
  <si>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</si>
  <si>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</si>
  <si>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</si>
  <si>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</si>
  <si>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</si>
  <si>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</si>
  <si>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</si>
  <si>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</si>
  <si>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</si>
  <si>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</si>
  <si>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</si>
  <si>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</si>
  <si>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</si>
  <si>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</si>
  <si>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</si>
  <si>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</si>
  <si>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</si>
  <si>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</si>
  <si>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</si>
  <si>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</si>
  <si>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</si>
  <si>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</si>
  <si>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</si>
  <si>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</si>
  <si>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</si>
  <si>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</si>
  <si>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</si>
  <si>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</si>
  <si>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</si>
  <si>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</si>
  <si>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</si>
  <si>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</si>
  <si>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</si>
  <si>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</si>
  <si>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</si>
  <si>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</si>
  <si>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</si>
  <si>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</si>
  <si>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</si>
  <si>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</si>
  <si>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</si>
  <si>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</si>
  <si>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</si>
  <si>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</si>
  <si>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</si>
  <si>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</si>
  <si>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</si>
  <si>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</si>
  <si>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</si>
  <si>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</si>
  <si>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</si>
  <si>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</si>
  <si>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</si>
  <si>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</si>
  <si>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</si>
  <si>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</si>
  <si>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</si>
  <si>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</si>
  <si>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</si>
  <si>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</si>
  <si>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</si>
  <si>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</si>
  <si>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</si>
  <si>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</si>
  <si>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</si>
  <si>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</si>
  <si>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</si>
  <si>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</si>
  <si>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</si>
  <si>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</si>
  <si>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</si>
  <si>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</si>
  <si>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</si>
  <si>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</si>
  <si>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</si>
  <si>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</si>
  <si>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</si>
  <si>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</si>
  <si>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</si>
  <si>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</si>
  <si>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</si>
  <si>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</si>
  <si>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</si>
  <si>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</si>
  <si>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</si>
  <si>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</si>
  <si>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</si>
  <si>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</si>
  <si>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</si>
  <si>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</si>
  <si>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</si>
  <si>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</si>
  <si>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</si>
  <si>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</si>
  <si>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</si>
  <si>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</si>
  <si>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</si>
  <si>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</si>
  <si>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</si>
  <si>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</si>
  <si>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</si>
  <si>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</si>
  <si>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</si>
  <si>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</si>
  <si>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</si>
  <si>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</si>
  <si>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</si>
  <si>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</si>
  <si>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</si>
  <si>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</si>
  <si>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</si>
  <si>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</si>
  <si>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</si>
  <si>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</si>
  <si>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</si>
  <si>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</si>
  <si>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</si>
  <si>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</si>
  <si>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</si>
  <si>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</si>
  <si>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</si>
  <si>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</si>
  <si>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</si>
  <si>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</si>
  <si>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</si>
  <si>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</si>
  <si>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</si>
  <si>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</si>
  <si>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</si>
  <si>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</si>
  <si>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</si>
  <si>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</si>
  <si>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</si>
  <si>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</si>
  <si>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</si>
  <si>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</si>
  <si>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</si>
  <si>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</si>
  <si>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</si>
  <si>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</si>
  <si>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</si>
  <si>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</si>
  <si>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</si>
  <si>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</si>
  <si>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</si>
  <si>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</si>
  <si>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</si>
  <si>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</si>
  <si>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</si>
  <si>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</si>
  <si>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</si>
  <si>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</si>
  <si>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</si>
  <si>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</si>
  <si>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</si>
  <si>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</si>
  <si>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</si>
  <si>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</si>
  <si>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</si>
  <si>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</si>
  <si>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</si>
  <si>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</si>
  <si>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</si>
  <si>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</si>
  <si>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</si>
  <si>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</si>
  <si>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</si>
  <si>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</si>
  <si>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</si>
  <si>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</si>
  <si>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</si>
  <si>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</si>
  <si>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</si>
  <si>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</si>
  <si>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</si>
  <si>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</si>
  <si>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</si>
  <si>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</si>
  <si>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</si>
  <si>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</si>
  <si>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</si>
  <si>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No Project.Name</t>
  </si>
  <si>
    <t xml:space="preserve">Never? </t>
  </si>
  <si>
    <t xml:space="preserve">Always </t>
  </si>
  <si>
    <t>UkraineDIBrelevant</t>
  </si>
  <si>
    <t xml:space="preserve">All Platforms and Product or Service Codes of Interest after Exclusion of </t>
  </si>
  <si>
    <t>Column1</t>
  </si>
  <si>
    <t>FPDS Project Name</t>
  </si>
  <si>
    <t>DoD Comptroller</t>
  </si>
  <si>
    <t>Unaccounted for</t>
  </si>
  <si>
    <t>Total</t>
  </si>
  <si>
    <t>Unmatched</t>
  </si>
  <si>
    <t>Ordnance and  Missiles</t>
  </si>
  <si>
    <t>Other Products</t>
  </si>
  <si>
    <t>Ordnance and  MLRS</t>
  </si>
  <si>
    <t>ProductServiceOrRnDarea</t>
  </si>
  <si>
    <t>ProductOrServiceCode</t>
  </si>
  <si>
    <t>ProductOrServiceCodeText</t>
  </si>
  <si>
    <t>Action_Obligation_OMB24_GDP22</t>
  </si>
  <si>
    <t>Aircraft</t>
  </si>
  <si>
    <t>1560</t>
  </si>
  <si>
    <t>AIRFRAME STRUCTURAL COMPONENTS</t>
  </si>
  <si>
    <t>1670</t>
  </si>
  <si>
    <t>PARACHUTE RECOVER SYS &amp; TIE DOWN EQ</t>
  </si>
  <si>
    <t>Basic Research (6.1)</t>
  </si>
  <si>
    <t>AC21</t>
  </si>
  <si>
    <t>R&amp;D- DEFENSE SYSTEM: MISSILE/SPACE SYSTEMS (BASIC RESEARCH)</t>
  </si>
  <si>
    <t>Commercialization</t>
  </si>
  <si>
    <t>AC27</t>
  </si>
  <si>
    <t>R&amp;D- DEFENSE SYSTEM: MISSILE/SPACE SYSTEMS (COMMERCIALIZED)</t>
  </si>
  <si>
    <t>ERS</t>
  </si>
  <si>
    <t>J010</t>
  </si>
  <si>
    <t>MAINT-REP OF WEAPONS</t>
  </si>
  <si>
    <t>J014</t>
  </si>
  <si>
    <t>MAINT-REP OF GUIDED MISSILES</t>
  </si>
  <si>
    <t>J016</t>
  </si>
  <si>
    <t>MAINT-REP OF AIRCRAFT COMPONENTS</t>
  </si>
  <si>
    <t>J023</t>
  </si>
  <si>
    <t>MAINT-REP OF VEHICLES-TRAILERS-CYC</t>
  </si>
  <si>
    <t>J035</t>
  </si>
  <si>
    <t>MAINT-REP OF SERVICE &amp; TRADE EQ</t>
  </si>
  <si>
    <t>J049</t>
  </si>
  <si>
    <t>MAINT-REP OF MAINT REPAIR SHOP EQ</t>
  </si>
  <si>
    <t>K014</t>
  </si>
  <si>
    <t>MOD OF GUIDED MISSILES</t>
  </si>
  <si>
    <t>W054</t>
  </si>
  <si>
    <t>LEASE OR RENTAL OF EQUIPMENT- PREFABRICATED STRUCTURES  AND SCAFFOLDING</t>
  </si>
  <si>
    <t>Electronics &amp; Communications</t>
  </si>
  <si>
    <t>5935</t>
  </si>
  <si>
    <t>CONNECTORS, ELECTRICAL</t>
  </si>
  <si>
    <t>5960</t>
  </si>
  <si>
    <t>ELECTRON TUBES &amp; ASSOC HARDWARE</t>
  </si>
  <si>
    <t>5962</t>
  </si>
  <si>
    <t>MICROCIRCUITS, ELECTRONIC</t>
  </si>
  <si>
    <t>5970</t>
  </si>
  <si>
    <t>ELECT INSULATORS &amp; INSULATING MAT</t>
  </si>
  <si>
    <t>5975</t>
  </si>
  <si>
    <t>ELECTRICAL HARDWARE AND SUPPLIES</t>
  </si>
  <si>
    <t>5985</t>
  </si>
  <si>
    <t>ANTENNAS WAVEGUIDES &amp; RELATED EQ</t>
  </si>
  <si>
    <t>5995</t>
  </si>
  <si>
    <t>CABLE CORD WIRE ASSEMBLY - COMM EQ</t>
  </si>
  <si>
    <t>5998</t>
  </si>
  <si>
    <t>ELE ASSEMB-BDS CARDS-ASSOC HARDWARE</t>
  </si>
  <si>
    <t>6145</t>
  </si>
  <si>
    <t>WIRE AND CABLE, ELECTRICAL</t>
  </si>
  <si>
    <t>6150</t>
  </si>
  <si>
    <t>MISC ELECTRIC POWER &amp; DISTRIB EQ</t>
  </si>
  <si>
    <t>7K20</t>
  </si>
  <si>
    <t>IT AND TELECOM - STORAGE PRODUCTS (HARDWARE AND PERPETUAL LICENSE SOFTWARE)</t>
  </si>
  <si>
    <t>Engines &amp; Power Plants</t>
  </si>
  <si>
    <t>6105</t>
  </si>
  <si>
    <t>MOTORS, ELECTRICAL</t>
  </si>
  <si>
    <t>6115</t>
  </si>
  <si>
    <t>GENERATORS &amp; GENERATOR SETS ELECT</t>
  </si>
  <si>
    <t>Experimental Development</t>
  </si>
  <si>
    <t>AC13</t>
  </si>
  <si>
    <t>DEFENSE AIRCRAFT (ADVANCED)</t>
  </si>
  <si>
    <t>AC23</t>
  </si>
  <si>
    <t>R&amp;D- DEFENSE SYSTEM: MISSILE/SPACE SYSTEMS (ADVANCED DEVELOPMENT)</t>
  </si>
  <si>
    <t>FRS&amp;C</t>
  </si>
  <si>
    <t>M1GD</t>
  </si>
  <si>
    <t>OPERATION OF OPEN STORAGE FACILITIES</t>
  </si>
  <si>
    <t>Z1BF</t>
  </si>
  <si>
    <t>MAINTENANCE OF MISSILE SYSTEM FACILITIES</t>
  </si>
  <si>
    <t>Ground Vehicles</t>
  </si>
  <si>
    <t>2350</t>
  </si>
  <si>
    <t>COMBAT ASSAULT &amp; TACTICAL VEH</t>
  </si>
  <si>
    <t>2541</t>
  </si>
  <si>
    <t>VEH ACCESSORY/WEAPONS SYS SPECIFIC</t>
  </si>
  <si>
    <t>3040</t>
  </si>
  <si>
    <t>MISC POWER TRANSMISSION EQ</t>
  </si>
  <si>
    <t>ICT</t>
  </si>
  <si>
    <t>D318</t>
  </si>
  <si>
    <t>IT AND TELECOM- INTEGRATED HARDWARE/SOFTWARE/SERVICES SOLUTIONS, PREDOMINANTLY SERVICES</t>
  </si>
  <si>
    <t>DA10</t>
  </si>
  <si>
    <t>IT AND TELECOM - BUSINESS APPLICATION/APPLICATION DEVELOPMENT SOFTWARE AS A SERVICE</t>
  </si>
  <si>
    <t>R415</t>
  </si>
  <si>
    <t>PROF SVCS/TECH SHARING-UTIL</t>
  </si>
  <si>
    <t>Launchers &amp; Munitions</t>
  </si>
  <si>
    <t>1005</t>
  </si>
  <si>
    <t>GUNS, THROUGH 30 MM</t>
  </si>
  <si>
    <t>1055</t>
  </si>
  <si>
    <t>LAUNCHERS, ROCKET AND PYROTECHNIC</t>
  </si>
  <si>
    <t>1095</t>
  </si>
  <si>
    <t>MISCELLANEOUS WEAPONS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</si>
  <si>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</si>
  <si>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</si>
  <si>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</si>
  <si>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</si>
  <si>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</si>
  <si>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</si>
  <si>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</si>
  <si>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</si>
  <si>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</si>
  <si>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</si>
  <si>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</si>
  <si>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</si>
  <si>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</si>
  <si>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</si>
  <si>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</si>
  <si>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</si>
  <si>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</si>
  <si>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</si>
  <si>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</si>
  <si>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</si>
  <si>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</si>
  <si>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</si>
  <si>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</si>
  <si>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</si>
  <si>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</si>
  <si>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</si>
  <si>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</si>
  <si>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</si>
  <si>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</si>
  <si>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Other</t>
  </si>
  <si>
    <t>3419</t>
  </si>
  <si>
    <t>MISCELLANEOUS MACHINE TOOLS</t>
  </si>
  <si>
    <t>4140</t>
  </si>
  <si>
    <t>FANS AIR CIRCULATORS &amp; BLOWER EQ</t>
  </si>
  <si>
    <t>4810</t>
  </si>
  <si>
    <t>VALVES, POWERED</t>
  </si>
  <si>
    <t>5342</t>
  </si>
  <si>
    <t>HARDWARE, WEAPON SYSTEM</t>
  </si>
  <si>
    <t>6625</t>
  </si>
  <si>
    <t>ELECT ELECTRONIC MEASURING INSTRUMT</t>
  </si>
  <si>
    <t>7125</t>
  </si>
  <si>
    <t>CABINETS LOCKERS BINS &amp; SHELVING</t>
  </si>
  <si>
    <t>PAMS</t>
  </si>
  <si>
    <t>B544</t>
  </si>
  <si>
    <t>SPECIAL STUDIES/ANALYSIS- TECHNOLOGY</t>
  </si>
  <si>
    <t>B554</t>
  </si>
  <si>
    <t>SPECIAL STUDIES/ANALYSIS- ACQUISITION POLICY/PROCEDURES</t>
  </si>
  <si>
    <t>H210</t>
  </si>
  <si>
    <t>EQ TEST SVCS/WEAPONS</t>
  </si>
  <si>
    <t>L014</t>
  </si>
  <si>
    <t>TECH REP SVCS/GUIDED MISSILES</t>
  </si>
  <si>
    <t>R408</t>
  </si>
  <si>
    <t>PROGRAM MANAGEMENT/SUPPORT SERVICES</t>
  </si>
  <si>
    <t>R425</t>
  </si>
  <si>
    <t>ENGINEERING AND TECHNICAL SERVICES</t>
  </si>
  <si>
    <t>R499</t>
  </si>
  <si>
    <t>OTHER PROFESSIONAL SERVICES</t>
  </si>
  <si>
    <t>R706</t>
  </si>
  <si>
    <t>LOGISTICS SUPPORT SERVICES</t>
  </si>
  <si>
    <t>R&amp;D administrative and operational expenses</t>
  </si>
  <si>
    <t>AC24</t>
  </si>
  <si>
    <t>R&amp;D- DEFENSE SYSTEM: MISSILE/SPACE SYSTEMS (ENGINEERING DEVELOPMENT)</t>
  </si>
  <si>
    <t>R&amp;D facilities and major equipment</t>
  </si>
  <si>
    <t>AC25</t>
  </si>
  <si>
    <t>R&amp;D- DEFENSE SYSTEM: MISSILE/SPACE SYSTEMS (OPERATIONAL SYSTEMS DEVELOPMENT)</t>
  </si>
  <si>
    <t>VendorIsForeign</t>
  </si>
  <si>
    <t>VendorStateCode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</si>
  <si>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</si>
  <si>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</si>
  <si>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</si>
  <si>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</si>
  <si>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</si>
  <si>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</si>
  <si>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</si>
  <si>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</si>
  <si>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</si>
  <si>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</si>
  <si>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</si>
  <si>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</si>
  <si>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</si>
  <si>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</si>
  <si>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</si>
  <si>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</si>
  <si>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</si>
  <si>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</si>
  <si>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</si>
  <si>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</si>
  <si>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</si>
  <si>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</si>
  <si>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</si>
  <si>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</si>
  <si>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</si>
  <si>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</si>
  <si>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</si>
  <si>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</si>
  <si>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</si>
  <si>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</si>
  <si>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</si>
  <si>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</si>
  <si>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</si>
  <si>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</si>
  <si>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</si>
  <si>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</si>
  <si>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</si>
  <si>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</si>
  <si>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</si>
  <si>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</si>
  <si>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</si>
  <si>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</si>
  <si>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</si>
  <si>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</si>
  <si>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</si>
  <si>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</si>
  <si>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</si>
  <si>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</si>
  <si>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</si>
  <si>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</si>
  <si>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</si>
  <si>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</si>
  <si>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</si>
  <si>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</si>
  <si>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</si>
  <si>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</si>
  <si>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</si>
  <si>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</si>
  <si>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VendorIsForeign</t>
  </si>
  <si>
    <t>VendorStateCode</t>
  </si>
  <si>
    <t>VendorCD</t>
  </si>
  <si>
    <t>Action_Obligation_OMB24_GDP22</t>
  </si>
  <si>
    <t>AL</t>
  </si>
  <si>
    <t>AL-</t>
  </si>
  <si>
    <t>AL-01</t>
  </si>
  <si>
    <t>AL-02</t>
  </si>
  <si>
    <t>AL-03</t>
  </si>
  <si>
    <t>AL-04</t>
  </si>
  <si>
    <t>AL-05</t>
  </si>
  <si>
    <t>AR</t>
  </si>
  <si>
    <t>AR-</t>
  </si>
  <si>
    <t>AR-04</t>
  </si>
  <si>
    <t>AZ</t>
  </si>
  <si>
    <t>AZ-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</si>
  <si>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</si>
  <si>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</si>
  <si>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</si>
  <si>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</si>
  <si>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</si>
  <si>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</si>
  <si>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</si>
  <si>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</si>
  <si>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</si>
  <si>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</t>
  </si>
  <si>
    <t>CA-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</si>
  <si>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</si>
  <si>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</si>
  <si>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</si>
  <si>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</si>
  <si>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</si>
  <si>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</si>
  <si>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</si>
  <si>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</si>
  <si>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</si>
  <si>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</si>
  <si>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</si>
  <si>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</si>
  <si>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</si>
  <si>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</si>
  <si>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</si>
  <si>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</si>
  <si>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</si>
  <si>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</si>
  <si>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</si>
  <si>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</si>
  <si>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</si>
  <si>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</si>
  <si>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</si>
  <si>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</si>
  <si>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</si>
  <si>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</si>
  <si>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</si>
  <si>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</si>
  <si>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</si>
  <si>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</si>
  <si>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</si>
  <si>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</si>
  <si>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</si>
  <si>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</si>
  <si>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</si>
  <si>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</si>
  <si>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</si>
  <si>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</si>
  <si>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</si>
  <si>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</si>
  <si>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</si>
  <si>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</si>
  <si>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</si>
  <si>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</si>
  <si>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</si>
  <si>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</si>
  <si>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</si>
  <si>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</t>
  </si>
  <si>
    <t>CO-</t>
  </si>
  <si>
    <t>CO-02</t>
  </si>
  <si>
    <t>CO-03</t>
  </si>
  <si>
    <t>CO-05</t>
  </si>
  <si>
    <t>CO-06</t>
  </si>
  <si>
    <t>CO-07</t>
  </si>
  <si>
    <t>CO-90</t>
  </si>
  <si>
    <t>CT</t>
  </si>
  <si>
    <t>CT-</t>
  </si>
  <si>
    <t>CT-01</t>
  </si>
  <si>
    <t>CT-02</t>
  </si>
  <si>
    <t>CT-03</t>
  </si>
  <si>
    <t>CT-05</t>
  </si>
  <si>
    <t>DE</t>
  </si>
  <si>
    <t>DE-00</t>
  </si>
  <si>
    <t>FL</t>
  </si>
  <si>
    <t>FL-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</si>
  <si>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</si>
  <si>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</si>
  <si>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</si>
  <si>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</si>
  <si>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</si>
  <si>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</si>
  <si>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</si>
  <si>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</si>
  <si>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</si>
  <si>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</si>
  <si>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</si>
  <si>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</si>
  <si>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</si>
  <si>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</si>
  <si>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</si>
  <si>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FL-22</t>
  </si>
  <si>
    <t>FL-23</t>
  </si>
  <si>
    <t>FL-25</t>
  </si>
  <si>
    <t>FL-26</t>
  </si>
  <si>
    <t>FL-28</t>
  </si>
  <si>
    <t>FL-90</t>
  </si>
  <si>
    <t>GA</t>
  </si>
  <si>
    <t>GA-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</si>
  <si>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</si>
  <si>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</si>
  <si>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</si>
  <si>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</si>
  <si>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</si>
  <si>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</si>
  <si>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</si>
  <si>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</si>
  <si>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</t>
  </si>
  <si>
    <t>IA-</t>
  </si>
  <si>
    <t>IA-01</t>
  </si>
  <si>
    <t>IA-02</t>
  </si>
  <si>
    <t>ID</t>
  </si>
  <si>
    <t>ID-01</t>
  </si>
  <si>
    <t>ID-02</t>
  </si>
  <si>
    <t>IL</t>
  </si>
  <si>
    <t>IL-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</si>
  <si>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</si>
  <si>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</si>
  <si>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</si>
  <si>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</si>
  <si>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</si>
  <si>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</si>
  <si>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</si>
  <si>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</si>
  <si>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</si>
  <si>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</si>
  <si>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</si>
  <si>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</t>
  </si>
  <si>
    <t>IN-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</si>
  <si>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</si>
  <si>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</si>
  <si>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</si>
  <si>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</si>
  <si>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</si>
  <si>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</si>
  <si>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</si>
  <si>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</si>
  <si>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</t>
  </si>
  <si>
    <t>KS-</t>
  </si>
  <si>
    <t>KS-03</t>
  </si>
  <si>
    <t>KS-04</t>
  </si>
  <si>
    <t>KY</t>
  </si>
  <si>
    <t>KY-</t>
  </si>
  <si>
    <t>KY-01</t>
  </si>
  <si>
    <t>KY-03</t>
  </si>
  <si>
    <t>KY-05</t>
  </si>
  <si>
    <t>LA</t>
  </si>
  <si>
    <t>LA-</t>
  </si>
  <si>
    <t>LA-01</t>
  </si>
  <si>
    <t>LA-02</t>
  </si>
  <si>
    <t>LA-04</t>
  </si>
  <si>
    <t>MA</t>
  </si>
  <si>
    <t>MA-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</si>
  <si>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</si>
  <si>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</si>
  <si>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</si>
  <si>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</si>
  <si>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</si>
  <si>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</si>
  <si>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</si>
  <si>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</si>
  <si>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</si>
  <si>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</t>
  </si>
  <si>
    <t>MD-</t>
  </si>
  <si>
    <t>MD-01</t>
  </si>
  <si>
    <t>MD-02</t>
  </si>
  <si>
    <t>MD-03</t>
  </si>
  <si>
    <t>MD-05</t>
  </si>
  <si>
    <t>MD-06</t>
  </si>
  <si>
    <t>MD-07</t>
  </si>
  <si>
    <t>MD-08</t>
  </si>
  <si>
    <t>MD-90</t>
  </si>
  <si>
    <t>ME</t>
  </si>
  <si>
    <t>ME-01</t>
  </si>
  <si>
    <t>MI</t>
  </si>
  <si>
    <t>MI-</t>
  </si>
  <si>
    <t>MI-01</t>
  </si>
  <si>
    <t>MI-02</t>
  </si>
  <si>
    <t>MI-03</t>
  </si>
  <si>
    <t>MI-04</t>
  </si>
  <si>
    <t>MI-05</t>
  </si>
  <si>
    <t>MI-06</t>
  </si>
  <si>
    <t>MI-08</t>
  </si>
  <si>
    <t>MI-09</t>
  </si>
  <si>
    <t>MI-10</t>
  </si>
  <si>
    <t>MI-11</t>
  </si>
  <si>
    <t>MI-12</t>
  </si>
  <si>
    <t>MI-14</t>
  </si>
  <si>
    <t>MN</t>
  </si>
  <si>
    <t>MN-</t>
  </si>
  <si>
    <t>MN-01</t>
  </si>
  <si>
    <t>MN-03</t>
  </si>
  <si>
    <t>MN-05</t>
  </si>
  <si>
    <t>MN-06</t>
  </si>
  <si>
    <t>MN-07</t>
  </si>
  <si>
    <t>MN-08</t>
  </si>
  <si>
    <t>MN-90</t>
  </si>
  <si>
    <t>MO</t>
  </si>
  <si>
    <t>MO-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</si>
  <si>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</si>
  <si>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</si>
  <si>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</si>
  <si>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</si>
  <si>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</si>
  <si>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</si>
  <si>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</si>
  <si>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</si>
  <si>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</t>
  </si>
  <si>
    <t>MS-01</t>
  </si>
  <si>
    <t>MS-02</t>
  </si>
  <si>
    <t>MS-04</t>
  </si>
  <si>
    <t>MT</t>
  </si>
  <si>
    <t>MT-</t>
  </si>
  <si>
    <t>MT-00</t>
  </si>
  <si>
    <t>MT-01</t>
  </si>
  <si>
    <t>MT-02</t>
  </si>
  <si>
    <t>NC</t>
  </si>
  <si>
    <t>NC-</t>
  </si>
  <si>
    <t>NC-01</t>
  </si>
  <si>
    <t>NC-02</t>
  </si>
  <si>
    <t>NC-10</t>
  </si>
  <si>
    <t>NC-12</t>
  </si>
  <si>
    <t>NC-13</t>
  </si>
  <si>
    <t>NC-14</t>
  </si>
  <si>
    <t>NE</t>
  </si>
  <si>
    <t>NE-</t>
  </si>
  <si>
    <t>NE-03</t>
  </si>
  <si>
    <t>NH</t>
  </si>
  <si>
    <t>NH-01</t>
  </si>
  <si>
    <t>NH-02</t>
  </si>
  <si>
    <t>NJ</t>
  </si>
  <si>
    <t>NJ-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</si>
  <si>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</si>
  <si>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</si>
  <si>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</si>
  <si>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</si>
  <si>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</si>
  <si>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</si>
  <si>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</si>
  <si>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</si>
  <si>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</si>
  <si>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</si>
  <si>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</t>
  </si>
  <si>
    <t>NM-</t>
  </si>
  <si>
    <t>NM-02</t>
  </si>
  <si>
    <t>NY</t>
  </si>
  <si>
    <t>NY-</t>
  </si>
  <si>
    <t>NY-01</t>
  </si>
  <si>
    <t>NY-02</t>
  </si>
  <si>
    <t>NY-03</t>
  </si>
  <si>
    <t>NY-04</t>
  </si>
  <si>
    <t>NY-08</t>
  </si>
  <si>
    <t>NY-10</t>
  </si>
  <si>
    <t>NY-12</t>
  </si>
  <si>
    <t>NY-17</t>
  </si>
  <si>
    <t>NY-19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</si>
  <si>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</si>
  <si>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</si>
  <si>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</si>
  <si>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</si>
  <si>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</si>
  <si>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</si>
  <si>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</si>
  <si>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</si>
  <si>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</t>
  </si>
  <si>
    <t>OH-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</si>
  <si>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</si>
  <si>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</si>
  <si>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</si>
  <si>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</si>
  <si>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</si>
  <si>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</si>
  <si>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</si>
  <si>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</si>
  <si>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</si>
  <si>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</si>
  <si>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</si>
  <si>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</si>
  <si>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</si>
  <si>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</si>
  <si>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</si>
  <si>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</t>
  </si>
  <si>
    <t>OK-</t>
  </si>
  <si>
    <t>OK-01</t>
  </si>
  <si>
    <t>OK-02</t>
  </si>
  <si>
    <t>OK-04</t>
  </si>
  <si>
    <t>OK-05</t>
  </si>
  <si>
    <t>OK-90</t>
  </si>
  <si>
    <t>OR</t>
  </si>
  <si>
    <t>OR-01</t>
  </si>
  <si>
    <t>OR-03</t>
  </si>
  <si>
    <t>PA</t>
  </si>
  <si>
    <t>PA-</t>
  </si>
  <si>
    <t>PA-01</t>
  </si>
  <si>
    <t>PA-02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</si>
  <si>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</si>
  <si>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</si>
  <si>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</si>
  <si>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</si>
  <si>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</si>
  <si>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</si>
  <si>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</si>
  <si>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</si>
  <si>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</si>
  <si>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</si>
  <si>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</si>
  <si>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</si>
  <si>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</si>
  <si>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</si>
  <si>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</si>
  <si>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PA-90</t>
  </si>
  <si>
    <t>RI</t>
  </si>
  <si>
    <t>RI-01</t>
  </si>
  <si>
    <t>SC</t>
  </si>
  <si>
    <t>SC-</t>
  </si>
  <si>
    <t>SC-02</t>
  </si>
  <si>
    <t>SC-07</t>
  </si>
  <si>
    <t>SD</t>
  </si>
  <si>
    <t>SD-00</t>
  </si>
  <si>
    <t>TN</t>
  </si>
  <si>
    <t>TN-</t>
  </si>
  <si>
    <t>TN-04</t>
  </si>
  <si>
    <t>TN-07</t>
  </si>
  <si>
    <t>TN-08</t>
  </si>
  <si>
    <t>TN-09</t>
  </si>
  <si>
    <t>TX</t>
  </si>
  <si>
    <t>TX-</t>
  </si>
  <si>
    <t>TX-01</t>
  </si>
  <si>
    <t>TX-02</t>
  </si>
  <si>
    <t>TX-03</t>
  </si>
  <si>
    <t>TX-04</t>
  </si>
  <si>
    <t>TX-06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</si>
  <si>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</si>
  <si>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</si>
  <si>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</si>
  <si>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</si>
  <si>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</si>
  <si>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</si>
  <si>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</si>
  <si>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</si>
  <si>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</si>
  <si>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</si>
  <si>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</si>
  <si>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</si>
  <si>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</t>
  </si>
  <si>
    <t>UT-</t>
  </si>
  <si>
    <t>UT-01</t>
  </si>
  <si>
    <t>UT-02</t>
  </si>
  <si>
    <t>UT-03</t>
  </si>
  <si>
    <t>UT-04</t>
  </si>
  <si>
    <t>VA</t>
  </si>
  <si>
    <t>VA-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</si>
  <si>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</si>
  <si>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</si>
  <si>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</si>
  <si>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</si>
  <si>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</si>
  <si>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</si>
  <si>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</si>
  <si>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</si>
  <si>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</si>
  <si>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</si>
  <si>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</si>
  <si>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</t>
  </si>
  <si>
    <t>VT-</t>
  </si>
  <si>
    <t>VT-00</t>
  </si>
  <si>
    <t>WA</t>
  </si>
  <si>
    <t>WA-</t>
  </si>
  <si>
    <t>WA-01</t>
  </si>
  <si>
    <t>WA-02</t>
  </si>
  <si>
    <t>WA-07</t>
  </si>
  <si>
    <t>WA-09</t>
  </si>
  <si>
    <t>WI</t>
  </si>
  <si>
    <t>WI-</t>
  </si>
  <si>
    <t>WI-01</t>
  </si>
  <si>
    <t>WI-02</t>
  </si>
  <si>
    <t>WI-04</t>
  </si>
  <si>
    <t>WI-06</t>
  </si>
  <si>
    <t>WI-08</t>
  </si>
  <si>
    <t>WV</t>
  </si>
  <si>
    <t>WV-01</t>
  </si>
  <si>
    <t>WV-02</t>
  </si>
  <si>
    <t>WY</t>
  </si>
  <si>
    <t>WY-00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</si>
  <si>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</si>
  <si>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</si>
  <si>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</si>
  <si>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</si>
  <si>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</si>
  <si>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</si>
  <si>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</si>
  <si>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</si>
  <si>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</si>
  <si>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</si>
  <si>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</si>
  <si>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</si>
  <si>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PlaceIsForeign</t>
  </si>
  <si>
    <t>pop_state_code</t>
  </si>
  <si>
    <t>Action_Obligation_OMB24_GDP22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</si>
  <si>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</si>
  <si>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</si>
  <si>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</si>
  <si>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</si>
  <si>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</si>
  <si>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</si>
  <si>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</si>
  <si>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</si>
  <si>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</si>
  <si>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</si>
  <si>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</si>
  <si>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</si>
  <si>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</si>
  <si>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</si>
  <si>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</si>
  <si>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</si>
  <si>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</si>
  <si>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</si>
  <si>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</si>
  <si>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</si>
  <si>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</si>
  <si>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</si>
  <si>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</si>
  <si>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</si>
  <si>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</si>
  <si>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</si>
  <si>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</si>
  <si>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</si>
  <si>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</si>
  <si>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</si>
  <si>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</si>
  <si>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</si>
  <si>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</si>
  <si>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</si>
  <si>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</si>
  <si>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</si>
  <si>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</si>
  <si>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</si>
  <si>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</si>
  <si>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</si>
  <si>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</si>
  <si>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</si>
  <si>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</si>
  <si>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</si>
  <si>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</si>
  <si>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</si>
  <si>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</si>
  <si>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</si>
  <si>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</si>
  <si>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 xml:space="preserve">/ </t>
  </si>
  <si>
    <t>NS</t>
  </si>
  <si>
    <t>01</t>
  </si>
  <si>
    <t>UK</t>
  </si>
  <si>
    <t>VendorCD</t>
  </si>
  <si>
    <t>AK-00</t>
  </si>
  <si>
    <t>AL-01</t>
  </si>
  <si>
    <t>AL-02</t>
  </si>
  <si>
    <t>AL-03</t>
  </si>
  <si>
    <t>AL-04</t>
  </si>
  <si>
    <t>AL-05</t>
  </si>
  <si>
    <t>AR-02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</si>
  <si>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</si>
  <si>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</si>
  <si>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</si>
  <si>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</si>
  <si>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</si>
  <si>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</si>
  <si>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</si>
  <si>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</si>
  <si>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</si>
  <si>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</si>
  <si>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</si>
  <si>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</si>
  <si>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</si>
  <si>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</si>
  <si>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</si>
  <si>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</si>
  <si>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</si>
  <si>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</si>
  <si>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</si>
  <si>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</si>
  <si>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</si>
  <si>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</si>
  <si>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</si>
  <si>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</si>
  <si>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</si>
  <si>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</si>
  <si>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</si>
  <si>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</si>
  <si>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</si>
  <si>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</si>
  <si>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</si>
  <si>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</si>
  <si>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</si>
  <si>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</si>
  <si>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</si>
  <si>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</si>
  <si>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</si>
  <si>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</si>
  <si>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</si>
  <si>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</si>
  <si>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</si>
  <si>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</si>
  <si>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</si>
  <si>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</si>
  <si>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</si>
  <si>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</si>
  <si>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</si>
  <si>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</si>
  <si>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</si>
  <si>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</si>
  <si>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</si>
  <si>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</si>
  <si>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</si>
  <si>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</si>
  <si>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</si>
  <si>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</si>
  <si>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</si>
  <si>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</si>
  <si>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CO-02</t>
  </si>
  <si>
    <t>CO-03</t>
  </si>
  <si>
    <t>CO-05</t>
  </si>
  <si>
    <t>CO-06</t>
  </si>
  <si>
    <t>CO-07</t>
  </si>
  <si>
    <t>CT-01</t>
  </si>
  <si>
    <t>CT-02</t>
  </si>
  <si>
    <t>CT-03</t>
  </si>
  <si>
    <t>CT-05</t>
  </si>
  <si>
    <t>DC-98</t>
  </si>
  <si>
    <t>DE-00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</si>
  <si>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</si>
  <si>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</si>
  <si>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</si>
  <si>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</si>
  <si>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</si>
  <si>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</si>
  <si>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</si>
  <si>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</si>
  <si>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</si>
  <si>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</si>
  <si>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</si>
  <si>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</si>
  <si>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</si>
  <si>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</si>
  <si>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</si>
  <si>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FL-21</t>
  </si>
  <si>
    <t>FL-22</t>
  </si>
  <si>
    <t>FL-23</t>
  </si>
  <si>
    <t>FL-25</t>
  </si>
  <si>
    <t>FL-26</t>
  </si>
  <si>
    <t>FL-28</t>
  </si>
  <si>
    <t>FL-90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</si>
  <si>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</si>
  <si>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</si>
  <si>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</si>
  <si>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</si>
  <si>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</si>
  <si>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</si>
  <si>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</si>
  <si>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</si>
  <si>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IA-01</t>
  </si>
  <si>
    <t>IA-02</t>
  </si>
  <si>
    <t>ID-01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</si>
  <si>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</si>
  <si>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</si>
  <si>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</si>
  <si>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</si>
  <si>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</si>
  <si>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</si>
  <si>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</si>
  <si>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</si>
  <si>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</si>
  <si>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</si>
  <si>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</si>
  <si>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IN-02</t>
  </si>
  <si>
    <t>IN-03</t>
  </si>
  <si>
    <t>IN-04</t>
  </si>
  <si>
    <t>IN-06</t>
  </si>
  <si>
    <t>IN-07</t>
  </si>
  <si>
    <t>IN-08</t>
  </si>
  <si>
    <t>IN-09</t>
  </si>
  <si>
    <t>KS-03</t>
  </si>
  <si>
    <t>KS-04</t>
  </si>
  <si>
    <t>KY-01</t>
  </si>
  <si>
    <t>KY-03</t>
  </si>
  <si>
    <t>KY-05</t>
  </si>
  <si>
    <t>LA-01</t>
  </si>
  <si>
    <t>LA-02</t>
  </si>
  <si>
    <t>LA-04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</si>
  <si>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</si>
  <si>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</si>
  <si>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</si>
  <si>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</si>
  <si>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</si>
  <si>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</si>
  <si>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</si>
  <si>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</si>
  <si>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</si>
  <si>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</si>
  <si>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</si>
  <si>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</si>
  <si>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</si>
  <si>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</si>
  <si>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</si>
  <si>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</si>
  <si>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</si>
  <si>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MD-90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</si>
  <si>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</si>
  <si>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</si>
  <si>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</si>
  <si>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</si>
  <si>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</si>
  <si>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</si>
  <si>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</si>
  <si>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</si>
  <si>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</si>
  <si>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</si>
  <si>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</si>
  <si>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</si>
  <si>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</si>
  <si>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</si>
  <si>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</si>
  <si>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</si>
  <si>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</si>
  <si>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</si>
  <si>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</si>
  <si>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MN-05</t>
  </si>
  <si>
    <t>MN-06</t>
  </si>
  <si>
    <t>MN-07</t>
  </si>
  <si>
    <t>MN-08</t>
  </si>
  <si>
    <t>MN-90</t>
  </si>
  <si>
    <t>MO-01</t>
  </si>
  <si>
    <t>MO-02</t>
  </si>
  <si>
    <t>MO-03</t>
  </si>
  <si>
    <t>MO-04</t>
  </si>
  <si>
    <t>MO-05</t>
  </si>
  <si>
    <t>MO-07</t>
  </si>
  <si>
    <t>MO-08</t>
  </si>
  <si>
    <t>MS-01</t>
  </si>
  <si>
    <t>MS-02</t>
  </si>
  <si>
    <t>MS-04</t>
  </si>
  <si>
    <t>MT-00</t>
  </si>
  <si>
    <t>MT-01</t>
  </si>
  <si>
    <t>MT-02</t>
  </si>
  <si>
    <t>NC-01</t>
  </si>
  <si>
    <t>NC-08</t>
  </si>
  <si>
    <t>NC-10</t>
  </si>
  <si>
    <t>NC-12</t>
  </si>
  <si>
    <t>NC-13</t>
  </si>
  <si>
    <t>NC-14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</si>
  <si>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</si>
  <si>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</si>
  <si>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</si>
  <si>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</si>
  <si>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</si>
  <si>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</si>
  <si>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</si>
  <si>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</si>
  <si>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</si>
  <si>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</si>
  <si>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</si>
  <si>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</si>
  <si>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</si>
  <si>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NM-02</t>
  </si>
  <si>
    <t>NY-01</t>
  </si>
  <si>
    <t>NY-02</t>
  </si>
  <si>
    <t>NY-03</t>
  </si>
  <si>
    <t>NY-04</t>
  </si>
  <si>
    <t>NY-07</t>
  </si>
  <si>
    <t>NY-08</t>
  </si>
  <si>
    <t>NY-10</t>
  </si>
  <si>
    <t>NY-12</t>
  </si>
  <si>
    <t>NY-17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</si>
  <si>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</si>
  <si>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</si>
  <si>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</si>
  <si>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</si>
  <si>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</si>
  <si>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</si>
  <si>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</si>
  <si>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</si>
  <si>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</si>
  <si>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</si>
  <si>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</si>
  <si>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</si>
  <si>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</si>
  <si>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</si>
  <si>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</si>
  <si>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</si>
  <si>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</si>
  <si>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</si>
  <si>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</si>
  <si>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</si>
  <si>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</si>
  <si>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</si>
  <si>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</si>
  <si>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OK-01</t>
  </si>
  <si>
    <t>OK-02</t>
  </si>
  <si>
    <t>OK-04</t>
  </si>
  <si>
    <t>OK-05</t>
  </si>
  <si>
    <t>OK-90</t>
  </si>
  <si>
    <t>OR-01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</si>
  <si>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</si>
  <si>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</si>
  <si>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</si>
  <si>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</si>
  <si>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</si>
  <si>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</si>
  <si>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</si>
  <si>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</si>
  <si>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PA-10</t>
  </si>
  <si>
    <t>PA-12</t>
  </si>
  <si>
    <t>PA-13</t>
  </si>
  <si>
    <t>PA-14</t>
  </si>
  <si>
    <t>PA-15</t>
  </si>
  <si>
    <t>PA-90</t>
  </si>
  <si>
    <t>RI-01</t>
  </si>
  <si>
    <t>SC-02</t>
  </si>
  <si>
    <t>SD-00</t>
  </si>
  <si>
    <t>TN-04</t>
  </si>
  <si>
    <t>TN-07</t>
  </si>
  <si>
    <t>TN-08</t>
  </si>
  <si>
    <t>TN-09</t>
  </si>
  <si>
    <t>TX-01</t>
  </si>
  <si>
    <t>TX-02</t>
  </si>
  <si>
    <t>TX-03</t>
  </si>
  <si>
    <t>TX-04</t>
  </si>
  <si>
    <t>TX-06</t>
  </si>
  <si>
    <t>TX-07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</si>
  <si>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</si>
  <si>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</si>
  <si>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</si>
  <si>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</si>
  <si>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</si>
  <si>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</si>
  <si>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</si>
  <si>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</si>
  <si>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</si>
  <si>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</si>
  <si>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</si>
  <si>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</si>
  <si>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</si>
  <si>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</si>
  <si>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</si>
  <si>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</si>
  <si>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</si>
  <si>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</si>
  <si>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</si>
  <si>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</si>
  <si>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</si>
  <si>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</si>
  <si>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</si>
  <si>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</si>
  <si>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</si>
  <si>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</si>
  <si>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</si>
  <si>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VT-00</t>
  </si>
  <si>
    <t>WA-01</t>
  </si>
  <si>
    <t>WA-02</t>
  </si>
  <si>
    <t>WA-09</t>
  </si>
  <si>
    <t>WI-01</t>
  </si>
  <si>
    <t>WI-02</t>
  </si>
  <si>
    <t>WI-04</t>
  </si>
  <si>
    <t>WI-06</t>
  </si>
  <si>
    <t>WI-07</t>
  </si>
  <si>
    <t>WI-08</t>
  </si>
  <si>
    <t>WV-01</t>
  </si>
  <si>
    <t>WV-02</t>
  </si>
  <si>
    <t>WY-00</t>
  </si>
  <si>
    <t>PlatformPortfolio</t>
  </si>
  <si>
    <t>ProjectID</t>
  </si>
  <si>
    <t>ProjPSC</t>
  </si>
  <si>
    <t>Action_Obligation_OMB24_GDP22</t>
  </si>
  <si>
    <t>Aircraft</t>
  </si>
  <si>
    <t>H-1 UPGRADE</t>
  </si>
  <si>
    <t>F-16</t>
  </si>
  <si>
    <t>Electronics, Comms, &amp; Sensors</t>
  </si>
  <si>
    <t>Land Vehicles</t>
  </si>
  <si>
    <t>BRADLEY FVS</t>
  </si>
  <si>
    <t>M1/M1A1 ABRAMS TANK</t>
  </si>
  <si>
    <t>ABRAMS UPGRADE</t>
  </si>
  <si>
    <t>BRADLEY UPGRADE</t>
  </si>
  <si>
    <t>466</t>
  </si>
  <si>
    <t>AMPV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</si>
  <si>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</si>
  <si>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</si>
  <si>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</si>
  <si>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</si>
  <si>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</si>
  <si>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PATRIOT/MEADS</t>
  </si>
  <si>
    <t>MISSILE DEFENSE AGENCY SU</t>
  </si>
  <si>
    <t>PAC-3 MSE</t>
  </si>
  <si>
    <t>Ordnance and Missiles</t>
  </si>
  <si>
    <t>AMRAAM</t>
  </si>
  <si>
    <t>GMLRS</t>
  </si>
  <si>
    <t>JAVELIN</t>
  </si>
  <si>
    <t>TOW</t>
  </si>
  <si>
    <t>AIM-9X</t>
  </si>
  <si>
    <t>439</t>
  </si>
  <si>
    <t>442</t>
  </si>
  <si>
    <t>Ships &amp; Submarines</t>
  </si>
  <si>
    <t>1055-LAUNCHERS, ROCKET AND PYROTECHNIC</t>
  </si>
  <si>
    <t>1337-GUIDED MISSILE AND SPACE VEHICLE EXPLOSIVE PROPULSION UNITS, SOLID FUEL; AND COMPONENTS</t>
  </si>
  <si>
    <t>1377-CARTRIDGE &amp; PROPELLANT DEVICES</t>
  </si>
  <si>
    <t>1410-GUIDED MISSILES</t>
  </si>
  <si>
    <t>1420-GUIDED MISSILE COMPONENTS</t>
  </si>
  <si>
    <t>1425-GUIDED MISSILE SYSTEMS, COMPLETE</t>
  </si>
  <si>
    <t>1427-GUIDED MISSILE SUBSYSTEMS</t>
  </si>
  <si>
    <t>1430-GUIDED MISSILE REMOTE CONT SYSTEMS</t>
  </si>
  <si>
    <t>1440-LAUNCHERS, GUIDED MISSILE</t>
  </si>
  <si>
    <t>1450-GUIDED MISSILE HANDLING AND SERVICING EQUIPMENT</t>
  </si>
  <si>
    <t>2350-COMBAT ASSAULT &amp; TACTICAL VEH</t>
  </si>
  <si>
    <t>1336-GUIDED MISSILE WARHEADS AND EXPLOSIVE COMPONENTS</t>
  </si>
  <si>
    <t>1305-AMMUNITION, THROUGH 30 MM</t>
  </si>
  <si>
    <t>1320-AMMUNITION, OVER 125 MM</t>
  </si>
  <si>
    <t>1338-GUIDED MISSILE AND SPACE VEHICLE INERT PROPULSION UNITS, SOLID FUEL; AND COMPONENTS</t>
  </si>
  <si>
    <t>1390-FUZES AND PRIMERS</t>
  </si>
  <si>
    <t>Project.Name</t>
  </si>
  <si>
    <t xml:space="preserve">ProductServiceOrRnDarea</t>
  </si>
  <si>
    <t xml:space="preserve">ProductOrServiceCode</t>
  </si>
  <si>
    <t xml:space="preserve">ProductOrServiceCodeText</t>
  </si>
  <si>
    <t xml:space="preserve">Action_Obligation_OMB24_GDP22</t>
  </si>
  <si>
    <t xml:space="preserve">Aircraft</t>
  </si>
  <si>
    <t xml:space="preserve">1560</t>
  </si>
  <si>
    <t xml:space="preserve">AIRFRAME STRUCTURAL COMPONENTS</t>
  </si>
  <si>
    <t xml:space="preserve">1670</t>
  </si>
  <si>
    <t xml:space="preserve">PARACHUTE RECOVER SYS &amp; TIE DOWN EQ</t>
  </si>
  <si>
    <t xml:space="preserve">Applied Research (6.2)</t>
  </si>
  <si>
    <t xml:space="preserve">AC12</t>
  </si>
  <si>
    <t xml:space="preserve">R&amp;D- DEFENSE SYSTEM: AIRCRAFT (APPLIED RESEARCH/EXPLORATORY DEVELOPMENT)</t>
  </si>
  <si>
    <t xml:space="preserve">Basic Research (6.1)</t>
  </si>
  <si>
    <t xml:space="preserve">AC21</t>
  </si>
  <si>
    <t xml:space="preserve">R&amp;D- DEFENSE SYSTEM: MISSILE/SPACE SYSTEMS (BASIC RESEARCH)</t>
  </si>
  <si>
    <t xml:space="preserve">Commercialization</t>
  </si>
  <si>
    <t xml:space="preserve">AC27</t>
  </si>
  <si>
    <t xml:space="preserve">R&amp;D- DEFENSE SYSTEM: MISSILE/SPACE SYSTEMS (COMMERCIALIZED)</t>
  </si>
  <si>
    <t xml:space="preserve">ERS</t>
  </si>
  <si>
    <t xml:space="preserve">J010</t>
  </si>
  <si>
    <t xml:space="preserve">MAINT-REP OF WEAPONS</t>
  </si>
  <si>
    <t xml:space="preserve">J014</t>
  </si>
  <si>
    <t xml:space="preserve">MAINT-REP OF GUIDED MISSILES</t>
  </si>
  <si>
    <t xml:space="preserve">J016</t>
  </si>
  <si>
    <t xml:space="preserve">MAINT-REP OF AIRCRAFT COMPONENTS</t>
  </si>
  <si>
    <t xml:space="preserve">J023</t>
  </si>
  <si>
    <t xml:space="preserve">MAINT-REP OF VEHICLES-TRAILERS-CYC</t>
  </si>
  <si>
    <t xml:space="preserve">J035</t>
  </si>
  <si>
    <t xml:space="preserve">MAINT-REP OF SERVICE &amp; TRADE EQ</t>
  </si>
  <si>
    <t xml:space="preserve">J049</t>
  </si>
  <si>
    <t xml:space="preserve">MAINT-REP OF MAINT REPAIR SHOP EQ</t>
  </si>
  <si>
    <t xml:space="preserve">K014</t>
  </si>
  <si>
    <t xml:space="preserve">MOD OF GUIDED MISSILES</t>
  </si>
  <si>
    <t xml:space="preserve">W054</t>
  </si>
  <si>
    <t xml:space="preserve">LEASE OR RENTAL OF EQUIPMENT- PREFABRICATED STRUCTURES  AND SCAFFOLDING</t>
  </si>
  <si>
    <t xml:space="preserve">Electronics &amp; Communications</t>
  </si>
  <si>
    <t xml:space="preserve">5935</t>
  </si>
  <si>
    <t xml:space="preserve">CONNECTORS, ELECTRICAL</t>
  </si>
  <si>
    <t xml:space="preserve">5960</t>
  </si>
  <si>
    <t xml:space="preserve">ELECTRON TUBES &amp; ASSOC HARDWARE</t>
  </si>
  <si>
    <t xml:space="preserve">5962</t>
  </si>
  <si>
    <t xml:space="preserve">MICROCIRCUITS, ELECTRONIC</t>
  </si>
  <si>
    <t xml:space="preserve">5970</t>
  </si>
  <si>
    <t xml:space="preserve">ELECT INSULATORS &amp; INSULATING MAT</t>
  </si>
  <si>
    <t xml:space="preserve">5975</t>
  </si>
  <si>
    <t xml:space="preserve">ELECTRICAL HARDWARE AND SUPPLIES</t>
  </si>
  <si>
    <t xml:space="preserve">5985</t>
  </si>
  <si>
    <t xml:space="preserve">ANTENNAS WAVEGUIDES &amp; RELATED EQ</t>
  </si>
  <si>
    <t xml:space="preserve">5995</t>
  </si>
  <si>
    <t xml:space="preserve">CABLE CORD WIRE ASSEMBLY - COMM EQ</t>
  </si>
  <si>
    <t xml:space="preserve">5998</t>
  </si>
  <si>
    <t xml:space="preserve">ELE ASSEMB-BDS CARDS-ASSOC HARDWARE</t>
  </si>
  <si>
    <t xml:space="preserve">6145</t>
  </si>
  <si>
    <t xml:space="preserve">WIRE AND CABLE, ELECTRICAL</t>
  </si>
  <si>
    <t xml:space="preserve">6150</t>
  </si>
  <si>
    <t xml:space="preserve">MISC ELECTRIC POWER &amp; DISTRIB EQ</t>
  </si>
  <si>
    <t xml:space="preserve">7K20</t>
  </si>
  <si>
    <t xml:space="preserve">IT AND TELECOM - STORAGE PRODUCTS (HARDWARE AND PERPETUAL LICENSE SOFTWARE)</t>
  </si>
  <si>
    <t xml:space="preserve">Engines &amp; Power Plants</t>
  </si>
  <si>
    <t xml:space="preserve">6105</t>
  </si>
  <si>
    <t xml:space="preserve">MOTORS, ELECTRICAL</t>
  </si>
  <si>
    <t xml:space="preserve">6115</t>
  </si>
  <si>
    <t xml:space="preserve">GENERATORS &amp; GENERATOR SETS ELECT</t>
  </si>
  <si>
    <t xml:space="preserve">Experimental Development</t>
  </si>
  <si>
    <t xml:space="preserve">AC13</t>
  </si>
  <si>
    <t xml:space="preserve">DEFENSE AIRCRAFT (ADVANCED)</t>
  </si>
  <si>
    <t xml:space="preserve">AC23</t>
  </si>
  <si>
    <t xml:space="preserve">R&amp;D- DEFENSE SYSTEM: MISSILE/SPACE SYSTEMS (ADVANCED DEVELOPMENT)</t>
  </si>
  <si>
    <t xml:space="preserve">FRS&amp;C</t>
  </si>
  <si>
    <t xml:space="preserve">M1GD</t>
  </si>
  <si>
    <t xml:space="preserve">OPERATION OF OPEN STORAGE FACILITIES</t>
  </si>
  <si>
    <t xml:space="preserve">Z1BF</t>
  </si>
  <si>
    <t xml:space="preserve">MAINTENANCE OF MISSILE SYSTEM FACILITIES</t>
  </si>
  <si>
    <t xml:space="preserve">Z2BF</t>
  </si>
  <si>
    <t xml:space="preserve">REPAIR OR ALTERATION OF MISSILE SYSTEM FACILITIES</t>
  </si>
  <si>
    <t xml:space="preserve">Ground Vehicles</t>
  </si>
  <si>
    <t xml:space="preserve">2350</t>
  </si>
  <si>
    <t xml:space="preserve">COMBAT ASSAULT &amp; TACTICAL VEH</t>
  </si>
  <si>
    <t xml:space="preserve">2541</t>
  </si>
  <si>
    <t xml:space="preserve">VEH ACCESSORY/WEAPONS SYS SPECIFIC</t>
  </si>
  <si>
    <t xml:space="preserve">3040</t>
  </si>
  <si>
    <t xml:space="preserve">MISC POWER TRANSMISSION EQ</t>
  </si>
  <si>
    <t xml:space="preserve">ICT</t>
  </si>
  <si>
    <t xml:space="preserve">D318</t>
  </si>
  <si>
    <t xml:space="preserve">IT AND TELECOM- INTEGRATED HARDWARE/SOFTWARE/SERVICES SOLUTIONS, PREDOMINANTLY SERVICES</t>
  </si>
  <si>
    <t xml:space="preserve">DA10</t>
  </si>
  <si>
    <t xml:space="preserve">IT AND TELECOM - BUSINESS APPLICATION/APPLICATION DEVELOPMENT SOFTWARE AS A SERVICE</t>
  </si>
  <si>
    <t xml:space="preserve">R415</t>
  </si>
  <si>
    <t xml:space="preserve">PROF SVCS/TECH SHARING-UTIL</t>
  </si>
  <si>
    <t xml:space="preserve">Launchers &amp; Munitions</t>
  </si>
  <si>
    <t xml:space="preserve">1005</t>
  </si>
  <si>
    <t xml:space="preserve">GUNS, THROUGH 30 MM</t>
  </si>
  <si>
    <t xml:space="preserve">1055</t>
  </si>
  <si>
    <t xml:space="preserve">LAUNCHERS, ROCKET AND PYROTECHNIC</t>
  </si>
  <si>
    <t xml:space="preserve">1095</t>
  </si>
  <si>
    <t xml:space="preserve">MISCELLANEOUS WEAPONS</t>
  </si>
  <si>
    <t xml:space="preserve">1305</t>
  </si>
  <si>
    <t xml:space="preserve">AMMUNITION, THROUGH 30 MM</t>
  </si>
  <si>
    <t xml:space="preserve">1320</t>
  </si>
  <si>
    <t xml:space="preserve">AMMUNITION, OVER 125 MM</t>
  </si>
  <si>
    <t xml:space="preserve">1377</t>
  </si>
  <si>
    <t xml:space="preserve">CARTRIDGE &amp; PROPELLANT DEVICES</t>
  </si>
  <si>
    <t xml:space="preserve">1390</t>
  </si>
  <si>
    <t xml:space="preserve">FUZES AND PRIMERS</t>
  </si>
  <si>
    <t xml:space="preserve">Missiles &amp; Space</t>
  </si>
  <si>
    <t xml:space="preserve">1336</t>
  </si>
  <si>
    <t xml:space="preserve">GUIDED MISSILE WARHEADS AND EXPLOSIVE COMPONENTS</t>
  </si>
  <si>
    <t xml:space="preserve">1337</t>
  </si>
  <si>
    <t xml:space="preserve">GUIDED MISSILE AND SPACE VEHICLE EXPLOSIVE PROPULSION UNITS, SOLID FUEL; AND COMPONENTS</t>
  </si>
  <si>
    <t xml:space="preserve">1338</t>
  </si>
  <si>
    <t xml:space="preserve">GUIDED MISSILE AND SPACE VEHICLE INERT PROPULSION UNITS, SOLID FUEL; AND COMPONENTS</t>
  </si>
  <si>
    <t xml:space="preserve">1410</t>
  </si>
  <si>
    <t xml:space="preserve">GUIDED MISSILES</t>
  </si>
  <si>
    <t xml:space="preserve">1420</t>
  </si>
  <si>
    <t xml:space="preserve">GUIDED MISSILE COMPONENTS</t>
  </si>
  <si>
    <t xml:space="preserve">1425</t>
  </si>
  <si>
    <t xml:space="preserve">GUIDED MISSILE SYSTEMS, COMPLETE</t>
  </si>
  <si>
    <t xml:space="preserve">1427</t>
  </si>
  <si>
    <t xml:space="preserve">GUIDED MISSILE SUBSYSTEMS</t>
  </si>
  <si>
    <t xml:space="preserve">1430</t>
  </si>
  <si>
    <t xml:space="preserve">GUIDED MISSILE REMOTE CONT SYSTEMS</t>
  </si>
  <si>
    <t xml:space="preserve">1440</t>
  </si>
  <si>
    <t xml:space="preserve">LAUNCHERS, GUIDED MISSILE</t>
  </si>
  <si>
    <t xml:space="preserve">1450</t>
  </si>
  <si>
    <t xml:space="preserve">GUIDED MISSILE HANDLING AND SERVICING EQUIPMENT</t>
  </si>
  <si>
    <t xml:space="preserve">Other</t>
  </si>
  <si>
    <t xml:space="preserve">3419</t>
  </si>
  <si>
    <t xml:space="preserve">MISCELLANEOUS MACHINE TOOLS</t>
  </si>
  <si>
    <t xml:space="preserve">4140</t>
  </si>
  <si>
    <t xml:space="preserve">FANS AIR CIRCULATORS &amp; BLOWER EQ</t>
  </si>
  <si>
    <t xml:space="preserve">4810</t>
  </si>
  <si>
    <t xml:space="preserve">VALVES, POWERED</t>
  </si>
  <si>
    <t xml:space="preserve">5342</t>
  </si>
  <si>
    <t xml:space="preserve">HARDWARE, WEAPON SYSTEM</t>
  </si>
  <si>
    <t xml:space="preserve">6625</t>
  </si>
  <si>
    <t xml:space="preserve">ELECT ELECTRONIC MEASURING INSTRUMT</t>
  </si>
  <si>
    <t xml:space="preserve">7125</t>
  </si>
  <si>
    <t xml:space="preserve">CABINETS LOCKERS BINS &amp; SHELVING</t>
  </si>
  <si>
    <t xml:space="preserve">PAMS</t>
  </si>
  <si>
    <t xml:space="preserve">B544</t>
  </si>
  <si>
    <t xml:space="preserve">SPECIAL STUDIES/ANALYSIS- TECHNOLOGY</t>
  </si>
  <si>
    <t xml:space="preserve">B554</t>
  </si>
  <si>
    <t xml:space="preserve">SPECIAL STUDIES/ANALYSIS- ACQUISITION POLICY/PROCEDURES</t>
  </si>
  <si>
    <t xml:space="preserve">H210</t>
  </si>
  <si>
    <t xml:space="preserve">EQ TEST SVCS/WEAPONS</t>
  </si>
  <si>
    <t xml:space="preserve">L014</t>
  </si>
  <si>
    <t xml:space="preserve">TECH REP SVCS/GUIDED MISSILES</t>
  </si>
  <si>
    <t xml:space="preserve">R408</t>
  </si>
  <si>
    <t xml:space="preserve">PROGRAM MANAGEMENT/SUPPORT SERVICES</t>
  </si>
  <si>
    <t xml:space="preserve">R425</t>
  </si>
  <si>
    <t xml:space="preserve">ENGINEERING AND TECHNICAL SERVICES</t>
  </si>
  <si>
    <t xml:space="preserve">R499</t>
  </si>
  <si>
    <t xml:space="preserve">OTHER PROFESSIONAL SERVICES</t>
  </si>
  <si>
    <t xml:space="preserve">R706</t>
  </si>
  <si>
    <t xml:space="preserve">LOGISTICS SUPPORT SERVICES</t>
  </si>
  <si>
    <t xml:space="preserve">R&amp;D administrative and operational expenses</t>
  </si>
  <si>
    <t xml:space="preserve">AC24</t>
  </si>
  <si>
    <t xml:space="preserve">R&amp;D- DEFENSE SYSTEM: MISSILE/SPACE SYSTEMS (ENGINEERING DEVELOPMENT)</t>
  </si>
  <si>
    <t xml:space="preserve">R&amp;D facilities and major equipment</t>
  </si>
  <si>
    <t xml:space="preserve">AC25</t>
  </si>
  <si>
    <t xml:space="preserve">R&amp;D- DEFENSE SYSTEM: MISSILE/SPACE SYSTEMS (OPERATIONAL SYSTEMS DEVELOPMENT)</t>
  </si>
  <si>
    <t xml:space="preserve">PlatformPortfolio</t>
  </si>
  <si>
    <t xml:space="preserve">ProjectID</t>
  </si>
  <si>
    <t xml:space="preserve">Project.Name</t>
  </si>
  <si>
    <t xml:space="preserve">H-1 UPGRADE</t>
  </si>
  <si>
    <t xml:space="preserve">F-16</t>
  </si>
  <si>
    <t xml:space="preserve">Electronics, Comms, &amp; Sensors</t>
  </si>
  <si>
    <t xml:space="preserve">Facilities and Construction</t>
  </si>
  <si>
    <t xml:space="preserve">AIM-9X BLOCK II</t>
  </si>
  <si>
    <t xml:space="preserve">Land Vehicles</t>
  </si>
  <si>
    <t xml:space="preserve">BRADLEY FVS</t>
  </si>
  <si>
    <t xml:space="preserve">M1/M1A1 ABRAMS TANK</t>
  </si>
  <si>
    <t xml:space="preserve">ABRAMS UPGRADE</t>
  </si>
  <si>
    <t xml:space="preserve">BRADLEY UPGRADE</t>
  </si>
  <si>
    <t xml:space="preserve">466</t>
  </si>
  <si>
    <t xml:space="preserve">AMPV</t>
  </si>
  <si>
    <t xml:space="preserve">M88A2 Heavy Equipment Recovery Combat Utility Lift Evacuation System (M88A2 HERCULES)</t>
  </si>
  <si>
    <t xml:space="preserve">Missile Defense</t>
  </si>
  <si>
    <t xml:space="preserve">PATRIOT</t>
  </si>
  <si>
    <t xml:space="preserve">PATRIOT PAC-3</t>
  </si>
  <si>
    <t xml:space="preserve">STINGER</t>
  </si>
  <si>
    <t xml:space="preserve">PATRIOT/MEADS</t>
  </si>
  <si>
    <t xml:space="preserve">MDA Support</t>
  </si>
  <si>
    <t xml:space="preserve">PAC-3 MSE</t>
  </si>
  <si>
    <t xml:space="preserve">Ordnance and Missiles</t>
  </si>
  <si>
    <t xml:space="preserve">HARM (AIR FORCE)</t>
  </si>
  <si>
    <t xml:space="preserve">AMRAAM</t>
  </si>
  <si>
    <t xml:space="preserve">GMLRS</t>
  </si>
  <si>
    <t xml:space="preserve">JAVELIN</t>
  </si>
  <si>
    <t xml:space="preserve">TOW</t>
  </si>
  <si>
    <t xml:space="preserve">AIM-9X</t>
  </si>
  <si>
    <t xml:space="preserve">GBU-53/B</t>
  </si>
  <si>
    <t xml:space="preserve">Other R&amp;D and Knowledge Based</t>
  </si>
  <si>
    <t xml:space="preserve">Ships &amp; Submarines</t>
  </si>
  <si>
    <t xml:space="preserve">ProjPSC</t>
  </si>
  <si>
    <t xml:space="preserve">1055-LAUNCHERS, ROCKET AND PYROTECHNIC</t>
  </si>
  <si>
    <t xml:space="preserve">1337-GUIDED MISSILE AND SPACE VEHICLE EXPLOSIVE PROPULSION UNITS, SOLID FUEL; AND COMPONENTS</t>
  </si>
  <si>
    <t xml:space="preserve">1377-CARTRIDGE &amp; PROPELLANT DEVICES</t>
  </si>
  <si>
    <t xml:space="preserve">1410-GUIDED MISSILES</t>
  </si>
  <si>
    <t xml:space="preserve">1420-GUIDED MISSILE COMPONENTS</t>
  </si>
  <si>
    <t xml:space="preserve">1425-GUIDED MISSILE SYSTEMS, COMPLETE</t>
  </si>
  <si>
    <t xml:space="preserve">1427-GUIDED MISSILE SUBSYSTEMS</t>
  </si>
  <si>
    <t xml:space="preserve">1430-GUIDED MISSILE REMOTE CONT SYSTEMS</t>
  </si>
  <si>
    <t xml:space="preserve">1440-LAUNCHERS, GUIDED MISSILE</t>
  </si>
  <si>
    <t xml:space="preserve">1450-GUIDED MISSILE HANDLING AND SERVICING EQUIPMENT</t>
  </si>
  <si>
    <t xml:space="preserve">2350-COMBAT ASSAULT &amp; TACTICAL VEH</t>
  </si>
  <si>
    <t xml:space="preserve">1336-GUIDED MISSILE WARHEADS AND EXPLOSIVE COMPONENTS</t>
  </si>
  <si>
    <t xml:space="preserve">1305-AMMUNITION, THROUGH 30 MM</t>
  </si>
  <si>
    <t xml:space="preserve">1320-AMMUNITION, OVER 125 MM</t>
  </si>
  <si>
    <t xml:space="preserve">1338-GUIDED MISSILE AND SPACE VEHICLE INERT PROPULSION UNITS, SOLID FUEL; AND COMPONENTS</t>
  </si>
  <si>
    <t xml:space="preserve">1390-FUZES AND PRIMERS</t>
  </si>
  <si>
    <t xml:space="preserve">VendorIsForeign</t>
  </si>
  <si>
    <t xml:space="preserve">VendorStateCode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</si>
  <si>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</si>
  <si>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</si>
  <si>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</si>
  <si>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</si>
  <si>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</si>
  <si>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</si>
  <si>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</si>
  <si>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</si>
  <si>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</si>
  <si>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</si>
  <si>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</si>
  <si>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</si>
  <si>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</si>
  <si>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</si>
  <si>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</si>
  <si>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</si>
  <si>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</si>
  <si>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</si>
  <si>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</si>
  <si>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</si>
  <si>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</si>
  <si>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</si>
  <si>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</si>
  <si>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</si>
  <si>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</si>
  <si>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NE</t>
  </si>
  <si>
    <t xml:space="preserve">NH</t>
  </si>
  <si>
    <t xml:space="preserve">NJ</t>
  </si>
  <si>
    <t xml:space="preserve">NM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</si>
  <si>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</si>
  <si>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</si>
  <si>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</si>
  <si>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</si>
  <si>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</si>
  <si>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</si>
  <si>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</si>
  <si>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</si>
  <si>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</si>
  <si>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</si>
  <si>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</si>
  <si>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</si>
  <si>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</si>
  <si>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</si>
  <si>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</si>
  <si>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</si>
  <si>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</si>
  <si>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/>
  </si>
  <si>
    <t xml:space="preserve">AB</t>
  </si>
  <si>
    <t xml:space="preserve">BAYERN</t>
  </si>
  <si>
    <t xml:space="preserve">ESSEX</t>
  </si>
  <si>
    <t xml:space="preserve">GYEONGGI</t>
  </si>
  <si>
    <t xml:space="preserve">KYONGGI</t>
  </si>
  <si>
    <t xml:space="preserve">LU</t>
  </si>
  <si>
    <t xml:space="preserve">MID GLAMORGAN</t>
  </si>
  <si>
    <t xml:space="preserve">NIEDERSACHSEN</t>
  </si>
  <si>
    <t xml:space="preserve">ON</t>
  </si>
  <si>
    <t xml:space="preserve">SUFFOLK</t>
  </si>
  <si>
    <t xml:space="preserve">SURREY</t>
  </si>
  <si>
    <t xml:space="preserve">VendorCD</t>
  </si>
  <si>
    <t xml:space="preserve">AL-</t>
  </si>
  <si>
    <t xml:space="preserve">AL-01</t>
  </si>
  <si>
    <t xml:space="preserve">AL-02</t>
  </si>
  <si>
    <t xml:space="preserve">AL-03</t>
  </si>
  <si>
    <t xml:space="preserve">AL-04</t>
  </si>
  <si>
    <t xml:space="preserve">AL-05</t>
  </si>
  <si>
    <t xml:space="preserve">AR-</t>
  </si>
  <si>
    <t xml:space="preserve">AR-04</t>
  </si>
  <si>
    <t xml:space="preserve">AZ-</t>
  </si>
  <si>
    <t xml:space="preserve">AZ-01</t>
  </si>
  <si>
    <t xml:space="preserve">AZ-02</t>
  </si>
  <si>
    <t xml:space="preserve">AZ-03</t>
  </si>
  <si>
    <t xml:space="preserve">AZ-04</t>
  </si>
  <si>
    <t xml:space="preserve">AZ-05</t>
  </si>
  <si>
    <t xml:space="preserve">AZ-06</t>
  </si>
  <si>
    <t xml:space="preserve">AZ-07</t>
  </si>
  <si>
    <t xml:space="preserve">AZ-09</t>
  </si>
  <si>
    <t xml:space="preserve">AZ-90</t>
  </si>
  <si>
    <t xml:space="preserve">CA-</t>
  </si>
  <si>
    <t xml:space="preserve">CA-01</t>
  </si>
  <si>
    <t xml:space="preserve">CA-03</t>
  </si>
  <si>
    <t xml:space="preserve">CA-04</t>
  </si>
  <si>
    <t xml:space="preserve">CA-05</t>
  </si>
  <si>
    <t xml:space="preserve">CA-06</t>
  </si>
  <si>
    <t xml:space="preserve">CA-07</t>
  </si>
  <si>
    <t xml:space="preserve">CA-08</t>
  </si>
  <si>
    <t xml:space="preserve">CA-09</t>
  </si>
  <si>
    <t xml:space="preserve">CA-10</t>
  </si>
  <si>
    <t xml:space="preserve">CA-11</t>
  </si>
  <si>
    <t xml:space="preserve">CA-12</t>
  </si>
  <si>
    <t xml:space="preserve">CA-13</t>
  </si>
  <si>
    <t xml:space="preserve">CA-14</t>
  </si>
  <si>
    <t xml:space="preserve">CA-17</t>
  </si>
  <si>
    <t xml:space="preserve">CA-18</t>
  </si>
  <si>
    <t xml:space="preserve">CA-19</t>
  </si>
  <si>
    <t xml:space="preserve">CA-20</t>
  </si>
  <si>
    <t xml:space="preserve">CA-23</t>
  </si>
  <si>
    <t xml:space="preserve">CA-24</t>
  </si>
  <si>
    <t xml:space="preserve">CA-25</t>
  </si>
  <si>
    <t xml:space="preserve">CA-26</t>
  </si>
  <si>
    <t xml:space="preserve">CA-27</t>
  </si>
  <si>
    <t xml:space="preserve">CA-28</t>
  </si>
  <si>
    <t xml:space="preserve">CA-29</t>
  </si>
  <si>
    <t xml:space="preserve">CA-30</t>
  </si>
  <si>
    <t xml:space="preserve">CA-31</t>
  </si>
  <si>
    <t xml:space="preserve">CA-32</t>
  </si>
  <si>
    <t xml:space="preserve">CA-33</t>
  </si>
  <si>
    <t xml:space="preserve">CA-34</t>
  </si>
  <si>
    <t xml:space="preserve">CA-35</t>
  </si>
  <si>
    <t xml:space="preserve">CA-36</t>
  </si>
  <si>
    <t xml:space="preserve">CA-38</t>
  </si>
  <si>
    <t xml:space="preserve">CA-39</t>
  </si>
  <si>
    <t xml:space="preserve">CA-40</t>
  </si>
  <si>
    <t xml:space="preserve">CA-41</t>
  </si>
  <si>
    <t xml:space="preserve">CA-42</t>
  </si>
  <si>
    <t xml:space="preserve">CA-43</t>
  </si>
  <si>
    <t xml:space="preserve">CA-44</t>
  </si>
  <si>
    <t xml:space="preserve">CA-45</t>
  </si>
  <si>
    <t xml:space="preserve">CA-46</t>
  </si>
  <si>
    <t xml:space="preserve">CA-47</t>
  </si>
  <si>
    <t xml:space="preserve">CA-48</t>
  </si>
  <si>
    <t xml:space="preserve">CA-49</t>
  </si>
  <si>
    <t xml:space="preserve">CA-50</t>
  </si>
  <si>
    <t xml:space="preserve">CA-51</t>
  </si>
  <si>
    <t xml:space="preserve">CA-52</t>
  </si>
  <si>
    <t xml:space="preserve">CA-90</t>
  </si>
  <si>
    <t xml:space="preserve">CO-</t>
  </si>
  <si>
    <t xml:space="preserve">CO-02</t>
  </si>
  <si>
    <t xml:space="preserve">CO-03</t>
  </si>
  <si>
    <t xml:space="preserve">CO-05</t>
  </si>
  <si>
    <t xml:space="preserve">CO-06</t>
  </si>
  <si>
    <t xml:space="preserve">CO-07</t>
  </si>
  <si>
    <t xml:space="preserve">CO-90</t>
  </si>
  <si>
    <t xml:space="preserve">CT-</t>
  </si>
  <si>
    <t xml:space="preserve">CT-01</t>
  </si>
  <si>
    <t xml:space="preserve">CT-02</t>
  </si>
  <si>
    <t xml:space="preserve">CT-03</t>
  </si>
  <si>
    <t xml:space="preserve">CT-05</t>
  </si>
  <si>
    <t xml:space="preserve">DE-00</t>
  </si>
  <si>
    <t xml:space="preserve">FL-</t>
  </si>
  <si>
    <t xml:space="preserve">FL-01</t>
  </si>
  <si>
    <t xml:space="preserve">FL-02</t>
  </si>
  <si>
    <t xml:space="preserve">FL-04</t>
  </si>
  <si>
    <t xml:space="preserve">FL-06</t>
  </si>
  <si>
    <t xml:space="preserve">FL-07</t>
  </si>
  <si>
    <t xml:space="preserve">FL-08</t>
  </si>
  <si>
    <t xml:space="preserve">FL-10</t>
  </si>
  <si>
    <t xml:space="preserve">FL-12</t>
  </si>
  <si>
    <t xml:space="preserve">FL-13</t>
  </si>
  <si>
    <t xml:space="preserve">FL-14</t>
  </si>
  <si>
    <t xml:space="preserve">FL-15</t>
  </si>
  <si>
    <t xml:space="preserve">FL-16</t>
  </si>
  <si>
    <t xml:space="preserve">FL-17</t>
  </si>
  <si>
    <t xml:space="preserve">FL-19</t>
  </si>
  <si>
    <t xml:space="preserve">FL-20</t>
  </si>
  <si>
    <t xml:space="preserve">FL-22</t>
  </si>
  <si>
    <t xml:space="preserve">FL-23</t>
  </si>
  <si>
    <t xml:space="preserve">FL-25</t>
  </si>
  <si>
    <t xml:space="preserve">FL-26</t>
  </si>
  <si>
    <t xml:space="preserve">FL-28</t>
  </si>
  <si>
    <t xml:space="preserve">FL-90</t>
  </si>
  <si>
    <t xml:space="preserve">GA-</t>
  </si>
  <si>
    <t xml:space="preserve">GA-01</t>
  </si>
  <si>
    <t xml:space="preserve">GA-02</t>
  </si>
  <si>
    <t xml:space="preserve">GA-04</t>
  </si>
  <si>
    <t xml:space="preserve">GA-06</t>
  </si>
  <si>
    <t xml:space="preserve">GA-07</t>
  </si>
  <si>
    <t xml:space="preserve">GA-09</t>
  </si>
  <si>
    <t xml:space="preserve">GA-11</t>
  </si>
  <si>
    <t xml:space="preserve">GA-90</t>
  </si>
  <si>
    <t xml:space="preserve">IA-</t>
  </si>
  <si>
    <t xml:space="preserve">IA-01</t>
  </si>
  <si>
    <t xml:space="preserve">IA-02</t>
  </si>
  <si>
    <t xml:space="preserve">ID-01</t>
  </si>
  <si>
    <t xml:space="preserve">ID-02</t>
  </si>
  <si>
    <t xml:space="preserve">IL-</t>
  </si>
  <si>
    <t xml:space="preserve">IL-03</t>
  </si>
  <si>
    <t xml:space="preserve">IL-04</t>
  </si>
  <si>
    <t xml:space="preserve">IL-06</t>
  </si>
  <si>
    <t xml:space="preserve">IL-08</t>
  </si>
  <si>
    <t xml:space="preserve">IL-09</t>
  </si>
  <si>
    <t xml:space="preserve">IL-11</t>
  </si>
  <si>
    <t xml:space="preserve">IL-12</t>
  </si>
  <si>
    <t xml:space="preserve">IL-13</t>
  </si>
  <si>
    <t xml:space="preserve">IL-16</t>
  </si>
  <si>
    <t xml:space="preserve">IL-17</t>
  </si>
  <si>
    <t xml:space="preserve">IL-90</t>
  </si>
  <si>
    <t xml:space="preserve">IN-</t>
  </si>
  <si>
    <t xml:space="preserve">IN-02</t>
  </si>
  <si>
    <t xml:space="preserve">IN-03</t>
  </si>
  <si>
    <t xml:space="preserve">IN-04</t>
  </si>
  <si>
    <t xml:space="preserve">IN-05</t>
  </si>
  <si>
    <t xml:space="preserve">IN-06</t>
  </si>
  <si>
    <t xml:space="preserve">IN-07</t>
  </si>
  <si>
    <t xml:space="preserve">IN-08</t>
  </si>
  <si>
    <t xml:space="preserve">IN-09</t>
  </si>
  <si>
    <t xml:space="preserve">KS-</t>
  </si>
  <si>
    <t xml:space="preserve">KS-03</t>
  </si>
  <si>
    <t xml:space="preserve">KS-04</t>
  </si>
  <si>
    <t xml:space="preserve">KY-</t>
  </si>
  <si>
    <t xml:space="preserve">KY-01</t>
  </si>
  <si>
    <t xml:space="preserve">KY-03</t>
  </si>
  <si>
    <t xml:space="preserve">KY-05</t>
  </si>
  <si>
    <t xml:space="preserve">LA-</t>
  </si>
  <si>
    <t xml:space="preserve">LA-01</t>
  </si>
  <si>
    <t xml:space="preserve">LA-02</t>
  </si>
  <si>
    <t xml:space="preserve">LA-04</t>
  </si>
  <si>
    <t xml:space="preserve">MA-</t>
  </si>
  <si>
    <t xml:space="preserve">MA-01</t>
  </si>
  <si>
    <t xml:space="preserve">MA-03</t>
  </si>
  <si>
    <t xml:space="preserve">MA-04</t>
  </si>
  <si>
    <t xml:space="preserve">MA-05</t>
  </si>
  <si>
    <t xml:space="preserve">MA-06</t>
  </si>
  <si>
    <t xml:space="preserve">MA-07</t>
  </si>
  <si>
    <t xml:space="preserve">MA-08</t>
  </si>
  <si>
    <t xml:space="preserve">MA-09</t>
  </si>
  <si>
    <t xml:space="preserve">MA-90</t>
  </si>
  <si>
    <t xml:space="preserve">MD-</t>
  </si>
  <si>
    <t xml:space="preserve">MD-01</t>
  </si>
  <si>
    <t xml:space="preserve">MD-02</t>
  </si>
  <si>
    <t xml:space="preserve">MD-03</t>
  </si>
  <si>
    <t xml:space="preserve">MD-05</t>
  </si>
  <si>
    <t xml:space="preserve">MD-06</t>
  </si>
  <si>
    <t xml:space="preserve">MD-07</t>
  </si>
  <si>
    <t xml:space="preserve">MD-08</t>
  </si>
  <si>
    <t xml:space="preserve">MD-90</t>
  </si>
  <si>
    <t xml:space="preserve">ME-01</t>
  </si>
  <si>
    <t xml:space="preserve">MI-</t>
  </si>
  <si>
    <t xml:space="preserve">MI-01</t>
  </si>
  <si>
    <t xml:space="preserve">MI-02</t>
  </si>
  <si>
    <t xml:space="preserve">MI-03</t>
  </si>
  <si>
    <t xml:space="preserve">MI-04</t>
  </si>
  <si>
    <t xml:space="preserve">MI-05</t>
  </si>
  <si>
    <t xml:space="preserve">MI-06</t>
  </si>
  <si>
    <t xml:space="preserve">MI-08</t>
  </si>
  <si>
    <t xml:space="preserve">MI-09</t>
  </si>
  <si>
    <t xml:space="preserve">MI-10</t>
  </si>
  <si>
    <t xml:space="preserve">MI-11</t>
  </si>
  <si>
    <t xml:space="preserve">MI-12</t>
  </si>
  <si>
    <t xml:space="preserve">MI-14</t>
  </si>
  <si>
    <t xml:space="preserve">MN-</t>
  </si>
  <si>
    <t xml:space="preserve">MN-01</t>
  </si>
  <si>
    <t xml:space="preserve">MN-03</t>
  </si>
  <si>
    <t xml:space="preserve">MN-05</t>
  </si>
  <si>
    <t xml:space="preserve">MN-06</t>
  </si>
  <si>
    <t xml:space="preserve">MN-07</t>
  </si>
  <si>
    <t xml:space="preserve">MN-08</t>
  </si>
  <si>
    <t xml:space="preserve">MN-90</t>
  </si>
  <si>
    <t xml:space="preserve">MO-</t>
  </si>
  <si>
    <t xml:space="preserve">MO-01</t>
  </si>
  <si>
    <t xml:space="preserve">MO-02</t>
  </si>
  <si>
    <t xml:space="preserve">MO-03</t>
  </si>
  <si>
    <t xml:space="preserve">MO-04</t>
  </si>
  <si>
    <t xml:space="preserve">MO-05</t>
  </si>
  <si>
    <t xml:space="preserve">MO-06</t>
  </si>
  <si>
    <t xml:space="preserve">MO-07</t>
  </si>
  <si>
    <t xml:space="preserve">MO-08</t>
  </si>
  <si>
    <t xml:space="preserve">MS-01</t>
  </si>
  <si>
    <t xml:space="preserve">MS-02</t>
  </si>
  <si>
    <t xml:space="preserve">MS-04</t>
  </si>
  <si>
    <t xml:space="preserve">MT-</t>
  </si>
  <si>
    <t xml:space="preserve">MT-00</t>
  </si>
  <si>
    <t xml:space="preserve">MT-01</t>
  </si>
  <si>
    <t xml:space="preserve">MT-02</t>
  </si>
  <si>
    <t xml:space="preserve">NC-</t>
  </si>
  <si>
    <t xml:space="preserve">NC-01</t>
  </si>
  <si>
    <t xml:space="preserve">NC-02</t>
  </si>
  <si>
    <t xml:space="preserve">NC-10</t>
  </si>
  <si>
    <t xml:space="preserve">NC-12</t>
  </si>
  <si>
    <t xml:space="preserve">NC-13</t>
  </si>
  <si>
    <t xml:space="preserve">NC-14</t>
  </si>
  <si>
    <t xml:space="preserve">NE-</t>
  </si>
  <si>
    <t xml:space="preserve">NE-03</t>
  </si>
  <si>
    <t xml:space="preserve">NH-01</t>
  </si>
  <si>
    <t xml:space="preserve">NH-02</t>
  </si>
  <si>
    <t xml:space="preserve">NJ-</t>
  </si>
  <si>
    <t xml:space="preserve">NJ-01</t>
  </si>
  <si>
    <t xml:space="preserve">NJ-02</t>
  </si>
  <si>
    <t xml:space="preserve">NJ-03</t>
  </si>
  <si>
    <t xml:space="preserve">NJ-04</t>
  </si>
  <si>
    <t xml:space="preserve">NJ-05</t>
  </si>
  <si>
    <t xml:space="preserve">NJ-06</t>
  </si>
  <si>
    <t xml:space="preserve">NJ-07</t>
  </si>
  <si>
    <t xml:space="preserve">NJ-09</t>
  </si>
  <si>
    <t xml:space="preserve">NJ-11</t>
  </si>
  <si>
    <t xml:space="preserve">NJ-90</t>
  </si>
  <si>
    <t xml:space="preserve">NM-</t>
  </si>
  <si>
    <t xml:space="preserve">NM-02</t>
  </si>
  <si>
    <t xml:space="preserve">NY-</t>
  </si>
  <si>
    <t xml:space="preserve">NY-01</t>
  </si>
  <si>
    <t xml:space="preserve">NY-02</t>
  </si>
  <si>
    <t xml:space="preserve">NY-03</t>
  </si>
  <si>
    <t xml:space="preserve">NY-04</t>
  </si>
  <si>
    <t xml:space="preserve">NY-08</t>
  </si>
  <si>
    <t xml:space="preserve">NY-10</t>
  </si>
  <si>
    <t xml:space="preserve">NY-12</t>
  </si>
  <si>
    <t xml:space="preserve">NY-17</t>
  </si>
  <si>
    <t xml:space="preserve">NY-19</t>
  </si>
  <si>
    <t xml:space="preserve">NY-20</t>
  </si>
  <si>
    <t xml:space="preserve">NY-22</t>
  </si>
  <si>
    <t xml:space="preserve">NY-23</t>
  </si>
  <si>
    <t xml:space="preserve">NY-24</t>
  </si>
  <si>
    <t xml:space="preserve">NY-25</t>
  </si>
  <si>
    <t xml:space="preserve">NY-26</t>
  </si>
  <si>
    <t xml:space="preserve">NY-27</t>
  </si>
  <si>
    <t xml:space="preserve">NY-90</t>
  </si>
  <si>
    <t xml:space="preserve">OH-</t>
  </si>
  <si>
    <t xml:space="preserve">OH-01</t>
  </si>
  <si>
    <t xml:space="preserve">OH-02</t>
  </si>
  <si>
    <t xml:space="preserve">OH-03</t>
  </si>
  <si>
    <t xml:space="preserve">OH-04</t>
  </si>
  <si>
    <t xml:space="preserve">OH-06</t>
  </si>
  <si>
    <t xml:space="preserve">OH-07</t>
  </si>
  <si>
    <t xml:space="preserve">OH-08</t>
  </si>
  <si>
    <t xml:space="preserve">OH-10</t>
  </si>
  <si>
    <t xml:space="preserve">OH-11</t>
  </si>
  <si>
    <t xml:space="preserve">OH-12</t>
  </si>
  <si>
    <t xml:space="preserve">OH-13</t>
  </si>
  <si>
    <t xml:space="preserve">OH-14</t>
  </si>
  <si>
    <t xml:space="preserve">OH-15</t>
  </si>
  <si>
    <t xml:space="preserve">OH-16</t>
  </si>
  <si>
    <t xml:space="preserve">OH-90</t>
  </si>
  <si>
    <t xml:space="preserve">OK-</t>
  </si>
  <si>
    <t xml:space="preserve">OK-01</t>
  </si>
  <si>
    <t xml:space="preserve">OK-02</t>
  </si>
  <si>
    <t xml:space="preserve">OK-04</t>
  </si>
  <si>
    <t xml:space="preserve">OK-05</t>
  </si>
  <si>
    <t xml:space="preserve">OK-90</t>
  </si>
  <si>
    <t xml:space="preserve">OR-01</t>
  </si>
  <si>
    <t xml:space="preserve">OR-03</t>
  </si>
  <si>
    <t xml:space="preserve">PA-</t>
  </si>
  <si>
    <t xml:space="preserve">PA-01</t>
  </si>
  <si>
    <t xml:space="preserve">PA-02</t>
  </si>
  <si>
    <t xml:space="preserve">PA-04</t>
  </si>
  <si>
    <t xml:space="preserve">PA-05</t>
  </si>
  <si>
    <t xml:space="preserve">PA-06</t>
  </si>
  <si>
    <t xml:space="preserve">PA-07</t>
  </si>
  <si>
    <t xml:space="preserve">PA-08</t>
  </si>
  <si>
    <t xml:space="preserve">PA-09</t>
  </si>
  <si>
    <t xml:space="preserve">PA-10</t>
  </si>
  <si>
    <t xml:space="preserve">PA-11</t>
  </si>
  <si>
    <t xml:space="preserve">PA-12</t>
  </si>
  <si>
    <t xml:space="preserve">PA-13</t>
  </si>
  <si>
    <t xml:space="preserve">PA-14</t>
  </si>
  <si>
    <t xml:space="preserve">PA-15</t>
  </si>
  <si>
    <t xml:space="preserve">PA-16</t>
  </si>
  <si>
    <t xml:space="preserve">PA-17</t>
  </si>
  <si>
    <t xml:space="preserve">PA-18</t>
  </si>
  <si>
    <t xml:space="preserve">PA-90</t>
  </si>
  <si>
    <t xml:space="preserve">RI-01</t>
  </si>
  <si>
    <t xml:space="preserve">SC-</t>
  </si>
  <si>
    <t xml:space="preserve">SC-02</t>
  </si>
  <si>
    <t xml:space="preserve">SC-07</t>
  </si>
  <si>
    <t xml:space="preserve">SD-00</t>
  </si>
  <si>
    <t xml:space="preserve">TN-</t>
  </si>
  <si>
    <t xml:space="preserve">TN-04</t>
  </si>
  <si>
    <t xml:space="preserve">TN-07</t>
  </si>
  <si>
    <t xml:space="preserve">TN-08</t>
  </si>
  <si>
    <t xml:space="preserve">TN-09</t>
  </si>
  <si>
    <t xml:space="preserve">TX-</t>
  </si>
  <si>
    <t xml:space="preserve">TX-01</t>
  </si>
  <si>
    <t xml:space="preserve">TX-02</t>
  </si>
  <si>
    <t xml:space="preserve">TX-03</t>
  </si>
  <si>
    <t xml:space="preserve">TX-04</t>
  </si>
  <si>
    <t xml:space="preserve">TX-06</t>
  </si>
  <si>
    <t xml:space="preserve">TX-10</t>
  </si>
  <si>
    <t xml:space="preserve">TX-11</t>
  </si>
  <si>
    <t xml:space="preserve">TX-12</t>
  </si>
  <si>
    <t xml:space="preserve">TX-21</t>
  </si>
  <si>
    <t xml:space="preserve">TX-24</t>
  </si>
  <si>
    <t xml:space="preserve">TX-25</t>
  </si>
  <si>
    <t xml:space="preserve">TX-28</t>
  </si>
  <si>
    <t xml:space="preserve">TX-30</t>
  </si>
  <si>
    <t xml:space="preserve">TX-32</t>
  </si>
  <si>
    <t xml:space="preserve">TX-33</t>
  </si>
  <si>
    <t xml:space="preserve">TX-35</t>
  </si>
  <si>
    <t xml:space="preserve">TX-90</t>
  </si>
  <si>
    <t xml:space="preserve">UT-</t>
  </si>
  <si>
    <t xml:space="preserve">UT-01</t>
  </si>
  <si>
    <t xml:space="preserve">UT-02</t>
  </si>
  <si>
    <t xml:space="preserve">UT-03</t>
  </si>
  <si>
    <t xml:space="preserve">UT-04</t>
  </si>
  <si>
    <t xml:space="preserve">VA-</t>
  </si>
  <si>
    <t xml:space="preserve">VA-01</t>
  </si>
  <si>
    <t xml:space="preserve">VA-02</t>
  </si>
  <si>
    <t xml:space="preserve">VA-03</t>
  </si>
  <si>
    <t xml:space="preserve">VA-04</t>
  </si>
  <si>
    <t xml:space="preserve">VA-05</t>
  </si>
  <si>
    <t xml:space="preserve">VA-06</t>
  </si>
  <si>
    <t xml:space="preserve">VA-08</t>
  </si>
  <si>
    <t xml:space="preserve">VA-09</t>
  </si>
  <si>
    <t xml:space="preserve">VA-10</t>
  </si>
  <si>
    <t xml:space="preserve">VA-11</t>
  </si>
  <si>
    <t xml:space="preserve">VA-90</t>
  </si>
  <si>
    <t xml:space="preserve">VT-</t>
  </si>
  <si>
    <t xml:space="preserve">VT-00</t>
  </si>
  <si>
    <t xml:space="preserve">WA-</t>
  </si>
  <si>
    <t xml:space="preserve">WA-01</t>
  </si>
  <si>
    <t xml:space="preserve">WA-02</t>
  </si>
  <si>
    <t xml:space="preserve">WA-07</t>
  </si>
  <si>
    <t xml:space="preserve">WA-09</t>
  </si>
  <si>
    <t xml:space="preserve">WI-</t>
  </si>
  <si>
    <t xml:space="preserve">WI-01</t>
  </si>
  <si>
    <t xml:space="preserve">WI-02</t>
  </si>
  <si>
    <t xml:space="preserve">WI-04</t>
  </si>
  <si>
    <t xml:space="preserve">WI-06</t>
  </si>
  <si>
    <t xml:space="preserve">WI-08</t>
  </si>
  <si>
    <t xml:space="preserve">WV-01</t>
  </si>
  <si>
    <t xml:space="preserve">WV-02</t>
  </si>
  <si>
    <t xml:space="preserve">WY-00</t>
  </si>
  <si>
    <t xml:space="preserve">PlaceIsForeign</t>
  </si>
  <si>
    <t xml:space="preserve">pop_state_code</t>
  </si>
  <si>
    <t xml:space="preserve">AK</t>
  </si>
  <si>
    <t xml:space="preserve">DC</t>
  </si>
  <si>
    <t xml:space="preserve">NS</t>
  </si>
  <si>
    <t xml:space="preserve">01</t>
  </si>
  <si>
    <t xml:space="preserve">UK</t>
  </si>
  <si>
    <t xml:space="preserve">AK-00</t>
  </si>
  <si>
    <t xml:space="preserve">AR-02</t>
  </si>
  <si>
    <t xml:space="preserve">CA-15</t>
  </si>
  <si>
    <t xml:space="preserve">DC-98</t>
  </si>
  <si>
    <t xml:space="preserve">FL-21</t>
  </si>
  <si>
    <t xml:space="preserve">MD-04</t>
  </si>
  <si>
    <t xml:space="preserve">ME-02</t>
  </si>
  <si>
    <t xml:space="preserve">MI-07</t>
  </si>
  <si>
    <t xml:space="preserve">MI-13</t>
  </si>
  <si>
    <t xml:space="preserve">MN-02</t>
  </si>
  <si>
    <t xml:space="preserve">NC-08</t>
  </si>
  <si>
    <t xml:space="preserve">NY-07</t>
  </si>
  <si>
    <t xml:space="preserve">PA-03</t>
  </si>
  <si>
    <t xml:space="preserve">TX-07</t>
  </si>
  <si>
    <t xml:space="preserve">WI-07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</si>
</sst>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_);_(* \(#,##0.0\);_(* &quot;-&quot;??_);_(@_)"/>
  </numFmts>
  <fonts count="8">
    <font>
      <sz val="11"/>
      <color theme="1"/>
      <name val="Calibri"/>
      <family val="2"/>
      <scheme val="minor"/>
    </font>
    <font>
      <sz val="11"/>
      <color rgb="FF444444"/>
      <name val="Calibri"/>
    </font>
    <font>
      <sz val="11"/>
      <color theme="1"/>
      <name val="Calibri"/>
    </font>
    <font>
      <sz val="11"/>
      <color theme="1"/>
      <name val="Calibri"/>
      <b/>
    </font>
    <font>
      <sz val="11"/>
      <color rgb="FF000000"/>
      <name val="Calibri"/>
    </font>
    <font>
      <sz val="11"/>
      <color rgb="FFFF0000"/>
      <name val="Calibri"/>
      <b/>
    </font>
    <font>
      <sz val="11"/>
      <color theme="10"/>
      <name val="Calibri"/>
      <u val="single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top style="thin">
        <color theme="1"/>
      </top>
      <bottom style="thin">
        <color theme="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theme="1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3" fontId="2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4" fillId="3" borderId="0" xfId="0" applyFont="1" applyFill="1"/>
    <xf numFmtId="0" fontId="2" fillId="3" borderId="0" xfId="0" applyFont="1" applyFill="1"/>
    <xf numFmtId="3" fontId="3" fillId="0" borderId="1" xfId="0" applyFont="1" applyNumberForma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4" fillId="4" borderId="3" xfId="0" applyFont="1" applyFill="1" applyBorder="1"/>
    <xf numFmtId="0" fontId="4" fillId="0" borderId="3" xfId="0" applyFont="1" applyBorder="1"/>
    <xf numFmtId="0" fontId="2" fillId="5" borderId="0" xfId="0" applyFont="1" applyFill="1"/>
    <xf numFmtId="0" fontId="2" fillId="0" borderId="3" xfId="0" applyFont="1" applyBorder="1"/>
    <xf numFmtId="0" fontId="4" fillId="4" borderId="0" xfId="0" applyFont="1" applyFill="1"/>
    <xf numFmtId="0" fontId="4" fillId="0" borderId="0" xfId="0" applyFont="1"/>
    <xf numFmtId="0" fontId="2" fillId="6" borderId="0" xfId="0" applyFont="1" applyFill="1"/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Font="1" applyNumberFormat="1"/>
    <xf numFmtId="0" fontId="2" fillId="0" borderId="0" xfId="0" applyFont="1" applyAlignment="1">
      <alignment wrapText="1"/>
    </xf>
    <xf numFmtId="0" fontId="3" fillId="0" borderId="4" xfId="0" applyFont="1" applyBorder="1"/>
    <xf numFmtId="0" fontId="2" fillId="0" borderId="4" xfId="0" applyFont="1" applyBorder="1"/>
    <xf numFmtId="3" fontId="2" fillId="0" borderId="0" xfId="0" applyFont="1" applyNumberFormat="1" applyAlignment="1">
      <alignment horizontal="left"/>
    </xf>
    <xf numFmtId="43" fontId="2" fillId="0" borderId="0" xfId="0" applyFont="1" applyNumberFormat="1"/>
    <xf numFmtId="164" fontId="2" fillId="0" borderId="0" xfId="0" applyFont="1" applyNumberFormat="1"/>
    <xf numFmtId="0" fontId="2" fillId="7" borderId="0" xfId="0" applyFont="1" applyFill="1"/>
    <xf numFmtId="0" fontId="4" fillId="7" borderId="3" xfId="0" applyFont="1" applyFill="1" applyBorder="1"/>
    <xf numFmtId="0" fontId="4" fillId="7" borderId="0" xfId="0" applyFont="1" applyFill="1"/>
    <xf numFmtId="0" fontId="4" fillId="7" borderId="2" xfId="0" applyFont="1" applyFill="1" applyBorder="1"/>
    <xf numFmtId="0" fontId="4" fillId="4" borderId="2" xfId="0" applyFont="1" applyFill="1" applyBorder="1"/>
    <xf numFmtId="0" fontId="2" fillId="7" borderId="2" xfId="0" applyFont="1" applyFill="1" applyBorder="1"/>
    <xf numFmtId="0" fontId="2" fillId="2" borderId="0" xfId="0" applyFont="1" applyFill="1"/>
    <xf numFmtId="0" fontId="2" fillId="7" borderId="0" xfId="0" applyFont="1" applyFill="1" applyAlignment="1">
      <alignment wrapText="1"/>
    </xf>
    <xf numFmtId="43" fontId="2" fillId="7" borderId="0" xfId="0" applyFont="1" applyNumberFormat="1" applyFill="1"/>
    <xf numFmtId="164" fontId="2" fillId="7" borderId="0" xfId="0" applyFont="1" applyNumberFormat="1" applyFill="1"/>
    <xf numFmtId="164" fontId="2" fillId="0" borderId="3" xfId="0" applyFont="1" applyNumberFormat="1" applyBorder="1"/>
    <xf numFmtId="164" fontId="4" fillId="4" borderId="0" xfId="0" applyFont="1" applyNumberFormat="1" applyFill="1"/>
    <xf numFmtId="165" fontId="2" fillId="0" borderId="0" xfId="0" applyFont="1" applyNumberFormat="1"/>
    <xf numFmtId="0" fontId="7" fillId="0" borderId="0" xfId="0" applyFon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microsoft.com/office/2017/10/relationships/person" Target="persons/person.xml"/></Relationships>
</file>

<file path=xl/drawings/_rels/drawing9.xml.rels><?xml version="1.0" encoding="UTF-8" standalone="yes"?><Relationships xmlns="http://schemas.openxmlformats.org/package/2006/relationships"></Relationships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E4E7777D-23DC-0C9E-DC1A-0520337AC926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19878D46-8DEE-BC61-A1DE-6AA09294640B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A04B5C50-575C-4CB5-A508-B1822FA9740F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625E940-D7D2-9D16-56F7-EA3DBFF10740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4A34A53D-C0C2-F681-6722-4895EDE37823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8E561D01-E717-8706-EF3C-E1C6766ABF29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E18CB0-669C-87D0-FC57-404BBDFE9671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8FC06677-1633-8590-4C10-BA3E95C46F45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32B19E9-26FB-EAD6-7045-86804E65000A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82FBF2DC-0525-8587-52E4-D55D98748E91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F3EBFDB-DE1B-32D1-BEDA-4F73D51650A9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5C7C48FA-9D2C-5686-3B5D-5D463382B151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95250</xdr:rowOff>
    </xdr:from>
    <xdr:to>
      <xdr:col>7</xdr:col>
      <xdr:colOff>268605</xdr:colOff>
      <xdr:row>42</xdr:row>
      <xdr:rowOff>85725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2B0CB7E0-D1A2-5953-8406-9BB03B5C2061}"/>
            </a:ext>
          </a:extLst>
        </xdr:cNvPr>
        <xdr:cNvSpPr txBox="1">
          <a:spLocks noChangeArrowheads="1"/>
        </xdr:cNvSpPr>
      </xdr:nvSpPr>
      <xdr:spPr bwMode="auto">
        <a:xfrm>
          <a:off x="10848975" y="7715250"/>
          <a:ext cx="10668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95250</xdr:rowOff>
    </xdr:from>
    <xdr:to>
      <xdr:col>7</xdr:col>
      <xdr:colOff>3253740</xdr:colOff>
      <xdr:row>30</xdr:row>
      <xdr:rowOff>85725</xdr:rowOff>
    </xdr:to>
    <xdr:sp macro="" textlink="">
      <xdr:nvSpPr>
        <xdr:cNvPr id="3" name="Text Box 12" hidden="1">
          <a:extLst>
            <a:ext uri="{FF2B5EF4-FFF2-40B4-BE49-F238E27FC236}">
              <a16:creationId xmlns:a16="http://schemas.microsoft.com/office/drawing/2014/main" id="{C7AAA9DA-135A-9687-4992-B2B11505D55F}"/>
            </a:ext>
          </a:extLst>
        </xdr:cNvPr>
        <xdr:cNvSpPr txBox="1">
          <a:spLocks noChangeArrowheads="1"/>
        </xdr:cNvSpPr>
      </xdr:nvSpPr>
      <xdr:spPr bwMode="auto">
        <a:xfrm>
          <a:off x="13134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30</xdr:row>
      <xdr:rowOff>95250</xdr:rowOff>
    </xdr:from>
    <xdr:to>
      <xdr:col>4</xdr:col>
      <xdr:colOff>1746885</xdr:colOff>
      <xdr:row>34</xdr:row>
      <xdr:rowOff>85725</xdr:rowOff>
    </xdr:to>
    <xdr:sp macro="" textlink="">
      <xdr:nvSpPr>
        <xdr:cNvPr id="4" name="Text Box 11" hidden="1">
          <a:extLst>
            <a:ext uri="{FF2B5EF4-FFF2-40B4-BE49-F238E27FC236}">
              <a16:creationId xmlns:a16="http://schemas.microsoft.com/office/drawing/2014/main" id="{BEDE569E-C595-942A-58EF-8E9ABB17209E}"/>
            </a:ext>
          </a:extLst>
        </xdr:cNvPr>
        <xdr:cNvSpPr txBox="1">
          <a:spLocks noChangeArrowheads="1"/>
        </xdr:cNvSpPr>
      </xdr:nvSpPr>
      <xdr:spPr bwMode="auto">
        <a:xfrm>
          <a:off x="8305800" y="6191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21</xdr:row>
      <xdr:rowOff>95250</xdr:rowOff>
    </xdr:from>
    <xdr:to>
      <xdr:col>4</xdr:col>
      <xdr:colOff>1746885</xdr:colOff>
      <xdr:row>25</xdr:row>
      <xdr:rowOff>85725</xdr:rowOff>
    </xdr:to>
    <xdr:sp macro="" textlink="">
      <xdr:nvSpPr>
        <xdr:cNvPr id="5" name="Text Box 10" hidden="1">
          <a:extLst>
            <a:ext uri="{FF2B5EF4-FFF2-40B4-BE49-F238E27FC236}">
              <a16:creationId xmlns:a16="http://schemas.microsoft.com/office/drawing/2014/main" id="{F8B93C8E-F099-4DBB-C5E8-966AB1D7C162}"/>
            </a:ext>
          </a:extLst>
        </xdr:cNvPr>
        <xdr:cNvSpPr txBox="1">
          <a:spLocks noChangeArrowheads="1"/>
        </xdr:cNvSpPr>
      </xdr:nvSpPr>
      <xdr:spPr bwMode="auto">
        <a:xfrm>
          <a:off x="8305800" y="4476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</xdr:row>
      <xdr:rowOff>95250</xdr:rowOff>
    </xdr:from>
    <xdr:to>
      <xdr:col>4</xdr:col>
      <xdr:colOff>1746885</xdr:colOff>
      <xdr:row>7</xdr:row>
      <xdr:rowOff>85725</xdr:rowOff>
    </xdr:to>
    <xdr:sp macro="" textlink="">
      <xdr:nvSpPr>
        <xdr:cNvPr id="6" name="Text Box 9" hidden="1">
          <a:extLst>
            <a:ext uri="{FF2B5EF4-FFF2-40B4-BE49-F238E27FC236}">
              <a16:creationId xmlns:a16="http://schemas.microsoft.com/office/drawing/2014/main" id="{D8F598B2-DB07-9914-F58E-13F607B99E51}"/>
            </a:ext>
          </a:extLst>
        </xdr:cNvPr>
        <xdr:cNvSpPr txBox="1">
          <a:spLocks noChangeArrowheads="1"/>
        </xdr:cNvSpPr>
      </xdr:nvSpPr>
      <xdr:spPr bwMode="auto">
        <a:xfrm>
          <a:off x="8305800" y="1047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4</xdr:row>
      <xdr:rowOff>95250</xdr:rowOff>
    </xdr:from>
    <xdr:to>
      <xdr:col>4</xdr:col>
      <xdr:colOff>1746885</xdr:colOff>
      <xdr:row>8</xdr:row>
      <xdr:rowOff>85725</xdr:rowOff>
    </xdr:to>
    <xdr:sp macro="" textlink="">
      <xdr:nvSpPr>
        <xdr:cNvPr id="7" name="Text Box 8" hidden="1">
          <a:extLst>
            <a:ext uri="{FF2B5EF4-FFF2-40B4-BE49-F238E27FC236}">
              <a16:creationId xmlns:a16="http://schemas.microsoft.com/office/drawing/2014/main" id="{728B9813-9721-896A-F42B-642DEDDD8B75}"/>
            </a:ext>
          </a:extLst>
        </xdr:cNvPr>
        <xdr:cNvSpPr txBox="1">
          <a:spLocks noChangeArrowheads="1"/>
        </xdr:cNvSpPr>
      </xdr:nvSpPr>
      <xdr:spPr bwMode="auto">
        <a:xfrm>
          <a:off x="8305800" y="1238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91440</xdr:rowOff>
    </xdr:from>
    <xdr:to>
      <xdr:col>7</xdr:col>
      <xdr:colOff>266700</xdr:colOff>
      <xdr:row>42</xdr:row>
      <xdr:rowOff>83820</xdr:rowOff>
    </xdr:to>
    <xdr:sp macro="" textlink="">
      <xdr:nvSpPr>
        <xdr:cNvPr id="8" name="Text Box 13" hidden="1">
          <a:extLst>
            <a:ext uri="{FF2B5EF4-FFF2-40B4-BE49-F238E27FC236}">
              <a16:creationId xmlns:a16="http://schemas.microsoft.com/office/drawing/2014/main" id="{1D72277D-366F-3CAF-28FC-9159D8FA01AC}"/>
            </a:ext>
          </a:extLst>
        </xdr:cNvPr>
        <xdr:cNvSpPr txBox="1">
          <a:spLocks noChangeArrowheads="1"/>
        </xdr:cNvSpPr>
      </xdr:nvSpPr>
      <xdr:spPr bwMode="auto">
        <a:xfrm>
          <a:off x="11178540" y="7429500"/>
          <a:ext cx="11277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91440</xdr:rowOff>
    </xdr:from>
    <xdr:to>
      <xdr:col>7</xdr:col>
      <xdr:colOff>3253740</xdr:colOff>
      <xdr:row>30</xdr:row>
      <xdr:rowOff>83820</xdr:rowOff>
    </xdr:to>
    <xdr:sp macro="" textlink="">
      <xdr:nvSpPr>
        <xdr:cNvPr id="9" name="Text Box 12" hidden="1">
          <a:extLst>
            <a:ext uri="{FF2B5EF4-FFF2-40B4-BE49-F238E27FC236}">
              <a16:creationId xmlns:a16="http://schemas.microsoft.com/office/drawing/2014/main" id="{97670EED-0B5E-9EE6-6BD1-683685AEA114}"/>
            </a:ext>
          </a:extLst>
        </xdr:cNvPr>
        <xdr:cNvSpPr txBox="1">
          <a:spLocks noChangeArrowheads="1"/>
        </xdr:cNvSpPr>
      </xdr:nvSpPr>
      <xdr:spPr bwMode="auto">
        <a:xfrm>
          <a:off x="13555980" y="5234940"/>
          <a:ext cx="17373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30</xdr:row>
      <xdr:rowOff>91440</xdr:rowOff>
    </xdr:from>
    <xdr:to>
      <xdr:col>4</xdr:col>
      <xdr:colOff>1744980</xdr:colOff>
      <xdr:row>34</xdr:row>
      <xdr:rowOff>83820</xdr:rowOff>
    </xdr:to>
    <xdr:sp macro="" textlink="">
      <xdr:nvSpPr>
        <xdr:cNvPr id="10" name="Text Box 11" hidden="1">
          <a:extLst>
            <a:ext uri="{FF2B5EF4-FFF2-40B4-BE49-F238E27FC236}">
              <a16:creationId xmlns:a16="http://schemas.microsoft.com/office/drawing/2014/main" id="{DC335758-29F7-50A7-2D58-19B3B340EF46}"/>
            </a:ext>
          </a:extLst>
        </xdr:cNvPr>
        <xdr:cNvSpPr txBox="1">
          <a:spLocks noChangeArrowheads="1"/>
        </xdr:cNvSpPr>
      </xdr:nvSpPr>
      <xdr:spPr bwMode="auto">
        <a:xfrm>
          <a:off x="8542020" y="596646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21</xdr:row>
      <xdr:rowOff>91440</xdr:rowOff>
    </xdr:from>
    <xdr:to>
      <xdr:col>4</xdr:col>
      <xdr:colOff>1744980</xdr:colOff>
      <xdr:row>25</xdr:row>
      <xdr:rowOff>83820</xdr:rowOff>
    </xdr:to>
    <xdr:sp macro="" textlink="">
      <xdr:nvSpPr>
        <xdr:cNvPr id="11" name="Text Box 10" hidden="1">
          <a:extLst>
            <a:ext uri="{FF2B5EF4-FFF2-40B4-BE49-F238E27FC236}">
              <a16:creationId xmlns:a16="http://schemas.microsoft.com/office/drawing/2014/main" id="{7EAFFC77-2B5C-1900-2B08-EB45D266DB8F}"/>
            </a:ext>
          </a:extLst>
        </xdr:cNvPr>
        <xdr:cNvSpPr txBox="1">
          <a:spLocks noChangeArrowheads="1"/>
        </xdr:cNvSpPr>
      </xdr:nvSpPr>
      <xdr:spPr bwMode="auto">
        <a:xfrm>
          <a:off x="8542020" y="432054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</xdr:row>
      <xdr:rowOff>91440</xdr:rowOff>
    </xdr:from>
    <xdr:to>
      <xdr:col>4</xdr:col>
      <xdr:colOff>1744980</xdr:colOff>
      <xdr:row>7</xdr:row>
      <xdr:rowOff>83820</xdr:rowOff>
    </xdr:to>
    <xdr:sp macro="" textlink="">
      <xdr:nvSpPr>
        <xdr:cNvPr id="12" name="Text Box 9" hidden="1">
          <a:extLst>
            <a:ext uri="{FF2B5EF4-FFF2-40B4-BE49-F238E27FC236}">
              <a16:creationId xmlns:a16="http://schemas.microsoft.com/office/drawing/2014/main" id="{3AE49E68-CFC4-6EA0-A6D0-55AC78A5A0F7}"/>
            </a:ext>
          </a:extLst>
        </xdr:cNvPr>
        <xdr:cNvSpPr txBox="1">
          <a:spLocks noChangeArrowheads="1"/>
        </xdr:cNvSpPr>
      </xdr:nvSpPr>
      <xdr:spPr bwMode="auto">
        <a:xfrm>
          <a:off x="8542020" y="102870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4</xdr:row>
      <xdr:rowOff>91440</xdr:rowOff>
    </xdr:from>
    <xdr:to>
      <xdr:col>4</xdr:col>
      <xdr:colOff>1744980</xdr:colOff>
      <xdr:row>8</xdr:row>
      <xdr:rowOff>83820</xdr:rowOff>
    </xdr:to>
    <xdr:sp macro="" textlink="">
      <xdr:nvSpPr>
        <xdr:cNvPr id="13" name="Text Box 8" hidden="1">
          <a:extLst>
            <a:ext uri="{FF2B5EF4-FFF2-40B4-BE49-F238E27FC236}">
              <a16:creationId xmlns:a16="http://schemas.microsoft.com/office/drawing/2014/main" id="{67EE507D-A42E-60E7-8E03-C24BF1CE216D}"/>
            </a:ext>
          </a:extLst>
        </xdr:cNvPr>
        <xdr:cNvSpPr txBox="1">
          <a:spLocks noChangeArrowheads="1"/>
        </xdr:cNvSpPr>
      </xdr:nvSpPr>
      <xdr:spPr bwMode="auto">
        <a:xfrm>
          <a:off x="8542020" y="121158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" name="Text Box 13" hidden="1">
          <a:extLst>
            <a:ext uri="{FF2B5EF4-FFF2-40B4-BE49-F238E27FC236}">
              <a16:creationId xmlns:a16="http://schemas.microsoft.com/office/drawing/2014/main" id="{316DD087-374F-C33B-3028-A4842BD71D0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" name="Text Box 12" hidden="1">
          <a:extLst>
            <a:ext uri="{FF2B5EF4-FFF2-40B4-BE49-F238E27FC236}">
              <a16:creationId xmlns:a16="http://schemas.microsoft.com/office/drawing/2014/main" id="{557178CE-DD1F-1A3C-C44E-F7E51F1A5C30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" name="Text Box 11" hidden="1">
          <a:extLst>
            <a:ext uri="{FF2B5EF4-FFF2-40B4-BE49-F238E27FC236}">
              <a16:creationId xmlns:a16="http://schemas.microsoft.com/office/drawing/2014/main" id="{D1D847B2-BEBF-C505-30DA-A05DD1AA5E4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7" name="Text Box 10" hidden="1">
          <a:extLst>
            <a:ext uri="{FF2B5EF4-FFF2-40B4-BE49-F238E27FC236}">
              <a16:creationId xmlns:a16="http://schemas.microsoft.com/office/drawing/2014/main" id="{5217C7E4-F900-FE2C-81D9-0695F7E652A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8" name="Text Box 9" hidden="1">
          <a:extLst>
            <a:ext uri="{FF2B5EF4-FFF2-40B4-BE49-F238E27FC236}">
              <a16:creationId xmlns:a16="http://schemas.microsoft.com/office/drawing/2014/main" id="{74FCD58D-478A-27E2-64D3-65D393FD739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9" name="Text Box 8" hidden="1">
          <a:extLst>
            <a:ext uri="{FF2B5EF4-FFF2-40B4-BE49-F238E27FC236}">
              <a16:creationId xmlns:a16="http://schemas.microsoft.com/office/drawing/2014/main" id="{239D2B03-A28D-A1B9-9588-D2AC3E7ED53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20" name="Text Box 13" hidden="1">
          <a:extLst>
            <a:ext uri="{FF2B5EF4-FFF2-40B4-BE49-F238E27FC236}">
              <a16:creationId xmlns:a16="http://schemas.microsoft.com/office/drawing/2014/main" id="{633B01E7-7488-37E0-F66F-24C3DD1A59C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1" name="Text Box 12" hidden="1">
          <a:extLst>
            <a:ext uri="{FF2B5EF4-FFF2-40B4-BE49-F238E27FC236}">
              <a16:creationId xmlns:a16="http://schemas.microsoft.com/office/drawing/2014/main" id="{1F2332E0-8192-2BCC-89EE-21AFB9F369A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2" name="Text Box 11" hidden="1">
          <a:extLst>
            <a:ext uri="{FF2B5EF4-FFF2-40B4-BE49-F238E27FC236}">
              <a16:creationId xmlns:a16="http://schemas.microsoft.com/office/drawing/2014/main" id="{BBD5C38C-2F6E-7EC7-2E6E-1E2660E21D4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3" name="Text Box 10" hidden="1">
          <a:extLst>
            <a:ext uri="{FF2B5EF4-FFF2-40B4-BE49-F238E27FC236}">
              <a16:creationId xmlns:a16="http://schemas.microsoft.com/office/drawing/2014/main" id="{4B6344DB-A84F-2509-4D3A-4E477522E0B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4" name="Text Box 9" hidden="1">
          <a:extLst>
            <a:ext uri="{FF2B5EF4-FFF2-40B4-BE49-F238E27FC236}">
              <a16:creationId xmlns:a16="http://schemas.microsoft.com/office/drawing/2014/main" id="{DF95D6D5-6ABD-84C9-E9A7-321744849EF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25" name="Text Box 8" hidden="1">
          <a:extLst>
            <a:ext uri="{FF2B5EF4-FFF2-40B4-BE49-F238E27FC236}">
              <a16:creationId xmlns:a16="http://schemas.microsoft.com/office/drawing/2014/main" id="{63192577-46F5-5EF7-E655-6351279B49C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9" name="Text Box 25" hidden="1">
          <a:extLst>
            <a:ext uri="{FF2B5EF4-FFF2-40B4-BE49-F238E27FC236}">
              <a16:creationId xmlns:a16="http://schemas.microsoft.com/office/drawing/2014/main" id="{DDE91566-77BC-0BF4-7589-0122CC5BD28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C83C9D28-476C-575A-3AF6-7AB36844375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47" name="Text Box 23" hidden="1">
          <a:extLst>
            <a:ext uri="{FF2B5EF4-FFF2-40B4-BE49-F238E27FC236}">
              <a16:creationId xmlns:a16="http://schemas.microsoft.com/office/drawing/2014/main" id="{D1760829-0072-E4B2-E179-33164604A3E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BF812151-5BCD-B347-B920-12EE21D4E19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45" name="Text Box 21" hidden="1">
          <a:extLst>
            <a:ext uri="{FF2B5EF4-FFF2-40B4-BE49-F238E27FC236}">
              <a16:creationId xmlns:a16="http://schemas.microsoft.com/office/drawing/2014/main" id="{121EF729-BBBC-7332-F289-1150EF402E6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23D2D57A-EF4A-272A-9609-2D0BABCBBF9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3" name="Text Box 19" hidden="1">
          <a:extLst>
            <a:ext uri="{FF2B5EF4-FFF2-40B4-BE49-F238E27FC236}">
              <a16:creationId xmlns:a16="http://schemas.microsoft.com/office/drawing/2014/main" id="{5FE100E1-8B27-5636-ADDC-BD46CA21092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6" name="Text Box 18" hidden="1">
          <a:extLst>
            <a:ext uri="{FF2B5EF4-FFF2-40B4-BE49-F238E27FC236}">
              <a16:creationId xmlns:a16="http://schemas.microsoft.com/office/drawing/2014/main" id="{6FB96EFF-4F27-3675-49BC-E55D273737A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7" name="Text Box 17" hidden="1">
          <a:extLst>
            <a:ext uri="{FF2B5EF4-FFF2-40B4-BE49-F238E27FC236}">
              <a16:creationId xmlns:a16="http://schemas.microsoft.com/office/drawing/2014/main" id="{9F787CF2-75E7-43DF-AE8A-32667508B7B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8" name="Text Box 16" hidden="1">
          <a:extLst>
            <a:ext uri="{FF2B5EF4-FFF2-40B4-BE49-F238E27FC236}">
              <a16:creationId xmlns:a16="http://schemas.microsoft.com/office/drawing/2014/main" id="{963FA226-C593-4A30-0380-072BA8A2031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9" name="Text Box 15" hidden="1">
          <a:extLst>
            <a:ext uri="{FF2B5EF4-FFF2-40B4-BE49-F238E27FC236}">
              <a16:creationId xmlns:a16="http://schemas.microsoft.com/office/drawing/2014/main" id="{6786BF5B-EF7F-0836-2461-C88F274CC0A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30" name="Text Box 14" hidden="1">
          <a:extLst>
            <a:ext uri="{FF2B5EF4-FFF2-40B4-BE49-F238E27FC236}">
              <a16:creationId xmlns:a16="http://schemas.microsoft.com/office/drawing/2014/main" id="{EB89BF43-7410-5D23-0AD4-9F5CC890ED9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31" name="Text Box 13" hidden="1">
          <a:extLst>
            <a:ext uri="{FF2B5EF4-FFF2-40B4-BE49-F238E27FC236}">
              <a16:creationId xmlns:a16="http://schemas.microsoft.com/office/drawing/2014/main" id="{CE2AC984-C99A-FBA9-145D-1B0BD9528A5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24" name="Text Box 12" hidden="1">
          <a:extLst>
            <a:ext uri="{FF2B5EF4-FFF2-40B4-BE49-F238E27FC236}">
              <a16:creationId xmlns:a16="http://schemas.microsoft.com/office/drawing/2014/main" id="{7D15AF23-18E3-A4EA-3724-97AFBA63A34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26" name="Text Box 11" hidden="1">
          <a:extLst>
            <a:ext uri="{FF2B5EF4-FFF2-40B4-BE49-F238E27FC236}">
              <a16:creationId xmlns:a16="http://schemas.microsoft.com/office/drawing/2014/main" id="{0A66AB47-2549-64D2-5626-6E27D60271C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27" name="Text Box 10" hidden="1">
          <a:extLst>
            <a:ext uri="{FF2B5EF4-FFF2-40B4-BE49-F238E27FC236}">
              <a16:creationId xmlns:a16="http://schemas.microsoft.com/office/drawing/2014/main" id="{6DEC1E88-E711-E720-5C84-2ACB2C4D4C5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28" name="Text Box 9" hidden="1">
          <a:extLst>
            <a:ext uri="{FF2B5EF4-FFF2-40B4-BE49-F238E27FC236}">
              <a16:creationId xmlns:a16="http://schemas.microsoft.com/office/drawing/2014/main" id="{DF7D4787-C782-2F2D-AC84-8B51C923FB2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29" name="Text Box 8" hidden="1">
          <a:extLst>
            <a:ext uri="{FF2B5EF4-FFF2-40B4-BE49-F238E27FC236}">
              <a16:creationId xmlns:a16="http://schemas.microsoft.com/office/drawing/2014/main" id="{87375C4D-46FB-A269-639F-E5DB09E00C0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30" name="Text Box 25" hidden="1">
          <a:extLst>
            <a:ext uri="{FF2B5EF4-FFF2-40B4-BE49-F238E27FC236}">
              <a16:creationId xmlns:a16="http://schemas.microsoft.com/office/drawing/2014/main" id="{EE05A266-9B6E-AAD5-B6D6-D39E4EB4425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31" name="Text Box 24" hidden="1">
          <a:extLst>
            <a:ext uri="{FF2B5EF4-FFF2-40B4-BE49-F238E27FC236}">
              <a16:creationId xmlns:a16="http://schemas.microsoft.com/office/drawing/2014/main" id="{D611697E-C177-1872-51C4-C04651F5702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0" name="Text Box 23" hidden="1">
          <a:extLst>
            <a:ext uri="{FF2B5EF4-FFF2-40B4-BE49-F238E27FC236}">
              <a16:creationId xmlns:a16="http://schemas.microsoft.com/office/drawing/2014/main" id="{531738E7-A931-4B44-9A92-00C3E8E579B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1" name="Text Box 22" hidden="1">
          <a:extLst>
            <a:ext uri="{FF2B5EF4-FFF2-40B4-BE49-F238E27FC236}">
              <a16:creationId xmlns:a16="http://schemas.microsoft.com/office/drawing/2014/main" id="{E5D74B7F-276D-E274-BC98-96D4120866C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2" name="Text Box 21" hidden="1">
          <a:extLst>
            <a:ext uri="{FF2B5EF4-FFF2-40B4-BE49-F238E27FC236}">
              <a16:creationId xmlns:a16="http://schemas.microsoft.com/office/drawing/2014/main" id="{BF7C215D-EE23-3309-53DF-45B55C5C42D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3" name="Text Box 20" hidden="1">
          <a:extLst>
            <a:ext uri="{FF2B5EF4-FFF2-40B4-BE49-F238E27FC236}">
              <a16:creationId xmlns:a16="http://schemas.microsoft.com/office/drawing/2014/main" id="{B581A0A5-773A-087B-8467-13022BAFF26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54" name="Text Box 19" hidden="1">
          <a:extLst>
            <a:ext uri="{FF2B5EF4-FFF2-40B4-BE49-F238E27FC236}">
              <a16:creationId xmlns:a16="http://schemas.microsoft.com/office/drawing/2014/main" id="{9DFAC7A0-0C7B-033B-A28F-F533BA73581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55" name="Text Box 18" hidden="1">
          <a:extLst>
            <a:ext uri="{FF2B5EF4-FFF2-40B4-BE49-F238E27FC236}">
              <a16:creationId xmlns:a16="http://schemas.microsoft.com/office/drawing/2014/main" id="{A3332B09-CAD0-4795-98CB-9EE7409E229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6" name="Text Box 17" hidden="1">
          <a:extLst>
            <a:ext uri="{FF2B5EF4-FFF2-40B4-BE49-F238E27FC236}">
              <a16:creationId xmlns:a16="http://schemas.microsoft.com/office/drawing/2014/main" id="{220C1D71-FCDE-0B36-1FA8-2F882BEB3C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7" name="Text Box 16" hidden="1">
          <a:extLst>
            <a:ext uri="{FF2B5EF4-FFF2-40B4-BE49-F238E27FC236}">
              <a16:creationId xmlns:a16="http://schemas.microsoft.com/office/drawing/2014/main" id="{2C43F793-7BB3-6D88-4B23-0F41A0BC86B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8" name="Text Box 15" hidden="1">
          <a:extLst>
            <a:ext uri="{FF2B5EF4-FFF2-40B4-BE49-F238E27FC236}">
              <a16:creationId xmlns:a16="http://schemas.microsoft.com/office/drawing/2014/main" id="{49727D86-4631-927E-1BA9-7B400837150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9" name="Text Box 14" hidden="1">
          <a:extLst>
            <a:ext uri="{FF2B5EF4-FFF2-40B4-BE49-F238E27FC236}">
              <a16:creationId xmlns:a16="http://schemas.microsoft.com/office/drawing/2014/main" id="{A0CDA593-4B15-8E91-9FB0-405794709C6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0" name="Text Box 13" hidden="1">
          <a:extLst>
            <a:ext uri="{FF2B5EF4-FFF2-40B4-BE49-F238E27FC236}">
              <a16:creationId xmlns:a16="http://schemas.microsoft.com/office/drawing/2014/main" id="{02F05FA9-52D4-9857-C825-8EB247A8E0E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1" name="Text Box 12" hidden="1">
          <a:extLst>
            <a:ext uri="{FF2B5EF4-FFF2-40B4-BE49-F238E27FC236}">
              <a16:creationId xmlns:a16="http://schemas.microsoft.com/office/drawing/2014/main" id="{74000187-F9D1-D916-1464-22105A8DEA1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2" name="Text Box 11" hidden="1">
          <a:extLst>
            <a:ext uri="{FF2B5EF4-FFF2-40B4-BE49-F238E27FC236}">
              <a16:creationId xmlns:a16="http://schemas.microsoft.com/office/drawing/2014/main" id="{C08B6B7A-34B9-1063-1DCE-F2AD59F4A0C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3" name="Text Box 10" hidden="1">
          <a:extLst>
            <a:ext uri="{FF2B5EF4-FFF2-40B4-BE49-F238E27FC236}">
              <a16:creationId xmlns:a16="http://schemas.microsoft.com/office/drawing/2014/main" id="{C7643697-4C3E-5A72-44A5-9D03B3658E0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64" name="Text Box 9" hidden="1">
          <a:extLst>
            <a:ext uri="{FF2B5EF4-FFF2-40B4-BE49-F238E27FC236}">
              <a16:creationId xmlns:a16="http://schemas.microsoft.com/office/drawing/2014/main" id="{45313973-DA2F-2EDC-C756-1575670471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65" name="Text Box 8" hidden="1">
          <a:extLst>
            <a:ext uri="{FF2B5EF4-FFF2-40B4-BE49-F238E27FC236}">
              <a16:creationId xmlns:a16="http://schemas.microsoft.com/office/drawing/2014/main" id="{6BB0F880-DEC1-E205-FA0A-0151E5FDB6F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6" name="Text Box 19" hidden="1">
          <a:extLst>
            <a:ext uri="{FF2B5EF4-FFF2-40B4-BE49-F238E27FC236}">
              <a16:creationId xmlns:a16="http://schemas.microsoft.com/office/drawing/2014/main" id="{DF06B8DF-C56B-855B-3B79-D9375BA0BEF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7" name="Text Box 18" hidden="1">
          <a:extLst>
            <a:ext uri="{FF2B5EF4-FFF2-40B4-BE49-F238E27FC236}">
              <a16:creationId xmlns:a16="http://schemas.microsoft.com/office/drawing/2014/main" id="{D7EA7752-755B-DBE9-C725-3FA7030E448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8" name="Text Box 17" hidden="1">
          <a:extLst>
            <a:ext uri="{FF2B5EF4-FFF2-40B4-BE49-F238E27FC236}">
              <a16:creationId xmlns:a16="http://schemas.microsoft.com/office/drawing/2014/main" id="{984460C0-3BC7-9BDE-C7DC-7C3302430B0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9" name="Text Box 16" hidden="1">
          <a:extLst>
            <a:ext uri="{FF2B5EF4-FFF2-40B4-BE49-F238E27FC236}">
              <a16:creationId xmlns:a16="http://schemas.microsoft.com/office/drawing/2014/main" id="{7F81D4E7-3539-F636-5ACF-CACACDB81EB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0" name="Text Box 15" hidden="1">
          <a:extLst>
            <a:ext uri="{FF2B5EF4-FFF2-40B4-BE49-F238E27FC236}">
              <a16:creationId xmlns:a16="http://schemas.microsoft.com/office/drawing/2014/main" id="{0C64DFF5-A347-6E84-7C8B-43E7D5E97CB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1" name="Text Box 14" hidden="1">
          <a:extLst>
            <a:ext uri="{FF2B5EF4-FFF2-40B4-BE49-F238E27FC236}">
              <a16:creationId xmlns:a16="http://schemas.microsoft.com/office/drawing/2014/main" id="{EC3FEF9E-0DF6-3D53-2DDA-C3E034B86D8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2" name="Text Box 13" hidden="1">
          <a:extLst>
            <a:ext uri="{FF2B5EF4-FFF2-40B4-BE49-F238E27FC236}">
              <a16:creationId xmlns:a16="http://schemas.microsoft.com/office/drawing/2014/main" id="{20CB2A9B-AD38-8C8B-C953-3029865017B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3" name="Text Box 12" hidden="1">
          <a:extLst>
            <a:ext uri="{FF2B5EF4-FFF2-40B4-BE49-F238E27FC236}">
              <a16:creationId xmlns:a16="http://schemas.microsoft.com/office/drawing/2014/main" id="{B2686220-9D41-C8C2-C22D-718B2666C47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74" name="Text Box 11" hidden="1">
          <a:extLst>
            <a:ext uri="{FF2B5EF4-FFF2-40B4-BE49-F238E27FC236}">
              <a16:creationId xmlns:a16="http://schemas.microsoft.com/office/drawing/2014/main" id="{31543BF6-66DD-71F5-15C9-1EBA81416AC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75" name="Text Box 10" hidden="1">
          <a:extLst>
            <a:ext uri="{FF2B5EF4-FFF2-40B4-BE49-F238E27FC236}">
              <a16:creationId xmlns:a16="http://schemas.microsoft.com/office/drawing/2014/main" id="{01401BAD-2660-2D49-B25B-18BC149660A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6" name="Text Box 9" hidden="1">
          <a:extLst>
            <a:ext uri="{FF2B5EF4-FFF2-40B4-BE49-F238E27FC236}">
              <a16:creationId xmlns:a16="http://schemas.microsoft.com/office/drawing/2014/main" id="{ABE05370-7F56-5676-7C3E-C1DCA6E5987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7" name="Text Box 8" hidden="1">
          <a:extLst>
            <a:ext uri="{FF2B5EF4-FFF2-40B4-BE49-F238E27FC236}">
              <a16:creationId xmlns:a16="http://schemas.microsoft.com/office/drawing/2014/main" id="{65A22C88-7159-45E5-3D5A-89633DEB53E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8" name="Text Box 13" hidden="1">
          <a:extLst>
            <a:ext uri="{FF2B5EF4-FFF2-40B4-BE49-F238E27FC236}">
              <a16:creationId xmlns:a16="http://schemas.microsoft.com/office/drawing/2014/main" id="{DBE99BF9-9C8D-D0FD-DA84-6319A612A3E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9" name="Text Box 12" hidden="1">
          <a:extLst>
            <a:ext uri="{FF2B5EF4-FFF2-40B4-BE49-F238E27FC236}">
              <a16:creationId xmlns:a16="http://schemas.microsoft.com/office/drawing/2014/main" id="{04B9DB69-A3EB-824A-6CD8-E099730BF6D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0" name="Text Box 11" hidden="1">
          <a:extLst>
            <a:ext uri="{FF2B5EF4-FFF2-40B4-BE49-F238E27FC236}">
              <a16:creationId xmlns:a16="http://schemas.microsoft.com/office/drawing/2014/main" id="{BDED57A7-4AAF-3172-7057-3DC38952E16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1" name="Text Box 10" hidden="1">
          <a:extLst>
            <a:ext uri="{FF2B5EF4-FFF2-40B4-BE49-F238E27FC236}">
              <a16:creationId xmlns:a16="http://schemas.microsoft.com/office/drawing/2014/main" id="{92154BA3-9C55-1E16-1AE4-3B77A11C328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2" name="Text Box 9" hidden="1">
          <a:extLst>
            <a:ext uri="{FF2B5EF4-FFF2-40B4-BE49-F238E27FC236}">
              <a16:creationId xmlns:a16="http://schemas.microsoft.com/office/drawing/2014/main" id="{5FBA2162-EC9F-804E-AA7D-2E52CA77AE0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3" name="Text Box 8" hidden="1">
          <a:extLst>
            <a:ext uri="{FF2B5EF4-FFF2-40B4-BE49-F238E27FC236}">
              <a16:creationId xmlns:a16="http://schemas.microsoft.com/office/drawing/2014/main" id="{34E20F47-FB67-BE49-F8DE-41CD0499724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84" name="Text Box 31" hidden="1">
          <a:extLst>
            <a:ext uri="{FF2B5EF4-FFF2-40B4-BE49-F238E27FC236}">
              <a16:creationId xmlns:a16="http://schemas.microsoft.com/office/drawing/2014/main" id="{2D463B31-9376-3077-6D9B-A2DB53D63C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85" name="Text Box 30" hidden="1">
          <a:extLst>
            <a:ext uri="{FF2B5EF4-FFF2-40B4-BE49-F238E27FC236}">
              <a16:creationId xmlns:a16="http://schemas.microsoft.com/office/drawing/2014/main" id="{15FEAFD3-46BC-3B07-CDE8-DD11AA78D5B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6" name="Text Box 29" hidden="1">
          <a:extLst>
            <a:ext uri="{FF2B5EF4-FFF2-40B4-BE49-F238E27FC236}">
              <a16:creationId xmlns:a16="http://schemas.microsoft.com/office/drawing/2014/main" id="{83A83938-5800-99AC-2050-2BC28833BA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7" name="Text Box 28" hidden="1">
          <a:extLst>
            <a:ext uri="{FF2B5EF4-FFF2-40B4-BE49-F238E27FC236}">
              <a16:creationId xmlns:a16="http://schemas.microsoft.com/office/drawing/2014/main" id="{FE9AA230-1A3C-AB27-352A-9421829FA59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8" name="Text Box 27" hidden="1">
          <a:extLst>
            <a:ext uri="{FF2B5EF4-FFF2-40B4-BE49-F238E27FC236}">
              <a16:creationId xmlns:a16="http://schemas.microsoft.com/office/drawing/2014/main" id="{DBCD7D0B-003A-FA8C-37B4-B88EB44A9F7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9" name="Text Box 26" hidden="1">
          <a:extLst>
            <a:ext uri="{FF2B5EF4-FFF2-40B4-BE49-F238E27FC236}">
              <a16:creationId xmlns:a16="http://schemas.microsoft.com/office/drawing/2014/main" id="{958FCD62-1E80-9723-6446-B0B57256C5F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0" name="Text Box 25" hidden="1">
          <a:extLst>
            <a:ext uri="{FF2B5EF4-FFF2-40B4-BE49-F238E27FC236}">
              <a16:creationId xmlns:a16="http://schemas.microsoft.com/office/drawing/2014/main" id="{3B1B157B-4CAB-455B-DD98-BC394119DEE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1" name="Text Box 24" hidden="1">
          <a:extLst>
            <a:ext uri="{FF2B5EF4-FFF2-40B4-BE49-F238E27FC236}">
              <a16:creationId xmlns:a16="http://schemas.microsoft.com/office/drawing/2014/main" id="{7EA68340-D500-831F-15A9-BAAC4663113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2" name="Text Box 23" hidden="1">
          <a:extLst>
            <a:ext uri="{FF2B5EF4-FFF2-40B4-BE49-F238E27FC236}">
              <a16:creationId xmlns:a16="http://schemas.microsoft.com/office/drawing/2014/main" id="{E4B61963-1136-3923-1318-3E2D853553F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3" name="Text Box 22" hidden="1">
          <a:extLst>
            <a:ext uri="{FF2B5EF4-FFF2-40B4-BE49-F238E27FC236}">
              <a16:creationId xmlns:a16="http://schemas.microsoft.com/office/drawing/2014/main" id="{DBA2E124-C288-ECE7-EB38-CAA2D41F13E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94" name="Text Box 21" hidden="1">
          <a:extLst>
            <a:ext uri="{FF2B5EF4-FFF2-40B4-BE49-F238E27FC236}">
              <a16:creationId xmlns:a16="http://schemas.microsoft.com/office/drawing/2014/main" id="{DEBCC5E6-47D9-64EB-066A-0DDE8B9C464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95" name="Text Box 20" hidden="1">
          <a:extLst>
            <a:ext uri="{FF2B5EF4-FFF2-40B4-BE49-F238E27FC236}">
              <a16:creationId xmlns:a16="http://schemas.microsoft.com/office/drawing/2014/main" id="{4B9D4F74-04CD-87AF-7D94-4AC35EE5B92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6" name="Text Box 19" hidden="1">
          <a:extLst>
            <a:ext uri="{FF2B5EF4-FFF2-40B4-BE49-F238E27FC236}">
              <a16:creationId xmlns:a16="http://schemas.microsoft.com/office/drawing/2014/main" id="{CC96409A-075B-4369-43E7-286A26B7351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7" name="Text Box 18" hidden="1">
          <a:extLst>
            <a:ext uri="{FF2B5EF4-FFF2-40B4-BE49-F238E27FC236}">
              <a16:creationId xmlns:a16="http://schemas.microsoft.com/office/drawing/2014/main" id="{7452FDD9-4B41-5AFA-8AA5-7FF0C47AE08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8" name="Text Box 17" hidden="1">
          <a:extLst>
            <a:ext uri="{FF2B5EF4-FFF2-40B4-BE49-F238E27FC236}">
              <a16:creationId xmlns:a16="http://schemas.microsoft.com/office/drawing/2014/main" id="{12CF0D44-5A2F-A143-4427-792127AC1C5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9" name="Text Box 16" hidden="1">
          <a:extLst>
            <a:ext uri="{FF2B5EF4-FFF2-40B4-BE49-F238E27FC236}">
              <a16:creationId xmlns:a16="http://schemas.microsoft.com/office/drawing/2014/main" id="{822B3CF7-C382-4CFD-0A1C-96D0AC02DA4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0" name="Text Box 15" hidden="1">
          <a:extLst>
            <a:ext uri="{FF2B5EF4-FFF2-40B4-BE49-F238E27FC236}">
              <a16:creationId xmlns:a16="http://schemas.microsoft.com/office/drawing/2014/main" id="{A9BBC216-F4E2-F545-CDD5-458B3AB60CF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1" name="Text Box 14" hidden="1">
          <a:extLst>
            <a:ext uri="{FF2B5EF4-FFF2-40B4-BE49-F238E27FC236}">
              <a16:creationId xmlns:a16="http://schemas.microsoft.com/office/drawing/2014/main" id="{A4A528B1-66BE-28AD-6650-254951C4611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2" name="Text Box 13" hidden="1">
          <a:extLst>
            <a:ext uri="{FF2B5EF4-FFF2-40B4-BE49-F238E27FC236}">
              <a16:creationId xmlns:a16="http://schemas.microsoft.com/office/drawing/2014/main" id="{39E6F413-ED66-E559-32E6-DA5D34B6252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3" name="Text Box 12" hidden="1">
          <a:extLst>
            <a:ext uri="{FF2B5EF4-FFF2-40B4-BE49-F238E27FC236}">
              <a16:creationId xmlns:a16="http://schemas.microsoft.com/office/drawing/2014/main" id="{EF33B382-4D72-24A0-0B8E-6F0DF32A85E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04" name="Text Box 11" hidden="1">
          <a:extLst>
            <a:ext uri="{FF2B5EF4-FFF2-40B4-BE49-F238E27FC236}">
              <a16:creationId xmlns:a16="http://schemas.microsoft.com/office/drawing/2014/main" id="{15E9D56C-64D7-ADEA-BE02-3FBCCC5F65F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05" name="Text Box 10" hidden="1">
          <a:extLst>
            <a:ext uri="{FF2B5EF4-FFF2-40B4-BE49-F238E27FC236}">
              <a16:creationId xmlns:a16="http://schemas.microsoft.com/office/drawing/2014/main" id="{4356CE6D-B558-65B1-7422-13D2813F145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6" name="Text Box 9" hidden="1">
          <a:extLst>
            <a:ext uri="{FF2B5EF4-FFF2-40B4-BE49-F238E27FC236}">
              <a16:creationId xmlns:a16="http://schemas.microsoft.com/office/drawing/2014/main" id="{6B0A18A8-FA7B-3940-2C20-64D42DD7B41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7" name="Text Box 8" hidden="1">
          <a:extLst>
            <a:ext uri="{FF2B5EF4-FFF2-40B4-BE49-F238E27FC236}">
              <a16:creationId xmlns:a16="http://schemas.microsoft.com/office/drawing/2014/main" id="{7C324C60-6C94-F078-DE03-3AAD006EE5F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8" name="Text Box 19" hidden="1">
          <a:extLst>
            <a:ext uri="{FF2B5EF4-FFF2-40B4-BE49-F238E27FC236}">
              <a16:creationId xmlns:a16="http://schemas.microsoft.com/office/drawing/2014/main" id="{78B2955D-5525-01DA-5F6E-F9C19785F07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9" name="Text Box 18" hidden="1">
          <a:extLst>
            <a:ext uri="{FF2B5EF4-FFF2-40B4-BE49-F238E27FC236}">
              <a16:creationId xmlns:a16="http://schemas.microsoft.com/office/drawing/2014/main" id="{12E465F3-ABFD-2B1E-3132-67139289834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0" name="Text Box 17" hidden="1">
          <a:extLst>
            <a:ext uri="{FF2B5EF4-FFF2-40B4-BE49-F238E27FC236}">
              <a16:creationId xmlns:a16="http://schemas.microsoft.com/office/drawing/2014/main" id="{FE69680F-D1FD-ECFC-C2B4-0E699413A92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1" name="Text Box 16" hidden="1">
          <a:extLst>
            <a:ext uri="{FF2B5EF4-FFF2-40B4-BE49-F238E27FC236}">
              <a16:creationId xmlns:a16="http://schemas.microsoft.com/office/drawing/2014/main" id="{4E6C8D42-7A35-269F-299F-DFF28618671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2" name="Text Box 15" hidden="1">
          <a:extLst>
            <a:ext uri="{FF2B5EF4-FFF2-40B4-BE49-F238E27FC236}">
              <a16:creationId xmlns:a16="http://schemas.microsoft.com/office/drawing/2014/main" id="{53F0B1CF-ED51-1509-0FFA-C9AD83615E7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3" name="Text Box 14" hidden="1">
          <a:extLst>
            <a:ext uri="{FF2B5EF4-FFF2-40B4-BE49-F238E27FC236}">
              <a16:creationId xmlns:a16="http://schemas.microsoft.com/office/drawing/2014/main" id="{7470CEEB-66C2-50E1-A7A9-D53D2DC2A61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14" name="Text Box 13" hidden="1">
          <a:extLst>
            <a:ext uri="{FF2B5EF4-FFF2-40B4-BE49-F238E27FC236}">
              <a16:creationId xmlns:a16="http://schemas.microsoft.com/office/drawing/2014/main" id="{1DC373DA-7C3E-F75D-22F6-1B8336887FC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15" name="Text Box 12" hidden="1">
          <a:extLst>
            <a:ext uri="{FF2B5EF4-FFF2-40B4-BE49-F238E27FC236}">
              <a16:creationId xmlns:a16="http://schemas.microsoft.com/office/drawing/2014/main" id="{A3C50733-FDC5-B9D1-3C98-9BF3FBB8817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6" name="Text Box 11" hidden="1">
          <a:extLst>
            <a:ext uri="{FF2B5EF4-FFF2-40B4-BE49-F238E27FC236}">
              <a16:creationId xmlns:a16="http://schemas.microsoft.com/office/drawing/2014/main" id="{2159E581-158D-CEAE-7A94-21AE11495CD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7" name="Text Box 10" hidden="1">
          <a:extLst>
            <a:ext uri="{FF2B5EF4-FFF2-40B4-BE49-F238E27FC236}">
              <a16:creationId xmlns:a16="http://schemas.microsoft.com/office/drawing/2014/main" id="{6960DEDF-CF55-A6C7-1792-5CC1E02EBD0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8" name="Text Box 9" hidden="1">
          <a:extLst>
            <a:ext uri="{FF2B5EF4-FFF2-40B4-BE49-F238E27FC236}">
              <a16:creationId xmlns:a16="http://schemas.microsoft.com/office/drawing/2014/main" id="{46F03419-6798-88E2-4091-1558B0E5A0E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9" name="Text Box 8" hidden="1">
          <a:extLst>
            <a:ext uri="{FF2B5EF4-FFF2-40B4-BE49-F238E27FC236}">
              <a16:creationId xmlns:a16="http://schemas.microsoft.com/office/drawing/2014/main" id="{18E4B9C6-1247-0580-8AD1-66005B7A0F7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0" name="Text Box 43" hidden="1">
          <a:extLst>
            <a:ext uri="{FF2B5EF4-FFF2-40B4-BE49-F238E27FC236}">
              <a16:creationId xmlns:a16="http://schemas.microsoft.com/office/drawing/2014/main" id="{D7964B94-7B59-DD0C-A200-E243F2CA145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1" name="Text Box 42" hidden="1">
          <a:extLst>
            <a:ext uri="{FF2B5EF4-FFF2-40B4-BE49-F238E27FC236}">
              <a16:creationId xmlns:a16="http://schemas.microsoft.com/office/drawing/2014/main" id="{A526A47E-76DB-7BC1-DE9A-12B0264E42E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2" name="Text Box 41" hidden="1">
          <a:extLst>
            <a:ext uri="{FF2B5EF4-FFF2-40B4-BE49-F238E27FC236}">
              <a16:creationId xmlns:a16="http://schemas.microsoft.com/office/drawing/2014/main" id="{C26A5802-4F3C-CAC2-9AE2-FD195295DEA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3" name="Text Box 40" hidden="1">
          <a:extLst>
            <a:ext uri="{FF2B5EF4-FFF2-40B4-BE49-F238E27FC236}">
              <a16:creationId xmlns:a16="http://schemas.microsoft.com/office/drawing/2014/main" id="{E7EAC7EC-E9C5-A0E2-0B21-FE51A608E6E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24" name="Text Box 39" hidden="1">
          <a:extLst>
            <a:ext uri="{FF2B5EF4-FFF2-40B4-BE49-F238E27FC236}">
              <a16:creationId xmlns:a16="http://schemas.microsoft.com/office/drawing/2014/main" id="{78419AB5-9A9E-66A6-4AD0-287F080C76A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25" name="Text Box 38" hidden="1">
          <a:extLst>
            <a:ext uri="{FF2B5EF4-FFF2-40B4-BE49-F238E27FC236}">
              <a16:creationId xmlns:a16="http://schemas.microsoft.com/office/drawing/2014/main" id="{9CFB009E-DFF3-3A9E-F39C-6D8BF97EDCA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6" name="Text Box 37" hidden="1">
          <a:extLst>
            <a:ext uri="{FF2B5EF4-FFF2-40B4-BE49-F238E27FC236}">
              <a16:creationId xmlns:a16="http://schemas.microsoft.com/office/drawing/2014/main" id="{8F807E24-A77A-5D1E-5570-1F9E4870EFC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7" name="Text Box 36" hidden="1">
          <a:extLst>
            <a:ext uri="{FF2B5EF4-FFF2-40B4-BE49-F238E27FC236}">
              <a16:creationId xmlns:a16="http://schemas.microsoft.com/office/drawing/2014/main" id="{4A18615D-F247-947D-9D92-439E0199CD9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8" name="Text Box 35" hidden="1">
          <a:extLst>
            <a:ext uri="{FF2B5EF4-FFF2-40B4-BE49-F238E27FC236}">
              <a16:creationId xmlns:a16="http://schemas.microsoft.com/office/drawing/2014/main" id="{C9C8117F-87A4-1475-355B-02AC3F1C5FB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9" name="Text Box 34" hidden="1">
          <a:extLst>
            <a:ext uri="{FF2B5EF4-FFF2-40B4-BE49-F238E27FC236}">
              <a16:creationId xmlns:a16="http://schemas.microsoft.com/office/drawing/2014/main" id="{724B6546-6E44-9254-A20D-FBEF97BD1F2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0" name="Text Box 33" hidden="1">
          <a:extLst>
            <a:ext uri="{FF2B5EF4-FFF2-40B4-BE49-F238E27FC236}">
              <a16:creationId xmlns:a16="http://schemas.microsoft.com/office/drawing/2014/main" id="{A94F2E83-A397-6812-4457-9FF082DC6B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1" name="Text Box 32" hidden="1">
          <a:extLst>
            <a:ext uri="{FF2B5EF4-FFF2-40B4-BE49-F238E27FC236}">
              <a16:creationId xmlns:a16="http://schemas.microsoft.com/office/drawing/2014/main" id="{F6D38F35-65A9-18A3-57FF-F0D7E608770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2" name="Text Box 31" hidden="1">
          <a:extLst>
            <a:ext uri="{FF2B5EF4-FFF2-40B4-BE49-F238E27FC236}">
              <a16:creationId xmlns:a16="http://schemas.microsoft.com/office/drawing/2014/main" id="{2E255BE2-97D7-F412-3137-812A0B65CC6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3" name="Text Box 30" hidden="1">
          <a:extLst>
            <a:ext uri="{FF2B5EF4-FFF2-40B4-BE49-F238E27FC236}">
              <a16:creationId xmlns:a16="http://schemas.microsoft.com/office/drawing/2014/main" id="{9B5B9F43-3D93-B220-EC03-A99C1A45C5F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34" name="Text Box 29" hidden="1">
          <a:extLst>
            <a:ext uri="{FF2B5EF4-FFF2-40B4-BE49-F238E27FC236}">
              <a16:creationId xmlns:a16="http://schemas.microsoft.com/office/drawing/2014/main" id="{D82A8766-9896-81C4-3C37-C99F516A268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35" name="Text Box 28" hidden="1">
          <a:extLst>
            <a:ext uri="{FF2B5EF4-FFF2-40B4-BE49-F238E27FC236}">
              <a16:creationId xmlns:a16="http://schemas.microsoft.com/office/drawing/2014/main" id="{99F42EC8-3E4F-AC04-DDEC-47A0B628160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6" name="Text Box 27" hidden="1">
          <a:extLst>
            <a:ext uri="{FF2B5EF4-FFF2-40B4-BE49-F238E27FC236}">
              <a16:creationId xmlns:a16="http://schemas.microsoft.com/office/drawing/2014/main" id="{6C4756E5-0835-6371-957C-BF95D636C20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7" name="Text Box 26" hidden="1">
          <a:extLst>
            <a:ext uri="{FF2B5EF4-FFF2-40B4-BE49-F238E27FC236}">
              <a16:creationId xmlns:a16="http://schemas.microsoft.com/office/drawing/2014/main" id="{0A214079-B6E4-4AC6-4CAF-D51CEA48BE3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8" name="Text Box 25" hidden="1">
          <a:extLst>
            <a:ext uri="{FF2B5EF4-FFF2-40B4-BE49-F238E27FC236}">
              <a16:creationId xmlns:a16="http://schemas.microsoft.com/office/drawing/2014/main" id="{EFEA897F-195A-86A9-0E84-94E3B997532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9" name="Text Box 24" hidden="1">
          <a:extLst>
            <a:ext uri="{FF2B5EF4-FFF2-40B4-BE49-F238E27FC236}">
              <a16:creationId xmlns:a16="http://schemas.microsoft.com/office/drawing/2014/main" id="{DD275C6E-EE87-7D44-5273-D9DA3752620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0" name="Text Box 23" hidden="1">
          <a:extLst>
            <a:ext uri="{FF2B5EF4-FFF2-40B4-BE49-F238E27FC236}">
              <a16:creationId xmlns:a16="http://schemas.microsoft.com/office/drawing/2014/main" id="{9EA357A1-E1F0-D293-09E4-D2425CE835E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1" name="Text Box 22" hidden="1">
          <a:extLst>
            <a:ext uri="{FF2B5EF4-FFF2-40B4-BE49-F238E27FC236}">
              <a16:creationId xmlns:a16="http://schemas.microsoft.com/office/drawing/2014/main" id="{B5CDFF3B-4384-EF68-2D6D-036188594C0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2" name="Text Box 21" hidden="1">
          <a:extLst>
            <a:ext uri="{FF2B5EF4-FFF2-40B4-BE49-F238E27FC236}">
              <a16:creationId xmlns:a16="http://schemas.microsoft.com/office/drawing/2014/main" id="{93F34910-C646-3959-DFE2-2ACD0A72956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3" name="Text Box 20" hidden="1">
          <a:extLst>
            <a:ext uri="{FF2B5EF4-FFF2-40B4-BE49-F238E27FC236}">
              <a16:creationId xmlns:a16="http://schemas.microsoft.com/office/drawing/2014/main" id="{2E2556DE-34F1-EE96-3697-446BB22321C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44" name="Text Box 19" hidden="1">
          <a:extLst>
            <a:ext uri="{FF2B5EF4-FFF2-40B4-BE49-F238E27FC236}">
              <a16:creationId xmlns:a16="http://schemas.microsoft.com/office/drawing/2014/main" id="{784F3211-50CB-490D-7089-11574B7002B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45" name="Text Box 18" hidden="1">
          <a:extLst>
            <a:ext uri="{FF2B5EF4-FFF2-40B4-BE49-F238E27FC236}">
              <a16:creationId xmlns:a16="http://schemas.microsoft.com/office/drawing/2014/main" id="{25CBD3F2-153C-4BC3-ECF6-5814D42311E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6" name="Text Box 17" hidden="1">
          <a:extLst>
            <a:ext uri="{FF2B5EF4-FFF2-40B4-BE49-F238E27FC236}">
              <a16:creationId xmlns:a16="http://schemas.microsoft.com/office/drawing/2014/main" id="{31101557-8B96-B8A9-4BC4-9D78F75DBEF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7" name="Text Box 16" hidden="1">
          <a:extLst>
            <a:ext uri="{FF2B5EF4-FFF2-40B4-BE49-F238E27FC236}">
              <a16:creationId xmlns:a16="http://schemas.microsoft.com/office/drawing/2014/main" id="{E43B2F51-FB0B-AC4F-56AF-0AEDC4F63E3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8" name="Text Box 15" hidden="1">
          <a:extLst>
            <a:ext uri="{FF2B5EF4-FFF2-40B4-BE49-F238E27FC236}">
              <a16:creationId xmlns:a16="http://schemas.microsoft.com/office/drawing/2014/main" id="{57624D02-7853-A4D5-F50B-86992693DBA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9" name="Text Box 14" hidden="1">
          <a:extLst>
            <a:ext uri="{FF2B5EF4-FFF2-40B4-BE49-F238E27FC236}">
              <a16:creationId xmlns:a16="http://schemas.microsoft.com/office/drawing/2014/main" id="{61DC69B4-3AD8-5C52-F009-D89B5427196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50" name="Text Box 13" hidden="1">
          <a:extLst>
            <a:ext uri="{FF2B5EF4-FFF2-40B4-BE49-F238E27FC236}">
              <a16:creationId xmlns:a16="http://schemas.microsoft.com/office/drawing/2014/main" id="{47E73ACD-60BB-3C03-5004-0190C0F0F20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51" name="Text Box 12" hidden="1">
          <a:extLst>
            <a:ext uri="{FF2B5EF4-FFF2-40B4-BE49-F238E27FC236}">
              <a16:creationId xmlns:a16="http://schemas.microsoft.com/office/drawing/2014/main" id="{C7EAF3F7-5527-D0A1-27C2-AEE94805AC2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52" name="Text Box 11" hidden="1">
          <a:extLst>
            <a:ext uri="{FF2B5EF4-FFF2-40B4-BE49-F238E27FC236}">
              <a16:creationId xmlns:a16="http://schemas.microsoft.com/office/drawing/2014/main" id="{8D6BF311-EC2C-8BBD-CFFB-D5AC952F6C0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53" name="Text Box 10" hidden="1">
          <a:extLst>
            <a:ext uri="{FF2B5EF4-FFF2-40B4-BE49-F238E27FC236}">
              <a16:creationId xmlns:a16="http://schemas.microsoft.com/office/drawing/2014/main" id="{5CF7AEC4-A20C-0E7A-C026-C416C309A29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54" name="Text Box 9" hidden="1">
          <a:extLst>
            <a:ext uri="{FF2B5EF4-FFF2-40B4-BE49-F238E27FC236}">
              <a16:creationId xmlns:a16="http://schemas.microsoft.com/office/drawing/2014/main" id="{E6D90304-E31D-7771-E60B-40BF1754F3F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55" name="Text Box 8" hidden="1">
          <a:extLst>
            <a:ext uri="{FF2B5EF4-FFF2-40B4-BE49-F238E27FC236}">
              <a16:creationId xmlns:a16="http://schemas.microsoft.com/office/drawing/2014/main" id="{F21A353E-AFC0-93CB-DBA3-14895A4478D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2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5D7D-BBC1-4AED-AAD0-E92E0635A13F}" name="Table3" displayName="Table3" ref="A1:P346" totalsRowShown="0" headerRowDxfId="11">
  <autoFilter ref="A1:P346" xr:uid="{FBEB5D7D-BBC1-4AED-AAD0-E92E0635A13F}"/>
  <sortState xmlns:xlrd2="http://schemas.microsoft.com/office/spreadsheetml/2017/richdata2" ref="A2:P346">
    <sortCondition descending="1" ref="C1:C346"/>
  </sortState>
  <tableColumns count="16">
    <tableColumn id="1" xr3:uid="{696DDF93-A5B6-4891-A109-E99AE76A64B1}" name="Equipment"/>
    <tableColumn id="16" xr3:uid="{DC6AD3C8-3743-4FD7-9FEF-E08D3E9F2C3C}" name="FPDS Project Name" dataDxfId="10">
      <calculatedColumnFormula>VLOOKUP(Table3[[#This Row],[Equipment]],Lookup_Equipment_Project,3,FALSE)</calculatedColumnFormula>
    </tableColumn>
    <tableColumn id="2" xr3:uid="{D33205A4-51F9-45E3-87CD-F1A69BDB1FC9}" name="Amount (additional in thousands)" dataDxfId="9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109FD-C0AB-46EE-AA46-E402623F1703}" name="Table2" displayName="Table2" ref="A1:D40" totalsRowShown="0" headerRowDxfId="8" dataDxfId="6" headerRowBorderDxfId="7" tableBorderDxfId="5" totalsRowBorderDxfId="4">
  <autoFilter ref="A1:D40" xr:uid="{6BA109FD-C0AB-46EE-AA46-E402623F1703}"/>
  <tableColumns count="4">
    <tableColumn id="1" xr3:uid="{9FB90630-8A1A-4021-9E17-EFF8A4E7ED69}" name="Equipment" dataDxfId="3"/>
    <tableColumn id="2" xr3:uid="{FFF22151-2657-4466-9768-847E94A09477}" name="Amount" dataDxfId="2"/>
    <tableColumn id="3" xr3:uid="{30A4197B-60A4-4EEA-A3FC-ED1E9564020B}" name="Notes" dataDxfId="1"/>
    <tableColumn id="4" xr3:uid="{FE20E19E-9ECD-4484-B06B-DD550AED6291}" name="State/District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EC1ED2-4B0E-4397-A0B0-1C6A77611E6D}" name="Table4" displayName="Table4" ref="H3:K200" totalsRowShown="0">
  <autoFilter ref="H3:K200" xr:uid="{BAEC1ED2-4B0E-4397-A0B0-1C6A77611E6D}"/>
  <sortState xmlns:xlrd2="http://schemas.microsoft.com/office/spreadsheetml/2017/richdata2" ref="H4:J200">
    <sortCondition ref="I4:I200"/>
    <sortCondition ref="J4:J200"/>
    <sortCondition ref="H4:H200"/>
  </sortState>
  <tableColumns count="4">
    <tableColumn id="1" xr3:uid="{8AA72F2C-671B-4787-9A7D-70489265EAEC}" name="Equipment"/>
    <tableColumn id="2" xr3:uid="{A8713BE9-2628-41FA-B2D6-9B7DB504CAB0}" name="Name"/>
    <tableColumn id="3" xr3:uid="{5E361B18-4057-4357-9C62-813DA6162D64}" name="Project.Name"/>
    <tableColumn id="4" xr3:uid="{C1B292B2-200C-4A58-8DB4-BA3CF5787C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10-31T17:13:40.85" personId="{84CB8836-E7BE-4221-AA76-1B555FEBE604}" id="{D1E60919-71A6-A342-8934-C51170165550}">
    <text xml:space="preserve">If F-16s aren’t yet in Ukraine, how should we proceed? </text>
  </threadedComment>
  <threadedComment ref="B6" dT="2023-10-31T17:14:16.10" personId="{84CB8836-E7BE-4221-AA76-1B555FEBE604}" id="{DDC68BC1-F9B5-9848-BF8D-7A4BED17CE68}">
    <text xml:space="preserve">What is H-1 Upgrade? </text>
  </threadedComment>
  <threadedComment ref="B23" dT="2023-10-31T17:11:06.48" personId="{84CB8836-E7BE-4221-AA76-1B555FEBE604}" id="{7868367C-714D-7646-AD60-9EA8368F471A}">
    <text xml:space="preserve">What is this? </text>
  </threadedComment>
  <threadedComment ref="H28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2" dT="2023-10-31T17:10:31.99" personId="{84CB8836-E7BE-4221-AA76-1B555FEBE604}" id="{2A78F73D-F1A4-F049-BBD5-EF5434C7B912}">
    <text xml:space="preserve">What do these numbers mean? </text>
  </threadedComment>
  <threadedComment ref="F40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2h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3h" Type="http://schemas.openxmlformats.org/officeDocument/2006/relationships/hyperlink" Target="https://comptroller.defense.gov/Portals/45/Documents/execution/reprogramming/fy2022/ir1415s/22-39_IR_Ukraine_Replacement_Transfer_7.pdf" TargetMode="External"/><Relationship Id="rId4h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5h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6h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7h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8h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9h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0h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1h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12h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3h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4h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15h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16h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17h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18h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19h" Type="http://schemas.openxmlformats.org/officeDocument/2006/relationships/hyperlink" Target="https://comptroller.defense.gov/Portals/45/Documents/execution/reprogramming/fy2023/ir1415s/23-59_IR_Tranche_14_Encl_2.pdf" TargetMode="External"/><Relationship Id="rId20h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21h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22h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media.defense.gov/2023/Sep/07/2003296114/-1/-1/0/UKRAINE-FACT-SHEET.PDF" TargetMode="External"/><Relationship Id="rId2h" Type="http://schemas.openxmlformats.org/officeDocument/2006/relationships/hyperlink" Target="https://www.acq.osd.mil/news/office-news/asda/2022/fact-sheet-on-us-security-assistance-to-ukraine.html" TargetMode="External"/><Relationship Id="rId3h" Type="http://schemas.openxmlformats.org/officeDocument/2006/relationships/hyperlink" Target="https://comptroller.defense.gov/Budget-Execution/ReprogrammingUkraine/" TargetMode="External"/><Relationship Id="rId4h" Type="http://schemas.openxmlformats.org/officeDocument/2006/relationships/hyperlink" Target="https://media.defense.gov/2023/Jul/21/2003265375/-1/-1/1/DODIG-2023-002%20(REDACTED).PD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6" Type="http://schemas.openxmlformats.org/officeDocument/2006/relationships/table" Target="../tables/table6.xml"/><Relationship Id="rIdcomment" Type="http://schemas.openxmlformats.org/officeDocument/2006/relationships/comments" Target="../comments9.xml"/><Relationship Id="rIdthread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E2:E16"/>
    </sheetView>
  </sheetViews>
  <sheetFormatPr defaultRowHeight="15.0" baseColWidth="10"/>
  <cols>
    <col min="1" max="1" width="80" hidden="0" customWidth="1"/>
    <col min="2" max="2" width="29.5703125" hidden="0" customWidth="1"/>
    <col min="3" max="3" width="29.5703125" hidden="0" customWidth="1"/>
    <col min="4" max="4" width="22.5703125" hidden="0" customWidth="1"/>
    <col min="5" max="5" width="13.140625" hidden="0" customWidth="1"/>
    <col min="6" max="6" width="11" hidden="0" customWidth="1"/>
    <col min="7" max="7" width="12" hidden="0" customWidth="1"/>
    <col min="8" max="8" width="12.5703125" hidden="0" customWidth="1"/>
    <col min="9" max="9" width="12.42578125" hidden="0" customWidth="1"/>
    <col min="10" max="10" width="13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>
      <c r="A2" t="s">
        <v>15</v>
      </c>
      <c r="B2" s="2" t="n">
        <v>800000</v>
      </c>
      <c r="E2" s="6" t="n">
        <v>1315</v>
      </c>
    </row>
    <row r="3">
      <c r="A3" t="s">
        <v>16</v>
      </c>
      <c r="B3" s="3" t="n">
        <v>72</v>
      </c>
    </row>
    <row r="4">
      <c r="A4" t="s">
        <v>17</v>
      </c>
      <c r="B4" s="3" t="s">
        <v>18</v>
      </c>
    </row>
    <row r="5">
      <c r="A5" t="s">
        <v>19</v>
      </c>
      <c r="B5" s="3" t="n">
        <v>47</v>
      </c>
    </row>
    <row r="6">
      <c r="A6" t="s">
        <v>20</v>
      </c>
      <c r="B6" s="3" t="s">
        <v>18</v>
      </c>
    </row>
    <row r="7">
      <c r="A7" t="s">
        <v>21</v>
      </c>
      <c r="B7" s="2" t="n">
        <v>40000</v>
      </c>
      <c r="E7" s="6" t="n">
        <v>1315</v>
      </c>
    </row>
    <row r="8">
      <c r="A8" t="s">
        <v>22</v>
      </c>
      <c r="B8" s="2" t="n">
        <v>60000</v>
      </c>
    </row>
    <row r="9">
      <c r="A9" t="s">
        <v>23</v>
      </c>
      <c r="B9" s="3" t="s">
        <v>18</v>
      </c>
      <c r="E9" s="6" t="n">
        <v>1315</v>
      </c>
      <c r="J9" t="s">
        <v>24</v>
      </c>
    </row>
    <row r="10">
      <c r="A10" t="s">
        <v>25</v>
      </c>
      <c r="B10" s="2" t="n">
        <v>40000</v>
      </c>
      <c r="E10" s="5" t="n">
        <v>1320</v>
      </c>
    </row>
    <row r="11">
      <c r="A11" t="s">
        <v>26</v>
      </c>
      <c r="B11" s="2" t="n">
        <v>200000</v>
      </c>
      <c r="E11" s="5" t="n">
        <v>1320</v>
      </c>
    </row>
    <row r="12">
      <c r="A12" t="s">
        <v>27</v>
      </c>
      <c r="B12" s="2" t="n">
        <v>2000000</v>
      </c>
      <c r="E12" s="5" t="n">
        <v>1320</v>
      </c>
    </row>
    <row r="13">
      <c r="A13" t="s">
        <v>28</v>
      </c>
      <c r="B13" s="3" t="n">
        <v>198</v>
      </c>
    </row>
    <row r="14">
      <c r="A14" t="s">
        <v>29</v>
      </c>
      <c r="B14" s="3" t="s">
        <v>30</v>
      </c>
    </row>
    <row r="15">
      <c r="A15" t="s">
        <v>31</v>
      </c>
      <c r="B15" s="2" t="n">
        <v>10000</v>
      </c>
      <c r="E15" s="5" t="n">
        <v>1320</v>
      </c>
    </row>
    <row r="16">
      <c r="A16" t="s">
        <v>32</v>
      </c>
      <c r="B16" s="2" t="s">
        <v>33</v>
      </c>
      <c r="E16" s="6" t="n">
        <v>1305</v>
      </c>
    </row>
    <row r="17">
      <c r="A17" t="s">
        <v>34</v>
      </c>
      <c r="B17" s="3" t="n">
        <v>58</v>
      </c>
    </row>
    <row r="18">
      <c r="A18" t="s">
        <v>35</v>
      </c>
      <c r="B18" s="3" t="n">
        <v>122</v>
      </c>
    </row>
    <row r="19">
      <c r="A19" t="s">
        <v>36</v>
      </c>
      <c r="B19" s="3" t="n">
        <v>10</v>
      </c>
    </row>
    <row r="20">
      <c r="A20" t="s">
        <v>37</v>
      </c>
      <c r="B20" s="3" t="n">
        <v>31</v>
      </c>
    </row>
    <row r="21">
      <c r="A21" t="s">
        <v>38</v>
      </c>
      <c r="B21" s="3" t="s">
        <v>18</v>
      </c>
    </row>
    <row r="22">
      <c r="A22" s="1" t="s">
        <v>39</v>
      </c>
      <c r="B22" s="3" t="s">
        <v>18</v>
      </c>
    </row>
    <row r="23">
      <c r="A23" t="s">
        <v>40</v>
      </c>
      <c r="B23" s="3" t="n">
        <v>21</v>
      </c>
    </row>
    <row r="24">
      <c r="A24" t="s">
        <v>41</v>
      </c>
      <c r="B24" s="3" t="s">
        <v>18</v>
      </c>
    </row>
    <row r="25">
      <c r="A25" t="s">
        <v>42</v>
      </c>
      <c r="B25" s="3" t="n">
        <v>30</v>
      </c>
    </row>
    <row r="26">
      <c r="A26" t="s">
        <v>43</v>
      </c>
      <c r="B26" s="3" t="s">
        <v>18</v>
      </c>
      <c r="C26" t="s">
        <v>44</v>
      </c>
    </row>
    <row r="27">
      <c r="A27" t="s">
        <v>45</v>
      </c>
      <c r="B27" s="3" t="s">
        <v>18</v>
      </c>
    </row>
    <row r="28">
      <c r="A28" t="s">
        <v>46</v>
      </c>
      <c r="B28" s="3" t="n">
        <v>18</v>
      </c>
    </row>
    <row r="29">
      <c r="A29" t="s">
        <v>47</v>
      </c>
      <c r="B29" s="3" t="n">
        <v>300</v>
      </c>
    </row>
    <row r="30">
      <c r="A30" t="s">
        <v>48</v>
      </c>
      <c r="B30" s="3" t="n">
        <v>6</v>
      </c>
    </row>
    <row r="31">
      <c r="A31" t="s">
        <v>49</v>
      </c>
      <c r="B31" s="3" t="s">
        <v>18</v>
      </c>
    </row>
    <row r="32">
      <c r="A32" t="s">
        <v>50</v>
      </c>
      <c r="B32" s="3" t="n">
        <v>4</v>
      </c>
    </row>
    <row r="33">
      <c r="A33" s="7" t="s">
        <v>51</v>
      </c>
      <c r="B33" s="3" t="n">
        <v>186</v>
      </c>
    </row>
    <row r="34">
      <c r="A34" t="s">
        <v>52</v>
      </c>
      <c r="B34" s="3" t="s">
        <v>18</v>
      </c>
    </row>
    <row r="35">
      <c r="A35" t="s">
        <v>53</v>
      </c>
      <c r="B35" s="3" t="s">
        <v>18</v>
      </c>
    </row>
    <row r="36">
      <c r="A36" s="8" t="s">
        <v>54</v>
      </c>
      <c r="B36" s="3" t="n">
        <v>62</v>
      </c>
    </row>
    <row r="37">
      <c r="A37" t="s">
        <v>55</v>
      </c>
      <c r="B37" s="3" t="n">
        <v>10</v>
      </c>
    </row>
    <row r="38">
      <c r="A38" t="s">
        <v>56</v>
      </c>
      <c r="B38" s="3" t="s">
        <v>18</v>
      </c>
    </row>
    <row r="39">
      <c r="A39" t="s">
        <v>57</v>
      </c>
      <c r="B39" s="3" t="s">
        <v>18</v>
      </c>
    </row>
    <row r="40">
      <c r="A40" s="8" t="s">
        <v>58</v>
      </c>
      <c r="B40" s="3" t="s">
        <v>59</v>
      </c>
    </row>
    <row r="41">
      <c r="A41" t="s">
        <v>60</v>
      </c>
      <c r="B41" s="3" t="s">
        <v>18</v>
      </c>
      <c r="C41" t="s">
        <v>44</v>
      </c>
    </row>
    <row r="42">
      <c r="A42" t="s">
        <v>61</v>
      </c>
      <c r="B42" s="3" t="s">
        <v>18</v>
      </c>
    </row>
    <row r="43">
      <c r="A43" t="s">
        <v>62</v>
      </c>
      <c r="B43" s="3" t="s">
        <v>18</v>
      </c>
    </row>
    <row r="44">
      <c r="A44" t="s">
        <v>63</v>
      </c>
      <c r="B44" s="3" t="s">
        <v>18</v>
      </c>
    </row>
    <row r="45">
      <c r="A45" t="s">
        <v>64</v>
      </c>
      <c r="B45" s="3" t="s">
        <v>18</v>
      </c>
    </row>
    <row r="46">
      <c r="A46" t="s">
        <v>65</v>
      </c>
      <c r="B46" s="3" t="s">
        <v>18</v>
      </c>
      <c r="C46" s="1" t="s">
        <v>66</v>
      </c>
    </row>
    <row r="47">
      <c r="A47" t="s">
        <v>67</v>
      </c>
      <c r="B47" s="3" t="s">
        <v>18</v>
      </c>
    </row>
    <row r="48">
      <c r="A48" t="s">
        <v>68</v>
      </c>
      <c r="B48" s="3" t="n">
        <v>239</v>
      </c>
    </row>
    <row r="49">
      <c r="A49" t="s">
        <v>69</v>
      </c>
      <c r="B49" s="3" t="n">
        <v>105</v>
      </c>
    </row>
    <row r="50">
      <c r="A50" t="s">
        <v>70</v>
      </c>
      <c r="B50" s="3" t="s">
        <v>71</v>
      </c>
    </row>
    <row r="51">
      <c r="A51" t="s">
        <v>72</v>
      </c>
      <c r="B51" s="3" t="s">
        <v>18</v>
      </c>
    </row>
    <row r="52">
      <c r="A52" t="s">
        <v>73</v>
      </c>
      <c r="B52" s="3" t="n">
        <v>2</v>
      </c>
    </row>
    <row r="53">
      <c r="A53" t="s">
        <v>74</v>
      </c>
      <c r="B53" s="3" t="s">
        <v>18</v>
      </c>
      <c r="C53" t="s">
        <v>75</v>
      </c>
    </row>
    <row r="54">
      <c r="A54" t="s">
        <v>76</v>
      </c>
      <c r="B54" s="3" t="n">
        <v>38</v>
      </c>
      <c r="C54" t="s">
        <v>44</v>
      </c>
    </row>
    <row r="55">
      <c r="A55" s="8" t="s">
        <v>77</v>
      </c>
      <c r="B55" s="3" t="s">
        <v>78</v>
      </c>
    </row>
    <row r="56">
      <c r="A56" t="s">
        <v>79</v>
      </c>
      <c r="B56" s="3" t="s">
        <v>18</v>
      </c>
    </row>
    <row r="57">
      <c r="A57" t="s">
        <v>80</v>
      </c>
      <c r="B57" s="3" t="s">
        <v>18</v>
      </c>
    </row>
    <row r="58">
      <c r="A58" s="8" t="s">
        <v>81</v>
      </c>
      <c r="B58" s="3" t="s">
        <v>30</v>
      </c>
    </row>
    <row r="59">
      <c r="A59" s="8" t="s">
        <v>82</v>
      </c>
      <c r="B59" s="3" t="s">
        <v>83</v>
      </c>
    </row>
    <row r="60">
      <c r="A60" t="s">
        <v>84</v>
      </c>
      <c r="B60" s="3" t="s">
        <v>18</v>
      </c>
    </row>
    <row r="61">
      <c r="A61" t="s">
        <v>85</v>
      </c>
      <c r="B61" s="3" t="s">
        <v>18</v>
      </c>
      <c r="C61" t="s">
        <v>75</v>
      </c>
    </row>
    <row r="62">
      <c r="A62" t="s">
        <v>86</v>
      </c>
      <c r="B62" s="3" t="s">
        <v>87</v>
      </c>
    </row>
    <row r="63">
      <c r="A63" t="s">
        <v>88</v>
      </c>
      <c r="B63" s="3" t="n">
        <v>8</v>
      </c>
      <c r="C63" t="s">
        <v>89</v>
      </c>
    </row>
    <row r="64">
      <c r="A64" s="8" t="s">
        <v>90</v>
      </c>
      <c r="B64" s="3" t="n">
        <v>250</v>
      </c>
    </row>
    <row r="65">
      <c r="A65" s="8" t="s">
        <v>91</v>
      </c>
      <c r="B65" s="3" t="n">
        <v>300</v>
      </c>
    </row>
    <row r="66">
      <c r="A66" t="s">
        <v>92</v>
      </c>
      <c r="B66" s="3" t="s">
        <v>18</v>
      </c>
    </row>
    <row r="67">
      <c r="A67" t="s">
        <v>93</v>
      </c>
      <c r="B67" s="3" t="s">
        <v>18</v>
      </c>
    </row>
    <row r="68">
      <c r="A68" s="8" t="s">
        <v>94</v>
      </c>
      <c r="B68" s="3" t="n">
        <v>20</v>
      </c>
    </row>
    <row r="69">
      <c r="A69" t="s">
        <v>95</v>
      </c>
      <c r="B69" s="3" t="s">
        <v>18</v>
      </c>
    </row>
    <row r="70">
      <c r="A70" s="8" t="s">
        <v>96</v>
      </c>
      <c r="B70" s="3" t="s">
        <v>97</v>
      </c>
    </row>
    <row r="71">
      <c r="A71" t="s">
        <v>98</v>
      </c>
      <c r="B71" s="3" t="s">
        <v>18</v>
      </c>
    </row>
    <row r="72">
      <c r="A72" s="8" t="s">
        <v>99</v>
      </c>
      <c r="B72" s="3" t="s">
        <v>100</v>
      </c>
    </row>
    <row r="73">
      <c r="A73" s="8" t="s">
        <v>101</v>
      </c>
      <c r="B73" s="3" t="n">
        <v>20</v>
      </c>
    </row>
    <row r="74">
      <c r="A74" t="s">
        <v>102</v>
      </c>
      <c r="B74" s="3" t="s">
        <v>18</v>
      </c>
    </row>
    <row r="75">
      <c r="A75" t="s">
        <v>103</v>
      </c>
      <c r="B75" s="3" t="n">
        <v>12</v>
      </c>
      <c r="C75" t="s">
        <v>75</v>
      </c>
    </row>
    <row r="76">
      <c r="A76" t="s">
        <v>104</v>
      </c>
      <c r="B76" s="3" t="s">
        <v>18</v>
      </c>
    </row>
    <row r="77">
      <c r="A77" t="s">
        <v>105</v>
      </c>
      <c r="B77" s="3" t="s">
        <v>18</v>
      </c>
    </row>
    <row r="78">
      <c r="A78" t="s">
        <v>106</v>
      </c>
      <c r="B78" s="3" t="s">
        <v>18</v>
      </c>
    </row>
    <row r="79">
      <c r="A79" t="s">
        <v>107</v>
      </c>
      <c r="B79" s="3" t="s">
        <v>108</v>
      </c>
      <c r="C79" t="s">
        <v>75</v>
      </c>
    </row>
    <row r="80">
      <c r="A80" t="s">
        <v>109</v>
      </c>
      <c r="B80" s="3" t="s">
        <v>18</v>
      </c>
    </row>
    <row r="81">
      <c r="A81" t="s">
        <v>110</v>
      </c>
      <c r="B81" s="3" t="n">
        <v>1</v>
      </c>
      <c r="C81" t="s">
        <v>75</v>
      </c>
    </row>
    <row r="82">
      <c r="A82" t="s">
        <v>111</v>
      </c>
      <c r="B82" s="3" t="s">
        <v>18</v>
      </c>
    </row>
    <row r="83">
      <c r="A83" t="s">
        <v>112</v>
      </c>
      <c r="B83" s="3" t="s">
        <v>18</v>
      </c>
    </row>
    <row r="84">
      <c r="A84" t="s">
        <v>113</v>
      </c>
      <c r="B84" s="3" t="s">
        <v>18</v>
      </c>
    </row>
    <row r="85">
      <c r="A85" t="s">
        <v>114</v>
      </c>
      <c r="B85" s="3" t="s">
        <v>18</v>
      </c>
    </row>
    <row r="86">
      <c r="A86" t="s">
        <v>115</v>
      </c>
      <c r="B86" s="3" t="s">
        <v>116</v>
      </c>
    </row>
    <row r="87">
      <c r="A87" t="s">
        <v>117</v>
      </c>
      <c r="B87" s="3" t="s">
        <v>18</v>
      </c>
    </row>
    <row r="88">
      <c r="A88" t="s">
        <v>118</v>
      </c>
      <c r="B88" s="3" t="s">
        <v>18</v>
      </c>
    </row>
    <row r="89">
      <c r="A89" s="1" t="s">
        <v>119</v>
      </c>
      <c r="B89" s="3" t="s">
        <v>18</v>
      </c>
    </row>
    <row r="90">
      <c r="A90" t="s">
        <v>120</v>
      </c>
      <c r="B90" s="3" t="s">
        <v>18</v>
      </c>
      <c r="C90" t="s">
        <v>44</v>
      </c>
    </row>
    <row r="91">
      <c r="A91" s="8" t="s">
        <v>121</v>
      </c>
      <c r="B91" s="2" t="s">
        <v>122</v>
      </c>
    </row>
    <row r="92">
      <c r="A92" t="s">
        <v>123</v>
      </c>
      <c r="B92" s="3" t="s">
        <v>18</v>
      </c>
      <c r="C92" t="s">
        <v>124</v>
      </c>
    </row>
    <row r="93">
      <c r="A93" t="s">
        <v>125</v>
      </c>
      <c r="B93" s="3" t="n">
        <v>4</v>
      </c>
    </row>
    <row r="94">
      <c r="A94" t="s">
        <v>126</v>
      </c>
      <c r="B94" s="3" t="s">
        <v>18</v>
      </c>
    </row>
    <row r="95">
      <c r="A95" s="8" t="s">
        <v>127</v>
      </c>
      <c r="B95" s="3" t="s">
        <v>128</v>
      </c>
    </row>
    <row r="96">
      <c r="A96" s="8" t="s">
        <v>129</v>
      </c>
      <c r="B96" s="3" t="s">
        <v>78</v>
      </c>
    </row>
    <row r="97">
      <c r="A97" t="s">
        <v>130</v>
      </c>
      <c r="B97" s="3" t="n">
        <v>189</v>
      </c>
    </row>
    <row r="98">
      <c r="A98" t="s">
        <v>131</v>
      </c>
      <c r="B98" s="3" t="s">
        <v>18</v>
      </c>
    </row>
    <row r="99">
      <c r="A99" t="s">
        <v>132</v>
      </c>
      <c r="B99" s="3" t="s">
        <v>18</v>
      </c>
    </row>
    <row r="100">
      <c r="A100" t="s">
        <v>133</v>
      </c>
      <c r="B100" s="3" t="s">
        <v>18</v>
      </c>
    </row>
    <row r="101">
      <c r="A101" t="s">
        <v>134</v>
      </c>
      <c r="B101" s="3" t="n">
        <v>45</v>
      </c>
    </row>
    <row r="102">
      <c r="A102" t="s">
        <v>135</v>
      </c>
      <c r="B102" s="3" t="s">
        <v>18</v>
      </c>
      <c r="C102" t="s">
        <v>136</v>
      </c>
    </row>
    <row r="103">
      <c r="A103" t="s">
        <v>137</v>
      </c>
      <c r="B103" s="3" t="s">
        <v>138</v>
      </c>
    </row>
    <row r="104">
      <c r="A104" t="s">
        <v>139</v>
      </c>
      <c r="B104" s="3" t="s">
        <v>140</v>
      </c>
    </row>
    <row r="105">
      <c r="A105" t="s">
        <v>141</v>
      </c>
      <c r="B105" s="3" t="n">
        <v>124</v>
      </c>
    </row>
    <row r="106">
      <c r="A106" t="s">
        <v>142</v>
      </c>
      <c r="B106" s="3" t="n">
        <v>68</v>
      </c>
    </row>
    <row r="107">
      <c r="A107" s="8" t="s">
        <v>143</v>
      </c>
      <c r="B107" s="3" t="s">
        <v>116</v>
      </c>
    </row>
    <row r="108">
      <c r="A108" t="s">
        <v>144</v>
      </c>
      <c r="B108" s="3" t="s">
        <v>18</v>
      </c>
    </row>
    <row r="109">
      <c r="A109" t="s">
        <v>145</v>
      </c>
      <c r="B109" s="3" t="s">
        <v>18</v>
      </c>
      <c r="C109" t="s">
        <v>75</v>
      </c>
    </row>
    <row r="110">
      <c r="A110" t="s">
        <v>146</v>
      </c>
      <c r="B110" s="3" t="n">
        <v>58</v>
      </c>
    </row>
    <row r="111">
      <c r="A111" s="8" t="s">
        <v>147</v>
      </c>
      <c r="B111" s="3" t="s">
        <v>148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xSplit="1" topLeftCell="B1" activePane="topRight" state="frozen"/>
      <selection pane="topRight" activeCell="B27" sqref="B27"/>
    </sheetView>
  </sheetViews>
  <sheetFormatPr defaultRowHeight="15.0" baseColWidth="10"/>
  <cols>
    <col min="1" max="1" width="61.7109375" hidden="0" customWidth="1"/>
    <col min="2" max="2" width="61.7109375" hidden="0" customWidth="1"/>
    <col min="3" max="3" width="33.7109375" hidden="0" customWidth="1"/>
    <col min="4" max="4" width="60.5703125" hidden="0" customWidth="1"/>
    <col min="5" max="5" width="18.28515625" hidden="0" customWidth="1"/>
    <col min="6" max="6" width="11.85546875" hidden="0" customWidth="1"/>
  </cols>
  <sheetData>
    <row r="1">
      <c r="A1" s="4" t="s">
        <v>0</v>
      </c>
      <c r="B1" s="4" t="s">
        <v>605</v>
      </c>
      <c r="C1" s="9" t="s">
        <v>149</v>
      </c>
      <c r="D1" s="11" t="s">
        <v>2</v>
      </c>
      <c r="E1" s="4" t="s">
        <v>3</v>
      </c>
      <c r="F1" s="20" t="s">
        <v>150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</row>
    <row r="2">
      <c r="A2" s="14" t="s">
        <v>151</v>
      </c>
      <c r="B2" s="14" t="n">
        <f>VLOOKUP(Table3[[#This Row],[Equipment]],Lookup_Equipment_Project,3,FALSE)</f>
        <v>0</v>
      </c>
      <c r="C2" s="22" t="n">
        <v>1065655</v>
      </c>
      <c r="D2" t="s">
        <v>152</v>
      </c>
      <c r="F2" t="s">
        <v>153</v>
      </c>
      <c r="G2" s="13" t="n">
        <v>2350</v>
      </c>
    </row>
    <row r="3">
      <c r="A3" s="14" t="s">
        <v>154</v>
      </c>
      <c r="B3" s="14" t="str">
        <f>VLOOKUP(Table3[[#This Row],[Equipment]],Lookup_Equipment_Project,3,FALSE)</f>
        <v>AMPV</v>
      </c>
      <c r="C3" s="22" t="n">
        <v>867020</v>
      </c>
      <c r="D3" t="s">
        <v>155</v>
      </c>
      <c r="F3" t="s">
        <v>156</v>
      </c>
      <c r="G3" s="13" t="n">
        <v>2350</v>
      </c>
    </row>
    <row r="4">
      <c r="A4" s="14" t="s">
        <v>157</v>
      </c>
      <c r="B4" s="14" t="n">
        <f>VLOOKUP(Table3[[#This Row],[Equipment]],Lookup_Equipment_Project,3,FALSE)</f>
        <v>0</v>
      </c>
      <c r="C4" s="22" t="n">
        <v>809328</v>
      </c>
      <c r="D4" s="3"/>
      <c r="F4" s="19" t="s">
        <v>158</v>
      </c>
      <c r="G4" s="23" t="n">
        <v>1410</v>
      </c>
      <c r="H4" t="n">
        <v>1440</v>
      </c>
    </row>
    <row r="5">
      <c r="A5" s="14" t="s">
        <v>159</v>
      </c>
      <c r="B5" s="14" t="n">
        <f>VLOOKUP(Table3[[#This Row],[Equipment]],Lookup_Equipment_Project,3,FALSE)</f>
        <v>0</v>
      </c>
      <c r="C5" s="22" t="n">
        <v>800658</v>
      </c>
      <c r="D5" t="s">
        <v>160</v>
      </c>
      <c r="F5" t="s">
        <v>161</v>
      </c>
      <c r="G5" s="13" t="n">
        <v>2350</v>
      </c>
      <c r="H5" s="15"/>
      <c r="I5" s="15"/>
      <c r="J5" s="15"/>
      <c r="K5" s="15"/>
      <c r="L5" s="15"/>
      <c r="M5" s="15"/>
      <c r="N5" s="15"/>
      <c r="O5" s="15"/>
      <c r="P5" s="15"/>
    </row>
    <row r="6">
      <c r="A6" t="s">
        <v>162</v>
      </c>
      <c r="B6" t="n">
        <f>VLOOKUP(Table3[[#This Row],[Equipment]],Lookup_Equipment_Project,3,FALSE)</f>
        <v>0</v>
      </c>
      <c r="C6" s="22" t="n">
        <v>656178</v>
      </c>
      <c r="F6" t="s">
        <v>153</v>
      </c>
      <c r="G6" s="12" t="n">
        <v>1320</v>
      </c>
    </row>
    <row r="7">
      <c r="A7" s="14" t="s">
        <v>163</v>
      </c>
      <c r="B7" s="14" t="str">
        <f>VLOOKUP(Table3[[#This Row],[Equipment]],Lookup_Equipment_Project,3,FALSE)</f>
        <v>BRADLEY FVS</v>
      </c>
      <c r="C7" s="22" t="n">
        <v>579023</v>
      </c>
      <c r="F7" t="s">
        <v>164</v>
      </c>
      <c r="G7" s="13" t="n">
        <v>2350</v>
      </c>
    </row>
    <row r="8">
      <c r="A8" t="s">
        <v>165</v>
      </c>
      <c r="B8" t="n">
        <f>VLOOKUP(Table3[[#This Row],[Equipment]],Lookup_Equipment_Project,3,FALSE)</f>
        <v>0</v>
      </c>
      <c r="C8" s="22" t="n">
        <v>556867</v>
      </c>
      <c r="F8" t="s">
        <v>166</v>
      </c>
      <c r="G8" s="12" t="n">
        <v>1377</v>
      </c>
      <c r="H8" t="n">
        <v>1390</v>
      </c>
    </row>
    <row r="9">
      <c r="A9" s="14" t="s">
        <v>157</v>
      </c>
      <c r="B9" s="14" t="n">
        <f>VLOOKUP(Table3[[#This Row],[Equipment]],Lookup_Equipment_Project,3,FALSE)</f>
        <v>0</v>
      </c>
      <c r="C9" s="22" t="n">
        <v>462006</v>
      </c>
      <c r="F9" s="19" t="s">
        <v>167</v>
      </c>
      <c r="G9" s="23" t="n">
        <v>1410</v>
      </c>
      <c r="H9" t="n">
        <v>1440</v>
      </c>
    </row>
    <row r="10">
      <c r="A10" s="14" t="s">
        <v>168</v>
      </c>
      <c r="B10" s="14" t="n">
        <f>VLOOKUP(Table3[[#This Row],[Equipment]],Lookup_Equipment_Project,3,FALSE)</f>
        <v>0</v>
      </c>
      <c r="C10" s="22" t="n">
        <v>419569</v>
      </c>
      <c r="F10" t="s">
        <v>161</v>
      </c>
      <c r="G10" s="13" t="n">
        <v>1055</v>
      </c>
    </row>
    <row r="11" ht="30" customHeight="1">
      <c r="A11" t="s">
        <v>169</v>
      </c>
      <c r="B11" t="n">
        <f>VLOOKUP(Table3[[#This Row],[Equipment]],Lookup_Equipment_Project,3,FALSE)</f>
        <v>0</v>
      </c>
      <c r="C11" s="22" t="n">
        <v>373453</v>
      </c>
      <c r="D11" s="23" t="s">
        <v>170</v>
      </c>
      <c r="F11" t="s">
        <v>166</v>
      </c>
      <c r="G11" s="12" t="n">
        <v>1320</v>
      </c>
    </row>
    <row r="12">
      <c r="A12" t="s">
        <v>171</v>
      </c>
      <c r="B12" t="n">
        <f>VLOOKUP(Table3[[#This Row],[Equipment]],Lookup_Equipment_Project,3,FALSE)</f>
        <v>0</v>
      </c>
      <c r="C12" s="22" t="n">
        <v>370378</v>
      </c>
      <c r="D12" s="21"/>
      <c r="F12" t="s">
        <v>158</v>
      </c>
      <c r="G12" s="16" t="n">
        <v>1336</v>
      </c>
      <c r="H12" s="17" t="n">
        <v>1337</v>
      </c>
      <c r="I12" s="16" t="n">
        <v>1338</v>
      </c>
      <c r="J12" s="17" t="n">
        <v>1410</v>
      </c>
      <c r="K12" s="16" t="n">
        <v>1420</v>
      </c>
      <c r="L12" s="17" t="n">
        <v>1425</v>
      </c>
      <c r="M12" s="16" t="n">
        <v>1427</v>
      </c>
      <c r="N12" s="17" t="n">
        <v>1430</v>
      </c>
      <c r="O12" s="16" t="n">
        <v>1440</v>
      </c>
      <c r="P12" s="17" t="n">
        <v>1450</v>
      </c>
    </row>
    <row r="13">
      <c r="A13" t="s">
        <v>172</v>
      </c>
      <c r="B13" t="n">
        <f>VLOOKUP(Table3[[#This Row],[Equipment]],Lookup_Equipment_Project,3,FALSE)</f>
        <v>0</v>
      </c>
      <c r="C13" s="22" t="n">
        <v>340915</v>
      </c>
      <c r="F13" t="s">
        <v>173</v>
      </c>
    </row>
    <row r="14">
      <c r="A14" s="14" t="s">
        <v>174</v>
      </c>
      <c r="B14" s="14" t="n">
        <f>VLOOKUP(Table3[[#This Row],[Equipment]],Lookup_Equipment_Project,3,FALSE)</f>
        <v>0</v>
      </c>
      <c r="C14" s="22" t="n">
        <v>340425</v>
      </c>
      <c r="F14" t="s">
        <v>153</v>
      </c>
      <c r="G14" s="16" t="n">
        <v>1336</v>
      </c>
      <c r="H14" s="17" t="n">
        <v>1337</v>
      </c>
      <c r="I14" s="16" t="n">
        <v>1338</v>
      </c>
      <c r="J14" s="17" t="n">
        <v>1410</v>
      </c>
      <c r="K14" s="16" t="n">
        <v>1420</v>
      </c>
      <c r="L14" s="17" t="n">
        <v>1425</v>
      </c>
      <c r="M14" s="16" t="n">
        <v>1427</v>
      </c>
      <c r="N14" s="17" t="n">
        <v>1430</v>
      </c>
      <c r="O14" s="16" t="n">
        <v>1440</v>
      </c>
      <c r="P14" s="17" t="n">
        <v>1450</v>
      </c>
    </row>
    <row r="15" ht="30" customHeight="1">
      <c r="A15" t="s">
        <v>165</v>
      </c>
      <c r="B15" t="n">
        <f>VLOOKUP(Table3[[#This Row],[Equipment]],Lookup_Equipment_Project,3,FALSE)</f>
        <v>0</v>
      </c>
      <c r="C15" s="22" t="n">
        <v>334472</v>
      </c>
      <c r="D15" s="23" t="s">
        <v>175</v>
      </c>
      <c r="F15" t="s">
        <v>156</v>
      </c>
      <c r="G15" t="n">
        <v>1377</v>
      </c>
      <c r="H15" t="n">
        <v>1390</v>
      </c>
    </row>
    <row r="16">
      <c r="A16" t="s">
        <v>165</v>
      </c>
      <c r="B16" t="n">
        <f>VLOOKUP(Table3[[#This Row],[Equipment]],Lookup_Equipment_Project,3,FALSE)</f>
        <v>0</v>
      </c>
      <c r="C16" s="22" t="n">
        <v>332505</v>
      </c>
      <c r="F16" t="s">
        <v>176</v>
      </c>
      <c r="G16" t="n">
        <v>1377</v>
      </c>
      <c r="H16" t="n">
        <v>1390</v>
      </c>
    </row>
    <row r="17">
      <c r="A17" t="s">
        <v>165</v>
      </c>
      <c r="B17" t="n">
        <f>VLOOKUP(Table3[[#This Row],[Equipment]],Lookup_Equipment_Project,3,FALSE)</f>
        <v>0</v>
      </c>
      <c r="C17" s="22" t="n">
        <v>308198</v>
      </c>
      <c r="D17" t="s">
        <v>177</v>
      </c>
      <c r="F17" t="s">
        <v>178</v>
      </c>
      <c r="G17" t="n">
        <v>1377</v>
      </c>
      <c r="H17" t="n">
        <v>1390</v>
      </c>
    </row>
    <row r="18">
      <c r="A18" s="14" t="s">
        <v>179</v>
      </c>
      <c r="B18" s="14" t="str">
        <f>VLOOKUP(Table3[[#This Row],[Equipment]],Lookup_Equipment_Project,3,FALSE)</f>
        <v>STINGER</v>
      </c>
      <c r="C18" s="22" t="n">
        <v>303757</v>
      </c>
      <c r="D18" s="21" t="s">
        <v>180</v>
      </c>
      <c r="F18" t="s">
        <v>158</v>
      </c>
    </row>
    <row r="19">
      <c r="A19" s="14" t="s">
        <v>181</v>
      </c>
      <c r="B19" s="14" t="str">
        <f>VLOOKUP(Table3[[#This Row],[Equipment]],Lookup_Equipment_Project,3,FALSE)</f>
        <v>GMLRS</v>
      </c>
      <c r="C19" s="22" t="n">
        <v>302006</v>
      </c>
      <c r="F19" t="s">
        <v>167</v>
      </c>
    </row>
    <row r="20">
      <c r="A20" s="14" t="s">
        <v>182</v>
      </c>
      <c r="B20" s="14" t="n">
        <f>VLOOKUP(Table3[[#This Row],[Equipment]],Lookup_Equipment_Project,3,FALSE)</f>
        <v>0</v>
      </c>
      <c r="C20" s="22" t="n">
        <v>301590</v>
      </c>
      <c r="D20" t="s">
        <v>183</v>
      </c>
      <c r="F20" t="s">
        <v>153</v>
      </c>
    </row>
    <row r="21" ht="30" customHeight="1">
      <c r="A21" s="14" t="s">
        <v>184</v>
      </c>
      <c r="B21" s="14" t="n">
        <f>VLOOKUP(Table3[[#This Row],[Equipment]],Lookup_Equipment_Project,3,FALSE)</f>
        <v>0</v>
      </c>
      <c r="C21" s="22" t="n">
        <v>288491</v>
      </c>
      <c r="D21" s="23" t="s">
        <v>185</v>
      </c>
      <c r="F21" s="19" t="s">
        <v>186</v>
      </c>
    </row>
    <row r="22">
      <c r="A22" t="s">
        <v>187</v>
      </c>
      <c r="B22" t="n">
        <f>VLOOKUP(Table3[[#This Row],[Equipment]],Lookup_Equipment_Project,3,FALSE)</f>
        <v>0</v>
      </c>
      <c r="C22" s="22" t="n">
        <v>275077</v>
      </c>
      <c r="F22" t="s">
        <v>156</v>
      </c>
    </row>
    <row r="23">
      <c r="A23" t="s">
        <v>188</v>
      </c>
      <c r="B23" t="n">
        <f>VLOOKUP(Table3[[#This Row],[Equipment]],Lookup_Equipment_Project,3,FALSE)</f>
        <v>0</v>
      </c>
      <c r="C23" s="22" t="n">
        <v>266640</v>
      </c>
      <c r="F23" t="s">
        <v>189</v>
      </c>
    </row>
    <row r="24">
      <c r="A24" s="14" t="s">
        <v>181</v>
      </c>
      <c r="B24" s="14" t="str">
        <f>VLOOKUP(Table3[[#This Row],[Equipment]],Lookup_Equipment_Project,3,FALSE)</f>
        <v>GMLRS</v>
      </c>
      <c r="C24" s="22" t="n">
        <v>254401</v>
      </c>
      <c r="F24" s="19" t="s">
        <v>190</v>
      </c>
    </row>
    <row r="25">
      <c r="A25" t="s">
        <v>162</v>
      </c>
      <c r="B25" t="n">
        <f>VLOOKUP(Table3[[#This Row],[Equipment]],Lookup_Equipment_Project,3,FALSE)</f>
        <v>0</v>
      </c>
      <c r="C25" s="22" t="n">
        <v>242583</v>
      </c>
      <c r="F25" t="s">
        <v>156</v>
      </c>
    </row>
    <row r="26">
      <c r="A26" s="14" t="s">
        <v>191</v>
      </c>
      <c r="B26" s="14" t="str">
        <f>VLOOKUP(Table3[[#This Row],[Equipment]],Lookup_Equipment_Project,3,FALSE)</f>
        <v>JAVELIN</v>
      </c>
      <c r="C26" s="22" t="n">
        <v>241250</v>
      </c>
      <c r="D26" t="s">
        <v>192</v>
      </c>
      <c r="F26" t="s">
        <v>193</v>
      </c>
    </row>
    <row r="27">
      <c r="A27" t="s">
        <v>194</v>
      </c>
      <c r="B27" t="n">
        <f>VLOOKUP(Table3[[#This Row],[Equipment]],Lookup_Equipment_Project,3,FALSE)</f>
        <v>0</v>
      </c>
      <c r="C27" s="22" t="n">
        <v>229057</v>
      </c>
      <c r="F27" t="s">
        <v>153</v>
      </c>
    </row>
    <row r="28">
      <c r="A28" s="14" t="s">
        <v>157</v>
      </c>
      <c r="B28" s="14" t="n">
        <f>VLOOKUP(Table3[[#This Row],[Equipment]],Lookup_Equipment_Project,3,FALSE)</f>
        <v>0</v>
      </c>
      <c r="C28" s="22" t="n">
        <v>217800</v>
      </c>
      <c r="F28" s="19" t="s">
        <v>195</v>
      </c>
    </row>
    <row r="29">
      <c r="A29" t="s">
        <v>196</v>
      </c>
      <c r="B29" t="n">
        <f>VLOOKUP(Table3[[#This Row],[Equipment]],Lookup_Equipment_Project,3,FALSE)</f>
        <v>0</v>
      </c>
      <c r="C29" s="22" t="n">
        <v>217593</v>
      </c>
      <c r="F29" t="s">
        <v>153</v>
      </c>
    </row>
    <row r="30">
      <c r="A30" t="s">
        <v>197</v>
      </c>
      <c r="B30" t="n">
        <f>VLOOKUP(Table3[[#This Row],[Equipment]],Lookup_Equipment_Project,3,FALSE)</f>
        <v>0</v>
      </c>
      <c r="C30" s="22" t="n">
        <v>215720</v>
      </c>
      <c r="F30" t="s">
        <v>164</v>
      </c>
    </row>
    <row r="31">
      <c r="A31" s="14" t="s">
        <v>198</v>
      </c>
      <c r="B31" s="14" t="n">
        <f>VLOOKUP(Table3[[#This Row],[Equipment]],Lookup_Equipment_Project,3,FALSE)</f>
        <v>0</v>
      </c>
      <c r="C31" s="22" t="n">
        <v>213839</v>
      </c>
      <c r="F31" s="19" t="s">
        <v>199</v>
      </c>
    </row>
    <row r="32">
      <c r="A32" s="14" t="s">
        <v>200</v>
      </c>
      <c r="B32" s="14" t="n">
        <f>VLOOKUP(Table3[[#This Row],[Equipment]],Lookup_Equipment_Project,3,FALSE)</f>
        <v>0</v>
      </c>
      <c r="C32" s="22" t="n">
        <v>207000</v>
      </c>
      <c r="D32" t="s">
        <v>201</v>
      </c>
      <c r="F32" t="s">
        <v>153</v>
      </c>
    </row>
    <row r="33">
      <c r="A33" t="s">
        <v>202</v>
      </c>
      <c r="B33" t="n">
        <f>VLOOKUP(Table3[[#This Row],[Equipment]],Lookup_Equipment_Project,3,FALSE)</f>
        <v>0</v>
      </c>
      <c r="C33" s="22" t="n">
        <v>202236</v>
      </c>
      <c r="F33" t="s">
        <v>161</v>
      </c>
    </row>
    <row r="34">
      <c r="A34" s="14" t="s">
        <v>203</v>
      </c>
      <c r="B34" s="14" t="e">
        <f>VLOOKUP(Table3[[#This Row],[Equipment]],Lookup_Equipment_Project,3,FALSE)</f>
        <v>#N/A</v>
      </c>
      <c r="C34" s="22" t="n">
        <v>193000</v>
      </c>
      <c r="F34" t="s">
        <v>176</v>
      </c>
    </row>
    <row r="35">
      <c r="A35" s="14" t="s">
        <v>204</v>
      </c>
      <c r="B35" s="14" t="str">
        <f>VLOOKUP(Table3[[#This Row],[Equipment]],Lookup_Equipment_Project,3,FALSE)</f>
        <v>GMLRS</v>
      </c>
      <c r="C35" s="22" t="n">
        <v>192694</v>
      </c>
      <c r="F35" t="s">
        <v>153</v>
      </c>
    </row>
    <row r="36">
      <c r="A36" t="s">
        <v>205</v>
      </c>
      <c r="B36" t="n">
        <f>VLOOKUP(Table3[[#This Row],[Equipment]],Lookup_Equipment_Project,3,FALSE)</f>
        <v>0</v>
      </c>
      <c r="C36" s="22" t="n">
        <v>192660</v>
      </c>
      <c r="F36" t="s">
        <v>193</v>
      </c>
    </row>
    <row r="37">
      <c r="A37" s="14" t="s">
        <v>157</v>
      </c>
      <c r="B37" s="14" t="n">
        <f>VLOOKUP(Table3[[#This Row],[Equipment]],Lookup_Equipment_Project,3,FALSE)</f>
        <v>0</v>
      </c>
      <c r="C37" s="22" t="n">
        <v>188800</v>
      </c>
      <c r="F37" t="s">
        <v>161</v>
      </c>
    </row>
    <row r="38">
      <c r="A38" s="14" t="s">
        <v>206</v>
      </c>
      <c r="B38" s="14" t="n">
        <f>VLOOKUP(Table3[[#This Row],[Equipment]],Lookup_Equipment_Project,3,FALSE)</f>
        <v>0</v>
      </c>
      <c r="C38" s="22" t="n">
        <v>186594</v>
      </c>
      <c r="F38" t="s">
        <v>153</v>
      </c>
    </row>
    <row r="39">
      <c r="A39" t="s">
        <v>202</v>
      </c>
      <c r="B39" t="n">
        <f>VLOOKUP(Table3[[#This Row],[Equipment]],Lookup_Equipment_Project,3,FALSE)</f>
        <v>0</v>
      </c>
      <c r="C39" s="22" t="n">
        <v>164142</v>
      </c>
      <c r="D39" t="s">
        <v>207</v>
      </c>
      <c r="F39" t="s">
        <v>166</v>
      </c>
    </row>
    <row r="40">
      <c r="A40" s="14" t="s">
        <v>157</v>
      </c>
      <c r="B40" s="14" t="n">
        <f>VLOOKUP(Table3[[#This Row],[Equipment]],Lookup_Equipment_Project,3,FALSE)</f>
        <v>0</v>
      </c>
      <c r="C40" s="22" t="n">
        <v>161180</v>
      </c>
      <c r="F40" s="19" t="s">
        <v>156</v>
      </c>
    </row>
    <row r="41">
      <c r="A41" t="s">
        <v>208</v>
      </c>
      <c r="B41" t="n">
        <f>VLOOKUP(Table3[[#This Row],[Equipment]],Lookup_Equipment_Project,3,FALSE)</f>
        <v>0</v>
      </c>
      <c r="C41" s="22" t="n">
        <v>160462</v>
      </c>
      <c r="F41" t="s">
        <v>153</v>
      </c>
    </row>
    <row r="42">
      <c r="A42" t="s">
        <v>209</v>
      </c>
      <c r="B42" t="n">
        <f>VLOOKUP(Table3[[#This Row],[Equipment]],Lookup_Equipment_Project,3,FALSE)</f>
        <v>0</v>
      </c>
      <c r="C42" s="22" t="n">
        <v>153095</v>
      </c>
      <c r="F42" t="s">
        <v>173</v>
      </c>
    </row>
    <row r="43">
      <c r="A43" s="14" t="s">
        <v>210</v>
      </c>
      <c r="B43" s="14" t="n">
        <f>VLOOKUP(Table3[[#This Row],[Equipment]],Lookup_Equipment_Project,3,FALSE)</f>
        <v>0</v>
      </c>
      <c r="C43" s="22" t="n">
        <v>148532</v>
      </c>
      <c r="F43" t="s">
        <v>193</v>
      </c>
    </row>
    <row r="44">
      <c r="A44" t="s">
        <v>162</v>
      </c>
      <c r="B44" t="n">
        <f>VLOOKUP(Table3[[#This Row],[Equipment]],Lookup_Equipment_Project,3,FALSE)</f>
        <v>0</v>
      </c>
      <c r="C44" s="22" t="n">
        <v>146825</v>
      </c>
      <c r="F44" s="19" t="s">
        <v>211</v>
      </c>
    </row>
    <row r="45">
      <c r="A45" t="s">
        <v>162</v>
      </c>
      <c r="B45" t="n">
        <f>VLOOKUP(Table3[[#This Row],[Equipment]],Lookup_Equipment_Project,3,FALSE)</f>
        <v>0</v>
      </c>
      <c r="C45" s="22" t="n">
        <v>146364</v>
      </c>
      <c r="F45" t="s">
        <v>161</v>
      </c>
    </row>
    <row r="46">
      <c r="A46" t="s">
        <v>165</v>
      </c>
      <c r="B46" t="n">
        <f>VLOOKUP(Table3[[#This Row],[Equipment]],Lookup_Equipment_Project,3,FALSE)</f>
        <v>0</v>
      </c>
      <c r="C46" s="22" t="n">
        <v>146046</v>
      </c>
      <c r="F46" t="s">
        <v>166</v>
      </c>
    </row>
    <row r="47">
      <c r="A47" t="s">
        <v>212</v>
      </c>
      <c r="B47" t="n">
        <f>VLOOKUP(Table3[[#This Row],[Equipment]],Lookup_Equipment_Project,3,FALSE)</f>
        <v>0</v>
      </c>
      <c r="C47" s="22" t="n">
        <v>146000</v>
      </c>
      <c r="D47" t="s">
        <v>213</v>
      </c>
      <c r="F47" t="s">
        <v>167</v>
      </c>
    </row>
    <row r="48">
      <c r="A48" s="14" t="s">
        <v>214</v>
      </c>
      <c r="B48" s="14" t="n">
        <f>VLOOKUP(Table3[[#This Row],[Equipment]],Lookup_Equipment_Project,3,FALSE)</f>
        <v>0</v>
      </c>
      <c r="C48" s="22" t="n">
        <v>137682</v>
      </c>
      <c r="D48" t="s">
        <v>215</v>
      </c>
      <c r="F48" t="s">
        <v>176</v>
      </c>
    </row>
    <row r="49">
      <c r="A49" s="14" t="s">
        <v>216</v>
      </c>
      <c r="B49" s="14" t="str">
        <f>VLOOKUP(Table3[[#This Row],[Equipment]],Lookup_Equipment_Project,3,FALSE)</f>
        <v>AMPV</v>
      </c>
      <c r="C49" s="22" t="n">
        <v>136180</v>
      </c>
      <c r="D49" t="s">
        <v>160</v>
      </c>
      <c r="F49" t="s">
        <v>153</v>
      </c>
    </row>
    <row r="50">
      <c r="A50" t="s">
        <v>217</v>
      </c>
      <c r="B50" t="n">
        <f>VLOOKUP(Table3[[#This Row],[Equipment]],Lookup_Equipment_Project,3,FALSE)</f>
        <v>0</v>
      </c>
      <c r="C50" s="22" t="n">
        <v>134500</v>
      </c>
      <c r="F50" t="s">
        <v>164</v>
      </c>
    </row>
    <row r="51">
      <c r="A51" t="s">
        <v>165</v>
      </c>
      <c r="B51" t="n">
        <f>VLOOKUP(Table3[[#This Row],[Equipment]],Lookup_Equipment_Project,3,FALSE)</f>
        <v>0</v>
      </c>
      <c r="C51" s="22" t="n">
        <v>133974</v>
      </c>
      <c r="F51" t="s">
        <v>167</v>
      </c>
      <c r="G51" t="n">
        <v>1377</v>
      </c>
      <c r="H51" t="n">
        <v>1390</v>
      </c>
    </row>
    <row r="52">
      <c r="A52" t="s">
        <v>218</v>
      </c>
      <c r="B52" t="n">
        <f>VLOOKUP(Table3[[#This Row],[Equipment]],Lookup_Equipment_Project,3,FALSE)</f>
        <v>0</v>
      </c>
      <c r="C52" s="22" t="n">
        <v>130476</v>
      </c>
      <c r="F52" t="s">
        <v>164</v>
      </c>
    </row>
    <row r="53">
      <c r="A53" s="14" t="s">
        <v>219</v>
      </c>
      <c r="B53" s="14" t="str">
        <f>VLOOKUP(Table3[[#This Row],[Equipment]],Lookup_Equipment_Project,3,FALSE)</f>
        <v>PATRIOT/MEADS</v>
      </c>
      <c r="C53" s="22" t="n">
        <v>130397</v>
      </c>
      <c r="F53" t="s">
        <v>164</v>
      </c>
    </row>
    <row r="54">
      <c r="A54" t="s">
        <v>220</v>
      </c>
      <c r="B54" t="n">
        <f>VLOOKUP(Table3[[#This Row],[Equipment]],Lookup_Equipment_Project,3,FALSE)</f>
        <v>0</v>
      </c>
      <c r="C54" s="22" t="n">
        <v>125737</v>
      </c>
      <c r="F54" t="s">
        <v>161</v>
      </c>
    </row>
    <row r="55">
      <c r="A55" s="14" t="s">
        <v>221</v>
      </c>
      <c r="B55" s="14" t="n">
        <f>VLOOKUP(Table3[[#This Row],[Equipment]],Lookup_Equipment_Project,3,FALSE)</f>
        <v>0</v>
      </c>
      <c r="C55" s="22" t="n">
        <v>122400</v>
      </c>
      <c r="D55" t="s">
        <v>222</v>
      </c>
      <c r="F55" t="s">
        <v>166</v>
      </c>
    </row>
    <row r="56">
      <c r="A56" t="s">
        <v>223</v>
      </c>
      <c r="B56" t="n">
        <f>VLOOKUP(Table3[[#This Row],[Equipment]],Lookup_Equipment_Project,3,FALSE)</f>
        <v>0</v>
      </c>
      <c r="C56" s="22" t="n">
        <v>117043</v>
      </c>
      <c r="D56" t="s">
        <v>224</v>
      </c>
      <c r="F56" t="s">
        <v>189</v>
      </c>
    </row>
    <row r="57">
      <c r="A57" s="14" t="s">
        <v>163</v>
      </c>
      <c r="B57" s="14" t="str">
        <f>VLOOKUP(Table3[[#This Row],[Equipment]],Lookup_Equipment_Project,3,FALSE)</f>
        <v>BRADLEY FVS</v>
      </c>
      <c r="C57" s="22" t="n">
        <v>115200</v>
      </c>
      <c r="F57" t="s">
        <v>164</v>
      </c>
    </row>
    <row r="58">
      <c r="A58" t="s">
        <v>162</v>
      </c>
      <c r="B58" t="n">
        <f>VLOOKUP(Table3[[#This Row],[Equipment]],Lookup_Equipment_Project,3,FALSE)</f>
        <v>0</v>
      </c>
      <c r="C58" s="22" t="n">
        <v>113830</v>
      </c>
      <c r="F58" t="s">
        <v>173</v>
      </c>
    </row>
    <row r="59">
      <c r="A59" s="14" t="s">
        <v>225</v>
      </c>
      <c r="B59" s="14" t="str">
        <f>VLOOKUP(Table3[[#This Row],[Equipment]],Lookup_Equipment_Project,3,FALSE)</f>
        <v>AMRAAM</v>
      </c>
      <c r="C59" s="22" t="n">
        <v>112348</v>
      </c>
      <c r="D59" t="s">
        <v>226</v>
      </c>
      <c r="F59" t="s">
        <v>186</v>
      </c>
    </row>
    <row r="60">
      <c r="A60" s="14" t="s">
        <v>227</v>
      </c>
      <c r="B60" s="14" t="n">
        <f>VLOOKUP(Table3[[#This Row],[Equipment]],Lookup_Equipment_Project,3,FALSE)</f>
        <v>0</v>
      </c>
      <c r="C60" s="22" t="n">
        <v>108281</v>
      </c>
      <c r="F60" t="s">
        <v>153</v>
      </c>
    </row>
    <row r="61">
      <c r="A61" s="14" t="s">
        <v>228</v>
      </c>
      <c r="B61" s="14" t="n">
        <f>VLOOKUP(Table3[[#This Row],[Equipment]],Lookup_Equipment_Project,3,FALSE)</f>
        <v>0</v>
      </c>
      <c r="C61" s="22" t="n">
        <v>105600</v>
      </c>
      <c r="D61" t="s">
        <v>229</v>
      </c>
      <c r="F61" t="s">
        <v>161</v>
      </c>
    </row>
    <row r="62">
      <c r="A62" s="14" t="s">
        <v>230</v>
      </c>
      <c r="B62" s="14" t="n">
        <f>VLOOKUP(Table3[[#This Row],[Equipment]],Lookup_Equipment_Project,3,FALSE)</f>
        <v>0</v>
      </c>
      <c r="C62" s="22" t="n">
        <v>105534</v>
      </c>
      <c r="F62" t="s">
        <v>166</v>
      </c>
    </row>
    <row r="63">
      <c r="A63" t="s">
        <v>231</v>
      </c>
      <c r="B63" t="n">
        <f>VLOOKUP(Table3[[#This Row],[Equipment]],Lookup_Equipment_Project,3,FALSE)</f>
        <v>0</v>
      </c>
      <c r="C63" s="22" t="n">
        <v>104914</v>
      </c>
      <c r="F63" t="s">
        <v>164</v>
      </c>
    </row>
    <row r="64">
      <c r="A64" t="s">
        <v>209</v>
      </c>
      <c r="B64" t="n">
        <f>VLOOKUP(Table3[[#This Row],[Equipment]],Lookup_Equipment_Project,3,FALSE)</f>
        <v>0</v>
      </c>
      <c r="C64" s="22" t="n">
        <v>99918</v>
      </c>
      <c r="F64" t="s">
        <v>189</v>
      </c>
    </row>
    <row r="65">
      <c r="A65" s="14" t="s">
        <v>232</v>
      </c>
      <c r="B65" s="14" t="str">
        <f>VLOOKUP(Table3[[#This Row],[Equipment]],Lookup_Equipment_Project,3,FALSE)</f>
        <v>TOW</v>
      </c>
      <c r="C65" s="22" t="n">
        <v>96763</v>
      </c>
      <c r="F65" t="s">
        <v>173</v>
      </c>
    </row>
    <row r="66">
      <c r="A66" t="s">
        <v>233</v>
      </c>
      <c r="B66" t="n">
        <f>VLOOKUP(Table3[[#This Row],[Equipment]],Lookup_Equipment_Project,3,FALSE)</f>
        <v>0</v>
      </c>
      <c r="C66" s="22" t="n">
        <v>93286</v>
      </c>
      <c r="F66" t="s">
        <v>193</v>
      </c>
    </row>
    <row r="67">
      <c r="A67" t="s">
        <v>234</v>
      </c>
      <c r="B67" t="n">
        <f>VLOOKUP(Table3[[#This Row],[Equipment]],Lookup_Equipment_Project,3,FALSE)</f>
        <v>0</v>
      </c>
      <c r="C67" s="22" t="n">
        <v>92108</v>
      </c>
      <c r="F67" t="s">
        <v>199</v>
      </c>
    </row>
    <row r="68">
      <c r="A68" t="s">
        <v>234</v>
      </c>
      <c r="B68" t="n">
        <f>VLOOKUP(Table3[[#This Row],[Equipment]],Lookup_Equipment_Project,3,FALSE)</f>
        <v>0</v>
      </c>
      <c r="C68" s="22" t="n">
        <v>92108</v>
      </c>
      <c r="F68" t="s">
        <v>173</v>
      </c>
    </row>
    <row r="69">
      <c r="A69" t="s">
        <v>202</v>
      </c>
      <c r="B69" t="n">
        <f>VLOOKUP(Table3[[#This Row],[Equipment]],Lookup_Equipment_Project,3,FALSE)</f>
        <v>0</v>
      </c>
      <c r="C69" s="22" t="n">
        <v>92108</v>
      </c>
      <c r="F69" t="s">
        <v>235</v>
      </c>
    </row>
    <row r="70">
      <c r="A70" s="14" t="s">
        <v>220</v>
      </c>
      <c r="B70" s="14" t="n">
        <f>VLOOKUP(Table3[[#This Row],[Equipment]],Lookup_Equipment_Project,3,FALSE)</f>
        <v>0</v>
      </c>
      <c r="C70" s="22" t="n">
        <v>91989</v>
      </c>
      <c r="D70" t="s">
        <v>236</v>
      </c>
      <c r="F70" t="s">
        <v>173</v>
      </c>
    </row>
    <row r="71">
      <c r="A71" t="s">
        <v>187</v>
      </c>
      <c r="B71" t="n">
        <f>VLOOKUP(Table3[[#This Row],[Equipment]],Lookup_Equipment_Project,3,FALSE)</f>
        <v>0</v>
      </c>
      <c r="C71" s="22" t="n">
        <v>91692</v>
      </c>
      <c r="F71" t="s">
        <v>173</v>
      </c>
    </row>
    <row r="72">
      <c r="A72" s="14" t="s">
        <v>237</v>
      </c>
      <c r="B72" s="14" t="n">
        <f>VLOOKUP(Table3[[#This Row],[Equipment]],Lookup_Equipment_Project,3,FALSE)</f>
        <v>0</v>
      </c>
      <c r="C72" s="22" t="n">
        <v>87756</v>
      </c>
      <c r="F72" t="s">
        <v>161</v>
      </c>
    </row>
    <row r="73">
      <c r="A73" s="14" t="s">
        <v>198</v>
      </c>
      <c r="B73" s="14" t="n">
        <f>VLOOKUP(Table3[[#This Row],[Equipment]],Lookup_Equipment_Project,3,FALSE)</f>
        <v>0</v>
      </c>
      <c r="C73" s="22" t="n">
        <v>84928</v>
      </c>
      <c r="F73" t="s">
        <v>190</v>
      </c>
    </row>
    <row r="74">
      <c r="A74" t="s">
        <v>165</v>
      </c>
      <c r="B74" t="n">
        <f>VLOOKUP(Table3[[#This Row],[Equipment]],Lookup_Equipment_Project,3,FALSE)</f>
        <v>0</v>
      </c>
      <c r="C74" s="22" t="n">
        <v>81162</v>
      </c>
      <c r="D74" t="s">
        <v>238</v>
      </c>
      <c r="F74" s="19" t="s">
        <v>178</v>
      </c>
    </row>
    <row r="75">
      <c r="A75" t="s">
        <v>162</v>
      </c>
      <c r="B75" t="n">
        <f>VLOOKUP(Table3[[#This Row],[Equipment]],Lookup_Equipment_Project,3,FALSE)</f>
        <v>0</v>
      </c>
      <c r="C75" s="22" t="n">
        <v>79576</v>
      </c>
      <c r="F75" t="s">
        <v>161</v>
      </c>
    </row>
    <row r="76">
      <c r="A76" t="s">
        <v>239</v>
      </c>
      <c r="B76" t="n">
        <f>VLOOKUP(Table3[[#This Row],[Equipment]],Lookup_Equipment_Project,3,FALSE)</f>
        <v>0</v>
      </c>
      <c r="C76" s="22" t="n">
        <v>75014</v>
      </c>
      <c r="D76" t="s">
        <v>240</v>
      </c>
      <c r="F76" t="s">
        <v>189</v>
      </c>
    </row>
    <row r="77">
      <c r="A77" s="14" t="s">
        <v>225</v>
      </c>
      <c r="B77" s="14" t="str">
        <f>VLOOKUP(Table3[[#This Row],[Equipment]],Lookup_Equipment_Project,3,FALSE)</f>
        <v>AMRAAM</v>
      </c>
      <c r="C77" s="22" t="n">
        <v>74264</v>
      </c>
      <c r="D77" t="s">
        <v>241</v>
      </c>
      <c r="F77" t="s">
        <v>186</v>
      </c>
    </row>
    <row r="78">
      <c r="A78" s="14" t="s">
        <v>242</v>
      </c>
      <c r="B78" s="14" t="n">
        <f>VLOOKUP(Table3[[#This Row],[Equipment]],Lookup_Equipment_Project,3,FALSE)</f>
        <v>0</v>
      </c>
      <c r="C78" s="22" t="n">
        <v>74080</v>
      </c>
      <c r="D78" t="s">
        <v>243</v>
      </c>
      <c r="F78" t="s">
        <v>153</v>
      </c>
    </row>
    <row r="79">
      <c r="A79" t="s">
        <v>244</v>
      </c>
      <c r="B79" t="n">
        <f>VLOOKUP(Table3[[#This Row],[Equipment]],Lookup_Equipment_Project,3,FALSE)</f>
        <v>0</v>
      </c>
      <c r="C79" s="22" t="n">
        <v>72208</v>
      </c>
      <c r="F79" t="s">
        <v>164</v>
      </c>
    </row>
    <row r="80">
      <c r="A80" t="s">
        <v>245</v>
      </c>
      <c r="B80" t="n">
        <f>VLOOKUP(Table3[[#This Row],[Equipment]],Lookup_Equipment_Project,3,FALSE)</f>
        <v>0</v>
      </c>
      <c r="C80" s="22" t="n">
        <v>71592</v>
      </c>
      <c r="D80" t="s">
        <v>246</v>
      </c>
      <c r="F80" t="s">
        <v>176</v>
      </c>
    </row>
    <row r="81">
      <c r="A81" t="s">
        <v>247</v>
      </c>
      <c r="B81" t="n">
        <f>VLOOKUP(Table3[[#This Row],[Equipment]],Lookup_Equipment_Project,3,FALSE)</f>
        <v>0</v>
      </c>
      <c r="C81" s="22" t="n">
        <v>71360</v>
      </c>
      <c r="F81" t="s">
        <v>166</v>
      </c>
    </row>
    <row r="82">
      <c r="A82" t="s">
        <v>247</v>
      </c>
      <c r="B82" t="n">
        <f>VLOOKUP(Table3[[#This Row],[Equipment]],Lookup_Equipment_Project,3,FALSE)</f>
        <v>0</v>
      </c>
      <c r="C82" s="22" t="n">
        <v>71359</v>
      </c>
      <c r="D82" t="s">
        <v>248</v>
      </c>
      <c r="F82" s="19" t="s">
        <v>164</v>
      </c>
    </row>
    <row r="83">
      <c r="A83" s="14" t="s">
        <v>198</v>
      </c>
      <c r="B83" s="14" t="n">
        <f>VLOOKUP(Table3[[#This Row],[Equipment]],Lookup_Equipment_Project,3,FALSE)</f>
        <v>0</v>
      </c>
      <c r="C83" s="22" t="n">
        <v>69928</v>
      </c>
      <c r="D83" t="s">
        <v>249</v>
      </c>
      <c r="F83" t="s">
        <v>161</v>
      </c>
    </row>
    <row r="84">
      <c r="A84" t="s">
        <v>162</v>
      </c>
      <c r="B84" t="n">
        <f>VLOOKUP(Table3[[#This Row],[Equipment]],Lookup_Equipment_Project,3,FALSE)</f>
        <v>0</v>
      </c>
      <c r="C84" s="22" t="n">
        <v>69434</v>
      </c>
      <c r="F84" t="s">
        <v>167</v>
      </c>
    </row>
    <row r="85">
      <c r="A85" t="s">
        <v>165</v>
      </c>
      <c r="B85" t="n">
        <f>VLOOKUP(Table3[[#This Row],[Equipment]],Lookup_Equipment_Project,3,FALSE)</f>
        <v>0</v>
      </c>
      <c r="C85" s="22" t="n">
        <v>68557</v>
      </c>
      <c r="F85" t="s">
        <v>173</v>
      </c>
    </row>
    <row r="86">
      <c r="A86" s="14" t="s">
        <v>250</v>
      </c>
      <c r="B86" s="14" t="str">
        <f>VLOOKUP(Table3[[#This Row],[Equipment]],Lookup_Equipment_Project,3,FALSE)</f>
        <v>PATRIOT/MEADS</v>
      </c>
      <c r="C86" s="22" t="n">
        <v>67555</v>
      </c>
      <c r="F86" t="s">
        <v>153</v>
      </c>
    </row>
    <row r="87">
      <c r="A87" t="s">
        <v>251</v>
      </c>
      <c r="B87" t="n">
        <f>VLOOKUP(Table3[[#This Row],[Equipment]],Lookup_Equipment_Project,3,FALSE)</f>
        <v>0</v>
      </c>
      <c r="C87" s="22" t="n">
        <v>66250</v>
      </c>
      <c r="D87" s="21"/>
      <c r="F87" t="s">
        <v>252</v>
      </c>
    </row>
    <row r="88">
      <c r="A88" s="14" t="s">
        <v>253</v>
      </c>
      <c r="B88" s="14" t="n">
        <f>VLOOKUP(Table3[[#This Row],[Equipment]],Lookup_Equipment_Project,3,FALSE)</f>
        <v>0</v>
      </c>
      <c r="C88" s="22" t="n">
        <v>65276</v>
      </c>
      <c r="F88" t="s">
        <v>254</v>
      </c>
    </row>
    <row r="89">
      <c r="A89" t="s">
        <v>255</v>
      </c>
      <c r="B89" t="n">
        <f>VLOOKUP(Table3[[#This Row],[Equipment]],Lookup_Equipment_Project,3,FALSE)</f>
        <v>0</v>
      </c>
      <c r="C89" s="22" t="n">
        <v>64858</v>
      </c>
      <c r="F89" t="s">
        <v>199</v>
      </c>
    </row>
    <row r="90">
      <c r="A90" t="s">
        <v>256</v>
      </c>
      <c r="B90" t="n">
        <f>VLOOKUP(Table3[[#This Row],[Equipment]],Lookup_Equipment_Project,3,FALSE)</f>
        <v>0</v>
      </c>
      <c r="C90" s="22" t="n">
        <v>63668</v>
      </c>
      <c r="F90" t="s">
        <v>189</v>
      </c>
    </row>
    <row r="91">
      <c r="A91" t="s">
        <v>171</v>
      </c>
      <c r="B91" t="n">
        <f>VLOOKUP(Table3[[#This Row],[Equipment]],Lookup_Equipment_Project,3,FALSE)</f>
        <v>0</v>
      </c>
      <c r="C91" s="22" t="n">
        <v>63084</v>
      </c>
      <c r="D91" t="s">
        <v>257</v>
      </c>
      <c r="F91" t="s">
        <v>252</v>
      </c>
      <c r="G91" s="20"/>
    </row>
    <row r="92">
      <c r="A92" t="s">
        <v>258</v>
      </c>
      <c r="B92" t="n">
        <f>VLOOKUP(Table3[[#This Row],[Equipment]],Lookup_Equipment_Project,3,FALSE)</f>
        <v>0</v>
      </c>
      <c r="C92" s="22" t="n">
        <v>63000</v>
      </c>
      <c r="F92" t="s">
        <v>173</v>
      </c>
    </row>
    <row r="93">
      <c r="A93" s="14" t="s">
        <v>259</v>
      </c>
      <c r="B93" s="14" t="n">
        <f>VLOOKUP(Table3[[#This Row],[Equipment]],Lookup_Equipment_Project,3,FALSE)</f>
        <v>0</v>
      </c>
      <c r="C93" s="22" t="n">
        <v>62700</v>
      </c>
      <c r="D93" t="s">
        <v>229</v>
      </c>
      <c r="F93" t="s">
        <v>161</v>
      </c>
    </row>
    <row r="94">
      <c r="A94" t="s">
        <v>162</v>
      </c>
      <c r="B94" t="n">
        <f>VLOOKUP(Table3[[#This Row],[Equipment]],Lookup_Equipment_Project,3,FALSE)</f>
        <v>0</v>
      </c>
      <c r="C94" s="22" t="n">
        <v>61061</v>
      </c>
      <c r="F94" t="s">
        <v>153</v>
      </c>
    </row>
    <row r="95">
      <c r="A95" t="s">
        <v>260</v>
      </c>
      <c r="B95" t="n">
        <f>VLOOKUP(Table3[[#This Row],[Equipment]],Lookup_Equipment_Project,3,FALSE)</f>
        <v>0</v>
      </c>
      <c r="C95" s="22" t="n">
        <v>59127</v>
      </c>
      <c r="D95" t="s">
        <v>180</v>
      </c>
      <c r="F95" t="s">
        <v>164</v>
      </c>
    </row>
    <row r="96">
      <c r="A96" s="14" t="s">
        <v>261</v>
      </c>
      <c r="B96" s="14" t="str">
        <f>VLOOKUP(Table3[[#This Row],[Equipment]],Lookup_Equipment_Project,3,FALSE)</f>
        <v>AIM-9X</v>
      </c>
      <c r="C96" s="22" t="n">
        <v>59114</v>
      </c>
      <c r="F96" s="19" t="s">
        <v>254</v>
      </c>
    </row>
    <row r="97">
      <c r="A97" t="s">
        <v>104</v>
      </c>
      <c r="B97" t="n">
        <f>VLOOKUP(Table3[[#This Row],[Equipment]],Lookup_Equipment_Project,3,FALSE)</f>
        <v>0</v>
      </c>
      <c r="C97" s="22" t="n">
        <v>58140</v>
      </c>
      <c r="F97" t="s">
        <v>166</v>
      </c>
    </row>
    <row r="98">
      <c r="A98" t="s">
        <v>162</v>
      </c>
      <c r="B98" t="n">
        <f>VLOOKUP(Table3[[#This Row],[Equipment]],Lookup_Equipment_Project,3,FALSE)</f>
        <v>0</v>
      </c>
      <c r="C98" s="22" t="n">
        <v>54570</v>
      </c>
      <c r="F98" t="s">
        <v>235</v>
      </c>
    </row>
    <row r="99">
      <c r="A99" t="s">
        <v>262</v>
      </c>
      <c r="B99" t="n">
        <f>VLOOKUP(Table3[[#This Row],[Equipment]],Lookup_Equipment_Project,3,FALSE)</f>
        <v>0</v>
      </c>
      <c r="C99" s="22" t="n">
        <v>53217</v>
      </c>
      <c r="F99" t="s">
        <v>161</v>
      </c>
    </row>
    <row r="100">
      <c r="A100" s="14" t="s">
        <v>263</v>
      </c>
      <c r="B100" s="14" t="n">
        <f>VLOOKUP(Table3[[#This Row],[Equipment]],Lookup_Equipment_Project,3,FALSE)</f>
        <v>0</v>
      </c>
      <c r="C100" s="22" t="n">
        <v>53000</v>
      </c>
      <c r="F100" t="s">
        <v>156</v>
      </c>
    </row>
    <row r="101">
      <c r="A101" s="14" t="s">
        <v>263</v>
      </c>
      <c r="B101" s="14" t="n">
        <f>VLOOKUP(Table3[[#This Row],[Equipment]],Lookup_Equipment_Project,3,FALSE)</f>
        <v>0</v>
      </c>
      <c r="C101" s="22" t="n">
        <v>53000</v>
      </c>
      <c r="F101" t="s">
        <v>164</v>
      </c>
    </row>
    <row r="102">
      <c r="A102" s="18" t="s">
        <v>264</v>
      </c>
      <c r="B102" s="18" t="n">
        <f>VLOOKUP(Table3[[#This Row],[Equipment]],Lookup_Equipment_Project,3,FALSE)</f>
        <v>0</v>
      </c>
      <c r="C102" s="22" t="n">
        <v>52609</v>
      </c>
      <c r="D102" t="s">
        <v>265</v>
      </c>
      <c r="F102" t="s">
        <v>166</v>
      </c>
    </row>
    <row r="103">
      <c r="A103" s="14" t="s">
        <v>266</v>
      </c>
      <c r="B103" s="14" t="n">
        <f>VLOOKUP(Table3[[#This Row],[Equipment]],Lookup_Equipment_Project,3,FALSE)</f>
        <v>0</v>
      </c>
      <c r="C103" s="22" t="n">
        <v>51148</v>
      </c>
      <c r="F103" t="s">
        <v>166</v>
      </c>
    </row>
    <row r="104">
      <c r="A104" s="14" t="s">
        <v>227</v>
      </c>
      <c r="B104" s="14" t="n">
        <f>VLOOKUP(Table3[[#This Row],[Equipment]],Lookup_Equipment_Project,3,FALSE)</f>
        <v>0</v>
      </c>
      <c r="C104" s="22" t="n">
        <v>49670</v>
      </c>
      <c r="F104" s="19" t="s">
        <v>173</v>
      </c>
    </row>
    <row r="105" ht="30" customHeight="1">
      <c r="A105" t="s">
        <v>267</v>
      </c>
      <c r="B105" t="n">
        <f>VLOOKUP(Table3[[#This Row],[Equipment]],Lookup_Equipment_Project,3,FALSE)</f>
        <v>0</v>
      </c>
      <c r="C105" s="22" t="n">
        <v>48000</v>
      </c>
      <c r="D105" s="23" t="s">
        <v>268</v>
      </c>
      <c r="F105" t="s">
        <v>156</v>
      </c>
    </row>
    <row r="106">
      <c r="A106" t="s">
        <v>269</v>
      </c>
      <c r="B106" t="n">
        <f>VLOOKUP(Table3[[#This Row],[Equipment]],Lookup_Equipment_Project,3,FALSE)</f>
        <v>0</v>
      </c>
      <c r="C106" s="22" t="n">
        <v>47232</v>
      </c>
      <c r="F106" t="s">
        <v>156</v>
      </c>
    </row>
    <row r="107">
      <c r="A107" t="s">
        <v>165</v>
      </c>
      <c r="B107" t="n">
        <f>VLOOKUP(Table3[[#This Row],[Equipment]],Lookup_Equipment_Project,3,FALSE)</f>
        <v>0</v>
      </c>
      <c r="C107" s="22" t="n">
        <v>42977</v>
      </c>
      <c r="F107" t="s">
        <v>161</v>
      </c>
      <c r="G107" t="n">
        <v>1377</v>
      </c>
      <c r="H107" t="n">
        <v>1390</v>
      </c>
    </row>
    <row r="108">
      <c r="A108" s="14" t="s">
        <v>270</v>
      </c>
      <c r="B108" s="14" t="n">
        <f>VLOOKUP(Table3[[#This Row],[Equipment]],Lookup_Equipment_Project,3,FALSE)</f>
        <v>0</v>
      </c>
      <c r="C108" s="22" t="n">
        <v>42000</v>
      </c>
      <c r="F108" t="s">
        <v>271</v>
      </c>
    </row>
    <row r="109">
      <c r="A109" t="s">
        <v>256</v>
      </c>
      <c r="B109" t="n">
        <f>VLOOKUP(Table3[[#This Row],[Equipment]],Lookup_Equipment_Project,3,FALSE)</f>
        <v>0</v>
      </c>
      <c r="C109" s="22" t="n">
        <v>41872</v>
      </c>
      <c r="F109" t="s">
        <v>161</v>
      </c>
    </row>
    <row r="110">
      <c r="A110" s="14" t="s">
        <v>272</v>
      </c>
      <c r="B110" s="14" t="str">
        <f>VLOOKUP(Table3[[#This Row],[Equipment]],Lookup_Equipment_Project,3,FALSE)</f>
        <v>M88A2 Heavy Equipment Recovery Combat Utility Lift Evacuation System (M88A2 HERCULES)</v>
      </c>
      <c r="C110" s="22" t="n">
        <v>41299</v>
      </c>
      <c r="F110" t="s">
        <v>164</v>
      </c>
    </row>
    <row r="111">
      <c r="A111" t="s">
        <v>273</v>
      </c>
      <c r="B111" t="n">
        <f>VLOOKUP(Table3[[#This Row],[Equipment]],Lookup_Equipment_Project,3,FALSE)</f>
        <v>0</v>
      </c>
      <c r="C111" s="2" t="n">
        <v>41270</v>
      </c>
      <c r="F111" s="19" t="s">
        <v>274</v>
      </c>
    </row>
    <row r="112">
      <c r="A112" t="s">
        <v>275</v>
      </c>
      <c r="B112" t="n">
        <f>VLOOKUP(Table3[[#This Row],[Equipment]],Lookup_Equipment_Project,3,FALSE)</f>
        <v>0</v>
      </c>
      <c r="C112" s="22" t="n">
        <v>40320</v>
      </c>
      <c r="F112" t="s">
        <v>166</v>
      </c>
    </row>
    <row r="113">
      <c r="A113" s="14" t="s">
        <v>276</v>
      </c>
      <c r="B113" s="14" t="n">
        <f>VLOOKUP(Table3[[#This Row],[Equipment]],Lookup_Equipment_Project,3,FALSE)</f>
        <v>0</v>
      </c>
      <c r="C113" s="22" t="n">
        <v>40000</v>
      </c>
      <c r="D113" t="s">
        <v>277</v>
      </c>
      <c r="F113" t="s">
        <v>161</v>
      </c>
    </row>
    <row r="114">
      <c r="A114" s="14" t="s">
        <v>163</v>
      </c>
      <c r="B114" s="14" t="str">
        <f>VLOOKUP(Table3[[#This Row],[Equipment]],Lookup_Equipment_Project,3,FALSE)</f>
        <v>BRADLEY FVS</v>
      </c>
      <c r="C114" s="22" t="n">
        <v>39752</v>
      </c>
      <c r="D114" t="s">
        <v>278</v>
      </c>
      <c r="F114" t="s">
        <v>166</v>
      </c>
    </row>
    <row r="115">
      <c r="A115" t="s">
        <v>279</v>
      </c>
      <c r="B115" t="n">
        <f>VLOOKUP(Table3[[#This Row],[Equipment]],Lookup_Equipment_Project,3,FALSE)</f>
        <v>0</v>
      </c>
      <c r="C115" s="22" t="n">
        <v>38509</v>
      </c>
      <c r="F115" t="s">
        <v>199</v>
      </c>
      <c r="G115" t="n">
        <v>1310</v>
      </c>
    </row>
    <row r="116">
      <c r="A116" t="s">
        <v>280</v>
      </c>
      <c r="B116" t="n">
        <f>VLOOKUP(Table3[[#This Row],[Equipment]],Lookup_Equipment_Project,3,FALSE)</f>
        <v>0</v>
      </c>
      <c r="C116" s="22" t="n">
        <v>38491</v>
      </c>
      <c r="D116" t="s">
        <v>281</v>
      </c>
      <c r="F116" t="s">
        <v>167</v>
      </c>
    </row>
    <row r="117">
      <c r="A117" t="s">
        <v>162</v>
      </c>
      <c r="B117" t="n">
        <f>VLOOKUP(Table3[[#This Row],[Equipment]],Lookup_Equipment_Project,3,FALSE)</f>
        <v>0</v>
      </c>
      <c r="C117" s="22" t="n">
        <v>38405</v>
      </c>
      <c r="F117" t="s">
        <v>199</v>
      </c>
      <c r="G117" t="n">
        <v>1320</v>
      </c>
    </row>
    <row r="118">
      <c r="A118" t="s">
        <v>280</v>
      </c>
      <c r="B118" t="n">
        <f>VLOOKUP(Table3[[#This Row],[Equipment]],Lookup_Equipment_Project,3,FALSE)</f>
        <v>0</v>
      </c>
      <c r="C118" s="22" t="n">
        <v>38255</v>
      </c>
      <c r="F118" t="s">
        <v>189</v>
      </c>
    </row>
    <row r="119">
      <c r="A119" s="14" t="s">
        <v>282</v>
      </c>
      <c r="B119" s="14" t="n">
        <f>VLOOKUP(Table3[[#This Row],[Equipment]],Lookup_Equipment_Project,3,FALSE)</f>
        <v>0</v>
      </c>
      <c r="C119" s="22" t="n">
        <v>37950</v>
      </c>
      <c r="D119" t="s">
        <v>283</v>
      </c>
      <c r="F119" t="s">
        <v>161</v>
      </c>
    </row>
    <row r="120">
      <c r="A120" t="s">
        <v>244</v>
      </c>
      <c r="B120" t="n">
        <f>VLOOKUP(Table3[[#This Row],[Equipment]],Lookup_Equipment_Project,3,FALSE)</f>
        <v>0</v>
      </c>
      <c r="C120" s="22" t="n">
        <v>37319</v>
      </c>
      <c r="F120" t="s">
        <v>153</v>
      </c>
      <c r="G120" t="n">
        <v>1377</v>
      </c>
      <c r="H120" t="n">
        <v>1390</v>
      </c>
    </row>
    <row r="121">
      <c r="A121" s="14" t="s">
        <v>242</v>
      </c>
      <c r="B121" s="14" t="n">
        <f>VLOOKUP(Table3[[#This Row],[Equipment]],Lookup_Equipment_Project,3,FALSE)</f>
        <v>0</v>
      </c>
      <c r="C121" s="22" t="n">
        <v>37040</v>
      </c>
      <c r="D121" t="s">
        <v>284</v>
      </c>
      <c r="F121" s="19" t="s">
        <v>161</v>
      </c>
    </row>
    <row r="122">
      <c r="A122" s="14" t="s">
        <v>285</v>
      </c>
      <c r="B122" s="14" t="n">
        <f>VLOOKUP(Table3[[#This Row],[Equipment]],Lookup_Equipment_Project,3,FALSE)</f>
        <v>0</v>
      </c>
      <c r="C122" s="22" t="n">
        <v>35498</v>
      </c>
      <c r="D122" t="s">
        <v>286</v>
      </c>
      <c r="F122" t="s">
        <v>167</v>
      </c>
    </row>
    <row r="123">
      <c r="A123" s="14" t="s">
        <v>157</v>
      </c>
      <c r="B123" s="14" t="n">
        <f>VLOOKUP(Table3[[#This Row],[Equipment]],Lookup_Equipment_Project,3,FALSE)</f>
        <v>0</v>
      </c>
      <c r="C123" s="22" t="n">
        <v>35415</v>
      </c>
      <c r="D123" s="21"/>
      <c r="F123" s="19" t="s">
        <v>252</v>
      </c>
    </row>
    <row r="124">
      <c r="A124" t="s">
        <v>287</v>
      </c>
      <c r="B124" t="n">
        <f>VLOOKUP(Table3[[#This Row],[Equipment]],Lookup_Equipment_Project,3,FALSE)</f>
        <v>0</v>
      </c>
      <c r="C124" s="22" t="n">
        <v>35094</v>
      </c>
      <c r="D124" t="s">
        <v>288</v>
      </c>
      <c r="F124" t="s">
        <v>164</v>
      </c>
    </row>
    <row r="125">
      <c r="A125" s="14" t="s">
        <v>168</v>
      </c>
      <c r="B125" s="14" t="n">
        <f>VLOOKUP(Table3[[#This Row],[Equipment]],Lookup_Equipment_Project,3,FALSE)</f>
        <v>0</v>
      </c>
      <c r="C125" s="22" t="n">
        <v>34965</v>
      </c>
      <c r="F125" t="s">
        <v>153</v>
      </c>
    </row>
    <row r="126">
      <c r="A126" s="14" t="s">
        <v>198</v>
      </c>
      <c r="B126" s="14" t="n">
        <f>VLOOKUP(Table3[[#This Row],[Equipment]],Lookup_Equipment_Project,3,FALSE)</f>
        <v>0</v>
      </c>
      <c r="C126" s="22" t="n">
        <v>34964</v>
      </c>
      <c r="F126" t="s">
        <v>156</v>
      </c>
    </row>
    <row r="127">
      <c r="A127" t="s">
        <v>289</v>
      </c>
      <c r="B127" t="n">
        <f>VLOOKUP(Table3[[#This Row],[Equipment]],Lookup_Equipment_Project,3,FALSE)</f>
        <v>0</v>
      </c>
      <c r="C127" s="22" t="n">
        <v>34312</v>
      </c>
      <c r="F127" t="s">
        <v>193</v>
      </c>
    </row>
    <row r="128">
      <c r="A128" t="s">
        <v>290</v>
      </c>
      <c r="B128" t="n">
        <f>VLOOKUP(Table3[[#This Row],[Equipment]],Lookup_Equipment_Project,3,FALSE)</f>
        <v>0</v>
      </c>
      <c r="C128" s="22" t="n">
        <v>33906</v>
      </c>
      <c r="D128" s="21"/>
      <c r="F128" t="s">
        <v>252</v>
      </c>
    </row>
    <row r="129">
      <c r="A129" t="s">
        <v>291</v>
      </c>
      <c r="B129" t="n">
        <f>VLOOKUP(Table3[[#This Row],[Equipment]],Lookup_Equipment_Project,3,FALSE)</f>
        <v>0</v>
      </c>
      <c r="C129" s="22" t="n">
        <v>33861</v>
      </c>
      <c r="F129" t="s">
        <v>193</v>
      </c>
    </row>
    <row r="130">
      <c r="A130" t="s">
        <v>292</v>
      </c>
      <c r="B130" t="n">
        <f>VLOOKUP(Table3[[#This Row],[Equipment]],Lookup_Equipment_Project,3,FALSE)</f>
        <v>0</v>
      </c>
      <c r="C130" s="22" t="n">
        <v>32431</v>
      </c>
      <c r="F130" t="s">
        <v>164</v>
      </c>
    </row>
    <row r="131">
      <c r="A131" t="s">
        <v>165</v>
      </c>
      <c r="B131" t="n">
        <f>VLOOKUP(Table3[[#This Row],[Equipment]],Lookup_Equipment_Project,3,FALSE)</f>
        <v>0</v>
      </c>
      <c r="C131" s="22" t="n">
        <v>32383</v>
      </c>
      <c r="F131" t="s">
        <v>195</v>
      </c>
    </row>
    <row r="132">
      <c r="A132" s="14" t="s">
        <v>293</v>
      </c>
      <c r="B132" s="14" t="str">
        <f>VLOOKUP(Table3[[#This Row],[Equipment]],Lookup_Equipment_Project,3,FALSE)</f>
        <v>No Project.Name</v>
      </c>
      <c r="C132" s="22" t="n">
        <v>31136</v>
      </c>
      <c r="F132" t="s">
        <v>156</v>
      </c>
    </row>
    <row r="133">
      <c r="A133" t="s">
        <v>294</v>
      </c>
      <c r="B133" t="n">
        <f>VLOOKUP(Table3[[#This Row],[Equipment]],Lookup_Equipment_Project,3,FALSE)</f>
        <v>0</v>
      </c>
      <c r="C133" s="22" t="n">
        <v>29032</v>
      </c>
      <c r="F133" t="s">
        <v>161</v>
      </c>
    </row>
    <row r="134">
      <c r="A134" t="s">
        <v>295</v>
      </c>
      <c r="B134" t="n">
        <f>VLOOKUP(Table3[[#This Row],[Equipment]],Lookup_Equipment_Project,3,FALSE)</f>
        <v>0</v>
      </c>
      <c r="C134" s="22" t="n">
        <v>28200</v>
      </c>
      <c r="F134" t="s">
        <v>271</v>
      </c>
    </row>
    <row r="135">
      <c r="A135" s="14" t="s">
        <v>296</v>
      </c>
      <c r="B135" s="14" t="n">
        <f>VLOOKUP(Table3[[#This Row],[Equipment]],Lookup_Equipment_Project,3,FALSE)</f>
        <v>0</v>
      </c>
      <c r="C135" s="22" t="n">
        <v>28148</v>
      </c>
      <c r="F135" t="s">
        <v>176</v>
      </c>
    </row>
    <row r="136">
      <c r="A136" t="s">
        <v>269</v>
      </c>
      <c r="B136" t="n">
        <f>VLOOKUP(Table3[[#This Row],[Equipment]],Lookup_Equipment_Project,3,FALSE)</f>
        <v>0</v>
      </c>
      <c r="C136" s="22" t="n">
        <v>27657</v>
      </c>
      <c r="F136" t="s">
        <v>161</v>
      </c>
    </row>
    <row r="137" ht="30" customHeight="1">
      <c r="A137" t="s">
        <v>297</v>
      </c>
      <c r="B137" t="n">
        <f>VLOOKUP(Table3[[#This Row],[Equipment]],Lookup_Equipment_Project,3,FALSE)</f>
        <v>0</v>
      </c>
      <c r="C137" s="22" t="n">
        <v>27500</v>
      </c>
      <c r="D137" s="23" t="s">
        <v>298</v>
      </c>
      <c r="F137" t="s">
        <v>156</v>
      </c>
    </row>
    <row r="138">
      <c r="A138" t="s">
        <v>269</v>
      </c>
      <c r="B138" t="n">
        <f>VLOOKUP(Table3[[#This Row],[Equipment]],Lookup_Equipment_Project,3,FALSE)</f>
        <v>0</v>
      </c>
      <c r="C138" s="22" t="n">
        <v>26832</v>
      </c>
      <c r="D138" s="21" t="s">
        <v>299</v>
      </c>
      <c r="F138" t="s">
        <v>252</v>
      </c>
    </row>
    <row r="139">
      <c r="A139" t="s">
        <v>300</v>
      </c>
      <c r="B139" t="n">
        <f>VLOOKUP(Table3[[#This Row],[Equipment]],Lookup_Equipment_Project,3,FALSE)</f>
        <v>0</v>
      </c>
      <c r="C139" s="22" t="n">
        <v>26463</v>
      </c>
      <c r="D139" s="21"/>
      <c r="F139" t="s">
        <v>252</v>
      </c>
    </row>
    <row r="140">
      <c r="A140" s="14" t="s">
        <v>301</v>
      </c>
      <c r="B140" s="14" t="n">
        <f>VLOOKUP(Table3[[#This Row],[Equipment]],Lookup_Equipment_Project,3,FALSE)</f>
        <v>0</v>
      </c>
      <c r="C140" s="22" t="n">
        <v>26172</v>
      </c>
      <c r="F140" t="s">
        <v>199</v>
      </c>
    </row>
    <row r="141">
      <c r="A141" t="s">
        <v>202</v>
      </c>
      <c r="B141" t="n">
        <f>VLOOKUP(Table3[[#This Row],[Equipment]],Lookup_Equipment_Project,3,FALSE)</f>
        <v>0</v>
      </c>
      <c r="C141" s="22" t="n">
        <v>25673</v>
      </c>
      <c r="F141" t="s">
        <v>164</v>
      </c>
    </row>
    <row r="142">
      <c r="A142" s="14" t="s">
        <v>157</v>
      </c>
      <c r="B142" s="14" t="n">
        <f>VLOOKUP(Table3[[#This Row],[Equipment]],Lookup_Equipment_Project,3,FALSE)</f>
        <v>0</v>
      </c>
      <c r="C142" s="22" t="n">
        <v>24475</v>
      </c>
      <c r="F142" s="19" t="s">
        <v>176</v>
      </c>
    </row>
    <row r="143">
      <c r="A143" s="14" t="s">
        <v>302</v>
      </c>
      <c r="B143" s="14" t="n">
        <f>VLOOKUP(Table3[[#This Row],[Equipment]],Lookup_Equipment_Project,3,FALSE)</f>
        <v>0</v>
      </c>
      <c r="C143" s="22" t="n">
        <v>24446</v>
      </c>
      <c r="D143" t="s">
        <v>303</v>
      </c>
      <c r="F143" t="s">
        <v>176</v>
      </c>
    </row>
    <row r="144">
      <c r="A144" t="s">
        <v>304</v>
      </c>
      <c r="B144" t="n">
        <f>VLOOKUP(Table3[[#This Row],[Equipment]],Lookup_Equipment_Project,3,FALSE)</f>
        <v>0</v>
      </c>
      <c r="C144" s="22" t="n">
        <v>23720</v>
      </c>
      <c r="F144" t="s">
        <v>164</v>
      </c>
      <c r="G144" t="n">
        <v>1330</v>
      </c>
    </row>
    <row r="145">
      <c r="A145" s="14" t="s">
        <v>305</v>
      </c>
      <c r="B145" s="14" t="n">
        <f>VLOOKUP(Table3[[#This Row],[Equipment]],Lookup_Equipment_Project,3,FALSE)</f>
        <v>0</v>
      </c>
      <c r="C145" s="22" t="n">
        <v>23338</v>
      </c>
      <c r="F145" t="s">
        <v>166</v>
      </c>
    </row>
    <row r="146">
      <c r="A146" t="s">
        <v>187</v>
      </c>
      <c r="B146" t="n">
        <f>VLOOKUP(Table3[[#This Row],[Equipment]],Lookup_Equipment_Project,3,FALSE)</f>
        <v>0</v>
      </c>
      <c r="C146" s="22" t="n">
        <v>22923</v>
      </c>
      <c r="F146" t="s">
        <v>195</v>
      </c>
    </row>
    <row r="147">
      <c r="A147" t="s">
        <v>306</v>
      </c>
      <c r="B147" t="n">
        <f>VLOOKUP(Table3[[#This Row],[Equipment]],Lookup_Equipment_Project,3,FALSE)</f>
        <v>0</v>
      </c>
      <c r="C147" s="22" t="n">
        <v>22606</v>
      </c>
      <c r="D147" t="s">
        <v>307</v>
      </c>
      <c r="F147" t="s">
        <v>193</v>
      </c>
    </row>
    <row r="148">
      <c r="A148" s="14" t="s">
        <v>308</v>
      </c>
      <c r="B148" s="14" t="n">
        <f>VLOOKUP(Table3[[#This Row],[Equipment]],Lookup_Equipment_Project,3,FALSE)</f>
        <v>0</v>
      </c>
      <c r="C148" s="22" t="n">
        <v>20376</v>
      </c>
      <c r="F148" t="s">
        <v>153</v>
      </c>
    </row>
    <row r="149">
      <c r="A149" s="14" t="s">
        <v>309</v>
      </c>
      <c r="B149" s="14" t="n">
        <f>VLOOKUP(Table3[[#This Row],[Equipment]],Lookup_Equipment_Project,3,FALSE)</f>
        <v>0</v>
      </c>
      <c r="C149" s="22" t="n">
        <v>20128</v>
      </c>
      <c r="F149" t="s">
        <v>153</v>
      </c>
    </row>
    <row r="150">
      <c r="A150" t="s">
        <v>310</v>
      </c>
      <c r="B150" t="n">
        <f>VLOOKUP(Table3[[#This Row],[Equipment]],Lookup_Equipment_Project,3,FALSE)</f>
        <v>0</v>
      </c>
      <c r="C150" s="22" t="n">
        <v>19002</v>
      </c>
      <c r="F150" t="s">
        <v>193</v>
      </c>
    </row>
    <row r="151">
      <c r="A151" t="s">
        <v>311</v>
      </c>
      <c r="B151" t="n">
        <f>VLOOKUP(Table3[[#This Row],[Equipment]],Lookup_Equipment_Project,3,FALSE)</f>
        <v>0</v>
      </c>
      <c r="C151" s="22" t="n">
        <v>18988</v>
      </c>
      <c r="F151" t="s">
        <v>167</v>
      </c>
    </row>
    <row r="152">
      <c r="A152" t="s">
        <v>162</v>
      </c>
      <c r="B152" t="n">
        <f>VLOOKUP(Table3[[#This Row],[Equipment]],Lookup_Equipment_Project,3,FALSE)</f>
        <v>0</v>
      </c>
      <c r="C152" s="22" t="n">
        <v>18987</v>
      </c>
      <c r="D152" s="21"/>
      <c r="F152" t="s">
        <v>252</v>
      </c>
    </row>
    <row r="153">
      <c r="A153" s="14" t="s">
        <v>312</v>
      </c>
      <c r="B153" s="14" t="n">
        <f>VLOOKUP(Table3[[#This Row],[Equipment]],Lookup_Equipment_Project,3,FALSE)</f>
        <v>0</v>
      </c>
      <c r="C153" s="22" t="n">
        <v>17500</v>
      </c>
      <c r="F153" t="s">
        <v>176</v>
      </c>
    </row>
    <row r="154">
      <c r="A154" t="s">
        <v>313</v>
      </c>
      <c r="B154" t="n">
        <f>VLOOKUP(Table3[[#This Row],[Equipment]],Lookup_Equipment_Project,3,FALSE)</f>
        <v>0</v>
      </c>
      <c r="C154" s="22" t="n">
        <v>17003</v>
      </c>
      <c r="F154" t="s">
        <v>164</v>
      </c>
    </row>
    <row r="155">
      <c r="A155" s="14" t="s">
        <v>314</v>
      </c>
      <c r="B155" s="14" t="n">
        <f>VLOOKUP(Table3[[#This Row],[Equipment]],Lookup_Equipment_Project,3,FALSE)</f>
        <v>0</v>
      </c>
      <c r="C155" s="22" t="n">
        <v>16719</v>
      </c>
      <c r="D155" t="s">
        <v>315</v>
      </c>
      <c r="F155" t="s">
        <v>193</v>
      </c>
    </row>
    <row r="156">
      <c r="A156" t="s">
        <v>316</v>
      </c>
      <c r="B156" t="n">
        <f>VLOOKUP(Table3[[#This Row],[Equipment]],Lookup_Equipment_Project,3,FALSE)</f>
        <v>0</v>
      </c>
      <c r="C156" s="22" t="n">
        <v>16474</v>
      </c>
      <c r="F156" t="s">
        <v>164</v>
      </c>
    </row>
    <row r="157">
      <c r="A157" t="s">
        <v>317</v>
      </c>
      <c r="B157" t="n">
        <f>VLOOKUP(Table3[[#This Row],[Equipment]],Lookup_Equipment_Project,3,FALSE)</f>
        <v>0</v>
      </c>
      <c r="C157" s="22" t="n">
        <v>15630</v>
      </c>
      <c r="F157" t="s">
        <v>166</v>
      </c>
    </row>
    <row r="158">
      <c r="A158" s="14" t="s">
        <v>272</v>
      </c>
      <c r="B158" s="14" t="str">
        <f>VLOOKUP(Table3[[#This Row],[Equipment]],Lookup_Equipment_Project,3,FALSE)</f>
        <v>M88A2 Heavy Equipment Recovery Combat Utility Lift Evacuation System (M88A2 HERCULES)</v>
      </c>
      <c r="C158" s="22" t="n">
        <v>15160</v>
      </c>
      <c r="D158" t="s">
        <v>318</v>
      </c>
      <c r="F158" t="s">
        <v>153</v>
      </c>
    </row>
    <row r="159">
      <c r="A159" s="14" t="s">
        <v>319</v>
      </c>
      <c r="B159" s="14" t="n">
        <f>VLOOKUP(Table3[[#This Row],[Equipment]],Lookup_Equipment_Project,3,FALSE)</f>
        <v>0</v>
      </c>
      <c r="C159" s="22" t="n">
        <v>15000</v>
      </c>
      <c r="D159" t="s">
        <v>180</v>
      </c>
      <c r="F159" t="s">
        <v>173</v>
      </c>
    </row>
    <row r="160">
      <c r="A160" t="s">
        <v>320</v>
      </c>
      <c r="B160" t="n">
        <f>VLOOKUP(Table3[[#This Row],[Equipment]],Lookup_Equipment_Project,3,FALSE)</f>
        <v>0</v>
      </c>
      <c r="C160" s="22" t="n">
        <v>14888</v>
      </c>
      <c r="F160" t="s">
        <v>164</v>
      </c>
    </row>
    <row r="161">
      <c r="A161" t="s">
        <v>321</v>
      </c>
      <c r="B161" t="n">
        <f>VLOOKUP(Table3[[#This Row],[Equipment]],Lookup_Equipment_Project,3,FALSE)</f>
        <v>0</v>
      </c>
      <c r="C161" s="22" t="n">
        <v>14410</v>
      </c>
      <c r="F161" t="s">
        <v>199</v>
      </c>
    </row>
    <row r="162">
      <c r="A162" t="s">
        <v>322</v>
      </c>
      <c r="B162" t="n">
        <f>VLOOKUP(Table3[[#This Row],[Equipment]],Lookup_Equipment_Project,3,FALSE)</f>
        <v>0</v>
      </c>
      <c r="C162" s="22" t="n">
        <v>14251</v>
      </c>
      <c r="F162" t="s">
        <v>164</v>
      </c>
    </row>
    <row r="163">
      <c r="A163" s="14" t="s">
        <v>323</v>
      </c>
      <c r="B163" s="14" t="n">
        <f>VLOOKUP(Table3[[#This Row],[Equipment]],Lookup_Equipment_Project,3,FALSE)</f>
        <v>0</v>
      </c>
      <c r="C163" s="22" t="n">
        <v>14128</v>
      </c>
      <c r="F163" t="s">
        <v>164</v>
      </c>
    </row>
    <row r="164">
      <c r="A164" s="14" t="s">
        <v>219</v>
      </c>
      <c r="B164" s="14" t="str">
        <f>VLOOKUP(Table3[[#This Row],[Equipment]],Lookup_Equipment_Project,3,FALSE)</f>
        <v>PATRIOT/MEADS</v>
      </c>
      <c r="C164" s="22" t="n">
        <v>14000</v>
      </c>
      <c r="F164" t="s">
        <v>186</v>
      </c>
    </row>
    <row r="165">
      <c r="A165" s="14" t="s">
        <v>203</v>
      </c>
      <c r="B165" s="14" t="e">
        <f>VLOOKUP(Table3[[#This Row],[Equipment]],Lookup_Equipment_Project,3,FALSE)</f>
        <v>#N/A</v>
      </c>
      <c r="C165" s="22" t="n">
        <v>13233</v>
      </c>
      <c r="D165" t="s">
        <v>324</v>
      </c>
      <c r="F165" t="s">
        <v>156</v>
      </c>
    </row>
    <row r="166">
      <c r="A166" s="14" t="s">
        <v>325</v>
      </c>
      <c r="B166" s="14" t="n">
        <f>VLOOKUP(Table3[[#This Row],[Equipment]],Lookup_Equipment_Project,3,FALSE)</f>
        <v>0</v>
      </c>
      <c r="C166" s="22" t="n">
        <v>13200</v>
      </c>
      <c r="D166" t="s">
        <v>326</v>
      </c>
      <c r="F166" t="s">
        <v>176</v>
      </c>
    </row>
    <row r="167">
      <c r="A167" t="s">
        <v>327</v>
      </c>
      <c r="B167" t="n">
        <f>VLOOKUP(Table3[[#This Row],[Equipment]],Lookup_Equipment_Project,3,FALSE)</f>
        <v>0</v>
      </c>
      <c r="C167" s="22" t="n">
        <v>12872</v>
      </c>
      <c r="F167" t="s">
        <v>193</v>
      </c>
    </row>
    <row r="168">
      <c r="A168" t="s">
        <v>255</v>
      </c>
      <c r="B168" t="n">
        <f>VLOOKUP(Table3[[#This Row],[Equipment]],Lookup_Equipment_Project,3,FALSE)</f>
        <v>0</v>
      </c>
      <c r="C168" s="22" t="n">
        <v>12650</v>
      </c>
      <c r="D168" t="s">
        <v>328</v>
      </c>
      <c r="F168" t="s">
        <v>156</v>
      </c>
    </row>
    <row r="169">
      <c r="A169" t="s">
        <v>329</v>
      </c>
      <c r="B169" t="n">
        <f>VLOOKUP(Table3[[#This Row],[Equipment]],Lookup_Equipment_Project,3,FALSE)</f>
        <v>0</v>
      </c>
      <c r="C169" s="22" t="n">
        <v>12634</v>
      </c>
      <c r="D169" t="s">
        <v>330</v>
      </c>
      <c r="F169" t="s">
        <v>199</v>
      </c>
    </row>
    <row r="170">
      <c r="A170" t="s">
        <v>258</v>
      </c>
      <c r="B170" t="n">
        <f>VLOOKUP(Table3[[#This Row],[Equipment]],Lookup_Equipment_Project,3,FALSE)</f>
        <v>0</v>
      </c>
      <c r="C170" s="22" t="n">
        <v>12600</v>
      </c>
      <c r="F170" t="s">
        <v>199</v>
      </c>
      <c r="G170" t="n">
        <v>1315</v>
      </c>
      <c r="H170" t="n">
        <v>1320</v>
      </c>
    </row>
    <row r="171">
      <c r="A171" t="s">
        <v>162</v>
      </c>
      <c r="B171" t="n">
        <f>VLOOKUP(Table3[[#This Row],[Equipment]],Lookup_Equipment_Project,3,FALSE)</f>
        <v>0</v>
      </c>
      <c r="C171" s="22" t="n">
        <v>12583</v>
      </c>
      <c r="F171" t="s">
        <v>211</v>
      </c>
    </row>
    <row r="172">
      <c r="A172" s="14" t="s">
        <v>331</v>
      </c>
      <c r="B172" s="14" t="n">
        <f>VLOOKUP(Table3[[#This Row],[Equipment]],Lookup_Equipment_Project,3,FALSE)</f>
        <v>0</v>
      </c>
      <c r="C172" s="22" t="n">
        <v>12094</v>
      </c>
      <c r="F172" t="s">
        <v>199</v>
      </c>
    </row>
    <row r="173">
      <c r="A173" s="14" t="s">
        <v>332</v>
      </c>
      <c r="B173" s="14" t="n">
        <f>VLOOKUP(Table3[[#This Row],[Equipment]],Lookup_Equipment_Project,3,FALSE)</f>
        <v>0</v>
      </c>
      <c r="C173" s="22" t="n">
        <v>11682</v>
      </c>
      <c r="D173" t="s">
        <v>333</v>
      </c>
      <c r="F173" t="s">
        <v>164</v>
      </c>
    </row>
    <row r="174">
      <c r="A174" t="s">
        <v>334</v>
      </c>
      <c r="B174" t="n">
        <f>VLOOKUP(Table3[[#This Row],[Equipment]],Lookup_Equipment_Project,3,FALSE)</f>
        <v>0</v>
      </c>
      <c r="C174" s="22" t="n">
        <v>11308</v>
      </c>
      <c r="D174" s="21"/>
      <c r="F174" t="s">
        <v>252</v>
      </c>
    </row>
    <row r="175">
      <c r="A175" t="s">
        <v>335</v>
      </c>
      <c r="B175" t="n">
        <f>VLOOKUP(Table3[[#This Row],[Equipment]],Lookup_Equipment_Project,3,FALSE)</f>
        <v>0</v>
      </c>
      <c r="C175" s="22" t="n">
        <v>11204</v>
      </c>
      <c r="D175" s="21"/>
      <c r="F175" t="s">
        <v>252</v>
      </c>
    </row>
    <row r="176">
      <c r="A176" t="s">
        <v>336</v>
      </c>
      <c r="B176" t="n">
        <f>VLOOKUP(Table3[[#This Row],[Equipment]],Lookup_Equipment_Project,3,FALSE)</f>
        <v>0</v>
      </c>
      <c r="C176" s="22" t="n">
        <v>11093</v>
      </c>
      <c r="F176" t="s">
        <v>161</v>
      </c>
    </row>
    <row r="177">
      <c r="A177" s="14" t="s">
        <v>331</v>
      </c>
      <c r="B177" s="14" t="n">
        <f>VLOOKUP(Table3[[#This Row],[Equipment]],Lookup_Equipment_Project,3,FALSE)</f>
        <v>0</v>
      </c>
      <c r="C177" s="22" t="n">
        <v>10596</v>
      </c>
      <c r="F177" t="s">
        <v>164</v>
      </c>
    </row>
    <row r="178">
      <c r="A178" t="s">
        <v>337</v>
      </c>
      <c r="B178" t="n">
        <f>VLOOKUP(Table3[[#This Row],[Equipment]],Lookup_Equipment_Project,3,FALSE)</f>
        <v>0</v>
      </c>
      <c r="C178" s="22" t="n">
        <v>10360</v>
      </c>
      <c r="F178" t="s">
        <v>167</v>
      </c>
    </row>
    <row r="179">
      <c r="A179" s="14" t="s">
        <v>223</v>
      </c>
      <c r="B179" s="14" t="n">
        <f>VLOOKUP(Table3[[#This Row],[Equipment]],Lookup_Equipment_Project,3,FALSE)</f>
        <v>0</v>
      </c>
      <c r="C179" s="22" t="n">
        <v>10269</v>
      </c>
      <c r="F179" t="s">
        <v>176</v>
      </c>
    </row>
    <row r="180">
      <c r="A180" s="14" t="s">
        <v>338</v>
      </c>
      <c r="B180" s="14" t="n">
        <f>VLOOKUP(Table3[[#This Row],[Equipment]],Lookup_Equipment_Project,3,FALSE)</f>
        <v>0</v>
      </c>
      <c r="C180" s="22" t="n">
        <v>10000</v>
      </c>
      <c r="F180" t="s">
        <v>164</v>
      </c>
    </row>
    <row r="181">
      <c r="A181" s="14" t="s">
        <v>339</v>
      </c>
      <c r="B181" s="14" t="n">
        <f>VLOOKUP(Table3[[#This Row],[Equipment]],Lookup_Equipment_Project,3,FALSE)</f>
        <v>0</v>
      </c>
      <c r="C181" s="22" t="n">
        <v>10000</v>
      </c>
      <c r="F181" t="s">
        <v>153</v>
      </c>
    </row>
    <row r="182">
      <c r="A182" t="s">
        <v>209</v>
      </c>
      <c r="B182" t="n">
        <f>VLOOKUP(Table3[[#This Row],[Equipment]],Lookup_Equipment_Project,3,FALSE)</f>
        <v>0</v>
      </c>
      <c r="C182" s="22" t="n">
        <v>9944</v>
      </c>
      <c r="F182" t="s">
        <v>176</v>
      </c>
    </row>
    <row r="183">
      <c r="A183" t="s">
        <v>256</v>
      </c>
      <c r="B183" t="n">
        <f>VLOOKUP(Table3[[#This Row],[Equipment]],Lookup_Equipment_Project,3,FALSE)</f>
        <v>0</v>
      </c>
      <c r="C183" s="22" t="n">
        <v>9925</v>
      </c>
      <c r="D183" t="s">
        <v>340</v>
      </c>
      <c r="F183" t="s">
        <v>176</v>
      </c>
    </row>
    <row r="184">
      <c r="A184" t="s">
        <v>341</v>
      </c>
      <c r="B184" t="n">
        <f>VLOOKUP(Table3[[#This Row],[Equipment]],Lookup_Equipment_Project,3,FALSE)</f>
        <v>0</v>
      </c>
      <c r="C184" s="22" t="n">
        <v>9913</v>
      </c>
      <c r="F184" t="s">
        <v>164</v>
      </c>
    </row>
    <row r="185">
      <c r="A185" t="s">
        <v>342</v>
      </c>
      <c r="B185" t="n">
        <f>VLOOKUP(Table3[[#This Row],[Equipment]],Lookup_Equipment_Project,3,FALSE)</f>
        <v>0</v>
      </c>
      <c r="C185" s="22" t="n">
        <v>9909</v>
      </c>
      <c r="D185" t="s">
        <v>343</v>
      </c>
      <c r="F185" t="s">
        <v>193</v>
      </c>
    </row>
    <row r="186">
      <c r="A186" t="s">
        <v>344</v>
      </c>
      <c r="B186" t="n">
        <f>VLOOKUP(Table3[[#This Row],[Equipment]],Lookup_Equipment_Project,3,FALSE)</f>
        <v>0</v>
      </c>
      <c r="C186" s="22" t="n">
        <v>9500</v>
      </c>
      <c r="F186" t="s">
        <v>164</v>
      </c>
    </row>
    <row r="187">
      <c r="A187" s="14" t="s">
        <v>301</v>
      </c>
      <c r="B187" s="14" t="n">
        <f>VLOOKUP(Table3[[#This Row],[Equipment]],Lookup_Equipment_Project,3,FALSE)</f>
        <v>0</v>
      </c>
      <c r="C187" s="22" t="n">
        <v>9345</v>
      </c>
      <c r="F187" t="s">
        <v>156</v>
      </c>
    </row>
    <row r="188">
      <c r="A188" t="s">
        <v>256</v>
      </c>
      <c r="B188" t="n">
        <f>VLOOKUP(Table3[[#This Row],[Equipment]],Lookup_Equipment_Project,3,FALSE)</f>
        <v>0</v>
      </c>
      <c r="C188" s="22" t="n">
        <v>9190</v>
      </c>
      <c r="D188" t="s">
        <v>340</v>
      </c>
      <c r="F188" t="s">
        <v>252</v>
      </c>
    </row>
    <row r="189">
      <c r="A189" t="s">
        <v>345</v>
      </c>
      <c r="B189" t="n">
        <f>VLOOKUP(Table3[[#This Row],[Equipment]],Lookup_Equipment_Project,3,FALSE)</f>
        <v>0</v>
      </c>
      <c r="C189" s="22" t="n">
        <v>9042</v>
      </c>
      <c r="F189" t="s">
        <v>173</v>
      </c>
    </row>
    <row r="190">
      <c r="A190" s="14" t="s">
        <v>346</v>
      </c>
      <c r="B190" s="14" t="n">
        <f>VLOOKUP(Table3[[#This Row],[Equipment]],Lookup_Equipment_Project,3,FALSE)</f>
        <v>0</v>
      </c>
      <c r="C190" s="22" t="n">
        <v>8992</v>
      </c>
      <c r="D190" t="s">
        <v>236</v>
      </c>
      <c r="F190" t="s">
        <v>173</v>
      </c>
    </row>
    <row r="191">
      <c r="A191" s="14" t="s">
        <v>301</v>
      </c>
      <c r="B191" s="14" t="n">
        <f>VLOOKUP(Table3[[#This Row],[Equipment]],Lookup_Equipment_Project,3,FALSE)</f>
        <v>0</v>
      </c>
      <c r="C191" s="22" t="n">
        <v>8946</v>
      </c>
      <c r="F191" t="s">
        <v>195</v>
      </c>
    </row>
    <row r="192">
      <c r="A192" t="s">
        <v>347</v>
      </c>
      <c r="B192" t="n">
        <f>VLOOKUP(Table3[[#This Row],[Equipment]],Lookup_Equipment_Project,3,FALSE)</f>
        <v>0</v>
      </c>
      <c r="C192" s="22" t="n">
        <v>8850</v>
      </c>
      <c r="F192" t="s">
        <v>161</v>
      </c>
    </row>
    <row r="193">
      <c r="A193" t="s">
        <v>348</v>
      </c>
      <c r="B193" t="n">
        <f>VLOOKUP(Table3[[#This Row],[Equipment]],Lookup_Equipment_Project,3,FALSE)</f>
        <v>0</v>
      </c>
      <c r="C193" s="22" t="n">
        <v>8720</v>
      </c>
      <c r="F193" t="s">
        <v>161</v>
      </c>
    </row>
    <row r="194">
      <c r="A194" t="s">
        <v>337</v>
      </c>
      <c r="B194" t="n">
        <f>VLOOKUP(Table3[[#This Row],[Equipment]],Lookup_Equipment_Project,3,FALSE)</f>
        <v>0</v>
      </c>
      <c r="C194" s="22" t="n">
        <v>8500</v>
      </c>
      <c r="F194" t="s">
        <v>199</v>
      </c>
      <c r="G194" t="n">
        <v>1305</v>
      </c>
    </row>
    <row r="195">
      <c r="A195" t="s">
        <v>349</v>
      </c>
      <c r="B195" t="n">
        <f>VLOOKUP(Table3[[#This Row],[Equipment]],Lookup_Equipment_Project,3,FALSE)</f>
        <v>0</v>
      </c>
      <c r="C195" s="22" t="n">
        <v>8265</v>
      </c>
      <c r="F195" t="s">
        <v>161</v>
      </c>
    </row>
    <row r="196">
      <c r="A196" s="14" t="s">
        <v>302</v>
      </c>
      <c r="B196" s="14" t="n">
        <f>VLOOKUP(Table3[[#This Row],[Equipment]],Lookup_Equipment_Project,3,FALSE)</f>
        <v>0</v>
      </c>
      <c r="C196" s="22" t="n">
        <v>8264</v>
      </c>
      <c r="D196" s="21"/>
      <c r="F196" t="s">
        <v>252</v>
      </c>
    </row>
    <row r="197">
      <c r="A197" t="s">
        <v>345</v>
      </c>
      <c r="B197" t="n">
        <f>VLOOKUP(Table3[[#This Row],[Equipment]],Lookup_Equipment_Project,3,FALSE)</f>
        <v>0</v>
      </c>
      <c r="C197" s="22" t="n">
        <v>8123</v>
      </c>
      <c r="F197" t="s">
        <v>164</v>
      </c>
    </row>
    <row r="198">
      <c r="A198" t="s">
        <v>350</v>
      </c>
      <c r="B198" t="n">
        <f>VLOOKUP(Table3[[#This Row],[Equipment]],Lookup_Equipment_Project,3,FALSE)</f>
        <v>0</v>
      </c>
      <c r="C198" s="22" t="n">
        <v>7868</v>
      </c>
      <c r="F198" t="s">
        <v>166</v>
      </c>
    </row>
    <row r="199">
      <c r="A199" t="s">
        <v>209</v>
      </c>
      <c r="B199" t="n">
        <f>VLOOKUP(Table3[[#This Row],[Equipment]],Lookup_Equipment_Project,3,FALSE)</f>
        <v>0</v>
      </c>
      <c r="C199" s="22" t="n">
        <v>7861</v>
      </c>
      <c r="F199" t="s">
        <v>156</v>
      </c>
    </row>
    <row r="200">
      <c r="A200" s="14" t="s">
        <v>351</v>
      </c>
      <c r="B200" s="14" t="n">
        <f>VLOOKUP(Table3[[#This Row],[Equipment]],Lookup_Equipment_Project,3,FALSE)</f>
        <v>0</v>
      </c>
      <c r="C200" s="22" t="n">
        <v>7786</v>
      </c>
      <c r="F200" t="s">
        <v>199</v>
      </c>
    </row>
    <row r="201">
      <c r="A201" s="14" t="s">
        <v>323</v>
      </c>
      <c r="B201" s="14" t="n">
        <f>VLOOKUP(Table3[[#This Row],[Equipment]],Lookup_Equipment_Project,3,FALSE)</f>
        <v>0</v>
      </c>
      <c r="C201" s="22" t="n">
        <v>7766</v>
      </c>
      <c r="F201" s="19" t="s">
        <v>189</v>
      </c>
    </row>
    <row r="202">
      <c r="A202" s="14" t="s">
        <v>352</v>
      </c>
      <c r="B202" s="14" t="str">
        <f>VLOOKUP(Table3[[#This Row],[Equipment]],Lookup_Equipment_Project,3,FALSE)</f>
        <v>GMLRS</v>
      </c>
      <c r="C202" s="22" t="n">
        <v>7221</v>
      </c>
      <c r="F202" t="s">
        <v>186</v>
      </c>
    </row>
    <row r="203">
      <c r="A203" t="s">
        <v>353</v>
      </c>
      <c r="B203" t="n">
        <f>VLOOKUP(Table3[[#This Row],[Equipment]],Lookup_Equipment_Project,3,FALSE)</f>
        <v>0</v>
      </c>
      <c r="C203" s="22" t="n">
        <v>7200</v>
      </c>
      <c r="F203" t="s">
        <v>167</v>
      </c>
    </row>
    <row r="204">
      <c r="A204" t="s">
        <v>251</v>
      </c>
      <c r="B204" t="n">
        <f>VLOOKUP(Table3[[#This Row],[Equipment]],Lookup_Equipment_Project,3,FALSE)</f>
        <v>0</v>
      </c>
      <c r="C204" s="22" t="n">
        <v>7072</v>
      </c>
      <c r="F204" t="s">
        <v>161</v>
      </c>
    </row>
    <row r="205">
      <c r="A205" t="s">
        <v>354</v>
      </c>
      <c r="B205" t="n">
        <f>VLOOKUP(Table3[[#This Row],[Equipment]],Lookup_Equipment_Project,3,FALSE)</f>
        <v>0</v>
      </c>
      <c r="C205" s="22" t="n">
        <v>6700</v>
      </c>
      <c r="F205" t="s">
        <v>211</v>
      </c>
    </row>
    <row r="206">
      <c r="A206" t="s">
        <v>355</v>
      </c>
      <c r="B206" t="n">
        <f>VLOOKUP(Table3[[#This Row],[Equipment]],Lookup_Equipment_Project,3,FALSE)</f>
        <v>0</v>
      </c>
      <c r="C206" s="22" t="n">
        <v>6380</v>
      </c>
      <c r="F206" t="s">
        <v>166</v>
      </c>
    </row>
    <row r="207">
      <c r="A207" t="s">
        <v>293</v>
      </c>
      <c r="B207" t="str">
        <f>VLOOKUP(Table3[[#This Row],[Equipment]],Lookup_Equipment_Project,3,FALSE)</f>
        <v>No Project.Name</v>
      </c>
      <c r="C207" s="22" t="n">
        <v>6342</v>
      </c>
      <c r="F207" t="s">
        <v>176</v>
      </c>
    </row>
    <row r="208">
      <c r="A208" s="14" t="s">
        <v>181</v>
      </c>
      <c r="B208" s="14" t="str">
        <f>VLOOKUP(Table3[[#This Row],[Equipment]],Lookup_Equipment_Project,3,FALSE)</f>
        <v>GMLRS</v>
      </c>
      <c r="C208" s="22" t="n">
        <v>6198</v>
      </c>
      <c r="F208" t="s">
        <v>156</v>
      </c>
    </row>
    <row r="209">
      <c r="A209" t="s">
        <v>356</v>
      </c>
      <c r="B209" t="n">
        <f>VLOOKUP(Table3[[#This Row],[Equipment]],Lookup_Equipment_Project,3,FALSE)</f>
        <v>0</v>
      </c>
      <c r="C209" s="22" t="n">
        <v>6132</v>
      </c>
      <c r="F209" t="s">
        <v>193</v>
      </c>
    </row>
    <row r="210">
      <c r="A210" t="s">
        <v>349</v>
      </c>
      <c r="B210" t="n">
        <f>VLOOKUP(Table3[[#This Row],[Equipment]],Lookup_Equipment_Project,3,FALSE)</f>
        <v>0</v>
      </c>
      <c r="C210" s="22" t="n">
        <v>6104</v>
      </c>
      <c r="D210" s="21"/>
      <c r="F210" t="s">
        <v>252</v>
      </c>
    </row>
    <row r="211">
      <c r="A211" t="s">
        <v>345</v>
      </c>
      <c r="B211" t="n">
        <f>VLOOKUP(Table3[[#This Row],[Equipment]],Lookup_Equipment_Project,3,FALSE)</f>
        <v>0</v>
      </c>
      <c r="C211" s="22" t="n">
        <v>6095</v>
      </c>
      <c r="F211" t="s">
        <v>176</v>
      </c>
    </row>
    <row r="212">
      <c r="A212" t="s">
        <v>280</v>
      </c>
      <c r="B212" t="n">
        <f>VLOOKUP(Table3[[#This Row],[Equipment]],Lookup_Equipment_Project,3,FALSE)</f>
        <v>0</v>
      </c>
      <c r="C212" s="22" t="n">
        <v>5969</v>
      </c>
      <c r="F212" t="s">
        <v>161</v>
      </c>
    </row>
    <row r="213">
      <c r="A213" t="s">
        <v>357</v>
      </c>
      <c r="B213" t="n">
        <f>VLOOKUP(Table3[[#This Row],[Equipment]],Lookup_Equipment_Project,3,FALSE)</f>
        <v>0</v>
      </c>
      <c r="C213" s="22" t="n">
        <v>5860</v>
      </c>
      <c r="F213" t="s">
        <v>167</v>
      </c>
    </row>
    <row r="214" ht="45" customHeight="1">
      <c r="A214" t="s">
        <v>345</v>
      </c>
      <c r="B214" t="n">
        <f>VLOOKUP(Table3[[#This Row],[Equipment]],Lookup_Equipment_Project,3,FALSE)</f>
        <v>0</v>
      </c>
      <c r="C214" s="22" t="n">
        <v>5745</v>
      </c>
      <c r="D214" s="23" t="s">
        <v>358</v>
      </c>
      <c r="F214" t="s">
        <v>166</v>
      </c>
    </row>
    <row r="215">
      <c r="A215" s="14" t="s">
        <v>359</v>
      </c>
      <c r="B215" s="14" t="n">
        <f>VLOOKUP(Table3[[#This Row],[Equipment]],Lookup_Equipment_Project,3,FALSE)</f>
        <v>0</v>
      </c>
      <c r="C215" s="22" t="n">
        <v>5575</v>
      </c>
      <c r="F215" t="s">
        <v>211</v>
      </c>
    </row>
    <row r="216">
      <c r="A216" t="s">
        <v>316</v>
      </c>
      <c r="B216" t="n">
        <f>VLOOKUP(Table3[[#This Row],[Equipment]],Lookup_Equipment_Project,3,FALSE)</f>
        <v>0</v>
      </c>
      <c r="C216" s="22" t="n">
        <v>5491</v>
      </c>
      <c r="F216" t="s">
        <v>173</v>
      </c>
    </row>
    <row r="217">
      <c r="A217" t="s">
        <v>345</v>
      </c>
      <c r="B217" t="n">
        <f>VLOOKUP(Table3[[#This Row],[Equipment]],Lookup_Equipment_Project,3,FALSE)</f>
        <v>0</v>
      </c>
      <c r="C217" s="22" t="n">
        <v>5446</v>
      </c>
      <c r="F217" t="s">
        <v>167</v>
      </c>
    </row>
    <row r="218">
      <c r="A218" t="s">
        <v>360</v>
      </c>
      <c r="B218" t="n">
        <f>VLOOKUP(Table3[[#This Row],[Equipment]],Lookup_Equipment_Project,3,FALSE)</f>
        <v>0</v>
      </c>
      <c r="C218" s="22" t="n">
        <v>5333</v>
      </c>
      <c r="D218" t="s">
        <v>361</v>
      </c>
      <c r="F218" t="s">
        <v>189</v>
      </c>
    </row>
    <row r="219">
      <c r="A219" t="s">
        <v>337</v>
      </c>
      <c r="B219" t="n">
        <f>VLOOKUP(Table3[[#This Row],[Equipment]],Lookup_Equipment_Project,3,FALSE)</f>
        <v>0</v>
      </c>
      <c r="C219" s="22" t="n">
        <v>5328</v>
      </c>
      <c r="F219" t="s">
        <v>153</v>
      </c>
    </row>
    <row r="220">
      <c r="A220" t="s">
        <v>362</v>
      </c>
      <c r="B220" t="n">
        <f>VLOOKUP(Table3[[#This Row],[Equipment]],Lookup_Equipment_Project,3,FALSE)</f>
        <v>0</v>
      </c>
      <c r="C220" s="22" t="n">
        <v>5268</v>
      </c>
      <c r="D220" s="21"/>
      <c r="F220" t="s">
        <v>252</v>
      </c>
    </row>
    <row r="221">
      <c r="A221" t="s">
        <v>345</v>
      </c>
      <c r="B221" t="n">
        <f>VLOOKUP(Table3[[#This Row],[Equipment]],Lookup_Equipment_Project,3,FALSE)</f>
        <v>0</v>
      </c>
      <c r="C221" s="22" t="n">
        <v>5200</v>
      </c>
      <c r="F221" t="s">
        <v>199</v>
      </c>
    </row>
    <row r="222">
      <c r="A222" t="s">
        <v>335</v>
      </c>
      <c r="B222" t="n">
        <f>VLOOKUP(Table3[[#This Row],[Equipment]],Lookup_Equipment_Project,3,FALSE)</f>
        <v>0</v>
      </c>
      <c r="C222" s="22" t="n">
        <v>5084</v>
      </c>
      <c r="F222" t="s">
        <v>164</v>
      </c>
    </row>
    <row r="223">
      <c r="A223" t="s">
        <v>304</v>
      </c>
      <c r="B223" t="n">
        <f>VLOOKUP(Table3[[#This Row],[Equipment]],Lookup_Equipment_Project,3,FALSE)</f>
        <v>0</v>
      </c>
      <c r="C223" s="22" t="n">
        <v>5080</v>
      </c>
      <c r="D223" t="s">
        <v>363</v>
      </c>
      <c r="F223" t="s">
        <v>166</v>
      </c>
      <c r="G223" t="n">
        <v>1330</v>
      </c>
    </row>
    <row r="224">
      <c r="A224" t="s">
        <v>364</v>
      </c>
      <c r="B224" t="n">
        <f>VLOOKUP(Table3[[#This Row],[Equipment]],Lookup_Equipment_Project,3,FALSE)</f>
        <v>0</v>
      </c>
      <c r="C224" s="22" t="n">
        <v>4795</v>
      </c>
      <c r="F224" t="s">
        <v>176</v>
      </c>
    </row>
    <row r="225">
      <c r="A225" t="s">
        <v>316</v>
      </c>
      <c r="B225" t="n">
        <f>VLOOKUP(Table3[[#This Row],[Equipment]],Lookup_Equipment_Project,3,FALSE)</f>
        <v>0</v>
      </c>
      <c r="C225" s="22" t="n">
        <v>4585</v>
      </c>
      <c r="F225" t="s">
        <v>156</v>
      </c>
    </row>
    <row r="226">
      <c r="A226" t="s">
        <v>365</v>
      </c>
      <c r="B226" t="n">
        <f>VLOOKUP(Table3[[#This Row],[Equipment]],Lookup_Equipment_Project,3,FALSE)</f>
        <v>0</v>
      </c>
      <c r="C226" s="22" t="n">
        <v>4524</v>
      </c>
      <c r="D226" t="s">
        <v>366</v>
      </c>
      <c r="F226" t="s">
        <v>199</v>
      </c>
    </row>
    <row r="227">
      <c r="A227" t="s">
        <v>367</v>
      </c>
      <c r="B227" t="n">
        <f>VLOOKUP(Table3[[#This Row],[Equipment]],Lookup_Equipment_Project,3,FALSE)</f>
        <v>0</v>
      </c>
      <c r="C227" s="22" t="n">
        <v>4455</v>
      </c>
      <c r="F227" t="s">
        <v>164</v>
      </c>
    </row>
    <row r="228">
      <c r="A228" t="s">
        <v>368</v>
      </c>
      <c r="B228" t="n">
        <f>VLOOKUP(Table3[[#This Row],[Equipment]],Lookup_Equipment_Project,3,FALSE)</f>
        <v>0</v>
      </c>
      <c r="C228" s="22" t="n">
        <v>4450</v>
      </c>
      <c r="F228" t="s">
        <v>199</v>
      </c>
      <c r="G228" t="n">
        <v>1305</v>
      </c>
    </row>
    <row r="229">
      <c r="A229" t="s">
        <v>355</v>
      </c>
      <c r="B229" t="n">
        <f>VLOOKUP(Table3[[#This Row],[Equipment]],Lookup_Equipment_Project,3,FALSE)</f>
        <v>0</v>
      </c>
      <c r="C229" s="22" t="n">
        <v>3981</v>
      </c>
      <c r="F229" t="s">
        <v>164</v>
      </c>
    </row>
    <row r="230">
      <c r="A230" s="14" t="s">
        <v>314</v>
      </c>
      <c r="B230" s="14" t="n">
        <f>VLOOKUP(Table3[[#This Row],[Equipment]],Lookup_Equipment_Project,3,FALSE)</f>
        <v>0</v>
      </c>
      <c r="C230" s="22" t="n">
        <v>3717</v>
      </c>
      <c r="F230" t="s">
        <v>153</v>
      </c>
    </row>
    <row r="231">
      <c r="A231" t="s">
        <v>369</v>
      </c>
      <c r="B231" t="n">
        <f>VLOOKUP(Table3[[#This Row],[Equipment]],Lookup_Equipment_Project,3,FALSE)</f>
        <v>0</v>
      </c>
      <c r="C231" s="22" t="n">
        <v>3695</v>
      </c>
      <c r="F231" t="s">
        <v>193</v>
      </c>
    </row>
    <row r="232">
      <c r="A232" t="s">
        <v>304</v>
      </c>
      <c r="B232" t="n">
        <f>VLOOKUP(Table3[[#This Row],[Equipment]],Lookup_Equipment_Project,3,FALSE)</f>
        <v>0</v>
      </c>
      <c r="C232" s="22" t="n">
        <v>3618</v>
      </c>
      <c r="F232" t="s">
        <v>252</v>
      </c>
      <c r="G232" t="n">
        <v>1330</v>
      </c>
    </row>
    <row r="233">
      <c r="A233" t="s">
        <v>370</v>
      </c>
      <c r="B233" t="n">
        <f>VLOOKUP(Table3[[#This Row],[Equipment]],Lookup_Equipment_Project,3,FALSE)</f>
        <v>0</v>
      </c>
      <c r="C233" s="22" t="n">
        <v>3565</v>
      </c>
      <c r="F233" t="s">
        <v>164</v>
      </c>
    </row>
    <row r="234">
      <c r="A234" t="s">
        <v>165</v>
      </c>
      <c r="B234" t="n">
        <f>VLOOKUP(Table3[[#This Row],[Equipment]],Lookup_Equipment_Project,3,FALSE)</f>
        <v>0</v>
      </c>
      <c r="C234" s="22" t="n">
        <v>3434</v>
      </c>
      <c r="F234" t="s">
        <v>199</v>
      </c>
      <c r="G234" t="n">
        <v>1377</v>
      </c>
      <c r="H234" t="n">
        <v>1390</v>
      </c>
    </row>
    <row r="235">
      <c r="A235" t="s">
        <v>371</v>
      </c>
      <c r="B235" t="n">
        <f>VLOOKUP(Table3[[#This Row],[Equipment]],Lookup_Equipment_Project,3,FALSE)</f>
        <v>0</v>
      </c>
      <c r="C235" s="22" t="n">
        <v>3406</v>
      </c>
      <c r="F235" t="s">
        <v>164</v>
      </c>
    </row>
    <row r="236">
      <c r="A236" t="s">
        <v>372</v>
      </c>
      <c r="B236" t="n">
        <f>VLOOKUP(Table3[[#This Row],[Equipment]],Lookup_Equipment_Project,3,FALSE)</f>
        <v>0</v>
      </c>
      <c r="C236" s="22" t="n">
        <v>3320</v>
      </c>
      <c r="D236" t="s">
        <v>373</v>
      </c>
      <c r="F236" t="s">
        <v>166</v>
      </c>
    </row>
    <row r="237">
      <c r="A237" t="s">
        <v>374</v>
      </c>
      <c r="B237" t="n">
        <f>VLOOKUP(Table3[[#This Row],[Equipment]],Lookup_Equipment_Project,3,FALSE)</f>
        <v>0</v>
      </c>
      <c r="C237" s="22" t="n">
        <v>3287</v>
      </c>
      <c r="D237" t="s">
        <v>375</v>
      </c>
      <c r="F237" t="s">
        <v>156</v>
      </c>
    </row>
    <row r="238">
      <c r="A238" t="s">
        <v>376</v>
      </c>
      <c r="B238" t="n">
        <f>VLOOKUP(Table3[[#This Row],[Equipment]],Lookup_Equipment_Project,3,FALSE)</f>
        <v>0</v>
      </c>
      <c r="C238" s="22" t="n">
        <v>3265</v>
      </c>
      <c r="D238" s="21"/>
      <c r="F238" t="s">
        <v>252</v>
      </c>
    </row>
    <row r="239">
      <c r="A239" t="s">
        <v>262</v>
      </c>
      <c r="B239" t="n">
        <f>VLOOKUP(Table3[[#This Row],[Equipment]],Lookup_Equipment_Project,3,FALSE)</f>
        <v>0</v>
      </c>
      <c r="C239" s="22" t="n">
        <v>3164</v>
      </c>
      <c r="F239" t="s">
        <v>235</v>
      </c>
    </row>
    <row r="240">
      <c r="A240" t="s">
        <v>377</v>
      </c>
      <c r="B240" t="n">
        <f>VLOOKUP(Table3[[#This Row],[Equipment]],Lookup_Equipment_Project,3,FALSE)</f>
        <v>0</v>
      </c>
      <c r="C240" s="22" t="n">
        <v>3135</v>
      </c>
      <c r="F240" t="s">
        <v>189</v>
      </c>
    </row>
    <row r="241">
      <c r="A241" t="s">
        <v>378</v>
      </c>
      <c r="B241" t="n">
        <f>VLOOKUP(Table3[[#This Row],[Equipment]],Lookup_Equipment_Project,3,FALSE)</f>
        <v>0</v>
      </c>
      <c r="C241" s="22" t="n">
        <v>3071</v>
      </c>
      <c r="D241" t="s">
        <v>379</v>
      </c>
      <c r="F241" t="s">
        <v>164</v>
      </c>
    </row>
    <row r="242">
      <c r="A242" t="s">
        <v>380</v>
      </c>
      <c r="B242" t="n">
        <f>VLOOKUP(Table3[[#This Row],[Equipment]],Lookup_Equipment_Project,3,FALSE)</f>
        <v>0</v>
      </c>
      <c r="C242" s="22" t="n">
        <v>3050</v>
      </c>
      <c r="F242" t="s">
        <v>166</v>
      </c>
    </row>
    <row r="243">
      <c r="A243" t="s">
        <v>381</v>
      </c>
      <c r="B243" t="n">
        <f>VLOOKUP(Table3[[#This Row],[Equipment]],Lookup_Equipment_Project,3,FALSE)</f>
        <v>0</v>
      </c>
      <c r="C243" s="22" t="n">
        <v>2995</v>
      </c>
      <c r="F243" t="s">
        <v>166</v>
      </c>
    </row>
    <row r="244">
      <c r="A244" t="s">
        <v>316</v>
      </c>
      <c r="B244" t="n">
        <f>VLOOKUP(Table3[[#This Row],[Equipment]],Lookup_Equipment_Project,3,FALSE)</f>
        <v>0</v>
      </c>
      <c r="C244" s="22" t="n">
        <v>2850</v>
      </c>
      <c r="F244" t="s">
        <v>153</v>
      </c>
    </row>
    <row r="245">
      <c r="A245" t="s">
        <v>280</v>
      </c>
      <c r="B245" t="n">
        <f>VLOOKUP(Table3[[#This Row],[Equipment]],Lookup_Equipment_Project,3,FALSE)</f>
        <v>0</v>
      </c>
      <c r="C245" s="22" t="n">
        <v>2761</v>
      </c>
      <c r="F245" t="s">
        <v>173</v>
      </c>
    </row>
    <row r="246">
      <c r="A246" t="s">
        <v>256</v>
      </c>
      <c r="B246" t="n">
        <f>VLOOKUP(Table3[[#This Row],[Equipment]],Lookup_Equipment_Project,3,FALSE)</f>
        <v>0</v>
      </c>
      <c r="C246" s="22" t="n">
        <v>2718</v>
      </c>
      <c r="D246" t="s">
        <v>281</v>
      </c>
      <c r="F246" t="s">
        <v>167</v>
      </c>
    </row>
    <row r="247">
      <c r="A247" t="s">
        <v>370</v>
      </c>
      <c r="B247" t="n">
        <f>VLOOKUP(Table3[[#This Row],[Equipment]],Lookup_Equipment_Project,3,FALSE)</f>
        <v>0</v>
      </c>
      <c r="C247" s="22" t="n">
        <v>2668</v>
      </c>
      <c r="F247" t="s">
        <v>153</v>
      </c>
    </row>
    <row r="248">
      <c r="A248" t="s">
        <v>262</v>
      </c>
      <c r="B248" t="n">
        <f>VLOOKUP(Table3[[#This Row],[Equipment]],Lookup_Equipment_Project,3,FALSE)</f>
        <v>0</v>
      </c>
      <c r="C248" s="22" t="n">
        <v>2646</v>
      </c>
      <c r="F248" t="s">
        <v>153</v>
      </c>
    </row>
    <row r="249">
      <c r="A249" s="14" t="s">
        <v>323</v>
      </c>
      <c r="B249" s="14" t="n">
        <f>VLOOKUP(Table3[[#This Row],[Equipment]],Lookup_Equipment_Project,3,FALSE)</f>
        <v>0</v>
      </c>
      <c r="C249" s="22" t="n">
        <v>2183</v>
      </c>
      <c r="F249" t="s">
        <v>161</v>
      </c>
    </row>
    <row r="250">
      <c r="A250" t="s">
        <v>382</v>
      </c>
      <c r="B250" t="n">
        <f>VLOOKUP(Table3[[#This Row],[Equipment]],Lookup_Equipment_Project,3,FALSE)</f>
        <v>0</v>
      </c>
      <c r="C250" s="22" t="n">
        <v>2153</v>
      </c>
      <c r="D250" t="s">
        <v>383</v>
      </c>
      <c r="F250" t="s">
        <v>164</v>
      </c>
    </row>
    <row r="251">
      <c r="A251" t="s">
        <v>269</v>
      </c>
      <c r="B251" t="n">
        <f>VLOOKUP(Table3[[#This Row],[Equipment]],Lookup_Equipment_Project,3,FALSE)</f>
        <v>0</v>
      </c>
      <c r="C251" s="22" t="n">
        <v>2118</v>
      </c>
      <c r="F251" t="s">
        <v>173</v>
      </c>
    </row>
    <row r="252">
      <c r="A252" s="14" t="s">
        <v>384</v>
      </c>
      <c r="B252" s="14" t="n">
        <f>VLOOKUP(Table3[[#This Row],[Equipment]],Lookup_Equipment_Project,3,FALSE)</f>
        <v>0</v>
      </c>
      <c r="C252" s="22" t="n">
        <v>2073</v>
      </c>
      <c r="D252" s="3"/>
      <c r="F252" s="19" t="s">
        <v>385</v>
      </c>
      <c r="O252" s="10"/>
    </row>
    <row r="253">
      <c r="A253" t="s">
        <v>386</v>
      </c>
      <c r="B253" t="n">
        <f>VLOOKUP(Table3[[#This Row],[Equipment]],Lookup_Equipment_Project,3,FALSE)</f>
        <v>0</v>
      </c>
      <c r="C253" s="22" t="n">
        <v>2031</v>
      </c>
      <c r="D253" t="s">
        <v>236</v>
      </c>
      <c r="F253" t="s">
        <v>173</v>
      </c>
    </row>
    <row r="254" ht="30" customHeight="1">
      <c r="A254" t="s">
        <v>387</v>
      </c>
      <c r="B254" t="n">
        <f>VLOOKUP(Table3[[#This Row],[Equipment]],Lookup_Equipment_Project,3,FALSE)</f>
        <v>0</v>
      </c>
      <c r="C254" s="22" t="n">
        <v>1976</v>
      </c>
      <c r="D254" s="23" t="s">
        <v>388</v>
      </c>
      <c r="F254" t="s">
        <v>252</v>
      </c>
    </row>
    <row r="255">
      <c r="A255" t="s">
        <v>280</v>
      </c>
      <c r="B255" t="n">
        <f>VLOOKUP(Table3[[#This Row],[Equipment]],Lookup_Equipment_Project,3,FALSE)</f>
        <v>0</v>
      </c>
      <c r="C255" s="22" t="n">
        <v>1867</v>
      </c>
      <c r="F255" t="s">
        <v>176</v>
      </c>
    </row>
    <row r="256">
      <c r="A256" t="s">
        <v>389</v>
      </c>
      <c r="B256" t="n">
        <f>VLOOKUP(Table3[[#This Row],[Equipment]],Lookup_Equipment_Project,3,FALSE)</f>
        <v>0</v>
      </c>
      <c r="C256" s="22" t="n">
        <v>1860</v>
      </c>
      <c r="D256" t="s">
        <v>390</v>
      </c>
      <c r="F256" t="s">
        <v>164</v>
      </c>
    </row>
    <row r="257">
      <c r="A257" t="s">
        <v>391</v>
      </c>
      <c r="B257" t="n">
        <f>VLOOKUP(Table3[[#This Row],[Equipment]],Lookup_Equipment_Project,3,FALSE)</f>
        <v>0</v>
      </c>
      <c r="C257" s="22" t="n">
        <v>1802</v>
      </c>
      <c r="F257" t="s">
        <v>193</v>
      </c>
    </row>
    <row r="258">
      <c r="A258" s="14" t="s">
        <v>359</v>
      </c>
      <c r="B258" s="14" t="n">
        <f>VLOOKUP(Table3[[#This Row],[Equipment]],Lookup_Equipment_Project,3,FALSE)</f>
        <v>0</v>
      </c>
      <c r="C258" s="22" t="n">
        <v>1782</v>
      </c>
      <c r="D258" t="s">
        <v>236</v>
      </c>
      <c r="F258" t="s">
        <v>173</v>
      </c>
    </row>
    <row r="259">
      <c r="A259" t="s">
        <v>287</v>
      </c>
      <c r="B259" t="n">
        <f>VLOOKUP(Table3[[#This Row],[Equipment]],Lookup_Equipment_Project,3,FALSE)</f>
        <v>0</v>
      </c>
      <c r="C259" s="22" t="n">
        <v>1740</v>
      </c>
      <c r="D259" t="s">
        <v>392</v>
      </c>
      <c r="F259" t="s">
        <v>189</v>
      </c>
    </row>
    <row r="260">
      <c r="A260" t="s">
        <v>393</v>
      </c>
      <c r="B260" t="n">
        <f>VLOOKUP(Table3[[#This Row],[Equipment]],Lookup_Equipment_Project,3,FALSE)</f>
        <v>0</v>
      </c>
      <c r="C260" s="22" t="n">
        <v>1726</v>
      </c>
      <c r="F260" t="s">
        <v>161</v>
      </c>
    </row>
    <row r="261">
      <c r="A261" t="s">
        <v>394</v>
      </c>
      <c r="B261" t="n">
        <f>VLOOKUP(Table3[[#This Row],[Equipment]],Lookup_Equipment_Project,3,FALSE)</f>
        <v>0</v>
      </c>
      <c r="C261" s="22" t="n">
        <v>1703</v>
      </c>
      <c r="F261" t="s">
        <v>193</v>
      </c>
    </row>
    <row r="262">
      <c r="A262" t="s">
        <v>395</v>
      </c>
      <c r="B262" t="n">
        <f>VLOOKUP(Table3[[#This Row],[Equipment]],Lookup_Equipment_Project,3,FALSE)</f>
        <v>0</v>
      </c>
      <c r="C262" s="22" t="n">
        <v>1698</v>
      </c>
      <c r="F262" t="s">
        <v>199</v>
      </c>
    </row>
    <row r="263">
      <c r="A263" s="14" t="s">
        <v>396</v>
      </c>
      <c r="B263" s="14" t="n">
        <f>VLOOKUP(Table3[[#This Row],[Equipment]],Lookup_Equipment_Project,3,FALSE)</f>
        <v>0</v>
      </c>
      <c r="C263" s="22" t="n">
        <v>1697</v>
      </c>
      <c r="F263" t="s">
        <v>173</v>
      </c>
    </row>
    <row r="264">
      <c r="A264" s="14" t="s">
        <v>237</v>
      </c>
      <c r="B264" s="14" t="n">
        <f>VLOOKUP(Table3[[#This Row],[Equipment]],Lookup_Equipment_Project,3,FALSE)</f>
        <v>0</v>
      </c>
      <c r="C264" s="22" t="n">
        <v>1656</v>
      </c>
      <c r="F264" t="s">
        <v>211</v>
      </c>
    </row>
    <row r="265">
      <c r="A265" t="s">
        <v>304</v>
      </c>
      <c r="B265" t="n">
        <f>VLOOKUP(Table3[[#This Row],[Equipment]],Lookup_Equipment_Project,3,FALSE)</f>
        <v>0</v>
      </c>
      <c r="C265" s="22" t="n">
        <v>1650</v>
      </c>
      <c r="F265" s="19" t="s">
        <v>166</v>
      </c>
      <c r="G265" t="n">
        <v>1330</v>
      </c>
    </row>
    <row r="266">
      <c r="A266" t="s">
        <v>316</v>
      </c>
      <c r="B266" t="n">
        <f>VLOOKUP(Table3[[#This Row],[Equipment]],Lookup_Equipment_Project,3,FALSE)</f>
        <v>0</v>
      </c>
      <c r="C266" s="22" t="n">
        <v>1650</v>
      </c>
      <c r="F266" t="s">
        <v>161</v>
      </c>
    </row>
    <row r="267">
      <c r="A267" t="s">
        <v>262</v>
      </c>
      <c r="B267" t="n">
        <f>VLOOKUP(Table3[[#This Row],[Equipment]],Lookup_Equipment_Project,3,FALSE)</f>
        <v>0</v>
      </c>
      <c r="C267" s="22" t="n">
        <v>1640</v>
      </c>
      <c r="F267" t="s">
        <v>167</v>
      </c>
    </row>
    <row r="268">
      <c r="A268" t="s">
        <v>262</v>
      </c>
      <c r="B268" t="n">
        <f>VLOOKUP(Table3[[#This Row],[Equipment]],Lookup_Equipment_Project,3,FALSE)</f>
        <v>0</v>
      </c>
      <c r="C268" s="22" t="n">
        <v>1635</v>
      </c>
      <c r="F268" t="s">
        <v>176</v>
      </c>
    </row>
    <row r="269">
      <c r="A269" s="14" t="s">
        <v>293</v>
      </c>
      <c r="B269" s="14" t="str">
        <f>VLOOKUP(Table3[[#This Row],[Equipment]],Lookup_Equipment_Project,3,FALSE)</f>
        <v>No Project.Name</v>
      </c>
      <c r="C269" s="22" t="n">
        <v>1574</v>
      </c>
      <c r="F269" t="s">
        <v>189</v>
      </c>
    </row>
    <row r="270">
      <c r="A270" t="s">
        <v>397</v>
      </c>
      <c r="B270" t="n">
        <f>VLOOKUP(Table3[[#This Row],[Equipment]],Lookup_Equipment_Project,3,FALSE)</f>
        <v>0</v>
      </c>
      <c r="C270" s="22" t="n">
        <v>1550</v>
      </c>
      <c r="D270" t="s">
        <v>398</v>
      </c>
      <c r="F270" t="s">
        <v>166</v>
      </c>
    </row>
    <row r="271">
      <c r="A271" s="14" t="s">
        <v>399</v>
      </c>
      <c r="B271" s="14" t="n">
        <f>VLOOKUP(Table3[[#This Row],[Equipment]],Lookup_Equipment_Project,3,FALSE)</f>
        <v>0</v>
      </c>
      <c r="C271" s="22" t="n">
        <v>1504</v>
      </c>
      <c r="F271" t="s">
        <v>164</v>
      </c>
    </row>
    <row r="272">
      <c r="A272" t="s">
        <v>262</v>
      </c>
      <c r="B272" t="n">
        <f>VLOOKUP(Table3[[#This Row],[Equipment]],Lookup_Equipment_Project,3,FALSE)</f>
        <v>0</v>
      </c>
      <c r="C272" s="22" t="n">
        <v>1437</v>
      </c>
      <c r="F272" t="s">
        <v>173</v>
      </c>
    </row>
    <row r="273">
      <c r="A273" t="s">
        <v>381</v>
      </c>
      <c r="B273" t="n">
        <f>VLOOKUP(Table3[[#This Row],[Equipment]],Lookup_Equipment_Project,3,FALSE)</f>
        <v>0</v>
      </c>
      <c r="C273" s="22" t="n">
        <v>1425</v>
      </c>
      <c r="D273" t="s">
        <v>400</v>
      </c>
      <c r="F273" t="s">
        <v>153</v>
      </c>
    </row>
    <row r="274">
      <c r="A274" t="s">
        <v>172</v>
      </c>
      <c r="B274" t="n">
        <f>VLOOKUP(Table3[[#This Row],[Equipment]],Lookup_Equipment_Project,3,FALSE)</f>
        <v>0</v>
      </c>
      <c r="C274" s="22" t="n">
        <v>1337</v>
      </c>
      <c r="F274" t="s">
        <v>173</v>
      </c>
    </row>
    <row r="275">
      <c r="A275" t="s">
        <v>368</v>
      </c>
      <c r="B275" t="n">
        <f>VLOOKUP(Table3[[#This Row],[Equipment]],Lookup_Equipment_Project,3,FALSE)</f>
        <v>0</v>
      </c>
      <c r="C275" s="22" t="n">
        <v>1335</v>
      </c>
      <c r="F275" t="s">
        <v>164</v>
      </c>
    </row>
    <row r="276">
      <c r="A276" s="14" t="s">
        <v>401</v>
      </c>
      <c r="B276" s="14" t="str">
        <f>VLOOKUP(Table3[[#This Row],[Equipment]],Lookup_Equipment_Project,3,FALSE)</f>
        <v>PATRIOT/MEADS</v>
      </c>
      <c r="C276" s="22" t="n">
        <v>1318</v>
      </c>
      <c r="F276" t="s">
        <v>193</v>
      </c>
    </row>
    <row r="277">
      <c r="A277" s="14" t="s">
        <v>312</v>
      </c>
      <c r="B277" s="14" t="n">
        <f>VLOOKUP(Table3[[#This Row],[Equipment]],Lookup_Equipment_Project,3,FALSE)</f>
        <v>0</v>
      </c>
      <c r="C277" s="22" t="n">
        <v>1289</v>
      </c>
      <c r="F277" t="s">
        <v>211</v>
      </c>
    </row>
    <row r="278">
      <c r="A278" t="s">
        <v>362</v>
      </c>
      <c r="B278" t="n">
        <f>VLOOKUP(Table3[[#This Row],[Equipment]],Lookup_Equipment_Project,3,FALSE)</f>
        <v>0</v>
      </c>
      <c r="C278" s="22" t="n">
        <v>1231</v>
      </c>
      <c r="F278" t="s">
        <v>173</v>
      </c>
    </row>
    <row r="279">
      <c r="A279" t="s">
        <v>402</v>
      </c>
      <c r="B279" t="n">
        <f>VLOOKUP(Table3[[#This Row],[Equipment]],Lookup_Equipment_Project,3,FALSE)</f>
        <v>0</v>
      </c>
      <c r="C279" s="22" t="n">
        <v>1221</v>
      </c>
      <c r="F279" t="s">
        <v>153</v>
      </c>
    </row>
    <row r="280">
      <c r="A280" t="s">
        <v>209</v>
      </c>
      <c r="B280" t="n">
        <f>VLOOKUP(Table3[[#This Row],[Equipment]],Lookup_Equipment_Project,3,FALSE)</f>
        <v>0</v>
      </c>
      <c r="C280" s="22" t="n">
        <v>1194</v>
      </c>
      <c r="F280" t="s">
        <v>161</v>
      </c>
    </row>
    <row r="281">
      <c r="A281" t="s">
        <v>403</v>
      </c>
      <c r="B281" t="n">
        <f>VLOOKUP(Table3[[#This Row],[Equipment]],Lookup_Equipment_Project,3,FALSE)</f>
        <v>0</v>
      </c>
      <c r="C281" s="22" t="n">
        <v>1188</v>
      </c>
      <c r="F281" t="s">
        <v>161</v>
      </c>
    </row>
    <row r="282">
      <c r="A282" t="s">
        <v>404</v>
      </c>
      <c r="B282" t="n">
        <f>VLOOKUP(Table3[[#This Row],[Equipment]],Lookup_Equipment_Project,3,FALSE)</f>
        <v>0</v>
      </c>
      <c r="C282" s="22" t="n">
        <v>1142</v>
      </c>
      <c r="F282" t="s">
        <v>153</v>
      </c>
    </row>
    <row r="283">
      <c r="A283" t="s">
        <v>405</v>
      </c>
      <c r="B283" t="n">
        <f>VLOOKUP(Table3[[#This Row],[Equipment]],Lookup_Equipment_Project,3,FALSE)</f>
        <v>0</v>
      </c>
      <c r="C283" s="22" t="n">
        <v>1125</v>
      </c>
      <c r="F283" t="s">
        <v>164</v>
      </c>
    </row>
    <row r="284">
      <c r="A284" t="s">
        <v>406</v>
      </c>
      <c r="B284" t="n">
        <f>VLOOKUP(Table3[[#This Row],[Equipment]],Lookup_Equipment_Project,3,FALSE)</f>
        <v>0</v>
      </c>
      <c r="C284" s="22" t="n">
        <v>1120</v>
      </c>
      <c r="F284" t="s">
        <v>193</v>
      </c>
    </row>
    <row r="285">
      <c r="A285" t="s">
        <v>407</v>
      </c>
      <c r="B285" t="n">
        <f>VLOOKUP(Table3[[#This Row],[Equipment]],Lookup_Equipment_Project,3,FALSE)</f>
        <v>0</v>
      </c>
      <c r="C285" s="22" t="n">
        <v>1072</v>
      </c>
      <c r="F285" t="s">
        <v>153</v>
      </c>
    </row>
    <row r="286">
      <c r="A286" s="14" t="s">
        <v>408</v>
      </c>
      <c r="B286" s="14" t="n">
        <f>VLOOKUP(Table3[[#This Row],[Equipment]],Lookup_Equipment_Project,3,FALSE)</f>
        <v>0</v>
      </c>
      <c r="C286" s="22" t="n">
        <v>954</v>
      </c>
      <c r="F286" t="s">
        <v>211</v>
      </c>
    </row>
    <row r="287">
      <c r="A287" t="s">
        <v>247</v>
      </c>
      <c r="B287" t="n">
        <f>VLOOKUP(Table3[[#This Row],[Equipment]],Lookup_Equipment_Project,3,FALSE)</f>
        <v>0</v>
      </c>
      <c r="C287" s="22" t="n">
        <v>942</v>
      </c>
      <c r="F287" t="s">
        <v>164</v>
      </c>
    </row>
    <row r="288">
      <c r="A288" t="s">
        <v>349</v>
      </c>
      <c r="B288" t="n">
        <f>VLOOKUP(Table3[[#This Row],[Equipment]],Lookup_Equipment_Project,3,FALSE)</f>
        <v>0</v>
      </c>
      <c r="C288" s="22" t="n">
        <v>930</v>
      </c>
      <c r="F288" t="s">
        <v>164</v>
      </c>
    </row>
    <row r="289">
      <c r="A289" t="s">
        <v>409</v>
      </c>
      <c r="B289" t="n">
        <f>VLOOKUP(Table3[[#This Row],[Equipment]],Lookup_Equipment_Project,3,FALSE)</f>
        <v>0</v>
      </c>
      <c r="C289" s="22" t="n">
        <v>816</v>
      </c>
      <c r="F289" t="s">
        <v>161</v>
      </c>
    </row>
    <row r="290">
      <c r="A290" t="s">
        <v>410</v>
      </c>
      <c r="B290" t="n">
        <f>VLOOKUP(Table3[[#This Row],[Equipment]],Lookup_Equipment_Project,3,FALSE)</f>
        <v>0</v>
      </c>
      <c r="C290" s="22" t="n">
        <v>760</v>
      </c>
      <c r="F290" t="s">
        <v>161</v>
      </c>
    </row>
    <row r="291">
      <c r="A291" t="s">
        <v>411</v>
      </c>
      <c r="B291" t="n">
        <f>VLOOKUP(Table3[[#This Row],[Equipment]],Lookup_Equipment_Project,3,FALSE)</f>
        <v>0</v>
      </c>
      <c r="C291" s="22" t="n">
        <v>724</v>
      </c>
      <c r="F291" s="19" t="s">
        <v>153</v>
      </c>
    </row>
    <row r="292">
      <c r="A292" s="14" t="s">
        <v>351</v>
      </c>
      <c r="B292" s="14" t="n">
        <f>VLOOKUP(Table3[[#This Row],[Equipment]],Lookup_Equipment_Project,3,FALSE)</f>
        <v>0</v>
      </c>
      <c r="C292" s="22" t="n">
        <v>690</v>
      </c>
      <c r="F292" t="s">
        <v>167</v>
      </c>
    </row>
    <row r="293">
      <c r="A293" t="s">
        <v>412</v>
      </c>
      <c r="B293" t="n">
        <f>VLOOKUP(Table3[[#This Row],[Equipment]],Lookup_Equipment_Project,3,FALSE)</f>
        <v>0</v>
      </c>
      <c r="C293" s="22" t="n">
        <v>653</v>
      </c>
      <c r="D293" t="s">
        <v>413</v>
      </c>
      <c r="F293" t="s">
        <v>271</v>
      </c>
    </row>
    <row r="294">
      <c r="A294" t="s">
        <v>345</v>
      </c>
      <c r="B294" t="n">
        <f>VLOOKUP(Table3[[#This Row],[Equipment]],Lookup_Equipment_Project,3,FALSE)</f>
        <v>0</v>
      </c>
      <c r="C294" s="22" t="n">
        <v>653</v>
      </c>
      <c r="F294" t="s">
        <v>156</v>
      </c>
    </row>
    <row r="295">
      <c r="A295" s="14" t="s">
        <v>414</v>
      </c>
      <c r="B295" s="14" t="n">
        <f>VLOOKUP(Table3[[#This Row],[Equipment]],Lookup_Equipment_Project,3,FALSE)</f>
        <v>0</v>
      </c>
      <c r="C295" s="22" t="n">
        <v>645</v>
      </c>
      <c r="F295" t="s">
        <v>211</v>
      </c>
    </row>
    <row r="296">
      <c r="A296" t="s">
        <v>415</v>
      </c>
      <c r="B296" t="n">
        <f>VLOOKUP(Table3[[#This Row],[Equipment]],Lookup_Equipment_Project,3,FALSE)</f>
        <v>0</v>
      </c>
      <c r="C296" s="22" t="n">
        <v>625</v>
      </c>
      <c r="D296" t="s">
        <v>416</v>
      </c>
      <c r="F296" t="s">
        <v>161</v>
      </c>
    </row>
    <row r="297">
      <c r="A297" s="14" t="s">
        <v>417</v>
      </c>
      <c r="B297" s="14" t="n">
        <f>VLOOKUP(Table3[[#This Row],[Equipment]],Lookup_Equipment_Project,3,FALSE)</f>
        <v>0</v>
      </c>
      <c r="C297" s="22" t="n">
        <v>600</v>
      </c>
      <c r="F297" s="19" t="s">
        <v>235</v>
      </c>
    </row>
    <row r="298">
      <c r="A298" t="s">
        <v>418</v>
      </c>
      <c r="B298" t="n">
        <f>VLOOKUP(Table3[[#This Row],[Equipment]],Lookup_Equipment_Project,3,FALSE)</f>
        <v>0</v>
      </c>
      <c r="C298" s="22" t="n">
        <v>545</v>
      </c>
      <c r="F298" s="19" t="s">
        <v>193</v>
      </c>
    </row>
    <row r="299">
      <c r="A299" t="s">
        <v>345</v>
      </c>
      <c r="B299" t="n">
        <f>VLOOKUP(Table3[[#This Row],[Equipment]],Lookup_Equipment_Project,3,FALSE)</f>
        <v>0</v>
      </c>
      <c r="C299" s="22" t="n">
        <v>527</v>
      </c>
      <c r="F299" t="s">
        <v>252</v>
      </c>
    </row>
    <row r="300">
      <c r="A300" t="s">
        <v>419</v>
      </c>
      <c r="B300" t="n">
        <f>VLOOKUP(Table3[[#This Row],[Equipment]],Lookup_Equipment_Project,3,FALSE)</f>
        <v>0</v>
      </c>
      <c r="C300" s="22" t="n">
        <v>517</v>
      </c>
      <c r="D300" s="21" t="s">
        <v>420</v>
      </c>
      <c r="F300" t="s">
        <v>252</v>
      </c>
    </row>
    <row r="301">
      <c r="A301" t="s">
        <v>397</v>
      </c>
      <c r="B301" t="n">
        <f>VLOOKUP(Table3[[#This Row],[Equipment]],Lookup_Equipment_Project,3,FALSE)</f>
        <v>0</v>
      </c>
      <c r="C301" s="22" t="n">
        <v>515</v>
      </c>
      <c r="F301" t="s">
        <v>173</v>
      </c>
    </row>
    <row r="302">
      <c r="A302" t="s">
        <v>381</v>
      </c>
      <c r="B302" t="n">
        <f>VLOOKUP(Table3[[#This Row],[Equipment]],Lookup_Equipment_Project,3,FALSE)</f>
        <v>0</v>
      </c>
      <c r="C302" s="22" t="n">
        <v>464</v>
      </c>
      <c r="D302" s="21"/>
      <c r="F302" t="s">
        <v>252</v>
      </c>
    </row>
    <row r="303">
      <c r="A303" t="s">
        <v>300</v>
      </c>
      <c r="B303" t="n">
        <f>VLOOKUP(Table3[[#This Row],[Equipment]],Lookup_Equipment_Project,3,FALSE)</f>
        <v>0</v>
      </c>
      <c r="C303" s="22" t="n">
        <v>455</v>
      </c>
      <c r="F303" t="s">
        <v>161</v>
      </c>
    </row>
    <row r="304">
      <c r="A304" t="s">
        <v>421</v>
      </c>
      <c r="B304" t="n">
        <f>VLOOKUP(Table3[[#This Row],[Equipment]],Lookup_Equipment_Project,3,FALSE)</f>
        <v>0</v>
      </c>
      <c r="C304" s="22" t="n">
        <v>440</v>
      </c>
      <c r="D304" t="s">
        <v>422</v>
      </c>
      <c r="F304" t="s">
        <v>176</v>
      </c>
    </row>
    <row r="305">
      <c r="A305" t="s">
        <v>423</v>
      </c>
      <c r="B305" t="n">
        <f>VLOOKUP(Table3[[#This Row],[Equipment]],Lookup_Equipment_Project,3,FALSE)</f>
        <v>0</v>
      </c>
      <c r="C305" s="22" t="n">
        <v>435</v>
      </c>
      <c r="F305" t="s">
        <v>193</v>
      </c>
    </row>
    <row r="306">
      <c r="A306" t="s">
        <v>424</v>
      </c>
      <c r="B306" t="n">
        <f>VLOOKUP(Table3[[#This Row],[Equipment]],Lookup_Equipment_Project,3,FALSE)</f>
        <v>0</v>
      </c>
      <c r="C306" s="22" t="n">
        <v>433</v>
      </c>
      <c r="D306" t="s">
        <v>425</v>
      </c>
      <c r="F306" t="s">
        <v>176</v>
      </c>
    </row>
    <row r="307">
      <c r="A307" t="s">
        <v>387</v>
      </c>
      <c r="B307" t="n">
        <f>VLOOKUP(Table3[[#This Row],[Equipment]],Lookup_Equipment_Project,3,FALSE)</f>
        <v>0</v>
      </c>
      <c r="C307" s="22" t="n">
        <v>407</v>
      </c>
      <c r="F307" t="s">
        <v>161</v>
      </c>
    </row>
    <row r="308">
      <c r="A308" s="14" t="s">
        <v>405</v>
      </c>
      <c r="B308" s="14" t="n">
        <f>VLOOKUP(Table3[[#This Row],[Equipment]],Lookup_Equipment_Project,3,FALSE)</f>
        <v>0</v>
      </c>
      <c r="C308" s="22" t="n">
        <v>400</v>
      </c>
      <c r="F308" t="s">
        <v>166</v>
      </c>
    </row>
    <row r="309">
      <c r="A309" t="s">
        <v>426</v>
      </c>
      <c r="B309" t="n">
        <f>VLOOKUP(Table3[[#This Row],[Equipment]],Lookup_Equipment_Project,3,FALSE)</f>
        <v>0</v>
      </c>
      <c r="C309" s="22" t="n">
        <v>347</v>
      </c>
      <c r="F309" t="s">
        <v>193</v>
      </c>
    </row>
    <row r="310" ht="45" customHeight="1">
      <c r="A310" t="s">
        <v>427</v>
      </c>
      <c r="B310" t="n">
        <f>VLOOKUP(Table3[[#This Row],[Equipment]],Lookup_Equipment_Project,3,FALSE)</f>
        <v>0</v>
      </c>
      <c r="C310" t="n">
        <v>324</v>
      </c>
      <c r="D310" s="23" t="s">
        <v>428</v>
      </c>
      <c r="F310" t="s">
        <v>189</v>
      </c>
    </row>
    <row r="311">
      <c r="A311" s="14" t="s">
        <v>429</v>
      </c>
      <c r="B311" s="14" t="str">
        <f>VLOOKUP(Table3[[#This Row],[Equipment]],Lookup_Equipment_Project,3,FALSE)</f>
        <v>STINGER</v>
      </c>
      <c r="C311" s="22" t="n">
        <v>275</v>
      </c>
      <c r="F311" t="s">
        <v>173</v>
      </c>
    </row>
    <row r="312">
      <c r="A312" s="14" t="s">
        <v>430</v>
      </c>
      <c r="B312" s="14" t="n">
        <f>VLOOKUP(Table3[[#This Row],[Equipment]],Lookup_Equipment_Project,3,FALSE)</f>
        <v>0</v>
      </c>
      <c r="C312" s="22" t="n">
        <v>270</v>
      </c>
      <c r="F312" t="s">
        <v>153</v>
      </c>
    </row>
    <row r="313">
      <c r="A313" t="s">
        <v>431</v>
      </c>
      <c r="B313" t="n">
        <f>VLOOKUP(Table3[[#This Row],[Equipment]],Lookup_Equipment_Project,3,FALSE)</f>
        <v>0</v>
      </c>
      <c r="C313" s="22" t="n">
        <v>265</v>
      </c>
      <c r="F313" s="19" t="s">
        <v>271</v>
      </c>
    </row>
    <row r="314">
      <c r="A314" t="s">
        <v>432</v>
      </c>
      <c r="B314" t="n">
        <f>VLOOKUP(Table3[[#This Row],[Equipment]],Lookup_Equipment_Project,3,FALSE)</f>
        <v>0</v>
      </c>
      <c r="C314" s="22" t="n">
        <v>265</v>
      </c>
      <c r="F314" t="s">
        <v>176</v>
      </c>
    </row>
    <row r="315">
      <c r="A315" t="s">
        <v>262</v>
      </c>
      <c r="B315" t="n">
        <f>VLOOKUP(Table3[[#This Row],[Equipment]],Lookup_Equipment_Project,3,FALSE)</f>
        <v>0</v>
      </c>
      <c r="C315" s="22" t="n">
        <v>250</v>
      </c>
      <c r="F315" t="s">
        <v>161</v>
      </c>
    </row>
    <row r="316">
      <c r="A316" t="s">
        <v>433</v>
      </c>
      <c r="B316" t="n">
        <f>VLOOKUP(Table3[[#This Row],[Equipment]],Lookup_Equipment_Project,3,FALSE)</f>
        <v>0</v>
      </c>
      <c r="C316" s="22" t="n">
        <v>231</v>
      </c>
      <c r="D316" t="s">
        <v>434</v>
      </c>
      <c r="F316" t="s">
        <v>252</v>
      </c>
    </row>
    <row r="317">
      <c r="A317" t="s">
        <v>435</v>
      </c>
      <c r="B317" t="n">
        <f>VLOOKUP(Table3[[#This Row],[Equipment]],Lookup_Equipment_Project,3,FALSE)</f>
        <v>0</v>
      </c>
      <c r="C317" s="22" t="n">
        <v>228</v>
      </c>
      <c r="F317" t="s">
        <v>211</v>
      </c>
    </row>
    <row r="318">
      <c r="A318" t="s">
        <v>436</v>
      </c>
      <c r="B318" t="n">
        <f>VLOOKUP(Table3[[#This Row],[Equipment]],Lookup_Equipment_Project,3,FALSE)</f>
        <v>0</v>
      </c>
      <c r="C318" s="22" t="n">
        <v>200</v>
      </c>
      <c r="F318" t="s">
        <v>161</v>
      </c>
    </row>
    <row r="319">
      <c r="A319" t="s">
        <v>437</v>
      </c>
      <c r="B319" t="n">
        <f>VLOOKUP(Table3[[#This Row],[Equipment]],Lookup_Equipment_Project,3,FALSE)</f>
        <v>0</v>
      </c>
      <c r="C319" s="22" t="n">
        <v>189</v>
      </c>
      <c r="D319" t="s">
        <v>330</v>
      </c>
      <c r="F319" t="s">
        <v>173</v>
      </c>
    </row>
    <row r="320">
      <c r="A320" t="s">
        <v>435</v>
      </c>
      <c r="B320" t="n">
        <f>VLOOKUP(Table3[[#This Row],[Equipment]],Lookup_Equipment_Project,3,FALSE)</f>
        <v>0</v>
      </c>
      <c r="C320" s="22" t="n">
        <v>176</v>
      </c>
      <c r="F320" t="s">
        <v>173</v>
      </c>
    </row>
    <row r="321">
      <c r="A321" t="s">
        <v>387</v>
      </c>
      <c r="B321" t="n">
        <f>VLOOKUP(Table3[[#This Row],[Equipment]],Lookup_Equipment_Project,3,FALSE)</f>
        <v>0</v>
      </c>
      <c r="C321" s="22" t="n">
        <v>167</v>
      </c>
      <c r="F321" t="s">
        <v>173</v>
      </c>
    </row>
    <row r="322">
      <c r="A322" t="s">
        <v>438</v>
      </c>
      <c r="B322" t="n">
        <f>VLOOKUP(Table3[[#This Row],[Equipment]],Lookup_Equipment_Project,3,FALSE)</f>
        <v>0</v>
      </c>
      <c r="C322" s="22" t="n">
        <v>167</v>
      </c>
      <c r="F322" t="s">
        <v>153</v>
      </c>
    </row>
    <row r="323">
      <c r="A323" t="s">
        <v>431</v>
      </c>
      <c r="B323" t="n">
        <f>VLOOKUP(Table3[[#This Row],[Equipment]],Lookup_Equipment_Project,3,FALSE)</f>
        <v>0</v>
      </c>
      <c r="C323" s="22" t="n">
        <v>143</v>
      </c>
      <c r="F323" t="s">
        <v>173</v>
      </c>
    </row>
    <row r="324">
      <c r="A324" t="s">
        <v>439</v>
      </c>
      <c r="B324" t="n">
        <f>VLOOKUP(Table3[[#This Row],[Equipment]],Lookup_Equipment_Project,3,FALSE)</f>
        <v>0</v>
      </c>
      <c r="C324" s="22" t="n">
        <v>140</v>
      </c>
      <c r="F324" t="s">
        <v>193</v>
      </c>
    </row>
    <row r="325">
      <c r="A325" s="14" t="s">
        <v>157</v>
      </c>
      <c r="B325" s="14" t="n">
        <f>VLOOKUP(Table3[[#This Row],[Equipment]],Lookup_Equipment_Project,3,FALSE)</f>
        <v>0</v>
      </c>
      <c r="C325" s="22" t="n">
        <v>130</v>
      </c>
      <c r="F325" t="s">
        <v>161</v>
      </c>
    </row>
    <row r="326">
      <c r="A326" t="s">
        <v>440</v>
      </c>
      <c r="B326" t="n">
        <f>VLOOKUP(Table3[[#This Row],[Equipment]],Lookup_Equipment_Project,3,FALSE)</f>
        <v>0</v>
      </c>
      <c r="C326" s="22" t="n">
        <v>129</v>
      </c>
      <c r="D326" s="21" t="s">
        <v>441</v>
      </c>
      <c r="F326" t="s">
        <v>252</v>
      </c>
    </row>
    <row r="327">
      <c r="A327" t="s">
        <v>345</v>
      </c>
      <c r="B327" t="n">
        <f>VLOOKUP(Table3[[#This Row],[Equipment]],Lookup_Equipment_Project,3,FALSE)</f>
        <v>0</v>
      </c>
      <c r="C327" s="22" t="n">
        <v>126</v>
      </c>
      <c r="F327" s="19" t="s">
        <v>442</v>
      </c>
    </row>
    <row r="328">
      <c r="A328" t="s">
        <v>443</v>
      </c>
      <c r="B328" t="n">
        <f>VLOOKUP(Table3[[#This Row],[Equipment]],Lookup_Equipment_Project,3,FALSE)</f>
        <v>0</v>
      </c>
      <c r="C328" s="22" t="n">
        <v>124</v>
      </c>
      <c r="D328" s="21"/>
      <c r="F328" t="s">
        <v>252</v>
      </c>
    </row>
    <row r="329">
      <c r="A329" t="s">
        <v>444</v>
      </c>
      <c r="B329" t="n">
        <f>VLOOKUP(Table3[[#This Row],[Equipment]],Lookup_Equipment_Project,3,FALSE)</f>
        <v>0</v>
      </c>
      <c r="C329" s="22" t="n">
        <v>112</v>
      </c>
      <c r="F329" t="s">
        <v>211</v>
      </c>
    </row>
    <row r="330">
      <c r="A330" t="s">
        <v>381</v>
      </c>
      <c r="B330" t="n">
        <f>VLOOKUP(Table3[[#This Row],[Equipment]],Lookup_Equipment_Project,3,FALSE)</f>
        <v>0</v>
      </c>
      <c r="C330" s="22" t="n">
        <v>102</v>
      </c>
      <c r="F330" t="s">
        <v>235</v>
      </c>
    </row>
    <row r="331">
      <c r="A331" s="14" t="s">
        <v>445</v>
      </c>
      <c r="B331" s="14" t="str">
        <f>VLOOKUP(Table3[[#This Row],[Equipment]],Lookup_Equipment_Project,3,FALSE)</f>
        <v>TOW</v>
      </c>
      <c r="C331" s="22" t="n">
        <v>96</v>
      </c>
      <c r="F331" t="s">
        <v>164</v>
      </c>
    </row>
    <row r="332">
      <c r="A332" t="s">
        <v>345</v>
      </c>
      <c r="B332" t="n">
        <f>VLOOKUP(Table3[[#This Row],[Equipment]],Lookup_Equipment_Project,3,FALSE)</f>
        <v>0</v>
      </c>
      <c r="C332" s="22" t="n">
        <v>94</v>
      </c>
      <c r="F332" t="s">
        <v>161</v>
      </c>
    </row>
    <row r="333">
      <c r="A333" t="s">
        <v>387</v>
      </c>
      <c r="B333" t="n">
        <f>VLOOKUP(Table3[[#This Row],[Equipment]],Lookup_Equipment_Project,3,FALSE)</f>
        <v>0</v>
      </c>
      <c r="C333" s="22" t="n">
        <v>81</v>
      </c>
      <c r="F333" t="s">
        <v>189</v>
      </c>
    </row>
    <row r="334">
      <c r="A334" t="s">
        <v>431</v>
      </c>
      <c r="B334" t="n">
        <f>VLOOKUP(Table3[[#This Row],[Equipment]],Lookup_Equipment_Project,3,FALSE)</f>
        <v>0</v>
      </c>
      <c r="C334" s="22" t="n">
        <v>80</v>
      </c>
      <c r="D334" t="s">
        <v>446</v>
      </c>
      <c r="F334" t="s">
        <v>176</v>
      </c>
    </row>
    <row r="335">
      <c r="A335" t="s">
        <v>397</v>
      </c>
      <c r="B335" t="n">
        <f>VLOOKUP(Table3[[#This Row],[Equipment]],Lookup_Equipment_Project,3,FALSE)</f>
        <v>0</v>
      </c>
      <c r="C335" s="22" t="n">
        <v>55</v>
      </c>
      <c r="F335" t="s">
        <v>252</v>
      </c>
    </row>
    <row r="336">
      <c r="A336" t="s">
        <v>447</v>
      </c>
      <c r="B336" t="n">
        <f>VLOOKUP(Table3[[#This Row],[Equipment]],Lookup_Equipment_Project,3,FALSE)</f>
        <v>0</v>
      </c>
      <c r="C336" s="22" t="n">
        <v>41</v>
      </c>
      <c r="F336" t="s">
        <v>166</v>
      </c>
    </row>
    <row r="337">
      <c r="A337" t="s">
        <v>448</v>
      </c>
      <c r="B337" t="n">
        <f>VLOOKUP(Table3[[#This Row],[Equipment]],Lookup_Equipment_Project,3,FALSE)</f>
        <v>0</v>
      </c>
      <c r="C337" s="22" t="n">
        <v>41</v>
      </c>
      <c r="F337" t="s">
        <v>211</v>
      </c>
    </row>
    <row r="338">
      <c r="A338" t="s">
        <v>355</v>
      </c>
      <c r="B338" t="n">
        <f>VLOOKUP(Table3[[#This Row],[Equipment]],Lookup_Equipment_Project,3,FALSE)</f>
        <v>0</v>
      </c>
      <c r="C338" s="22" t="n">
        <v>38</v>
      </c>
      <c r="F338" t="s">
        <v>193</v>
      </c>
    </row>
    <row r="339">
      <c r="A339" t="s">
        <v>280</v>
      </c>
      <c r="B339" t="n">
        <f>VLOOKUP(Table3[[#This Row],[Equipment]],Lookup_Equipment_Project,3,FALSE)</f>
        <v>0</v>
      </c>
      <c r="C339" s="22" t="n">
        <v>36</v>
      </c>
      <c r="F339" t="s">
        <v>161</v>
      </c>
    </row>
    <row r="340">
      <c r="A340" t="s">
        <v>449</v>
      </c>
      <c r="B340" t="n">
        <f>VLOOKUP(Table3[[#This Row],[Equipment]],Lookup_Equipment_Project,3,FALSE)</f>
        <v>0</v>
      </c>
      <c r="C340" s="22" t="n">
        <v>36</v>
      </c>
      <c r="F340" t="s">
        <v>193</v>
      </c>
    </row>
    <row r="341">
      <c r="A341" t="s">
        <v>450</v>
      </c>
      <c r="B341" t="n">
        <f>VLOOKUP(Table3[[#This Row],[Equipment]],Lookup_Equipment_Project,3,FALSE)</f>
        <v>0</v>
      </c>
      <c r="C341" s="22" t="n">
        <v>32</v>
      </c>
      <c r="F341" t="s">
        <v>166</v>
      </c>
    </row>
    <row r="342">
      <c r="A342" t="s">
        <v>451</v>
      </c>
      <c r="B342" t="n">
        <f>VLOOKUP(Table3[[#This Row],[Equipment]],Lookup_Equipment_Project,3,FALSE)</f>
        <v>0</v>
      </c>
      <c r="C342" s="22" t="n">
        <v>32</v>
      </c>
      <c r="F342" t="s">
        <v>153</v>
      </c>
    </row>
    <row r="343">
      <c r="A343" t="s">
        <v>452</v>
      </c>
      <c r="B343" t="n">
        <f>VLOOKUP(Table3[[#This Row],[Equipment]],Lookup_Equipment_Project,3,FALSE)</f>
        <v>0</v>
      </c>
      <c r="C343" s="22" t="n">
        <v>15</v>
      </c>
      <c r="F343" t="s">
        <v>193</v>
      </c>
    </row>
    <row r="344">
      <c r="A344" t="s">
        <v>453</v>
      </c>
      <c r="B344" t="n">
        <f>VLOOKUP(Table3[[#This Row],[Equipment]],Lookup_Equipment_Project,3,FALSE)</f>
        <v>0</v>
      </c>
      <c r="C344" s="22" t="n">
        <v>12</v>
      </c>
      <c r="F344" t="s">
        <v>211</v>
      </c>
    </row>
    <row r="345">
      <c r="A345" t="s">
        <v>454</v>
      </c>
      <c r="B345" t="n">
        <f>VLOOKUP(Table3[[#This Row],[Equipment]],Lookup_Equipment_Project,3,FALSE)</f>
        <v>0</v>
      </c>
      <c r="C345" s="22" t="n">
        <v>6</v>
      </c>
      <c r="F345" t="s">
        <v>193</v>
      </c>
    </row>
    <row r="346">
      <c r="A346" t="s">
        <v>455</v>
      </c>
      <c r="B346" t="n">
        <f>VLOOKUP(Table3[[#This Row],[Equipment]],Lookup_Equipment_Project,3,FALSE)</f>
        <v>0</v>
      </c>
      <c r="C346" s="22" t="n">
        <v>4</v>
      </c>
      <c r="F346" t="s">
        <v>153</v>
      </c>
    </row>
    <row r="402">
      <c r="F402" s="19"/>
    </row>
  </sheetData>
  <hyperlinks>
    <hyperlink ref="F9" r:id="rId1h" display="https://comptroller.defense.gov/Portals/45/Documents/execution/reprogramming/fy2022/ir1415s/22-43_IR_Ukraine_Replacement_Tranche_8_signed_20220916.pdf"/>
    <hyperlink ref="F24" r:id="rId2h" display="https://comptroller.defense.gov/Portals/45/Documents/execution/reprogramming/fy2022/ir1415s/FY22-38_IR_Ukraine_Replacement_6_signed_20220802.pdf"/>
    <hyperlink ref="F31" r:id="rId3h" display="https://comptroller.defense.gov/Portals/45/Documents/execution/reprogramming/fy2022/ir1415s/22-39_IR_Ukraine_Replacement_Transfer_7.pdf"/>
    <hyperlink ref="F44" r:id="rId4h"/>
    <hyperlink ref="F40" r:id="rId5h" display="https://comptroller.defense.gov/Portals/45/Documents/execution/reprogramming/fy2022/ir1415s/22-30_IR_Ukraine_Replacement_Transfer_Fund_Tranche_5.pdf"/>
    <hyperlink ref="F252" r:id="rId6h" display="https://comptroller.defense.gov/Portals/45/Documents/execution/reprogramming/fy2023/prior1415s/23-12_PA_June_Ukraine_Supplemental_Realignment.pdf"/>
    <hyperlink ref="F4" r:id="rId7h" display="https://comptroller.defense.gov/Portals/45/Documents/execution/reprogramming/fy2022/ir1415s/22-15_IR_Ukraine_Replacment_Transfer_Fund_Tranche_1.pdf"/>
    <hyperlink ref="F123" r:id="rId8h" display="https://comptroller.defense.gov/Portals/45/Documents/execution/reprogramming/fy2022/ir1415s/22-19_IR_Ukraine_Replacement_Transfer_Fund_Tranche_2.pdf"/>
    <hyperlink ref="F142" r:id="rId9h" display="https://comptroller.defense.gov/Portals/45/Documents/execution/reprogramming/fy2022/ir1415s/22-23_IR_Ukraine_Replacement_Transfer_Fund_Tranche_3.pdf"/>
    <hyperlink ref="F21" r:id="rId10h" display="https://comptroller.defense.gov/Portals/45/Documents/execution/reprogramming/fy2022/ir1415s/22-26_IR_Critical_Munitions_Defense_Funding_Request.pdf"/>
    <hyperlink ref="F28" r:id="rId11h" display="https://comptroller.defense.gov/Portals/45/Documents/execution/reprogramming/fy2022/ir1415s/22-28_IR_Ukraine_Replacement_Tranche_4_Request.pdf"/>
    <hyperlink ref="F104" r:id="rId12h" display="https://comptroller.defense.gov/Portals/45/Documents/execution/reprogramming/fy2023/ir1415s/23-07_IR_Ukraine_Replacement_Transfer_Fund_Tranche_9.pdf"/>
    <hyperlink ref="F121" r:id="rId13h"/>
    <hyperlink ref="F313" r:id="rId14h"/>
    <hyperlink ref="F297" r:id="rId15h" display="https://comptroller.defense.gov/Portals/45/Documents/execution/reprogramming/fy2023/ir1415s/23-20_IR_Army_Ukraine_Tranche_8_9_Fixes_signed_20230303.pdf"/>
    <hyperlink ref="F291" r:id="rId16h"/>
    <hyperlink ref="F265" r:id="rId17h" display="https://comptroller.defense.gov/Portals/45/Documents/execution/reprogramming/fy2023/ir1415s/23-46_IR_Ukraine_Replacement_transfer_fund_Tranche_13_enclosure_2.pdf"/>
    <hyperlink ref="F111" r:id="rId18h" display="https://comptroller.defense.gov/Portals/45/Documents/execution/reprogramming/fy2023/ir1415s/23-45_IR_Ukraine_Replacement_Tranche_13_Enclosure.pdf"/>
    <hyperlink ref="F82" r:id="rId19h" display="https://comptroller.defense.gov/Portals/45/Documents/execution/reprogramming/fy2023/ir1415s/23-59_IR_Tranche_14_Encl_2.pdf"/>
    <hyperlink ref="F298" r:id="rId20h"/>
    <hyperlink ref="F74" r:id="rId21h" display="https://comptroller.defense.gov/Portals/45/Documents/execution/reprogramming/fy2023/ir1415s/23-65_IR_Ukraine_Replacement_Transfer_Fund_Tranche_16.pdf"/>
    <hyperlink ref="F96" r:id="rId22h"/>
  </hyperlinks>
  <pageMargins left="0.7" right="0.7" top="0.75" bottom="0.75" header="0.3" footer="0.3"/>
  <pageSetup orientation="portrait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A22" sqref="A22"/>
    </sheetView>
  </sheetViews>
  <sheetFormatPr defaultRowHeight="15.0" baseColWidth="10"/>
  <cols>
    <col min="1" max="1" width="59.85546875" hidden="0" customWidth="1"/>
    <col min="2" max="2" width="31.85546875" hidden="0" customWidth="1"/>
    <col min="3" max="3" width="28.140625" hidden="0" customWidth="1"/>
    <col min="4" max="4" width="51.5703125" hidden="0" customWidth="1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</row>
    <row r="2">
      <c r="A2" t="s">
        <v>456</v>
      </c>
      <c r="B2" t="s">
        <v>457</v>
      </c>
      <c r="C2" s="25"/>
      <c r="D2" s="24"/>
    </row>
    <row r="3">
      <c r="A3" t="s">
        <v>82</v>
      </c>
      <c r="B3" s="25" t="s">
        <v>458</v>
      </c>
      <c r="D3" s="20"/>
    </row>
    <row r="4">
      <c r="A4" t="s">
        <v>459</v>
      </c>
      <c r="B4" t="s">
        <v>460</v>
      </c>
      <c r="D4" s="20"/>
    </row>
    <row r="5">
      <c r="A5" t="s">
        <v>461</v>
      </c>
      <c r="B5" t="s">
        <v>462</v>
      </c>
      <c r="D5" s="20"/>
    </row>
    <row r="6">
      <c r="A6" t="s">
        <v>463</v>
      </c>
      <c r="B6" s="21" t="n">
        <v>126</v>
      </c>
      <c r="D6" s="20"/>
    </row>
    <row r="7">
      <c r="A7" t="s">
        <v>27</v>
      </c>
      <c r="B7" t="s">
        <v>464</v>
      </c>
      <c r="D7" s="20"/>
    </row>
    <row r="8">
      <c r="A8" t="s">
        <v>15</v>
      </c>
      <c r="B8" s="26" t="n">
        <v>72000</v>
      </c>
      <c r="D8" s="20"/>
    </row>
    <row r="9">
      <c r="A9" t="s">
        <v>465</v>
      </c>
      <c r="B9" s="21" t="n">
        <v>126</v>
      </c>
      <c r="D9" s="20"/>
    </row>
    <row r="10">
      <c r="A10" t="s">
        <v>466</v>
      </c>
      <c r="B10" s="21" t="n">
        <v>22</v>
      </c>
      <c r="D10" s="20"/>
    </row>
    <row r="11">
      <c r="A11" t="s">
        <v>76</v>
      </c>
      <c r="B11" s="21" t="n">
        <v>16</v>
      </c>
      <c r="C11" t="s">
        <v>75</v>
      </c>
      <c r="D11" s="20"/>
    </row>
    <row r="12">
      <c r="A12" t="s">
        <v>467</v>
      </c>
      <c r="B12" s="21" t="n">
        <v>4</v>
      </c>
      <c r="C12" s="25"/>
      <c r="D12" s="20"/>
    </row>
    <row r="13">
      <c r="A13" t="s">
        <v>468</v>
      </c>
      <c r="B13" s="21" t="n">
        <v>2</v>
      </c>
      <c r="D13" s="20"/>
    </row>
    <row r="14">
      <c r="A14" t="s">
        <v>94</v>
      </c>
      <c r="B14" s="21" t="n">
        <v>20</v>
      </c>
      <c r="D14" s="20"/>
    </row>
    <row r="15">
      <c r="A15" t="s">
        <v>469</v>
      </c>
      <c r="B15" s="21" t="n">
        <v>1</v>
      </c>
      <c r="D15" s="20"/>
    </row>
    <row r="16">
      <c r="A16" t="s">
        <v>470</v>
      </c>
      <c r="B16" t="s">
        <v>471</v>
      </c>
      <c r="D16" s="20"/>
    </row>
    <row r="17">
      <c r="A17" t="s">
        <v>472</v>
      </c>
      <c r="B17" s="21" t="n">
        <v>200</v>
      </c>
      <c r="D17" s="20"/>
    </row>
    <row r="18">
      <c r="A18" t="s">
        <v>473</v>
      </c>
      <c r="B18" t="s">
        <v>474</v>
      </c>
      <c r="D18" s="20"/>
    </row>
    <row r="19">
      <c r="A19" t="s">
        <v>475</v>
      </c>
      <c r="B19" t="s">
        <v>476</v>
      </c>
      <c r="D19" s="20"/>
    </row>
    <row r="20">
      <c r="A20" t="s">
        <v>477</v>
      </c>
      <c r="B20" s="26" t="n">
        <v>75000</v>
      </c>
      <c r="D20" s="20"/>
    </row>
    <row r="21">
      <c r="A21" t="s">
        <v>478</v>
      </c>
      <c r="B21" t="s">
        <v>479</v>
      </c>
      <c r="D21" s="20"/>
    </row>
    <row r="22">
      <c r="A22" t="s">
        <v>480</v>
      </c>
      <c r="B22" t="s">
        <v>481</v>
      </c>
      <c r="D22" s="20"/>
    </row>
    <row r="23">
      <c r="A23" t="s">
        <v>482</v>
      </c>
      <c r="B23" t="s">
        <v>481</v>
      </c>
      <c r="D23" s="20"/>
    </row>
    <row r="24">
      <c r="A24" t="s">
        <v>144</v>
      </c>
      <c r="B24" t="s">
        <v>481</v>
      </c>
      <c r="D24" s="20"/>
    </row>
    <row r="25">
      <c r="A25" t="s">
        <v>483</v>
      </c>
      <c r="B25" s="21" t="n">
        <v>26</v>
      </c>
      <c r="D25" s="20"/>
    </row>
    <row r="26">
      <c r="A26" t="s">
        <v>484</v>
      </c>
      <c r="B26" s="21" t="n">
        <v>4</v>
      </c>
      <c r="D26" s="20"/>
    </row>
    <row r="27">
      <c r="A27" t="s">
        <v>485</v>
      </c>
      <c r="B27" s="21" t="n">
        <v>4</v>
      </c>
      <c r="D27" s="20"/>
    </row>
    <row r="28">
      <c r="A28" t="s">
        <v>486</v>
      </c>
      <c r="B28" s="21" t="n">
        <v>2</v>
      </c>
      <c r="D28" s="20"/>
    </row>
    <row r="29">
      <c r="A29" t="s">
        <v>487</v>
      </c>
      <c r="B29" s="21" t="n">
        <v>18</v>
      </c>
      <c r="D29" s="20"/>
    </row>
    <row r="30">
      <c r="A30" t="s">
        <v>488</v>
      </c>
      <c r="B30" s="21"/>
      <c r="D30" s="20"/>
    </row>
    <row r="31">
      <c r="A31" t="s">
        <v>489</v>
      </c>
      <c r="B31" s="21"/>
      <c r="D31" s="20"/>
    </row>
    <row r="32">
      <c r="A32" t="s">
        <v>135</v>
      </c>
      <c r="B32" s="21"/>
      <c r="D32" s="20"/>
    </row>
    <row r="33">
      <c r="A33" t="s">
        <v>490</v>
      </c>
      <c r="B33" s="21" t="s">
        <v>491</v>
      </c>
      <c r="D33" s="20"/>
    </row>
    <row r="34">
      <c r="A34" t="s">
        <v>56</v>
      </c>
      <c r="B34" s="20"/>
      <c r="C34" s="20"/>
      <c r="D34" s="20"/>
    </row>
    <row r="35">
      <c r="A35" t="s">
        <v>492</v>
      </c>
      <c r="B35" s="20"/>
      <c r="C35" s="20"/>
      <c r="D35" s="20"/>
    </row>
    <row r="36">
      <c r="A36" t="s">
        <v>493</v>
      </c>
      <c r="B36" s="20"/>
      <c r="C36" s="20"/>
      <c r="D36" s="20"/>
    </row>
    <row r="37">
      <c r="A37" t="s">
        <v>494</v>
      </c>
      <c r="B37" s="20"/>
      <c r="C37" s="20"/>
      <c r="D37" s="20"/>
    </row>
    <row r="38">
      <c r="A38" t="s">
        <v>495</v>
      </c>
      <c r="B38" s="24"/>
      <c r="C38" s="24"/>
      <c r="D38" s="24"/>
    </row>
    <row r="39">
      <c r="A39" t="s">
        <v>496</v>
      </c>
      <c r="B39" s="20"/>
      <c r="C39" s="20"/>
      <c r="D39" s="20"/>
    </row>
    <row r="40">
      <c r="A40" t="s">
        <v>497</v>
      </c>
      <c r="B40" s="20"/>
      <c r="C40" s="20"/>
      <c r="D40" s="20"/>
    </row>
    <row r="41">
      <c r="A41" s="24"/>
      <c r="B41" s="20"/>
      <c r="C41" s="20"/>
      <c r="D41" s="20"/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0" sqref="C10"/>
    </sheetView>
  </sheetViews>
  <sheetFormatPr defaultRowHeight="15.0" baseColWidth="10"/>
  <cols>
    <col min="3" max="3" width="31.7109375" hidden="0" customWidth="1"/>
    <col min="8" max="8" width="16.85546875" hidden="0" customWidth="1"/>
  </cols>
  <sheetData>
    <row r="2">
      <c r="A2" t="s">
        <v>1873</v>
      </c>
      <c r="B2" t="s">
        <v>1874</v>
      </c>
      <c r="C2" t="s">
        <v>1665</v>
      </c>
      <c r="E2" t="s">
        <v>1873</v>
      </c>
      <c r="F2" t="s">
        <v>1874</v>
      </c>
      <c r="G2" t="s">
        <v>1933</v>
      </c>
      <c r="H2" s="28" t="s">
        <v>1665</v>
      </c>
    </row>
    <row r="3">
      <c r="A3" t="n">
        <v>0</v>
      </c>
      <c r="B3" t="s">
        <v>1875</v>
      </c>
      <c r="C3" s="27" t="n">
        <v>994081951.373607</v>
      </c>
      <c r="E3" t="n">
        <v>0</v>
      </c>
      <c r="F3" t="s">
        <v>1875</v>
      </c>
      <c r="G3" t="s">
        <v>1934</v>
      </c>
      <c r="H3" s="28" t="n">
        <v>352518.9785</v>
      </c>
    </row>
    <row r="4">
      <c r="A4" t="n">
        <v>0</v>
      </c>
      <c r="B4" t="s">
        <v>1876</v>
      </c>
      <c r="C4" s="27" t="n">
        <v>277695.332341438</v>
      </c>
      <c r="E4" t="n">
        <v>0</v>
      </c>
      <c r="F4" t="s">
        <v>1875</v>
      </c>
      <c r="G4" t="s">
        <v>1935</v>
      </c>
      <c r="H4" s="28" t="n">
        <v>721.75</v>
      </c>
    </row>
    <row r="5">
      <c r="A5" t="n">
        <v>0</v>
      </c>
      <c r="B5" t="s">
        <v>1877</v>
      </c>
      <c r="C5" s="27" t="n">
        <v>8617974508.5164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1878</v>
      </c>
      <c r="C6" s="27" t="n">
        <v>432411454.789411</v>
      </c>
      <c r="E6" t="n">
        <v>0</v>
      </c>
      <c r="F6" t="s">
        <v>1875</v>
      </c>
      <c r="G6" t="s">
        <v>1937</v>
      </c>
      <c r="H6" s="28" t="n">
        <v>944898.418165397</v>
      </c>
    </row>
    <row r="7">
      <c r="A7" t="n">
        <v>0</v>
      </c>
      <c r="B7" t="s">
        <v>1879</v>
      </c>
      <c r="C7" s="27" t="n">
        <v>132036489.357541</v>
      </c>
      <c r="E7" t="n">
        <v>0</v>
      </c>
      <c r="F7" t="s">
        <v>1875</v>
      </c>
      <c r="G7" t="s">
        <v>1938</v>
      </c>
      <c r="H7" s="28" t="n">
        <v>-14469.1214160338</v>
      </c>
    </row>
    <row r="8">
      <c r="A8" t="n">
        <v>0</v>
      </c>
      <c r="B8" t="s">
        <v>1880</v>
      </c>
      <c r="C8" s="27" t="n">
        <v>7428314.61635457</v>
      </c>
      <c r="E8" t="n">
        <v>0</v>
      </c>
      <c r="F8" t="s">
        <v>1875</v>
      </c>
      <c r="G8" t="s">
        <v>1939</v>
      </c>
      <c r="H8" s="28" t="n">
        <v>992783828.975259</v>
      </c>
    </row>
    <row r="9">
      <c r="A9" t="n">
        <v>0</v>
      </c>
      <c r="B9" t="s">
        <v>1881</v>
      </c>
      <c r="C9" s="27" t="n">
        <v>-16665</v>
      </c>
      <c r="E9" t="n">
        <v>0</v>
      </c>
      <c r="F9" t="s">
        <v>1876</v>
      </c>
      <c r="G9" t="s">
        <v>1940</v>
      </c>
      <c r="H9" s="28" t="n">
        <v>3709.2401</v>
      </c>
    </row>
    <row r="10">
      <c r="A10" t="n">
        <v>0</v>
      </c>
      <c r="B10" t="s">
        <v>1882</v>
      </c>
      <c r="C10" s="27" t="n">
        <v>1176114424.14984</v>
      </c>
      <c r="E10" t="n">
        <v>0</v>
      </c>
      <c r="F10" t="s">
        <v>1876</v>
      </c>
      <c r="G10" t="s">
        <v>1941</v>
      </c>
      <c r="H10" s="28" t="n">
        <v>273986.092241438</v>
      </c>
    </row>
    <row r="11">
      <c r="A11" t="n">
        <v>0</v>
      </c>
      <c r="B11" t="s">
        <v>1883</v>
      </c>
      <c r="C11" s="27" t="n">
        <v>3171818.98722887</v>
      </c>
      <c r="E11" t="n">
        <v>0</v>
      </c>
      <c r="F11" t="s">
        <v>1877</v>
      </c>
      <c r="G11" t="s">
        <v>1942</v>
      </c>
      <c r="H11" s="28" t="n">
        <v>397453.2626</v>
      </c>
    </row>
    <row r="12">
      <c r="A12" t="n">
        <v>0</v>
      </c>
      <c r="B12" t="s">
        <v>1884</v>
      </c>
      <c r="C12" s="27" t="n">
        <v>189758660.536211</v>
      </c>
      <c r="E12" t="n">
        <v>0</v>
      </c>
      <c r="F12" t="s">
        <v>1877</v>
      </c>
      <c r="G12" t="s">
        <v>1943</v>
      </c>
      <c r="H12" s="28" t="n">
        <v>3027306</v>
      </c>
    </row>
    <row r="13">
      <c r="A13" t="n">
        <v>0</v>
      </c>
      <c r="B13" t="s">
        <v>1885</v>
      </c>
      <c r="C13" s="27" t="n">
        <v>101361.158004795</v>
      </c>
      <c r="E13" t="n">
        <v>0</v>
      </c>
      <c r="F13" t="s">
        <v>1877</v>
      </c>
      <c r="G13" t="s">
        <v>1944</v>
      </c>
      <c r="H13" s="28" t="n">
        <v>1066800</v>
      </c>
    </row>
    <row r="14">
      <c r="A14" t="n">
        <v>0</v>
      </c>
      <c r="B14" t="s">
        <v>1886</v>
      </c>
      <c r="C14" s="27" t="n">
        <v>136154229.852451</v>
      </c>
      <c r="E14" t="n">
        <v>0</v>
      </c>
      <c r="F14" t="s">
        <v>1877</v>
      </c>
      <c r="G14" t="s">
        <v>1945</v>
      </c>
      <c r="H14" s="28" t="n">
        <v>6053054733.8083</v>
      </c>
    </row>
    <row r="15">
      <c r="A15" t="n">
        <v>0</v>
      </c>
      <c r="B15" t="s">
        <v>1887</v>
      </c>
      <c r="C15" s="27" t="n">
        <v>16190515.0042905</v>
      </c>
      <c r="E15" t="n">
        <v>0</v>
      </c>
      <c r="F15" t="s">
        <v>1877</v>
      </c>
      <c r="G15" t="s">
        <v>1946</v>
      </c>
      <c r="H15" s="28" t="n">
        <v>18702854.2744611</v>
      </c>
    </row>
    <row r="16">
      <c r="A16" t="n">
        <v>0</v>
      </c>
      <c r="B16" t="s">
        <v>1888</v>
      </c>
      <c r="C16" s="27" t="n">
        <v>55547.1007501473</v>
      </c>
      <c r="E16" t="n">
        <v>0</v>
      </c>
      <c r="F16" t="s">
        <v>1877</v>
      </c>
      <c r="G16" t="s">
        <v>1947</v>
      </c>
      <c r="H16" s="28" t="n">
        <v>136426053.645701</v>
      </c>
    </row>
    <row r="17">
      <c r="A17" t="n">
        <v>0</v>
      </c>
      <c r="B17" t="s">
        <v>1889</v>
      </c>
      <c r="C17" s="27" t="n">
        <v>176245.821959148</v>
      </c>
      <c r="E17" t="n">
        <v>0</v>
      </c>
      <c r="F17" t="s">
        <v>1877</v>
      </c>
      <c r="G17" t="s">
        <v>1948</v>
      </c>
      <c r="H17" s="28" t="n">
        <v>589979.4688</v>
      </c>
    </row>
    <row r="18">
      <c r="A18" t="n">
        <v>0</v>
      </c>
      <c r="B18" t="s">
        <v>1890</v>
      </c>
      <c r="C18" s="27" t="n">
        <v>5744535.69022183</v>
      </c>
      <c r="E18" t="n">
        <v>0</v>
      </c>
      <c r="F18" t="s">
        <v>1877</v>
      </c>
      <c r="G18" t="s">
        <v>1949</v>
      </c>
      <c r="H18" s="28" t="n">
        <v>2402838127.82039</v>
      </c>
    </row>
    <row r="19">
      <c r="A19" t="n">
        <v>0</v>
      </c>
      <c r="B19" t="s">
        <v>1891</v>
      </c>
      <c r="C19" s="27" t="n">
        <v>2002095815.80785</v>
      </c>
      <c r="E19" t="n">
        <v>0</v>
      </c>
      <c r="F19" t="s">
        <v>1877</v>
      </c>
      <c r="G19" t="s">
        <v>1950</v>
      </c>
      <c r="H19" s="28" t="n">
        <v>1132865</v>
      </c>
    </row>
    <row r="20">
      <c r="A20" t="n">
        <v>0</v>
      </c>
      <c r="B20" t="s">
        <v>1892</v>
      </c>
      <c r="C20" s="27" t="n">
        <v>58723562.9578538</v>
      </c>
      <c r="E20" t="n">
        <v>0</v>
      </c>
      <c r="F20" t="s">
        <v>1877</v>
      </c>
      <c r="G20" t="s">
        <v>1951</v>
      </c>
      <c r="H20" s="28" t="n">
        <v>738335.236149973</v>
      </c>
    </row>
    <row r="21">
      <c r="A21" t="n">
        <v>0</v>
      </c>
      <c r="B21" t="s">
        <v>1893</v>
      </c>
      <c r="C21" s="27" t="n">
        <v>186100</v>
      </c>
      <c r="E21" t="n">
        <v>0</v>
      </c>
      <c r="F21" t="s">
        <v>1878</v>
      </c>
      <c r="G21" t="s">
        <v>1952</v>
      </c>
      <c r="H21" s="28" t="n">
        <v>3818699.2042</v>
      </c>
    </row>
    <row r="22">
      <c r="A22" t="n">
        <v>0</v>
      </c>
      <c r="B22" t="s">
        <v>1894</v>
      </c>
      <c r="C22" s="27" t="n">
        <v>3351066495.16887</v>
      </c>
      <c r="E22" t="n">
        <v>0</v>
      </c>
      <c r="F22" t="s">
        <v>1878</v>
      </c>
      <c r="G22" t="s">
        <v>1953</v>
      </c>
      <c r="H22" s="28" t="n">
        <v>-5700</v>
      </c>
    </row>
    <row r="23">
      <c r="A23" t="n">
        <v>0</v>
      </c>
      <c r="B23" t="s">
        <v>1895</v>
      </c>
      <c r="C23" s="27" t="n">
        <v>547477918.396079</v>
      </c>
      <c r="E23" t="n">
        <v>0</v>
      </c>
      <c r="F23" t="s">
        <v>1878</v>
      </c>
      <c r="G23" t="s">
        <v>1954</v>
      </c>
      <c r="H23" s="28" t="n">
        <v>26434795.959</v>
      </c>
    </row>
    <row r="24">
      <c r="A24" t="n">
        <v>0</v>
      </c>
      <c r="B24" t="s">
        <v>1896</v>
      </c>
      <c r="C24" s="27" t="n">
        <v>1460175196.50726</v>
      </c>
      <c r="E24" t="n">
        <v>0</v>
      </c>
      <c r="F24" t="s">
        <v>1878</v>
      </c>
      <c r="G24" t="s">
        <v>1955</v>
      </c>
      <c r="H24" s="28" t="n">
        <v>-147600</v>
      </c>
    </row>
    <row r="25">
      <c r="A25" t="n">
        <v>0</v>
      </c>
      <c r="B25" t="s">
        <v>1897</v>
      </c>
      <c r="C25" s="27" t="n">
        <v>94350213.7460598</v>
      </c>
      <c r="E25" t="n">
        <v>0</v>
      </c>
      <c r="F25" t="s">
        <v>1878</v>
      </c>
      <c r="G25" t="s">
        <v>1956</v>
      </c>
      <c r="H25" s="28" t="n">
        <v>133255.270211633</v>
      </c>
    </row>
    <row r="26">
      <c r="A26" t="n">
        <v>0</v>
      </c>
      <c r="B26" t="s">
        <v>1898</v>
      </c>
      <c r="C26" s="27" t="n">
        <v>406333.668057943</v>
      </c>
      <c r="E26" t="n">
        <v>0</v>
      </c>
      <c r="F26" t="s">
        <v>1878</v>
      </c>
      <c r="G26" t="s">
        <v>1957</v>
      </c>
      <c r="H26" s="28" t="n">
        <v>8904677.81973119</v>
      </c>
    </row>
    <row r="27">
      <c r="A27" t="n">
        <v>0</v>
      </c>
      <c r="B27" t="s">
        <v>1899</v>
      </c>
      <c r="C27" s="27" t="n">
        <v>12881994.4278332</v>
      </c>
      <c r="E27" t="n">
        <v>0</v>
      </c>
      <c r="F27" t="s">
        <v>1878</v>
      </c>
      <c r="G27" t="s">
        <v>1958</v>
      </c>
      <c r="H27" s="28" t="n">
        <v>-13689.0099</v>
      </c>
    </row>
    <row r="28">
      <c r="A28" t="n">
        <v>0</v>
      </c>
      <c r="B28" t="s">
        <v>1900</v>
      </c>
      <c r="C28" s="27" t="n">
        <v>663497.945670008</v>
      </c>
      <c r="E28" t="n">
        <v>0</v>
      </c>
      <c r="F28" t="s">
        <v>1878</v>
      </c>
      <c r="G28" t="s">
        <v>1959</v>
      </c>
      <c r="H28" s="28" t="n">
        <v>20514135.0090081</v>
      </c>
    </row>
    <row r="29">
      <c r="A29" t="n">
        <v>0</v>
      </c>
      <c r="B29" t="s">
        <v>1901</v>
      </c>
      <c r="C29" s="27" t="n">
        <v>172071420.692948</v>
      </c>
      <c r="E29" t="n">
        <v>0</v>
      </c>
      <c r="F29" t="s">
        <v>1878</v>
      </c>
      <c r="G29" t="s">
        <v>1960</v>
      </c>
      <c r="H29" s="28" t="n">
        <v>22158.8824006362</v>
      </c>
    </row>
    <row r="30">
      <c r="A30" t="n">
        <v>0</v>
      </c>
      <c r="B30" t="s">
        <v>1902</v>
      </c>
      <c r="C30" s="27" t="n">
        <v>22158920.2917803</v>
      </c>
      <c r="E30" t="n">
        <v>0</v>
      </c>
      <c r="F30" t="s">
        <v>1878</v>
      </c>
      <c r="G30" t="s">
        <v>1961</v>
      </c>
      <c r="H30" s="28" t="n">
        <v>67059.5</v>
      </c>
    </row>
    <row r="31">
      <c r="A31" t="n">
        <v>0</v>
      </c>
      <c r="B31" t="s">
        <v>1903</v>
      </c>
      <c r="C31" s="27" t="n">
        <v>107596.05</v>
      </c>
      <c r="E31" t="n">
        <v>0</v>
      </c>
      <c r="F31" t="s">
        <v>1878</v>
      </c>
      <c r="G31" t="s">
        <v>1962</v>
      </c>
      <c r="H31" s="28" t="n">
        <v>43600.0315207473</v>
      </c>
    </row>
    <row r="32">
      <c r="A32" t="n">
        <v>0</v>
      </c>
      <c r="B32" t="s">
        <v>1904</v>
      </c>
      <c r="C32" s="27" t="n">
        <v>14561366.309389</v>
      </c>
      <c r="E32" t="n">
        <v>0</v>
      </c>
      <c r="F32" t="s">
        <v>1878</v>
      </c>
      <c r="G32" t="s">
        <v>1963</v>
      </c>
      <c r="H32" s="28" t="n">
        <v>0</v>
      </c>
    </row>
    <row r="33">
      <c r="A33" t="n">
        <v>0</v>
      </c>
      <c r="B33" t="s">
        <v>1905</v>
      </c>
      <c r="C33" s="27" t="n">
        <v>199837045.684357</v>
      </c>
      <c r="E33" t="n">
        <v>0</v>
      </c>
      <c r="F33" t="s">
        <v>1878</v>
      </c>
      <c r="G33" t="s">
        <v>1964</v>
      </c>
      <c r="H33" s="28" t="n">
        <v>0</v>
      </c>
    </row>
    <row r="34">
      <c r="A34" t="n">
        <v>0</v>
      </c>
      <c r="B34" t="s">
        <v>1906</v>
      </c>
      <c r="C34" s="27" t="n">
        <v>25971442.0887849</v>
      </c>
      <c r="E34" t="n">
        <v>0</v>
      </c>
      <c r="F34" t="s">
        <v>1878</v>
      </c>
      <c r="G34" t="s">
        <v>1965</v>
      </c>
      <c r="H34" s="28" t="n">
        <v>4803.04249932244</v>
      </c>
    </row>
    <row r="35">
      <c r="A35" t="n">
        <v>0</v>
      </c>
      <c r="B35" t="s">
        <v>1907</v>
      </c>
      <c r="C35" s="27" t="n">
        <v>9688.01608867869</v>
      </c>
      <c r="E35" t="n">
        <v>0</v>
      </c>
      <c r="F35" t="s">
        <v>1878</v>
      </c>
      <c r="G35" t="s">
        <v>1966</v>
      </c>
      <c r="H35" s="28" t="n">
        <v>-11231410.0155756</v>
      </c>
    </row>
    <row r="36">
      <c r="A36" t="n">
        <v>0</v>
      </c>
      <c r="B36" t="s">
        <v>1908</v>
      </c>
      <c r="C36" s="27" t="n">
        <v>1321712471.84637</v>
      </c>
      <c r="E36" t="n">
        <v>0</v>
      </c>
      <c r="F36" t="s">
        <v>1878</v>
      </c>
      <c r="G36" t="s">
        <v>1967</v>
      </c>
      <c r="H36" s="28" t="n">
        <v>11503088.269787</v>
      </c>
    </row>
    <row r="37">
      <c r="A37" t="n">
        <v>0</v>
      </c>
      <c r="B37" t="s">
        <v>1909</v>
      </c>
      <c r="C37" s="27" t="n">
        <v>-1421</v>
      </c>
      <c r="E37" t="n">
        <v>0</v>
      </c>
      <c r="F37" t="s">
        <v>1878</v>
      </c>
      <c r="G37" t="s">
        <v>1968</v>
      </c>
      <c r="H37" s="28" t="n">
        <v>-171146.1934</v>
      </c>
    </row>
    <row r="38">
      <c r="A38" t="n">
        <v>0</v>
      </c>
      <c r="B38" t="s">
        <v>1910</v>
      </c>
      <c r="C38" s="27" t="n">
        <v>240950</v>
      </c>
      <c r="E38" t="n">
        <v>0</v>
      </c>
      <c r="F38" t="s">
        <v>1878</v>
      </c>
      <c r="G38" t="s">
        <v>1969</v>
      </c>
      <c r="H38" s="28" t="n">
        <v>32800806.2977</v>
      </c>
    </row>
    <row r="39">
      <c r="A39" t="n">
        <v>0</v>
      </c>
      <c r="B39" t="s">
        <v>1911</v>
      </c>
      <c r="C39" s="27" t="n">
        <v>34759033.8735221</v>
      </c>
      <c r="E39" t="n">
        <v>0</v>
      </c>
      <c r="F39" t="s">
        <v>1878</v>
      </c>
      <c r="G39" t="s">
        <v>1970</v>
      </c>
      <c r="H39" s="28" t="n">
        <v>15486.8601</v>
      </c>
    </row>
    <row r="40">
      <c r="A40" t="n">
        <v>0</v>
      </c>
      <c r="B40" t="s">
        <v>1912</v>
      </c>
      <c r="C40" s="27" t="n">
        <v>8072895.79929139</v>
      </c>
      <c r="E40" t="n">
        <v>0</v>
      </c>
      <c r="F40" t="s">
        <v>1878</v>
      </c>
      <c r="G40" t="s">
        <v>1971</v>
      </c>
      <c r="H40" s="28" t="n">
        <v>53617</v>
      </c>
    </row>
    <row r="41">
      <c r="A41" t="n">
        <v>0</v>
      </c>
      <c r="B41" t="s">
        <v>1913</v>
      </c>
      <c r="C41" s="27" t="n">
        <v>7779425882.50771</v>
      </c>
      <c r="E41" t="n">
        <v>0</v>
      </c>
      <c r="F41" t="s">
        <v>1878</v>
      </c>
      <c r="G41" t="s">
        <v>1972</v>
      </c>
      <c r="H41" s="28" t="n">
        <v>5842731.0481254</v>
      </c>
    </row>
    <row r="42">
      <c r="A42" t="n">
        <v>0</v>
      </c>
      <c r="B42" t="s">
        <v>1914</v>
      </c>
      <c r="C42" s="27" t="n">
        <v>18021701.4661367</v>
      </c>
      <c r="E42" t="n">
        <v>0</v>
      </c>
      <c r="F42" t="s">
        <v>1878</v>
      </c>
      <c r="G42" t="s">
        <v>1973</v>
      </c>
      <c r="H42" s="28" t="n">
        <v>81983708.18211</v>
      </c>
    </row>
    <row r="43">
      <c r="A43" t="n">
        <v>0</v>
      </c>
      <c r="B43" t="s">
        <v>1915</v>
      </c>
      <c r="C43" s="27" t="n">
        <v>116253101.897303</v>
      </c>
      <c r="E43" t="n">
        <v>0</v>
      </c>
      <c r="F43" t="s">
        <v>1878</v>
      </c>
      <c r="G43" t="s">
        <v>1974</v>
      </c>
      <c r="H43" s="28" t="n">
        <v>952724.467520739</v>
      </c>
    </row>
    <row r="44">
      <c r="A44" t="n">
        <v>0</v>
      </c>
      <c r="B44" t="s">
        <v>1916</v>
      </c>
      <c r="C44" s="27" t="n">
        <v>11305.5555064541</v>
      </c>
      <c r="E44" t="n">
        <v>0</v>
      </c>
      <c r="F44" t="s">
        <v>1878</v>
      </c>
      <c r="G44" t="s">
        <v>1975</v>
      </c>
      <c r="H44" s="28" t="n">
        <v>-285.56</v>
      </c>
    </row>
    <row r="45">
      <c r="A45" t="n">
        <v>0</v>
      </c>
      <c r="B45" t="s">
        <v>1917</v>
      </c>
      <c r="C45" s="27" t="n">
        <v>4635851.4992769</v>
      </c>
      <c r="E45" t="n">
        <v>0</v>
      </c>
      <c r="F45" t="s">
        <v>1878</v>
      </c>
      <c r="G45" t="s">
        <v>1976</v>
      </c>
      <c r="H45" s="28" t="n">
        <v>-260700</v>
      </c>
    </row>
    <row r="46">
      <c r="A46" t="n">
        <v>0</v>
      </c>
      <c r="B46" t="s">
        <v>1918</v>
      </c>
      <c r="C46" s="27" t="n">
        <v>36224143.8409208</v>
      </c>
      <c r="E46" t="n">
        <v>0</v>
      </c>
      <c r="F46" t="s">
        <v>1878</v>
      </c>
      <c r="G46" t="s">
        <v>1977</v>
      </c>
      <c r="H46" s="28" t="n">
        <v>129827829.1502</v>
      </c>
    </row>
    <row r="47">
      <c r="A47" t="n">
        <v>0</v>
      </c>
      <c r="B47" t="s">
        <v>1919</v>
      </c>
      <c r="C47" s="27" t="n">
        <v>36827152.0136576</v>
      </c>
      <c r="E47" t="n">
        <v>0</v>
      </c>
      <c r="F47" t="s">
        <v>1878</v>
      </c>
      <c r="G47" t="s">
        <v>1978</v>
      </c>
      <c r="H47" s="28" t="n">
        <v>552631.87829448</v>
      </c>
    </row>
    <row r="48">
      <c r="A48" t="n">
        <v>0</v>
      </c>
      <c r="B48" t="s">
        <v>1920</v>
      </c>
      <c r="C48" s="27" t="n">
        <v>542976</v>
      </c>
      <c r="E48" t="n">
        <v>0</v>
      </c>
      <c r="F48" t="s">
        <v>1878</v>
      </c>
      <c r="G48" t="s">
        <v>1979</v>
      </c>
      <c r="H48" s="28" t="n">
        <v>22648620.2260061</v>
      </c>
    </row>
    <row r="49">
      <c r="A49" t="n">
        <v>1</v>
      </c>
      <c r="B49" t="s">
        <v>1921</v>
      </c>
      <c r="C49" s="27" t="n">
        <v>65197269.7478858</v>
      </c>
      <c r="E49" t="n">
        <v>0</v>
      </c>
      <c r="F49" t="s">
        <v>1878</v>
      </c>
      <c r="G49" t="s">
        <v>1980</v>
      </c>
      <c r="H49" s="28" t="n">
        <v>43891971.9823353</v>
      </c>
    </row>
    <row r="50">
      <c r="A50" t="n">
        <v>1</v>
      </c>
      <c r="B50" t="s">
        <v>1922</v>
      </c>
      <c r="C50" s="27" t="n">
        <v>-2099.1399</v>
      </c>
      <c r="E50" t="n">
        <v>0</v>
      </c>
      <c r="F50" t="s">
        <v>1878</v>
      </c>
      <c r="G50" t="s">
        <v>1981</v>
      </c>
      <c r="H50" s="28" t="n">
        <v>280405</v>
      </c>
    </row>
    <row r="51">
      <c r="A51" t="n">
        <v>1</v>
      </c>
      <c r="B51" t="s">
        <v>1923</v>
      </c>
      <c r="C51" s="27" t="n">
        <v>653898951.588153</v>
      </c>
      <c r="E51" t="n">
        <v>0</v>
      </c>
      <c r="F51" t="s">
        <v>1878</v>
      </c>
      <c r="G51" t="s">
        <v>1982</v>
      </c>
      <c r="H51" s="28" t="n">
        <v>686006.142291299</v>
      </c>
    </row>
    <row r="52">
      <c r="A52" t="n">
        <v>1</v>
      </c>
      <c r="B52" t="s">
        <v>1924</v>
      </c>
      <c r="C52" s="27" t="n">
        <v>761215.293</v>
      </c>
      <c r="E52" t="n">
        <v>0</v>
      </c>
      <c r="F52" t="s">
        <v>1878</v>
      </c>
      <c r="G52" t="s">
        <v>1983</v>
      </c>
      <c r="H52" s="28" t="n">
        <v>28644433.749215</v>
      </c>
    </row>
    <row r="53">
      <c r="A53" t="n">
        <v>1</v>
      </c>
      <c r="B53" t="s">
        <v>1925</v>
      </c>
      <c r="C53" s="27" t="n">
        <v>65716708.3430935</v>
      </c>
      <c r="E53" t="n">
        <v>0</v>
      </c>
      <c r="F53" t="s">
        <v>1878</v>
      </c>
      <c r="G53" t="s">
        <v>1984</v>
      </c>
      <c r="H53" s="28" t="n">
        <v>-1798.75</v>
      </c>
    </row>
    <row r="54">
      <c r="A54" t="n">
        <v>1</v>
      </c>
      <c r="B54" t="s">
        <v>1926</v>
      </c>
      <c r="C54" s="27" t="n">
        <v>199584</v>
      </c>
      <c r="E54" t="n">
        <v>0</v>
      </c>
      <c r="F54" t="s">
        <v>1878</v>
      </c>
      <c r="G54" t="s">
        <v>1985</v>
      </c>
      <c r="H54" s="28" t="n">
        <v>16709.2883077064</v>
      </c>
    </row>
    <row r="55">
      <c r="A55" t="n">
        <v>1</v>
      </c>
      <c r="B55" t="s">
        <v>1927</v>
      </c>
      <c r="C55" s="27" t="n">
        <v>0</v>
      </c>
      <c r="E55" t="n">
        <v>0</v>
      </c>
      <c r="F55" t="s">
        <v>1878</v>
      </c>
      <c r="G55" t="s">
        <v>1986</v>
      </c>
      <c r="H55" s="28" t="n">
        <v>0</v>
      </c>
    </row>
    <row r="56">
      <c r="A56" t="n">
        <v>1</v>
      </c>
      <c r="B56" t="s">
        <v>1928</v>
      </c>
      <c r="C56" s="27" t="n">
        <v>235970.712658608</v>
      </c>
      <c r="E56" t="n">
        <v>0</v>
      </c>
      <c r="F56" t="s">
        <v>1878</v>
      </c>
      <c r="G56" t="s">
        <v>1987</v>
      </c>
      <c r="H56" s="28" t="n">
        <v>27844</v>
      </c>
    </row>
    <row r="57">
      <c r="A57" t="n">
        <v>1</v>
      </c>
      <c r="B57" t="s">
        <v>1929</v>
      </c>
      <c r="C57" s="27" t="n">
        <v>0</v>
      </c>
      <c r="E57" t="n">
        <v>0</v>
      </c>
      <c r="F57" t="s">
        <v>1878</v>
      </c>
      <c r="G57" t="s">
        <v>1988</v>
      </c>
      <c r="H57" s="28" t="n">
        <v>0</v>
      </c>
    </row>
    <row r="58">
      <c r="A58" t="n">
        <v>1</v>
      </c>
      <c r="B58" t="s">
        <v>1930</v>
      </c>
      <c r="C58" s="27" t="n">
        <v>16116146.123016</v>
      </c>
      <c r="E58" t="n">
        <v>0</v>
      </c>
      <c r="F58" t="s">
        <v>1878</v>
      </c>
      <c r="G58" t="s">
        <v>1989</v>
      </c>
      <c r="H58" s="28" t="n">
        <v>22308446.4388905</v>
      </c>
    </row>
    <row r="59">
      <c r="A59" t="n">
        <v>1</v>
      </c>
      <c r="B59" t="s">
        <v>1931</v>
      </c>
      <c r="C59" s="27" t="n">
        <v>13351858.75</v>
      </c>
      <c r="E59" t="n">
        <v>0</v>
      </c>
      <c r="F59" t="s">
        <v>1878</v>
      </c>
      <c r="G59" t="s">
        <v>1990</v>
      </c>
      <c r="H59" s="28" t="n">
        <v>511198.231381038</v>
      </c>
    </row>
    <row r="60">
      <c r="A60" t="n">
        <v>1</v>
      </c>
      <c r="B60" t="s">
        <v>1932</v>
      </c>
      <c r="C60" s="27" t="n">
        <v>23030.4395</v>
      </c>
      <c r="E60" t="n">
        <v>0</v>
      </c>
      <c r="F60" t="s">
        <v>1878</v>
      </c>
      <c r="G60" t="s">
        <v>1991</v>
      </c>
      <c r="H60" s="28" t="n">
        <v>348061</v>
      </c>
    </row>
    <row r="61">
      <c r="A61"/>
      <c r="B61" t="s">
        <v>1877</v>
      </c>
      <c r="C61" s="27" t="n">
        <v>2605280</v>
      </c>
      <c r="E61" t="n">
        <v>0</v>
      </c>
      <c r="F61" t="s">
        <v>1878</v>
      </c>
      <c r="G61" t="s">
        <v>1992</v>
      </c>
      <c r="H61" s="28" t="n">
        <v>128371.540689055</v>
      </c>
    </row>
    <row r="62">
      <c r="E62" t="n">
        <v>0</v>
      </c>
      <c r="F62" t="s">
        <v>1878</v>
      </c>
      <c r="G62" t="s">
        <v>1993</v>
      </c>
      <c r="H62" s="28" t="n">
        <v>329544.940818809</v>
      </c>
    </row>
    <row r="63">
      <c r="E63" t="n">
        <v>0</v>
      </c>
      <c r="F63" t="s">
        <v>1878</v>
      </c>
      <c r="G63" t="s">
        <v>1994</v>
      </c>
      <c r="H63" s="28" t="n">
        <v>-108200.3</v>
      </c>
    </row>
    <row r="64">
      <c r="E64" t="n">
        <v>0</v>
      </c>
      <c r="F64" t="s">
        <v>1878</v>
      </c>
      <c r="G64" t="s">
        <v>1995</v>
      </c>
      <c r="H64" s="28" t="n">
        <v>1359.16269069533</v>
      </c>
    </row>
    <row r="65">
      <c r="E65" t="n">
        <v>0</v>
      </c>
      <c r="F65" t="s">
        <v>1878</v>
      </c>
      <c r="G65" t="s">
        <v>1996</v>
      </c>
      <c r="H65" s="28" t="n">
        <v>0</v>
      </c>
    </row>
    <row r="66">
      <c r="E66" t="n">
        <v>0</v>
      </c>
      <c r="F66" t="s">
        <v>1878</v>
      </c>
      <c r="G66" t="s">
        <v>1997</v>
      </c>
      <c r="H66" s="28" t="n">
        <v>69570.8166439561</v>
      </c>
    </row>
    <row r="67">
      <c r="E67" t="n">
        <v>0</v>
      </c>
      <c r="F67" t="s">
        <v>1878</v>
      </c>
      <c r="G67" t="s">
        <v>1998</v>
      </c>
      <c r="H67" s="28" t="n">
        <v>191100.5195</v>
      </c>
    </row>
    <row r="68">
      <c r="E68" t="n">
        <v>0</v>
      </c>
      <c r="F68" t="s">
        <v>1878</v>
      </c>
      <c r="G68" t="s">
        <v>1999</v>
      </c>
      <c r="H68" s="28" t="n">
        <v>792533.707108351</v>
      </c>
    </row>
    <row r="69">
      <c r="E69" t="n">
        <v>0</v>
      </c>
      <c r="F69" t="s">
        <v>1879</v>
      </c>
      <c r="G69" t="s">
        <v>2000</v>
      </c>
      <c r="H69" s="28" t="n">
        <v>16500</v>
      </c>
    </row>
    <row r="70">
      <c r="E70" t="n">
        <v>0</v>
      </c>
      <c r="F70" t="s">
        <v>1879</v>
      </c>
      <c r="G70" t="s">
        <v>2001</v>
      </c>
      <c r="H70" s="28" t="n">
        <v>-2468685.792</v>
      </c>
    </row>
    <row r="71">
      <c r="E71" t="n">
        <v>0</v>
      </c>
      <c r="F71" t="s">
        <v>1879</v>
      </c>
      <c r="G71" t="s">
        <v>2002</v>
      </c>
      <c r="H71" s="28" t="n">
        <v>24551669.0358562</v>
      </c>
    </row>
    <row r="72">
      <c r="E72" t="n">
        <v>0</v>
      </c>
      <c r="F72" t="s">
        <v>1879</v>
      </c>
      <c r="G72" t="s">
        <v>2003</v>
      </c>
      <c r="H72" s="28" t="n">
        <v>69500</v>
      </c>
    </row>
    <row r="73">
      <c r="E73" t="n">
        <v>0</v>
      </c>
      <c r="F73" t="s">
        <v>1879</v>
      </c>
      <c r="G73" t="s">
        <v>2004</v>
      </c>
      <c r="H73" s="28" t="n">
        <v>103276159.227975</v>
      </c>
    </row>
    <row r="74">
      <c r="E74" t="n">
        <v>0</v>
      </c>
      <c r="F74" t="s">
        <v>1879</v>
      </c>
      <c r="G74" t="s">
        <v>2005</v>
      </c>
      <c r="H74" s="28" t="n">
        <v>5809216</v>
      </c>
    </row>
    <row r="75">
      <c r="E75" t="n">
        <v>0</v>
      </c>
      <c r="F75" t="s">
        <v>1879</v>
      </c>
      <c r="G75" t="s">
        <v>2006</v>
      </c>
      <c r="H75" s="28" t="n">
        <v>782130.885709412</v>
      </c>
    </row>
    <row r="76">
      <c r="E76" t="n">
        <v>0</v>
      </c>
      <c r="F76" t="s">
        <v>1880</v>
      </c>
      <c r="G76" t="s">
        <v>2007</v>
      </c>
      <c r="H76" s="28" t="n">
        <v>658566.4806</v>
      </c>
    </row>
    <row r="77">
      <c r="E77" t="n">
        <v>0</v>
      </c>
      <c r="F77" t="s">
        <v>1880</v>
      </c>
      <c r="G77" t="s">
        <v>2008</v>
      </c>
      <c r="H77" s="28" t="n">
        <v>3024336.42057791</v>
      </c>
    </row>
    <row r="78">
      <c r="E78" t="n">
        <v>0</v>
      </c>
      <c r="F78" t="s">
        <v>1880</v>
      </c>
      <c r="G78" t="s">
        <v>2009</v>
      </c>
      <c r="H78" s="28" t="n">
        <v>524362.119726073</v>
      </c>
    </row>
    <row r="79">
      <c r="E79" t="n">
        <v>0</v>
      </c>
      <c r="F79" t="s">
        <v>1880</v>
      </c>
      <c r="G79" t="s">
        <v>2010</v>
      </c>
      <c r="H79" s="28" t="n">
        <v>1508333.4546133</v>
      </c>
    </row>
    <row r="80">
      <c r="E80" t="n">
        <v>0</v>
      </c>
      <c r="F80" t="s">
        <v>1880</v>
      </c>
      <c r="G80" t="s">
        <v>2011</v>
      </c>
      <c r="H80" s="28" t="n">
        <v>1712716.14083729</v>
      </c>
    </row>
    <row r="81">
      <c r="E81" t="n">
        <v>0</v>
      </c>
      <c r="F81" t="s">
        <v>1881</v>
      </c>
      <c r="G81" t="s">
        <v>2012</v>
      </c>
      <c r="H81" s="28" t="n">
        <v>-16665</v>
      </c>
    </row>
    <row r="82">
      <c r="E82" t="n">
        <v>0</v>
      </c>
      <c r="F82" t="s">
        <v>1882</v>
      </c>
      <c r="G82" t="s">
        <v>2013</v>
      </c>
      <c r="H82" s="28" t="n">
        <v>822428.9824</v>
      </c>
    </row>
    <row r="83">
      <c r="E83" t="n">
        <v>0</v>
      </c>
      <c r="F83" t="s">
        <v>1882</v>
      </c>
      <c r="G83" t="s">
        <v>2014</v>
      </c>
      <c r="H83" s="28" t="n">
        <v>59266843.246437</v>
      </c>
    </row>
    <row r="84">
      <c r="E84" t="n">
        <v>0</v>
      </c>
      <c r="F84" t="s">
        <v>1882</v>
      </c>
      <c r="G84" t="s">
        <v>2015</v>
      </c>
      <c r="H84" s="28" t="n">
        <v>0</v>
      </c>
    </row>
    <row r="85">
      <c r="E85" t="n">
        <v>0</v>
      </c>
      <c r="F85" t="s">
        <v>1882</v>
      </c>
      <c r="G85" t="s">
        <v>2016</v>
      </c>
      <c r="H85" s="28" t="n">
        <v>0</v>
      </c>
    </row>
    <row r="86">
      <c r="E86" t="n">
        <v>0</v>
      </c>
      <c r="F86" t="s">
        <v>1882</v>
      </c>
      <c r="G86" t="s">
        <v>2017</v>
      </c>
      <c r="H86" s="28" t="n">
        <v>-167510.682120366</v>
      </c>
    </row>
    <row r="87">
      <c r="E87" t="n">
        <v>0</v>
      </c>
      <c r="F87" t="s">
        <v>1882</v>
      </c>
      <c r="G87" t="s">
        <v>2018</v>
      </c>
      <c r="H87" s="28" t="n">
        <v>0</v>
      </c>
    </row>
    <row r="88">
      <c r="E88" t="n">
        <v>0</v>
      </c>
      <c r="F88" t="s">
        <v>1882</v>
      </c>
      <c r="G88" t="s">
        <v>2019</v>
      </c>
      <c r="H88" s="28" t="n">
        <v>8606606.54822235</v>
      </c>
    </row>
    <row r="89">
      <c r="E89" t="n">
        <v>0</v>
      </c>
      <c r="F89" t="s">
        <v>1882</v>
      </c>
      <c r="G89" t="s">
        <v>2020</v>
      </c>
      <c r="H89" s="28" t="n">
        <v>399211898.224038</v>
      </c>
    </row>
    <row r="90">
      <c r="E90" t="n">
        <v>0</v>
      </c>
      <c r="F90" t="s">
        <v>1882</v>
      </c>
      <c r="G90" t="s">
        <v>2021</v>
      </c>
      <c r="H90" s="28" t="n">
        <v>24308.162703151</v>
      </c>
    </row>
    <row r="91">
      <c r="E91" t="n">
        <v>0</v>
      </c>
      <c r="F91" t="s">
        <v>1882</v>
      </c>
      <c r="G91" t="s">
        <v>2022</v>
      </c>
      <c r="H91" s="28" t="n">
        <v>11738.2438572101</v>
      </c>
    </row>
    <row r="92">
      <c r="E92" t="n">
        <v>0</v>
      </c>
      <c r="F92" t="s">
        <v>1882</v>
      </c>
      <c r="G92" t="s">
        <v>2023</v>
      </c>
      <c r="H92" s="28" t="n">
        <v>20031.0251268359</v>
      </c>
    </row>
    <row r="93">
      <c r="E93" t="n">
        <v>0</v>
      </c>
      <c r="F93" t="s">
        <v>1882</v>
      </c>
      <c r="G93" t="s">
        <v>2024</v>
      </c>
      <c r="H93" s="28" t="n">
        <v>103487.124168732</v>
      </c>
    </row>
    <row r="94">
      <c r="E94" t="n">
        <v>0</v>
      </c>
      <c r="F94" t="s">
        <v>1882</v>
      </c>
      <c r="G94" t="s">
        <v>2025</v>
      </c>
      <c r="H94" s="28" t="n">
        <v>-35841.9275989168</v>
      </c>
    </row>
    <row r="95">
      <c r="E95" t="n">
        <v>0</v>
      </c>
      <c r="F95" t="s">
        <v>1882</v>
      </c>
      <c r="G95" t="s">
        <v>2026</v>
      </c>
      <c r="H95" s="28" t="n">
        <v>-25752.5562447536</v>
      </c>
    </row>
    <row r="96">
      <c r="E96" t="n">
        <v>0</v>
      </c>
      <c r="F96" t="s">
        <v>1882</v>
      </c>
      <c r="G96" t="s">
        <v>2027</v>
      </c>
      <c r="H96" s="28" t="n">
        <v>-30360.9587197902</v>
      </c>
    </row>
    <row r="97">
      <c r="E97" t="n">
        <v>0</v>
      </c>
      <c r="F97" t="s">
        <v>1882</v>
      </c>
      <c r="G97" t="s">
        <v>2028</v>
      </c>
      <c r="H97" s="28" t="n">
        <v>33.7753592691665</v>
      </c>
    </row>
    <row r="98">
      <c r="E98" t="n">
        <v>0</v>
      </c>
      <c r="F98" t="s">
        <v>1882</v>
      </c>
      <c r="G98" t="s">
        <v>2029</v>
      </c>
      <c r="H98" s="28" t="n">
        <v>0</v>
      </c>
    </row>
    <row r="99">
      <c r="E99" t="n">
        <v>0</v>
      </c>
      <c r="F99" t="s">
        <v>1882</v>
      </c>
      <c r="G99" t="s">
        <v>2030</v>
      </c>
      <c r="H99" s="28" t="n">
        <v>0</v>
      </c>
    </row>
    <row r="100">
      <c r="E100" t="n">
        <v>0</v>
      </c>
      <c r="F100" t="s">
        <v>1882</v>
      </c>
      <c r="G100" t="s">
        <v>2031</v>
      </c>
      <c r="H100" s="28" t="n">
        <v>34470184.7667761</v>
      </c>
    </row>
    <row r="101">
      <c r="E101" t="n">
        <v>0</v>
      </c>
      <c r="F101" t="s">
        <v>1882</v>
      </c>
      <c r="G101" t="s">
        <v>2032</v>
      </c>
      <c r="H101" s="28" t="n">
        <v>4650.1001</v>
      </c>
    </row>
    <row r="102">
      <c r="E102" t="n">
        <v>0</v>
      </c>
      <c r="F102" t="s">
        <v>1882</v>
      </c>
      <c r="G102" t="s">
        <v>2033</v>
      </c>
      <c r="H102" s="28" t="n">
        <v>71693.2089886352</v>
      </c>
    </row>
    <row r="103">
      <c r="E103" t="n">
        <v>0</v>
      </c>
      <c r="F103" t="s">
        <v>1882</v>
      </c>
      <c r="G103" t="s">
        <v>2034</v>
      </c>
      <c r="H103" s="28" t="n">
        <v>673759986.866349</v>
      </c>
    </row>
    <row r="104">
      <c r="E104" t="n">
        <v>0</v>
      </c>
      <c r="F104" t="s">
        <v>1883</v>
      </c>
      <c r="G104" t="s">
        <v>2035</v>
      </c>
      <c r="H104" s="28" t="n">
        <v>227913.5223</v>
      </c>
    </row>
    <row r="105">
      <c r="E105" t="n">
        <v>0</v>
      </c>
      <c r="F105" t="s">
        <v>1883</v>
      </c>
      <c r="G105" t="s">
        <v>2036</v>
      </c>
      <c r="H105" s="28" t="n">
        <v>0</v>
      </c>
    </row>
    <row r="106">
      <c r="E106" t="n">
        <v>0</v>
      </c>
      <c r="F106" t="s">
        <v>1883</v>
      </c>
      <c r="G106" t="s">
        <v>2037</v>
      </c>
      <c r="H106" s="28" t="n">
        <v>-14514.5156414576</v>
      </c>
    </row>
    <row r="107">
      <c r="E107" t="n">
        <v>0</v>
      </c>
      <c r="F107" t="s">
        <v>1883</v>
      </c>
      <c r="G107" t="s">
        <v>2038</v>
      </c>
      <c r="H107" s="28" t="n">
        <v>485865.1016</v>
      </c>
    </row>
    <row r="108">
      <c r="E108" t="n">
        <v>0</v>
      </c>
      <c r="F108" t="s">
        <v>1883</v>
      </c>
      <c r="G108" t="s">
        <v>2039</v>
      </c>
      <c r="H108" s="28" t="n">
        <v>96174.3519936016</v>
      </c>
    </row>
    <row r="109">
      <c r="E109" t="n">
        <v>0</v>
      </c>
      <c r="F109" t="s">
        <v>1883</v>
      </c>
      <c r="G109" t="s">
        <v>2040</v>
      </c>
      <c r="H109" s="28" t="n">
        <v>2371565.5704</v>
      </c>
    </row>
    <row r="110">
      <c r="E110" t="n">
        <v>0</v>
      </c>
      <c r="F110" t="s">
        <v>1883</v>
      </c>
      <c r="G110" t="s">
        <v>2041</v>
      </c>
      <c r="H110" s="28" t="n">
        <v>-6470.0999</v>
      </c>
    </row>
    <row r="111">
      <c r="E111" t="n">
        <v>0</v>
      </c>
      <c r="F111" t="s">
        <v>1883</v>
      </c>
      <c r="G111" t="s">
        <v>2042</v>
      </c>
      <c r="H111" s="28" t="n">
        <v>0</v>
      </c>
    </row>
    <row r="112">
      <c r="E112" t="n">
        <v>0</v>
      </c>
      <c r="F112" t="s">
        <v>1883</v>
      </c>
      <c r="G112" t="s">
        <v>2043</v>
      </c>
      <c r="H112" s="28" t="n">
        <v>11285.0564767245</v>
      </c>
    </row>
    <row r="113">
      <c r="E113" t="n">
        <v>0</v>
      </c>
      <c r="F113" t="s">
        <v>1884</v>
      </c>
      <c r="G113" t="s">
        <v>2044</v>
      </c>
      <c r="H113" s="28" t="n">
        <v>3088293</v>
      </c>
    </row>
    <row r="114">
      <c r="E114" t="n">
        <v>0</v>
      </c>
      <c r="F114" t="s">
        <v>1884</v>
      </c>
      <c r="G114" t="s">
        <v>2045</v>
      </c>
      <c r="H114" s="28" t="n">
        <v>150630315.347969</v>
      </c>
    </row>
    <row r="115">
      <c r="E115" t="n">
        <v>0</v>
      </c>
      <c r="F115" t="s">
        <v>1884</v>
      </c>
      <c r="G115" t="s">
        <v>2046</v>
      </c>
      <c r="H115" s="28" t="n">
        <v>36040052.1882421</v>
      </c>
    </row>
    <row r="116">
      <c r="E116" t="n">
        <v>0</v>
      </c>
      <c r="F116" t="s">
        <v>1885</v>
      </c>
      <c r="G116" t="s">
        <v>2047</v>
      </c>
      <c r="H116" s="28" t="n">
        <v>26636.1395138306</v>
      </c>
    </row>
    <row r="117">
      <c r="E117" t="n">
        <v>0</v>
      </c>
      <c r="F117" t="s">
        <v>1885</v>
      </c>
      <c r="G117" t="s">
        <v>2048</v>
      </c>
      <c r="H117" s="28" t="n">
        <v>74725.0184909649</v>
      </c>
    </row>
    <row r="118">
      <c r="E118" t="n">
        <v>0</v>
      </c>
      <c r="F118" t="s">
        <v>1886</v>
      </c>
      <c r="G118" t="s">
        <v>2049</v>
      </c>
      <c r="H118" s="28" t="n">
        <v>89561.1102</v>
      </c>
    </row>
    <row r="119">
      <c r="E119" t="n">
        <v>0</v>
      </c>
      <c r="F119" t="s">
        <v>1886</v>
      </c>
      <c r="G119" t="s">
        <v>2050</v>
      </c>
      <c r="H119" s="28" t="n">
        <v>58067.9414</v>
      </c>
    </row>
    <row r="120">
      <c r="E120" t="n">
        <v>0</v>
      </c>
      <c r="F120" t="s">
        <v>1886</v>
      </c>
      <c r="G120" t="s">
        <v>2051</v>
      </c>
      <c r="H120" s="28" t="n">
        <v>126658.604614847</v>
      </c>
    </row>
    <row r="121">
      <c r="E121" t="n">
        <v>0</v>
      </c>
      <c r="F121" t="s">
        <v>1886</v>
      </c>
      <c r="G121" t="s">
        <v>2052</v>
      </c>
      <c r="H121" s="28" t="n">
        <v>7991924.38569917</v>
      </c>
    </row>
    <row r="122">
      <c r="E122" t="n">
        <v>0</v>
      </c>
      <c r="F122" t="s">
        <v>1886</v>
      </c>
      <c r="G122" t="s">
        <v>2053</v>
      </c>
      <c r="H122" s="28" t="n">
        <v>196390.6134</v>
      </c>
    </row>
    <row r="123">
      <c r="E123" t="n">
        <v>0</v>
      </c>
      <c r="F123" t="s">
        <v>1886</v>
      </c>
      <c r="G123" t="s">
        <v>2054</v>
      </c>
      <c r="H123" s="28" t="n">
        <v>659470.847086326</v>
      </c>
    </row>
    <row r="124">
      <c r="E124" t="n">
        <v>0</v>
      </c>
      <c r="F124" t="s">
        <v>1886</v>
      </c>
      <c r="G124" t="s">
        <v>2055</v>
      </c>
      <c r="H124" s="28" t="n">
        <v>17629850.8039</v>
      </c>
    </row>
    <row r="125">
      <c r="E125" t="n">
        <v>0</v>
      </c>
      <c r="F125" t="s">
        <v>1886</v>
      </c>
      <c r="G125" t="s">
        <v>2056</v>
      </c>
      <c r="H125" s="28" t="n">
        <v>105611188.100408</v>
      </c>
    </row>
    <row r="126">
      <c r="E126" t="n">
        <v>0</v>
      </c>
      <c r="F126" t="s">
        <v>1886</v>
      </c>
      <c r="G126" t="s">
        <v>2057</v>
      </c>
      <c r="H126" s="28" t="n">
        <v>1380577.74036273</v>
      </c>
    </row>
    <row r="127">
      <c r="E127" t="n">
        <v>0</v>
      </c>
      <c r="F127" t="s">
        <v>1886</v>
      </c>
      <c r="G127" t="s">
        <v>2058</v>
      </c>
      <c r="H127" s="28" t="n">
        <v>874.614037974599</v>
      </c>
    </row>
    <row r="128">
      <c r="E128" t="n">
        <v>0</v>
      </c>
      <c r="F128" t="s">
        <v>1886</v>
      </c>
      <c r="G128" t="s">
        <v>2059</v>
      </c>
      <c r="H128" s="28" t="n">
        <v>2324252.44646404</v>
      </c>
    </row>
    <row r="129">
      <c r="E129" t="n">
        <v>0</v>
      </c>
      <c r="F129" t="s">
        <v>1886</v>
      </c>
      <c r="G129" t="s">
        <v>2060</v>
      </c>
      <c r="H129" s="28" t="n">
        <v>85412.6448784329</v>
      </c>
    </row>
    <row r="130">
      <c r="E130" t="n">
        <v>0</v>
      </c>
      <c r="F130" t="s">
        <v>1887</v>
      </c>
      <c r="G130" t="s">
        <v>2061</v>
      </c>
      <c r="H130" s="28" t="n">
        <v>2419719.4371</v>
      </c>
    </row>
    <row r="131">
      <c r="E131" t="n">
        <v>0</v>
      </c>
      <c r="F131" t="s">
        <v>1887</v>
      </c>
      <c r="G131" t="s">
        <v>2062</v>
      </c>
      <c r="H131" s="28" t="n">
        <v>6158.42045615368</v>
      </c>
    </row>
    <row r="132">
      <c r="E132" t="n">
        <v>0</v>
      </c>
      <c r="F132" t="s">
        <v>1887</v>
      </c>
      <c r="G132" t="s">
        <v>2063</v>
      </c>
      <c r="H132" s="28" t="n">
        <v>-150837.05708611</v>
      </c>
    </row>
    <row r="133">
      <c r="E133" t="n">
        <v>0</v>
      </c>
      <c r="F133" t="s">
        <v>1887</v>
      </c>
      <c r="G133" t="s">
        <v>2064</v>
      </c>
      <c r="H133" s="28" t="n">
        <v>5423978.79010719</v>
      </c>
    </row>
    <row r="134">
      <c r="E134" t="n">
        <v>0</v>
      </c>
      <c r="F134" t="s">
        <v>1887</v>
      </c>
      <c r="G134" t="s">
        <v>2065</v>
      </c>
      <c r="H134" s="28" t="n">
        <v>225368.250084874</v>
      </c>
    </row>
    <row r="135">
      <c r="E135" t="n">
        <v>0</v>
      </c>
      <c r="F135" t="s">
        <v>1887</v>
      </c>
      <c r="G135" t="s">
        <v>2066</v>
      </c>
      <c r="H135" s="28" t="n">
        <v>23453.9021503145</v>
      </c>
    </row>
    <row r="136">
      <c r="E136" t="n">
        <v>0</v>
      </c>
      <c r="F136" t="s">
        <v>1887</v>
      </c>
      <c r="G136" t="s">
        <v>2067</v>
      </c>
      <c r="H136" s="28" t="n">
        <v>6121351.10691856</v>
      </c>
    </row>
    <row r="137">
      <c r="E137" t="n">
        <v>0</v>
      </c>
      <c r="F137" t="s">
        <v>1887</v>
      </c>
      <c r="G137" t="s">
        <v>2068</v>
      </c>
      <c r="H137" s="28" t="n">
        <v>1713240.88258519</v>
      </c>
    </row>
    <row r="138">
      <c r="E138" t="n">
        <v>0</v>
      </c>
      <c r="F138" t="s">
        <v>1887</v>
      </c>
      <c r="G138" t="s">
        <v>2069</v>
      </c>
      <c r="H138" s="28" t="n">
        <v>408081.27197434</v>
      </c>
    </row>
    <row r="139">
      <c r="E139" t="n">
        <v>0</v>
      </c>
      <c r="F139" t="s">
        <v>1888</v>
      </c>
      <c r="G139" t="s">
        <v>2070</v>
      </c>
      <c r="H139" s="28" t="n">
        <v>68018.7094</v>
      </c>
    </row>
    <row r="140">
      <c r="E140" t="n">
        <v>0</v>
      </c>
      <c r="F140" t="s">
        <v>1888</v>
      </c>
      <c r="G140" t="s">
        <v>2071</v>
      </c>
      <c r="H140" s="28" t="n">
        <v>11895.7733883173</v>
      </c>
    </row>
    <row r="141">
      <c r="E141" t="n">
        <v>0</v>
      </c>
      <c r="F141" t="s">
        <v>1888</v>
      </c>
      <c r="G141" t="s">
        <v>2072</v>
      </c>
      <c r="H141" s="28" t="n">
        <v>-24367.38203817</v>
      </c>
    </row>
    <row r="142">
      <c r="E142" t="n">
        <v>0</v>
      </c>
      <c r="F142" t="s">
        <v>1889</v>
      </c>
      <c r="G142" t="s">
        <v>2073</v>
      </c>
      <c r="H142" s="28" t="n">
        <v>649134.8296</v>
      </c>
    </row>
    <row r="143">
      <c r="E143" t="n">
        <v>0</v>
      </c>
      <c r="F143" t="s">
        <v>1889</v>
      </c>
      <c r="G143" t="s">
        <v>2074</v>
      </c>
      <c r="H143" s="28" t="n">
        <v>0</v>
      </c>
    </row>
    <row r="144">
      <c r="E144" t="n">
        <v>0</v>
      </c>
      <c r="F144" t="s">
        <v>1889</v>
      </c>
      <c r="G144" t="s">
        <v>2075</v>
      </c>
      <c r="H144" s="28" t="n">
        <v>-479437.596363619</v>
      </c>
    </row>
    <row r="145">
      <c r="E145" t="n">
        <v>0</v>
      </c>
      <c r="F145" t="s">
        <v>1889</v>
      </c>
      <c r="G145" t="s">
        <v>2076</v>
      </c>
      <c r="H145" s="28" t="n">
        <v>6548.58872276734</v>
      </c>
    </row>
    <row r="146">
      <c r="E146" t="n">
        <v>0</v>
      </c>
      <c r="F146" t="s">
        <v>1890</v>
      </c>
      <c r="G146" t="s">
        <v>2077</v>
      </c>
      <c r="H146" s="28" t="n">
        <v>377.15</v>
      </c>
    </row>
    <row r="147">
      <c r="E147" t="n">
        <v>0</v>
      </c>
      <c r="F147" t="s">
        <v>1890</v>
      </c>
      <c r="G147" t="s">
        <v>2078</v>
      </c>
      <c r="H147" s="28" t="n">
        <v>5721739.30882333</v>
      </c>
    </row>
    <row r="148">
      <c r="E148" t="n">
        <v>0</v>
      </c>
      <c r="F148" t="s">
        <v>1890</v>
      </c>
      <c r="G148" t="s">
        <v>2079</v>
      </c>
      <c r="H148" s="28" t="n">
        <v>20007.9813984995</v>
      </c>
    </row>
    <row r="149">
      <c r="E149" t="n">
        <v>0</v>
      </c>
      <c r="F149" t="s">
        <v>1890</v>
      </c>
      <c r="G149" t="s">
        <v>2080</v>
      </c>
      <c r="H149" s="28" t="n">
        <v>2411.25</v>
      </c>
    </row>
    <row r="150">
      <c r="E150" t="n">
        <v>0</v>
      </c>
      <c r="F150" t="s">
        <v>1891</v>
      </c>
      <c r="G150" t="s">
        <v>2081</v>
      </c>
      <c r="H150" s="28" t="n">
        <v>46222.0703</v>
      </c>
    </row>
    <row r="151">
      <c r="E151" t="n">
        <v>0</v>
      </c>
      <c r="F151" t="s">
        <v>1891</v>
      </c>
      <c r="G151" t="s">
        <v>2082</v>
      </c>
      <c r="H151" s="28" t="n">
        <v>-312408.437582139</v>
      </c>
    </row>
    <row r="152">
      <c r="E152" t="n">
        <v>0</v>
      </c>
      <c r="F152" t="s">
        <v>1891</v>
      </c>
      <c r="G152" t="s">
        <v>2083</v>
      </c>
      <c r="H152" s="28" t="n">
        <v>147310600.202593</v>
      </c>
    </row>
    <row r="153">
      <c r="E153" t="n">
        <v>0</v>
      </c>
      <c r="F153" t="s">
        <v>1891</v>
      </c>
      <c r="G153" t="s">
        <v>2084</v>
      </c>
      <c r="H153" s="28" t="n">
        <v>5400</v>
      </c>
    </row>
    <row r="154">
      <c r="E154" t="n">
        <v>0</v>
      </c>
      <c r="F154" t="s">
        <v>1891</v>
      </c>
      <c r="G154" t="s">
        <v>2085</v>
      </c>
      <c r="H154" s="28" t="n">
        <v>7090096.87758018</v>
      </c>
    </row>
    <row r="155">
      <c r="E155" t="n">
        <v>0</v>
      </c>
      <c r="F155" t="s">
        <v>1891</v>
      </c>
      <c r="G155" t="s">
        <v>2086</v>
      </c>
      <c r="H155" s="28" t="n">
        <v>1831385512.3995</v>
      </c>
    </row>
    <row r="156">
      <c r="E156" t="n">
        <v>0</v>
      </c>
      <c r="F156" t="s">
        <v>1891</v>
      </c>
      <c r="G156" t="s">
        <v>2087</v>
      </c>
      <c r="H156" s="28" t="n">
        <v>467807.419162578</v>
      </c>
    </row>
    <row r="157">
      <c r="E157" t="n">
        <v>0</v>
      </c>
      <c r="F157" t="s">
        <v>1891</v>
      </c>
      <c r="G157" t="s">
        <v>2088</v>
      </c>
      <c r="H157" s="28" t="n">
        <v>0</v>
      </c>
    </row>
    <row r="158">
      <c r="E158" t="n">
        <v>0</v>
      </c>
      <c r="F158" t="s">
        <v>1891</v>
      </c>
      <c r="G158" t="s">
        <v>2089</v>
      </c>
      <c r="H158" s="28" t="n">
        <v>16102585.2762972</v>
      </c>
    </row>
    <row r="159">
      <c r="E159" t="n">
        <v>0</v>
      </c>
      <c r="F159" t="s">
        <v>1891</v>
      </c>
      <c r="G159" t="s">
        <v>2090</v>
      </c>
      <c r="H159" s="28" t="n">
        <v>0</v>
      </c>
    </row>
    <row r="160">
      <c r="E160" t="n">
        <v>0</v>
      </c>
      <c r="F160" t="s">
        <v>1892</v>
      </c>
      <c r="G160" t="s">
        <v>2091</v>
      </c>
      <c r="H160" s="28" t="n">
        <v>215183.9277</v>
      </c>
    </row>
    <row r="161">
      <c r="E161" t="n">
        <v>0</v>
      </c>
      <c r="F161" t="s">
        <v>1892</v>
      </c>
      <c r="G161" t="s">
        <v>2092</v>
      </c>
      <c r="H161" s="28" t="n">
        <v>100549.912455663</v>
      </c>
    </row>
    <row r="162">
      <c r="E162" t="n">
        <v>0</v>
      </c>
      <c r="F162" t="s">
        <v>1892</v>
      </c>
      <c r="G162" t="s">
        <v>2093</v>
      </c>
      <c r="H162" s="28" t="n">
        <v>28630735.5371</v>
      </c>
    </row>
    <row r="163">
      <c r="E163" t="n">
        <v>0</v>
      </c>
      <c r="F163" t="s">
        <v>1892</v>
      </c>
      <c r="G163" t="s">
        <v>2094</v>
      </c>
      <c r="H163" s="28" t="n">
        <v>2654139.4399</v>
      </c>
    </row>
    <row r="164">
      <c r="E164" t="n">
        <v>0</v>
      </c>
      <c r="F164" t="s">
        <v>1892</v>
      </c>
      <c r="G164" t="s">
        <v>2095</v>
      </c>
      <c r="H164" s="28" t="n">
        <v>-45419.0234</v>
      </c>
    </row>
    <row r="165">
      <c r="E165" t="n">
        <v>0</v>
      </c>
      <c r="F165" t="s">
        <v>1892</v>
      </c>
      <c r="G165" t="s">
        <v>2096</v>
      </c>
      <c r="H165" s="28" t="n">
        <v>8354556.00518882</v>
      </c>
    </row>
    <row r="166">
      <c r="E166" t="n">
        <v>0</v>
      </c>
      <c r="F166" t="s">
        <v>1892</v>
      </c>
      <c r="G166" t="s">
        <v>2097</v>
      </c>
      <c r="H166" s="28" t="n">
        <v>3636407.54107901</v>
      </c>
    </row>
    <row r="167">
      <c r="E167" t="n">
        <v>0</v>
      </c>
      <c r="F167" t="s">
        <v>1892</v>
      </c>
      <c r="G167" t="s">
        <v>2098</v>
      </c>
      <c r="H167" s="28" t="n">
        <v>191201.544495321</v>
      </c>
    </row>
    <row r="168">
      <c r="E168" t="n">
        <v>0</v>
      </c>
      <c r="F168" t="s">
        <v>1892</v>
      </c>
      <c r="G168" t="s">
        <v>2099</v>
      </c>
      <c r="H168" s="28" t="n">
        <v>14986208.073335</v>
      </c>
    </row>
    <row r="169">
      <c r="E169" t="n">
        <v>0</v>
      </c>
      <c r="F169" t="s">
        <v>1893</v>
      </c>
      <c r="G169" t="s">
        <v>2100</v>
      </c>
      <c r="H169" s="28" t="n">
        <v>186100</v>
      </c>
    </row>
    <row r="170">
      <c r="E170" t="n">
        <v>0</v>
      </c>
      <c r="F170" t="s">
        <v>1894</v>
      </c>
      <c r="G170" t="s">
        <v>2101</v>
      </c>
      <c r="H170" s="28" t="n">
        <v>318941.8396</v>
      </c>
    </row>
    <row r="171">
      <c r="E171" t="n">
        <v>0</v>
      </c>
      <c r="F171" t="s">
        <v>1894</v>
      </c>
      <c r="G171" t="s">
        <v>2102</v>
      </c>
      <c r="H171" s="28" t="n">
        <v>137816.235441368</v>
      </c>
    </row>
    <row r="172">
      <c r="E172" t="n">
        <v>0</v>
      </c>
      <c r="F172" t="s">
        <v>1894</v>
      </c>
      <c r="G172" t="s">
        <v>2103</v>
      </c>
      <c r="H172" s="28" t="n">
        <v>296608</v>
      </c>
    </row>
    <row r="173">
      <c r="E173" t="n">
        <v>0</v>
      </c>
      <c r="F173" t="s">
        <v>1894</v>
      </c>
      <c r="G173" t="s">
        <v>2104</v>
      </c>
      <c r="H173" s="28" t="n">
        <v>345267</v>
      </c>
    </row>
    <row r="174">
      <c r="E174" t="n">
        <v>0</v>
      </c>
      <c r="F174" t="s">
        <v>1894</v>
      </c>
      <c r="G174" t="s">
        <v>2105</v>
      </c>
      <c r="H174" s="28" t="n">
        <v>699218.000206333</v>
      </c>
    </row>
    <row r="175">
      <c r="E175" t="n">
        <v>0</v>
      </c>
      <c r="F175" t="s">
        <v>1894</v>
      </c>
      <c r="G175" t="s">
        <v>2106</v>
      </c>
      <c r="H175" s="28" t="n">
        <v>726088</v>
      </c>
    </row>
    <row r="176">
      <c r="E176" t="n">
        <v>0</v>
      </c>
      <c r="F176" t="s">
        <v>1894</v>
      </c>
      <c r="G176" t="s">
        <v>2107</v>
      </c>
      <c r="H176" s="28" t="n">
        <v>75088.175242559</v>
      </c>
    </row>
    <row r="177">
      <c r="E177" t="n">
        <v>0</v>
      </c>
      <c r="F177" t="s">
        <v>1894</v>
      </c>
      <c r="G177" t="s">
        <v>2108</v>
      </c>
      <c r="H177" s="28" t="n">
        <v>694926.05367602</v>
      </c>
    </row>
    <row r="178">
      <c r="E178" t="n">
        <v>0</v>
      </c>
      <c r="F178" t="s">
        <v>1894</v>
      </c>
      <c r="G178" t="s">
        <v>2109</v>
      </c>
      <c r="H178" s="28" t="n">
        <v>155526714.9511</v>
      </c>
    </row>
    <row r="179">
      <c r="E179" t="n">
        <v>0</v>
      </c>
      <c r="F179" t="s">
        <v>1894</v>
      </c>
      <c r="G179" t="s">
        <v>2110</v>
      </c>
      <c r="H179" s="28" t="n">
        <v>3118257584.38101</v>
      </c>
    </row>
    <row r="180">
      <c r="E180" t="n">
        <v>0</v>
      </c>
      <c r="F180" t="s">
        <v>1894</v>
      </c>
      <c r="G180" t="s">
        <v>2111</v>
      </c>
      <c r="H180" s="28" t="n">
        <v>73489261.0027977</v>
      </c>
    </row>
    <row r="181">
      <c r="E181" t="n">
        <v>0</v>
      </c>
      <c r="F181" t="s">
        <v>1894</v>
      </c>
      <c r="G181" t="s">
        <v>2112</v>
      </c>
      <c r="H181" s="28" t="n">
        <v>498981.529798346</v>
      </c>
    </row>
    <row r="182">
      <c r="E182" t="n">
        <v>0</v>
      </c>
      <c r="F182" t="s">
        <v>1894</v>
      </c>
      <c r="G182" t="s">
        <v>2113</v>
      </c>
      <c r="H182" s="28" t="n">
        <v>0</v>
      </c>
    </row>
    <row r="183">
      <c r="E183" t="n">
        <v>0</v>
      </c>
      <c r="F183" t="s">
        <v>1895</v>
      </c>
      <c r="G183" t="s">
        <v>2114</v>
      </c>
      <c r="H183" s="28" t="n">
        <v>270336.0851</v>
      </c>
    </row>
    <row r="184">
      <c r="E184" t="n">
        <v>0</v>
      </c>
      <c r="F184" t="s">
        <v>1895</v>
      </c>
      <c r="G184" t="s">
        <v>2115</v>
      </c>
      <c r="H184" s="28" t="n">
        <v>144052.169246116</v>
      </c>
    </row>
    <row r="185">
      <c r="E185" t="n">
        <v>0</v>
      </c>
      <c r="F185" t="s">
        <v>1895</v>
      </c>
      <c r="G185" t="s">
        <v>2116</v>
      </c>
      <c r="H185" s="28" t="n">
        <v>274019337.5005</v>
      </c>
    </row>
    <row r="186">
      <c r="E186" t="n">
        <v>0</v>
      </c>
      <c r="F186" t="s">
        <v>1895</v>
      </c>
      <c r="G186" t="s">
        <v>2117</v>
      </c>
      <c r="H186" s="28" t="n">
        <v>255798850.341434</v>
      </c>
    </row>
    <row r="187">
      <c r="E187" t="n">
        <v>0</v>
      </c>
      <c r="F187" t="s">
        <v>1895</v>
      </c>
      <c r="G187" t="s">
        <v>2118</v>
      </c>
      <c r="H187" s="28" t="n">
        <v>17233535.2998</v>
      </c>
    </row>
    <row r="188">
      <c r="E188" t="n">
        <v>0</v>
      </c>
      <c r="F188" t="s">
        <v>1895</v>
      </c>
      <c r="G188" t="s">
        <v>2119</v>
      </c>
      <c r="H188" s="28" t="n">
        <v>11807</v>
      </c>
    </row>
    <row r="189">
      <c r="E189" t="n">
        <v>0</v>
      </c>
      <c r="F189" t="s">
        <v>1895</v>
      </c>
      <c r="G189" t="s">
        <v>2120</v>
      </c>
      <c r="H189" s="28" t="n">
        <v>0</v>
      </c>
    </row>
    <row r="190">
      <c r="E190" t="n">
        <v>0</v>
      </c>
      <c r="F190" t="s">
        <v>1895</v>
      </c>
      <c r="G190" t="s">
        <v>2121</v>
      </c>
      <c r="H190" s="28" t="n">
        <v>0</v>
      </c>
    </row>
    <row r="191">
      <c r="E191" t="n">
        <v>0</v>
      </c>
      <c r="F191" t="s">
        <v>1896</v>
      </c>
      <c r="G191" t="s">
        <v>2122</v>
      </c>
      <c r="H191" s="28" t="n">
        <v>1264499.8025</v>
      </c>
    </row>
    <row r="192">
      <c r="E192" t="n">
        <v>0</v>
      </c>
      <c r="F192" t="s">
        <v>1896</v>
      </c>
      <c r="G192" t="s">
        <v>2123</v>
      </c>
      <c r="H192" s="28" t="n">
        <v>980147820.097451</v>
      </c>
    </row>
    <row r="193">
      <c r="E193" t="n">
        <v>0</v>
      </c>
      <c r="F193" t="s">
        <v>1896</v>
      </c>
      <c r="G193" t="s">
        <v>2124</v>
      </c>
      <c r="H193" s="28" t="n">
        <v>19184765.0001</v>
      </c>
    </row>
    <row r="194">
      <c r="E194" t="n">
        <v>0</v>
      </c>
      <c r="F194" t="s">
        <v>1896</v>
      </c>
      <c r="G194" t="s">
        <v>2125</v>
      </c>
      <c r="H194" s="28" t="n">
        <v>2599.97798309049</v>
      </c>
    </row>
    <row r="195">
      <c r="E195" t="n">
        <v>0</v>
      </c>
      <c r="F195" t="s">
        <v>1896</v>
      </c>
      <c r="G195" t="s">
        <v>2126</v>
      </c>
      <c r="H195" s="28" t="n">
        <v>0</v>
      </c>
    </row>
    <row r="196">
      <c r="E196" t="n">
        <v>0</v>
      </c>
      <c r="F196" t="s">
        <v>1896</v>
      </c>
      <c r="G196" t="s">
        <v>2127</v>
      </c>
      <c r="H196" s="28" t="n">
        <v>73589799.5032731</v>
      </c>
    </row>
    <row r="197">
      <c r="E197" t="n">
        <v>0</v>
      </c>
      <c r="F197" t="s">
        <v>1896</v>
      </c>
      <c r="G197" t="s">
        <v>2128</v>
      </c>
      <c r="H197" s="28" t="n">
        <v>381395725.183971</v>
      </c>
    </row>
    <row r="198">
      <c r="E198" t="n">
        <v>0</v>
      </c>
      <c r="F198" t="s">
        <v>1896</v>
      </c>
      <c r="G198" t="s">
        <v>2129</v>
      </c>
      <c r="H198" s="28" t="n">
        <v>4571688.32007123</v>
      </c>
    </row>
    <row r="199">
      <c r="E199" t="n">
        <v>0</v>
      </c>
      <c r="F199" t="s">
        <v>1896</v>
      </c>
      <c r="G199" t="s">
        <v>2130</v>
      </c>
      <c r="H199" s="28" t="n">
        <v>18298.6219094666</v>
      </c>
    </row>
    <row r="200">
      <c r="E200" t="n">
        <v>0</v>
      </c>
      <c r="F200" t="s">
        <v>1897</v>
      </c>
      <c r="G200" t="s">
        <v>2131</v>
      </c>
      <c r="H200" s="28" t="n">
        <v>85419802.1012433</v>
      </c>
    </row>
    <row r="201">
      <c r="E201" t="n">
        <v>0</v>
      </c>
      <c r="F201" t="s">
        <v>1897</v>
      </c>
      <c r="G201" t="s">
        <v>2132</v>
      </c>
      <c r="H201" s="28" t="n">
        <v>5064202.89481648</v>
      </c>
    </row>
    <row r="202">
      <c r="E202" t="n">
        <v>0</v>
      </c>
      <c r="F202" t="s">
        <v>1897</v>
      </c>
      <c r="G202" t="s">
        <v>2133</v>
      </c>
      <c r="H202" s="28" t="n">
        <v>3866208.75</v>
      </c>
    </row>
    <row r="203">
      <c r="E203" t="n">
        <v>0</v>
      </c>
      <c r="F203" t="s">
        <v>1898</v>
      </c>
      <c r="G203" t="s">
        <v>2134</v>
      </c>
      <c r="H203" s="28" t="n">
        <v>70660.6992</v>
      </c>
    </row>
    <row r="204">
      <c r="E204" t="n">
        <v>0</v>
      </c>
      <c r="F204" t="s">
        <v>1898</v>
      </c>
      <c r="G204" t="s">
        <v>2135</v>
      </c>
      <c r="H204" s="28" t="n">
        <v>71987.1133</v>
      </c>
    </row>
    <row r="205">
      <c r="E205" t="n">
        <v>0</v>
      </c>
      <c r="F205" t="s">
        <v>1898</v>
      </c>
      <c r="G205" t="s">
        <v>2136</v>
      </c>
      <c r="H205" s="28" t="n">
        <v>113387.141500107</v>
      </c>
    </row>
    <row r="206">
      <c r="E206" t="n">
        <v>0</v>
      </c>
      <c r="F206" t="s">
        <v>1898</v>
      </c>
      <c r="G206" t="s">
        <v>2137</v>
      </c>
      <c r="H206" s="28" t="n">
        <v>150298.714057836</v>
      </c>
    </row>
    <row r="207">
      <c r="E207" t="n">
        <v>0</v>
      </c>
      <c r="F207" t="s">
        <v>1899</v>
      </c>
      <c r="G207" t="s">
        <v>2138</v>
      </c>
      <c r="H207" s="28" t="n">
        <v>525</v>
      </c>
    </row>
    <row r="208">
      <c r="E208" t="n">
        <v>0</v>
      </c>
      <c r="F208" t="s">
        <v>1899</v>
      </c>
      <c r="G208" t="s">
        <v>2139</v>
      </c>
      <c r="H208" s="28" t="n">
        <v>2074082.56406307</v>
      </c>
    </row>
    <row r="209">
      <c r="E209" t="n">
        <v>0</v>
      </c>
      <c r="F209" t="s">
        <v>1899</v>
      </c>
      <c r="G209" t="s">
        <v>2140</v>
      </c>
      <c r="H209" s="28" t="n">
        <v>1325370.4717</v>
      </c>
    </row>
    <row r="210">
      <c r="E210" t="n">
        <v>0</v>
      </c>
      <c r="F210" t="s">
        <v>1899</v>
      </c>
      <c r="G210" t="s">
        <v>2141</v>
      </c>
      <c r="H210" s="28" t="n">
        <v>4925208.58922912</v>
      </c>
    </row>
    <row r="211">
      <c r="E211" t="n">
        <v>0</v>
      </c>
      <c r="F211" t="s">
        <v>1899</v>
      </c>
      <c r="G211" t="s">
        <v>2142</v>
      </c>
      <c r="H211" s="28" t="n">
        <v>11651.96</v>
      </c>
    </row>
    <row r="212">
      <c r="E212" t="n">
        <v>0</v>
      </c>
      <c r="F212" t="s">
        <v>1899</v>
      </c>
      <c r="G212" t="s">
        <v>2143</v>
      </c>
      <c r="H212" s="28" t="n">
        <v>4537411</v>
      </c>
    </row>
    <row r="213">
      <c r="E213" t="n">
        <v>0</v>
      </c>
      <c r="F213" t="s">
        <v>1899</v>
      </c>
      <c r="G213" t="s">
        <v>2144</v>
      </c>
      <c r="H213" s="28" t="n">
        <v>7744.84284101479</v>
      </c>
    </row>
    <row r="214">
      <c r="E214" t="n">
        <v>0</v>
      </c>
      <c r="F214" t="s">
        <v>1900</v>
      </c>
      <c r="G214" t="s">
        <v>2145</v>
      </c>
      <c r="H214" s="28" t="n">
        <v>334475.6567</v>
      </c>
    </row>
    <row r="215">
      <c r="E215" t="n">
        <v>0</v>
      </c>
      <c r="F215" t="s">
        <v>1900</v>
      </c>
      <c r="G215" t="s">
        <v>2146</v>
      </c>
      <c r="H215" s="28" t="n">
        <v>329022.288970008</v>
      </c>
    </row>
    <row r="216">
      <c r="E216" t="n">
        <v>0</v>
      </c>
      <c r="F216" t="s">
        <v>1901</v>
      </c>
      <c r="G216" t="s">
        <v>2147</v>
      </c>
      <c r="H216" s="28" t="n">
        <v>21813545.385872</v>
      </c>
    </row>
    <row r="217">
      <c r="E217" t="n">
        <v>0</v>
      </c>
      <c r="F217" t="s">
        <v>1901</v>
      </c>
      <c r="G217" t="s">
        <v>2148</v>
      </c>
      <c r="H217" s="28" t="n">
        <v>150257875.307076</v>
      </c>
    </row>
    <row r="218">
      <c r="E218" t="n">
        <v>0</v>
      </c>
      <c r="F218" t="s">
        <v>1902</v>
      </c>
      <c r="G218" t="s">
        <v>2149</v>
      </c>
      <c r="H218" s="28" t="n">
        <v>1146896.0165</v>
      </c>
    </row>
    <row r="219">
      <c r="E219" t="n">
        <v>0</v>
      </c>
      <c r="F219" t="s">
        <v>1902</v>
      </c>
      <c r="G219" t="s">
        <v>2150</v>
      </c>
      <c r="H219" s="28" t="n">
        <v>8993808.40256245</v>
      </c>
    </row>
    <row r="220">
      <c r="E220" t="n">
        <v>0</v>
      </c>
      <c r="F220" t="s">
        <v>1902</v>
      </c>
      <c r="G220" t="s">
        <v>2151</v>
      </c>
      <c r="H220" s="28" t="n">
        <v>32109.6129057062</v>
      </c>
    </row>
    <row r="221">
      <c r="E221" t="n">
        <v>0</v>
      </c>
      <c r="F221" t="s">
        <v>1902</v>
      </c>
      <c r="G221" t="s">
        <v>2152</v>
      </c>
      <c r="H221" s="28" t="n">
        <v>245150.953181892</v>
      </c>
    </row>
    <row r="222">
      <c r="E222" t="n">
        <v>0</v>
      </c>
      <c r="F222" t="s">
        <v>1902</v>
      </c>
      <c r="G222" t="s">
        <v>2153</v>
      </c>
      <c r="H222" s="28" t="n">
        <v>352436.436501393</v>
      </c>
    </row>
    <row r="223">
      <c r="E223" t="n">
        <v>0</v>
      </c>
      <c r="F223" t="s">
        <v>1902</v>
      </c>
      <c r="G223" t="s">
        <v>2154</v>
      </c>
      <c r="H223" s="28" t="n">
        <v>6671.94356255955</v>
      </c>
    </row>
    <row r="224">
      <c r="E224" t="n">
        <v>0</v>
      </c>
      <c r="F224" t="s">
        <v>1902</v>
      </c>
      <c r="G224" t="s">
        <v>2155</v>
      </c>
      <c r="H224" s="28" t="n">
        <v>33698.5649392146</v>
      </c>
    </row>
    <row r="225">
      <c r="E225" t="n">
        <v>0</v>
      </c>
      <c r="F225" t="s">
        <v>1902</v>
      </c>
      <c r="G225" t="s">
        <v>2156</v>
      </c>
      <c r="H225" s="28" t="n">
        <v>4756386.97469317</v>
      </c>
    </row>
    <row r="226">
      <c r="E226" t="n">
        <v>0</v>
      </c>
      <c r="F226" t="s">
        <v>1902</v>
      </c>
      <c r="G226" t="s">
        <v>2157</v>
      </c>
      <c r="H226" s="28" t="n">
        <v>49967.6797</v>
      </c>
    </row>
    <row r="227">
      <c r="E227" t="n">
        <v>0</v>
      </c>
      <c r="F227" t="s">
        <v>1902</v>
      </c>
      <c r="G227" t="s">
        <v>2158</v>
      </c>
      <c r="H227" s="28" t="n">
        <v>6446413.86929043</v>
      </c>
    </row>
    <row r="228">
      <c r="E228" t="n">
        <v>0</v>
      </c>
      <c r="F228" t="s">
        <v>1902</v>
      </c>
      <c r="G228" t="s">
        <v>2159</v>
      </c>
      <c r="H228" s="28" t="n">
        <v>95379.8379435319</v>
      </c>
    </row>
    <row r="229">
      <c r="E229" t="n">
        <v>0</v>
      </c>
      <c r="F229" t="s">
        <v>1903</v>
      </c>
      <c r="G229" t="s">
        <v>2160</v>
      </c>
      <c r="H229" s="28" t="n">
        <v>103000</v>
      </c>
    </row>
    <row r="230">
      <c r="E230" t="n">
        <v>0</v>
      </c>
      <c r="F230" t="s">
        <v>1903</v>
      </c>
      <c r="G230" t="s">
        <v>2161</v>
      </c>
      <c r="H230" s="28" t="n">
        <v>4596.05</v>
      </c>
    </row>
    <row r="231">
      <c r="E231" t="n">
        <v>0</v>
      </c>
      <c r="F231" t="s">
        <v>1904</v>
      </c>
      <c r="G231" t="s">
        <v>2162</v>
      </c>
      <c r="H231" s="28" t="n">
        <v>2268427.1615</v>
      </c>
    </row>
    <row r="232">
      <c r="E232" t="n">
        <v>0</v>
      </c>
      <c r="F232" t="s">
        <v>1904</v>
      </c>
      <c r="G232" t="s">
        <v>2163</v>
      </c>
      <c r="H232" s="28" t="n">
        <v>12169.1999647912</v>
      </c>
    </row>
    <row r="233">
      <c r="E233" t="n">
        <v>0</v>
      </c>
      <c r="F233" t="s">
        <v>1904</v>
      </c>
      <c r="G233" t="s">
        <v>2164</v>
      </c>
      <c r="H233" s="28" t="n">
        <v>4926009.29489386</v>
      </c>
    </row>
    <row r="234">
      <c r="E234" t="n">
        <v>0</v>
      </c>
      <c r="F234" t="s">
        <v>1904</v>
      </c>
      <c r="G234" t="s">
        <v>2165</v>
      </c>
      <c r="H234" s="28" t="n">
        <v>151310.173768731</v>
      </c>
    </row>
    <row r="235">
      <c r="E235" t="n">
        <v>0</v>
      </c>
      <c r="F235" t="s">
        <v>1904</v>
      </c>
      <c r="G235" t="s">
        <v>2166</v>
      </c>
      <c r="H235" s="28" t="n">
        <v>-70380.5571719764</v>
      </c>
    </row>
    <row r="236">
      <c r="E236" t="n">
        <v>0</v>
      </c>
      <c r="F236" t="s">
        <v>1904</v>
      </c>
      <c r="G236" t="s">
        <v>2167</v>
      </c>
      <c r="H236" s="28" t="n">
        <v>0</v>
      </c>
    </row>
    <row r="237">
      <c r="E237" t="n">
        <v>0</v>
      </c>
      <c r="F237" t="s">
        <v>1904</v>
      </c>
      <c r="G237" t="s">
        <v>2168</v>
      </c>
      <c r="H237" s="28" t="n">
        <v>2045.89752388876</v>
      </c>
    </row>
    <row r="238">
      <c r="E238" t="n">
        <v>0</v>
      </c>
      <c r="F238" t="s">
        <v>1904</v>
      </c>
      <c r="G238" t="s">
        <v>2169</v>
      </c>
      <c r="H238" s="28" t="n">
        <v>189935.759731155</v>
      </c>
    </row>
    <row r="239">
      <c r="E239" t="n">
        <v>0</v>
      </c>
      <c r="F239" t="s">
        <v>1904</v>
      </c>
      <c r="G239" t="s">
        <v>2170</v>
      </c>
      <c r="H239" s="28" t="n">
        <v>-84239.4728717274</v>
      </c>
    </row>
    <row r="240">
      <c r="E240" t="n">
        <v>0</v>
      </c>
      <c r="F240" t="s">
        <v>1904</v>
      </c>
      <c r="G240" t="s">
        <v>2171</v>
      </c>
      <c r="H240" s="28" t="n">
        <v>0</v>
      </c>
    </row>
    <row r="241">
      <c r="E241" t="n">
        <v>0</v>
      </c>
      <c r="F241" t="s">
        <v>1904</v>
      </c>
      <c r="G241" t="s">
        <v>2172</v>
      </c>
      <c r="H241" s="28" t="n">
        <v>93438.9529049589</v>
      </c>
    </row>
    <row r="242">
      <c r="E242" t="n">
        <v>0</v>
      </c>
      <c r="F242" t="s">
        <v>1904</v>
      </c>
      <c r="G242" t="s">
        <v>2173</v>
      </c>
      <c r="H242" s="28" t="n">
        <v>-3147465.26970296</v>
      </c>
    </row>
    <row r="243">
      <c r="E243" t="n">
        <v>0</v>
      </c>
      <c r="F243" t="s">
        <v>1904</v>
      </c>
      <c r="G243" t="s">
        <v>2174</v>
      </c>
      <c r="H243" s="28" t="n">
        <v>9572294.57737371</v>
      </c>
    </row>
    <row r="244">
      <c r="E244" t="n">
        <v>0</v>
      </c>
      <c r="F244" t="s">
        <v>1904</v>
      </c>
      <c r="G244" t="s">
        <v>2175</v>
      </c>
      <c r="H244" s="28" t="n">
        <v>72065.6602</v>
      </c>
    </row>
    <row r="245">
      <c r="E245" t="n">
        <v>0</v>
      </c>
      <c r="F245" t="s">
        <v>1904</v>
      </c>
      <c r="G245" t="s">
        <v>2176</v>
      </c>
      <c r="H245" s="28" t="n">
        <v>-13005</v>
      </c>
    </row>
    <row r="246">
      <c r="E246" t="n">
        <v>0</v>
      </c>
      <c r="F246" t="s">
        <v>1904</v>
      </c>
      <c r="G246" t="s">
        <v>2177</v>
      </c>
      <c r="H246" s="28" t="n">
        <v>139191.618956239</v>
      </c>
    </row>
    <row r="247">
      <c r="E247" t="n">
        <v>0</v>
      </c>
      <c r="F247" t="s">
        <v>1904</v>
      </c>
      <c r="G247" t="s">
        <v>2178</v>
      </c>
      <c r="H247" s="28" t="n">
        <v>61622</v>
      </c>
    </row>
    <row r="248">
      <c r="E248" t="n">
        <v>0</v>
      </c>
      <c r="F248" t="s">
        <v>1904</v>
      </c>
      <c r="G248" t="s">
        <v>2179</v>
      </c>
      <c r="H248" s="28" t="n">
        <v>387946.312318309</v>
      </c>
    </row>
    <row r="249">
      <c r="E249" t="n">
        <v>0</v>
      </c>
      <c r="F249" t="s">
        <v>1905</v>
      </c>
      <c r="G249" t="s">
        <v>2180</v>
      </c>
      <c r="H249" s="28" t="n">
        <v>690190.2912</v>
      </c>
    </row>
    <row r="250">
      <c r="E250" t="n">
        <v>0</v>
      </c>
      <c r="F250" t="s">
        <v>1905</v>
      </c>
      <c r="G250" t="s">
        <v>2181</v>
      </c>
      <c r="H250" s="28" t="n">
        <v>46520.8257692366</v>
      </c>
    </row>
    <row r="251">
      <c r="E251" t="n">
        <v>0</v>
      </c>
      <c r="F251" t="s">
        <v>1905</v>
      </c>
      <c r="G251" t="s">
        <v>2182</v>
      </c>
      <c r="H251" s="28" t="n">
        <v>45447630.7390369</v>
      </c>
    </row>
    <row r="252">
      <c r="E252" t="n">
        <v>0</v>
      </c>
      <c r="F252" t="s">
        <v>1905</v>
      </c>
      <c r="G252" t="s">
        <v>2183</v>
      </c>
      <c r="H252" s="28" t="n">
        <v>1336.65304894066</v>
      </c>
    </row>
    <row r="253">
      <c r="E253" t="n">
        <v>0</v>
      </c>
      <c r="F253" t="s">
        <v>1905</v>
      </c>
      <c r="G253" t="s">
        <v>2184</v>
      </c>
      <c r="H253" s="28" t="n">
        <v>878.448307459929</v>
      </c>
    </row>
    <row r="254">
      <c r="E254" t="n">
        <v>0</v>
      </c>
      <c r="F254" t="s">
        <v>1905</v>
      </c>
      <c r="G254" t="s">
        <v>2185</v>
      </c>
      <c r="H254" s="28" t="n">
        <v>4116.59380564284</v>
      </c>
    </row>
    <row r="255">
      <c r="E255" t="n">
        <v>0</v>
      </c>
      <c r="F255" t="s">
        <v>1905</v>
      </c>
      <c r="G255" t="s">
        <v>2186</v>
      </c>
      <c r="H255" s="28" t="n">
        <v>559864.22390114</v>
      </c>
    </row>
    <row r="256">
      <c r="E256" t="n">
        <v>0</v>
      </c>
      <c r="F256" t="s">
        <v>1905</v>
      </c>
      <c r="G256" t="s">
        <v>2187</v>
      </c>
      <c r="H256" s="28" t="n">
        <v>86489.0967740041</v>
      </c>
    </row>
    <row r="257">
      <c r="E257" t="n">
        <v>0</v>
      </c>
      <c r="F257" t="s">
        <v>1905</v>
      </c>
      <c r="G257" t="s">
        <v>2188</v>
      </c>
      <c r="H257" s="28" t="n">
        <v>357121.381683968</v>
      </c>
    </row>
    <row r="258">
      <c r="E258" t="n">
        <v>0</v>
      </c>
      <c r="F258" t="s">
        <v>1905</v>
      </c>
      <c r="G258" t="s">
        <v>2189</v>
      </c>
      <c r="H258" s="28" t="n">
        <v>0</v>
      </c>
    </row>
    <row r="259">
      <c r="E259" t="n">
        <v>0</v>
      </c>
      <c r="F259" t="s">
        <v>1905</v>
      </c>
      <c r="G259" t="s">
        <v>2190</v>
      </c>
      <c r="H259" s="28" t="n">
        <v>26663051.1362755</v>
      </c>
    </row>
    <row r="260">
      <c r="E260" t="n">
        <v>0</v>
      </c>
      <c r="F260" t="s">
        <v>1905</v>
      </c>
      <c r="G260" t="s">
        <v>2191</v>
      </c>
      <c r="H260" s="28" t="n">
        <v>-0.67</v>
      </c>
    </row>
    <row r="261">
      <c r="E261" t="n">
        <v>0</v>
      </c>
      <c r="F261" t="s">
        <v>1905</v>
      </c>
      <c r="G261" t="s">
        <v>2192</v>
      </c>
      <c r="H261" s="28" t="n">
        <v>9422.57419044152</v>
      </c>
    </row>
    <row r="262">
      <c r="E262" t="n">
        <v>0</v>
      </c>
      <c r="F262" t="s">
        <v>1905</v>
      </c>
      <c r="G262" t="s">
        <v>2193</v>
      </c>
      <c r="H262" s="28" t="n">
        <v>1988.66962112264</v>
      </c>
    </row>
    <row r="263">
      <c r="E263" t="n">
        <v>0</v>
      </c>
      <c r="F263" t="s">
        <v>1905</v>
      </c>
      <c r="G263" t="s">
        <v>2194</v>
      </c>
      <c r="H263" s="28" t="n">
        <v>681305.2103</v>
      </c>
    </row>
    <row r="264">
      <c r="E264" t="n">
        <v>0</v>
      </c>
      <c r="F264" t="s">
        <v>1905</v>
      </c>
      <c r="G264" t="s">
        <v>2195</v>
      </c>
      <c r="H264" s="28" t="n">
        <v>125287130.510442</v>
      </c>
    </row>
    <row r="265">
      <c r="E265" t="n">
        <v>0</v>
      </c>
      <c r="F265" t="s">
        <v>1906</v>
      </c>
      <c r="G265" t="s">
        <v>2196</v>
      </c>
      <c r="H265" s="28" t="n">
        <v>1190.2</v>
      </c>
    </row>
    <row r="266">
      <c r="E266" t="n">
        <v>0</v>
      </c>
      <c r="F266" t="s">
        <v>1906</v>
      </c>
      <c r="G266" t="s">
        <v>2197</v>
      </c>
      <c r="H266" s="28" t="n">
        <v>886975.048721282</v>
      </c>
    </row>
    <row r="267">
      <c r="E267" t="n">
        <v>0</v>
      </c>
      <c r="F267" t="s">
        <v>1906</v>
      </c>
      <c r="G267" t="s">
        <v>2198</v>
      </c>
      <c r="H267" s="28" t="n">
        <v>3212.0701</v>
      </c>
    </row>
    <row r="268">
      <c r="E268" t="n">
        <v>0</v>
      </c>
      <c r="F268" t="s">
        <v>1906</v>
      </c>
      <c r="G268" t="s">
        <v>2199</v>
      </c>
      <c r="H268" s="28" t="n">
        <v>12899790.2714</v>
      </c>
    </row>
    <row r="269">
      <c r="E269" t="n">
        <v>0</v>
      </c>
      <c r="F269" t="s">
        <v>1906</v>
      </c>
      <c r="G269" t="s">
        <v>2200</v>
      </c>
      <c r="H269" s="28" t="n">
        <v>4433</v>
      </c>
    </row>
    <row r="270">
      <c r="E270" t="n">
        <v>0</v>
      </c>
      <c r="F270" t="s">
        <v>1906</v>
      </c>
      <c r="G270" t="s">
        <v>2201</v>
      </c>
      <c r="H270" s="28" t="n">
        <v>12175841.4985636</v>
      </c>
    </row>
    <row r="271">
      <c r="E271" t="n">
        <v>0</v>
      </c>
      <c r="F271" t="s">
        <v>1907</v>
      </c>
      <c r="G271" t="s">
        <v>2202</v>
      </c>
      <c r="H271" s="28" t="n">
        <v>5157.47378636093</v>
      </c>
    </row>
    <row r="272">
      <c r="E272" t="n">
        <v>0</v>
      </c>
      <c r="F272" t="s">
        <v>1907</v>
      </c>
      <c r="G272" t="s">
        <v>2203</v>
      </c>
      <c r="H272" s="28" t="n">
        <v>4530.54230231777</v>
      </c>
    </row>
    <row r="273">
      <c r="E273" t="n">
        <v>0</v>
      </c>
      <c r="F273" t="s">
        <v>1908</v>
      </c>
      <c r="G273" t="s">
        <v>2204</v>
      </c>
      <c r="H273" s="28" t="n">
        <v>620604.8358</v>
      </c>
    </row>
    <row r="274">
      <c r="E274" t="n">
        <v>0</v>
      </c>
      <c r="F274" t="s">
        <v>1908</v>
      </c>
      <c r="G274" t="s">
        <v>2205</v>
      </c>
      <c r="H274" s="28" t="n">
        <v>63178994.0911984</v>
      </c>
    </row>
    <row r="275">
      <c r="E275" t="n">
        <v>0</v>
      </c>
      <c r="F275" t="s">
        <v>1908</v>
      </c>
      <c r="G275" t="s">
        <v>2206</v>
      </c>
      <c r="H275" s="28" t="n">
        <v>23612.8960045805</v>
      </c>
    </row>
    <row r="276">
      <c r="E276" t="n">
        <v>0</v>
      </c>
      <c r="F276" t="s">
        <v>1908</v>
      </c>
      <c r="G276" t="s">
        <v>2207</v>
      </c>
      <c r="H276" s="28" t="n">
        <v>2232089.53719598</v>
      </c>
    </row>
    <row r="277">
      <c r="E277" t="n">
        <v>0</v>
      </c>
      <c r="F277" t="s">
        <v>1908</v>
      </c>
      <c r="G277" t="s">
        <v>2208</v>
      </c>
      <c r="H277" s="28" t="n">
        <v>-7060.49250376995</v>
      </c>
    </row>
    <row r="278">
      <c r="E278" t="n">
        <v>0</v>
      </c>
      <c r="F278" t="s">
        <v>1908</v>
      </c>
      <c r="G278" t="s">
        <v>2209</v>
      </c>
      <c r="H278" s="28" t="n">
        <v>-15971.3538636444</v>
      </c>
    </row>
    <row r="279">
      <c r="E279" t="n">
        <v>0</v>
      </c>
      <c r="F279" t="s">
        <v>1908</v>
      </c>
      <c r="G279" t="s">
        <v>2210</v>
      </c>
      <c r="H279" s="28" t="n">
        <v>346556.0625</v>
      </c>
    </row>
    <row r="280">
      <c r="E280" t="n">
        <v>0</v>
      </c>
      <c r="F280" t="s">
        <v>1908</v>
      </c>
      <c r="G280" t="s">
        <v>2211</v>
      </c>
      <c r="H280" s="28" t="n">
        <v>195577303.630305</v>
      </c>
    </row>
    <row r="281">
      <c r="E281" t="n">
        <v>0</v>
      </c>
      <c r="F281" t="s">
        <v>1908</v>
      </c>
      <c r="G281" t="s">
        <v>2212</v>
      </c>
      <c r="H281" s="28" t="n">
        <v>2195781.7999</v>
      </c>
    </row>
    <row r="282">
      <c r="E282" t="n">
        <v>0</v>
      </c>
      <c r="F282" t="s">
        <v>1908</v>
      </c>
      <c r="G282" t="s">
        <v>2213</v>
      </c>
      <c r="H282" s="28" t="n">
        <v>1025987222.21676</v>
      </c>
    </row>
    <row r="283">
      <c r="E283" t="n">
        <v>0</v>
      </c>
      <c r="F283" t="s">
        <v>1908</v>
      </c>
      <c r="G283" t="s">
        <v>2214</v>
      </c>
      <c r="H283" s="28" t="n">
        <v>61486.99</v>
      </c>
    </row>
    <row r="284">
      <c r="E284" t="n">
        <v>0</v>
      </c>
      <c r="F284" t="s">
        <v>1908</v>
      </c>
      <c r="G284" t="s">
        <v>2215</v>
      </c>
      <c r="H284" s="28" t="n">
        <v>744112.008856491</v>
      </c>
    </row>
    <row r="285">
      <c r="E285" t="n">
        <v>0</v>
      </c>
      <c r="F285" t="s">
        <v>1908</v>
      </c>
      <c r="G285" t="s">
        <v>2216</v>
      </c>
      <c r="H285" s="28" t="n">
        <v>5287671.77856317</v>
      </c>
    </row>
    <row r="286">
      <c r="E286" t="n">
        <v>0</v>
      </c>
      <c r="F286" t="s">
        <v>1908</v>
      </c>
      <c r="G286" t="s">
        <v>2217</v>
      </c>
      <c r="H286" s="28" t="n">
        <v>5846.68859072073</v>
      </c>
    </row>
    <row r="287">
      <c r="E287" t="n">
        <v>0</v>
      </c>
      <c r="F287" t="s">
        <v>1908</v>
      </c>
      <c r="G287" t="s">
        <v>2218</v>
      </c>
      <c r="H287" s="28" t="n">
        <v>1430697.56915298</v>
      </c>
    </row>
    <row r="288">
      <c r="E288" t="n">
        <v>0</v>
      </c>
      <c r="F288" t="s">
        <v>1908</v>
      </c>
      <c r="G288" t="s">
        <v>2219</v>
      </c>
      <c r="H288" s="28" t="n">
        <v>0</v>
      </c>
    </row>
    <row r="289">
      <c r="E289" t="n">
        <v>0</v>
      </c>
      <c r="F289" t="s">
        <v>1908</v>
      </c>
      <c r="G289" t="s">
        <v>2220</v>
      </c>
      <c r="H289" s="28" t="n">
        <v>23581705.425</v>
      </c>
    </row>
    <row r="290">
      <c r="E290" t="n">
        <v>0</v>
      </c>
      <c r="F290" t="s">
        <v>1908</v>
      </c>
      <c r="G290" t="s">
        <v>2221</v>
      </c>
      <c r="H290" s="28" t="n">
        <v>96800</v>
      </c>
    </row>
    <row r="291">
      <c r="E291" t="n">
        <v>0</v>
      </c>
      <c r="F291" t="s">
        <v>1908</v>
      </c>
      <c r="G291" t="s">
        <v>2222</v>
      </c>
      <c r="H291" s="28" t="n">
        <v>365018.162910707</v>
      </c>
    </row>
    <row r="292">
      <c r="E292" t="n">
        <v>0</v>
      </c>
      <c r="F292" t="s">
        <v>1909</v>
      </c>
      <c r="G292" t="s">
        <v>2223</v>
      </c>
      <c r="H292" s="28" t="n">
        <v>-1421</v>
      </c>
    </row>
    <row r="293">
      <c r="E293" t="n">
        <v>0</v>
      </c>
      <c r="F293" t="s">
        <v>1910</v>
      </c>
      <c r="G293" t="s">
        <v>2224</v>
      </c>
      <c r="H293" s="28" t="n">
        <v>56009.0195</v>
      </c>
    </row>
    <row r="294">
      <c r="E294" t="n">
        <v>0</v>
      </c>
      <c r="F294" t="s">
        <v>1910</v>
      </c>
      <c r="G294" t="s">
        <v>2225</v>
      </c>
      <c r="H294" s="28" t="n">
        <v>229680</v>
      </c>
    </row>
    <row r="295">
      <c r="E295" t="n">
        <v>0</v>
      </c>
      <c r="F295" t="s">
        <v>1910</v>
      </c>
      <c r="G295" t="s">
        <v>2226</v>
      </c>
      <c r="H295" s="28" t="n">
        <v>-44739.0195</v>
      </c>
    </row>
    <row r="296">
      <c r="E296" t="n">
        <v>0</v>
      </c>
      <c r="F296" t="s">
        <v>1911</v>
      </c>
      <c r="G296" t="s">
        <v>2227</v>
      </c>
      <c r="H296" s="28" t="n">
        <v>34759033.8735221</v>
      </c>
    </row>
    <row r="297">
      <c r="E297" t="n">
        <v>0</v>
      </c>
      <c r="F297" t="s">
        <v>1912</v>
      </c>
      <c r="G297" t="s">
        <v>2228</v>
      </c>
      <c r="H297" s="28" t="n">
        <v>136174.6076</v>
      </c>
    </row>
    <row r="298">
      <c r="E298" t="n">
        <v>0</v>
      </c>
      <c r="F298" t="s">
        <v>1912</v>
      </c>
      <c r="G298" t="s">
        <v>2229</v>
      </c>
      <c r="H298" s="28" t="n">
        <v>12011.9458401728</v>
      </c>
    </row>
    <row r="299">
      <c r="E299" t="n">
        <v>0</v>
      </c>
      <c r="F299" t="s">
        <v>1912</v>
      </c>
      <c r="G299" t="s">
        <v>2230</v>
      </c>
      <c r="H299" s="28" t="n">
        <v>3742510.1370884</v>
      </c>
    </row>
    <row r="300">
      <c r="E300" t="n">
        <v>0</v>
      </c>
      <c r="F300" t="s">
        <v>1912</v>
      </c>
      <c r="G300" t="s">
        <v>2231</v>
      </c>
      <c r="H300" s="28" t="n">
        <v>28385.1087628081</v>
      </c>
    </row>
    <row r="301">
      <c r="E301" t="n">
        <v>0</v>
      </c>
      <c r="F301" t="s">
        <v>1912</v>
      </c>
      <c r="G301" t="s">
        <v>2232</v>
      </c>
      <c r="H301" s="28" t="n">
        <v>4153814</v>
      </c>
    </row>
    <row r="302">
      <c r="E302" t="n">
        <v>0</v>
      </c>
      <c r="F302" t="s">
        <v>1913</v>
      </c>
      <c r="G302" t="s">
        <v>2233</v>
      </c>
      <c r="H302" s="28" t="n">
        <v>482523.0238</v>
      </c>
    </row>
    <row r="303">
      <c r="E303" t="n">
        <v>0</v>
      </c>
      <c r="F303" t="s">
        <v>1913</v>
      </c>
      <c r="G303" t="s">
        <v>2234</v>
      </c>
      <c r="H303" s="28" t="n">
        <v>797470.0625</v>
      </c>
    </row>
    <row r="304">
      <c r="E304" t="n">
        <v>0</v>
      </c>
      <c r="F304" t="s">
        <v>1913</v>
      </c>
      <c r="G304" t="s">
        <v>2235</v>
      </c>
      <c r="H304" s="28" t="n">
        <v>12158.9605</v>
      </c>
    </row>
    <row r="305">
      <c r="E305" t="n">
        <v>0</v>
      </c>
      <c r="F305" t="s">
        <v>1913</v>
      </c>
      <c r="G305" t="s">
        <v>2236</v>
      </c>
      <c r="H305" s="28" t="n">
        <v>13482862.545159</v>
      </c>
    </row>
    <row r="306">
      <c r="E306" t="n">
        <v>0</v>
      </c>
      <c r="F306" t="s">
        <v>1913</v>
      </c>
      <c r="G306" t="s">
        <v>2237</v>
      </c>
      <c r="H306" s="28" t="n">
        <v>3399017.875</v>
      </c>
    </row>
    <row r="307">
      <c r="E307" t="n">
        <v>0</v>
      </c>
      <c r="F307" t="s">
        <v>1913</v>
      </c>
      <c r="G307" t="s">
        <v>2238</v>
      </c>
      <c r="H307" s="28" t="n">
        <v>-20139.4527817768</v>
      </c>
    </row>
    <row r="308">
      <c r="E308" t="n">
        <v>0</v>
      </c>
      <c r="F308" t="s">
        <v>1913</v>
      </c>
      <c r="G308" t="s">
        <v>2239</v>
      </c>
      <c r="H308" s="28" t="n">
        <v>1615105.77047153</v>
      </c>
    </row>
    <row r="309">
      <c r="E309" t="n">
        <v>0</v>
      </c>
      <c r="F309" t="s">
        <v>1913</v>
      </c>
      <c r="G309" t="s">
        <v>2240</v>
      </c>
      <c r="H309" s="28" t="n">
        <v>27750</v>
      </c>
    </row>
    <row r="310">
      <c r="E310" t="n">
        <v>0</v>
      </c>
      <c r="F310" t="s">
        <v>1913</v>
      </c>
      <c r="G310" t="s">
        <v>2241</v>
      </c>
      <c r="H310" s="28" t="n">
        <v>-4879.30875997646</v>
      </c>
    </row>
    <row r="311">
      <c r="E311" t="n">
        <v>0</v>
      </c>
      <c r="F311" t="s">
        <v>1913</v>
      </c>
      <c r="G311" t="s">
        <v>2242</v>
      </c>
      <c r="H311" s="28" t="n">
        <v>0</v>
      </c>
    </row>
    <row r="312">
      <c r="E312" t="n">
        <v>0</v>
      </c>
      <c r="F312" t="s">
        <v>1913</v>
      </c>
      <c r="G312" t="s">
        <v>2243</v>
      </c>
      <c r="H312" s="28" t="n">
        <v>-17994.8422081799</v>
      </c>
    </row>
    <row r="313">
      <c r="E313" t="n">
        <v>0</v>
      </c>
      <c r="F313" t="s">
        <v>1913</v>
      </c>
      <c r="G313" t="s">
        <v>2244</v>
      </c>
      <c r="H313" s="28" t="n">
        <v>-73325.3822569479</v>
      </c>
    </row>
    <row r="314">
      <c r="E314" t="n">
        <v>0</v>
      </c>
      <c r="F314" t="s">
        <v>1913</v>
      </c>
      <c r="G314" t="s">
        <v>2245</v>
      </c>
      <c r="H314" s="28" t="n">
        <v>0</v>
      </c>
    </row>
    <row r="315">
      <c r="E315" t="n">
        <v>0</v>
      </c>
      <c r="F315" t="s">
        <v>1913</v>
      </c>
      <c r="G315" t="s">
        <v>2246</v>
      </c>
      <c r="H315" s="28" t="n">
        <v>50856.9102</v>
      </c>
    </row>
    <row r="316">
      <c r="E316" t="n">
        <v>0</v>
      </c>
      <c r="F316" t="s">
        <v>1913</v>
      </c>
      <c r="G316" t="s">
        <v>2247</v>
      </c>
      <c r="H316" s="28" t="n">
        <v>-100</v>
      </c>
    </row>
    <row r="317">
      <c r="E317" t="n">
        <v>0</v>
      </c>
      <c r="F317" t="s">
        <v>1913</v>
      </c>
      <c r="G317" t="s">
        <v>2248</v>
      </c>
      <c r="H317" s="28" t="n">
        <v>4682576947.36987</v>
      </c>
    </row>
    <row r="318">
      <c r="E318" t="n">
        <v>0</v>
      </c>
      <c r="F318" t="s">
        <v>1913</v>
      </c>
      <c r="G318" t="s">
        <v>2249</v>
      </c>
      <c r="H318" s="28" t="n">
        <v>529229.654140799</v>
      </c>
    </row>
    <row r="319">
      <c r="E319" t="n">
        <v>0</v>
      </c>
      <c r="F319" t="s">
        <v>1913</v>
      </c>
      <c r="G319" t="s">
        <v>2250</v>
      </c>
      <c r="H319" s="28" t="n">
        <v>3076568399.32208</v>
      </c>
    </row>
    <row r="320">
      <c r="E320" t="n">
        <v>0</v>
      </c>
      <c r="F320" t="s">
        <v>1914</v>
      </c>
      <c r="G320" t="s">
        <v>2251</v>
      </c>
      <c r="H320" s="28" t="n">
        <v>76232.97</v>
      </c>
    </row>
    <row r="321">
      <c r="E321" t="n">
        <v>0</v>
      </c>
      <c r="F321" t="s">
        <v>1914</v>
      </c>
      <c r="G321" t="s">
        <v>2252</v>
      </c>
      <c r="H321" s="28" t="n">
        <v>15005755.6125919</v>
      </c>
    </row>
    <row r="322">
      <c r="E322" t="n">
        <v>0</v>
      </c>
      <c r="F322" t="s">
        <v>1914</v>
      </c>
      <c r="G322" t="s">
        <v>2253</v>
      </c>
      <c r="H322" s="28" t="n">
        <v>291049.1875</v>
      </c>
    </row>
    <row r="323">
      <c r="E323" t="n">
        <v>0</v>
      </c>
      <c r="F323" t="s">
        <v>1914</v>
      </c>
      <c r="G323" t="s">
        <v>2254</v>
      </c>
      <c r="H323" s="28" t="n">
        <v>119867.591291722</v>
      </c>
    </row>
    <row r="324">
      <c r="E324" t="n">
        <v>0</v>
      </c>
      <c r="F324" t="s">
        <v>1914</v>
      </c>
      <c r="G324" t="s">
        <v>2255</v>
      </c>
      <c r="H324" s="28" t="n">
        <v>2528796.10475305</v>
      </c>
    </row>
    <row r="325">
      <c r="E325" t="n">
        <v>0</v>
      </c>
      <c r="F325" t="s">
        <v>1915</v>
      </c>
      <c r="G325" t="s">
        <v>2256</v>
      </c>
      <c r="H325" s="28" t="n">
        <v>-35745.75</v>
      </c>
    </row>
    <row r="326">
      <c r="E326" t="n">
        <v>0</v>
      </c>
      <c r="F326" t="s">
        <v>1915</v>
      </c>
      <c r="G326" t="s">
        <v>2257</v>
      </c>
      <c r="H326" s="28" t="n">
        <v>51848.6525055924</v>
      </c>
    </row>
    <row r="327">
      <c r="E327" t="n">
        <v>0</v>
      </c>
      <c r="F327" t="s">
        <v>1915</v>
      </c>
      <c r="G327" t="s">
        <v>2258</v>
      </c>
      <c r="H327" s="28" t="n">
        <v>10156026.0469</v>
      </c>
    </row>
    <row r="328">
      <c r="E328" t="n">
        <v>0</v>
      </c>
      <c r="F328" t="s">
        <v>1915</v>
      </c>
      <c r="G328" t="s">
        <v>2259</v>
      </c>
      <c r="H328" s="28" t="n">
        <v>155318.568407329</v>
      </c>
    </row>
    <row r="329">
      <c r="E329" t="n">
        <v>0</v>
      </c>
      <c r="F329" t="s">
        <v>1915</v>
      </c>
      <c r="G329" t="s">
        <v>2260</v>
      </c>
      <c r="H329" s="28" t="n">
        <v>-1522759.9248</v>
      </c>
    </row>
    <row r="330">
      <c r="E330" t="n">
        <v>0</v>
      </c>
      <c r="F330" t="s">
        <v>1915</v>
      </c>
      <c r="G330" t="s">
        <v>2261</v>
      </c>
      <c r="H330" s="28" t="n">
        <v>572.279027661192</v>
      </c>
    </row>
    <row r="331">
      <c r="E331" t="n">
        <v>0</v>
      </c>
      <c r="F331" t="s">
        <v>1915</v>
      </c>
      <c r="G331" t="s">
        <v>2262</v>
      </c>
      <c r="H331" s="28" t="n">
        <v>-89015.2680219848</v>
      </c>
    </row>
    <row r="332">
      <c r="E332" t="n">
        <v>0</v>
      </c>
      <c r="F332" t="s">
        <v>1915</v>
      </c>
      <c r="G332" t="s">
        <v>2263</v>
      </c>
      <c r="H332" s="28" t="n">
        <v>62697440.2785928</v>
      </c>
    </row>
    <row r="333">
      <c r="E333" t="n">
        <v>0</v>
      </c>
      <c r="F333" t="s">
        <v>1915</v>
      </c>
      <c r="G333" t="s">
        <v>2264</v>
      </c>
      <c r="H333" s="28" t="n">
        <v>0</v>
      </c>
    </row>
    <row r="334">
      <c r="E334" t="n">
        <v>0</v>
      </c>
      <c r="F334" t="s">
        <v>1915</v>
      </c>
      <c r="G334" t="s">
        <v>2265</v>
      </c>
      <c r="H334" s="28" t="n">
        <v>18742974.1453018</v>
      </c>
    </row>
    <row r="335">
      <c r="E335" t="n">
        <v>0</v>
      </c>
      <c r="F335" t="s">
        <v>1915</v>
      </c>
      <c r="G335" t="s">
        <v>2266</v>
      </c>
      <c r="H335" s="28" t="n">
        <v>26093591.4986723</v>
      </c>
    </row>
    <row r="336">
      <c r="E336" t="n">
        <v>0</v>
      </c>
      <c r="F336" t="s">
        <v>1915</v>
      </c>
      <c r="G336" t="s">
        <v>2267</v>
      </c>
      <c r="H336" s="28" t="n">
        <v>2851.37071733809</v>
      </c>
    </row>
    <row r="337">
      <c r="E337" t="n">
        <v>0</v>
      </c>
      <c r="F337" t="s">
        <v>1916</v>
      </c>
      <c r="G337" t="s">
        <v>2268</v>
      </c>
      <c r="H337" s="28" t="n">
        <v>52702.5</v>
      </c>
    </row>
    <row r="338">
      <c r="E338" t="n">
        <v>0</v>
      </c>
      <c r="F338" t="s">
        <v>1916</v>
      </c>
      <c r="G338" t="s">
        <v>2269</v>
      </c>
      <c r="H338" s="28" t="n">
        <v>-41396.9444935459</v>
      </c>
    </row>
    <row r="339">
      <c r="E339" t="n">
        <v>0</v>
      </c>
      <c r="F339" t="s">
        <v>1917</v>
      </c>
      <c r="G339" t="s">
        <v>2270</v>
      </c>
      <c r="H339" s="28" t="n">
        <v>1176</v>
      </c>
    </row>
    <row r="340">
      <c r="E340" t="n">
        <v>0</v>
      </c>
      <c r="F340" t="s">
        <v>1917</v>
      </c>
      <c r="G340" t="s">
        <v>2271</v>
      </c>
      <c r="H340" s="28" t="n">
        <v>3712059.97937617</v>
      </c>
    </row>
    <row r="341">
      <c r="E341" t="n">
        <v>0</v>
      </c>
      <c r="F341" t="s">
        <v>1917</v>
      </c>
      <c r="G341" t="s">
        <v>2272</v>
      </c>
      <c r="H341" s="28" t="n">
        <v>500000</v>
      </c>
    </row>
    <row r="342">
      <c r="E342" t="n">
        <v>0</v>
      </c>
      <c r="F342" t="s">
        <v>1917</v>
      </c>
      <c r="G342" t="s">
        <v>2273</v>
      </c>
      <c r="H342" s="28" t="n">
        <v>223300</v>
      </c>
    </row>
    <row r="343">
      <c r="E343" t="n">
        <v>0</v>
      </c>
      <c r="F343" t="s">
        <v>1917</v>
      </c>
      <c r="G343" t="s">
        <v>2274</v>
      </c>
      <c r="H343" s="28" t="n">
        <v>199315.519900736</v>
      </c>
    </row>
    <row r="344">
      <c r="E344" t="n">
        <v>0</v>
      </c>
      <c r="F344" t="s">
        <v>1918</v>
      </c>
      <c r="G344" t="s">
        <v>2275</v>
      </c>
      <c r="H344" s="28" t="n">
        <v>265872.3048</v>
      </c>
    </row>
    <row r="345">
      <c r="E345" t="n">
        <v>0</v>
      </c>
      <c r="F345" t="s">
        <v>1918</v>
      </c>
      <c r="G345" t="s">
        <v>2276</v>
      </c>
      <c r="H345" s="28" t="n">
        <v>297957.075751799</v>
      </c>
    </row>
    <row r="346">
      <c r="E346" t="n">
        <v>0</v>
      </c>
      <c r="F346" t="s">
        <v>1918</v>
      </c>
      <c r="G346" t="s">
        <v>2277</v>
      </c>
      <c r="H346" s="28" t="n">
        <v>102643.464257394</v>
      </c>
    </row>
    <row r="347">
      <c r="E347" t="n">
        <v>0</v>
      </c>
      <c r="F347" t="s">
        <v>1918</v>
      </c>
      <c r="G347" t="s">
        <v>2278</v>
      </c>
      <c r="H347" s="28" t="n">
        <v>4704.58981165108</v>
      </c>
    </row>
    <row r="348">
      <c r="E348" t="n">
        <v>0</v>
      </c>
      <c r="F348" t="s">
        <v>1918</v>
      </c>
      <c r="G348" t="s">
        <v>2279</v>
      </c>
      <c r="H348" s="28" t="n">
        <v>34999998</v>
      </c>
    </row>
    <row r="349">
      <c r="E349" t="n">
        <v>0</v>
      </c>
      <c r="F349" t="s">
        <v>1918</v>
      </c>
      <c r="G349" t="s">
        <v>2280</v>
      </c>
      <c r="H349" s="28" t="n">
        <v>552968.4063</v>
      </c>
    </row>
    <row r="350">
      <c r="E350" t="n">
        <v>0</v>
      </c>
      <c r="F350" t="s">
        <v>1919</v>
      </c>
      <c r="G350" t="s">
        <v>2281</v>
      </c>
      <c r="H350" s="28" t="n">
        <v>36698146.9097904</v>
      </c>
    </row>
    <row r="351">
      <c r="E351" t="n">
        <v>0</v>
      </c>
      <c r="F351" t="s">
        <v>1919</v>
      </c>
      <c r="G351" t="s">
        <v>2282</v>
      </c>
      <c r="H351" s="28" t="n">
        <v>129005.103867173</v>
      </c>
    </row>
    <row r="352">
      <c r="E352" t="n">
        <v>0</v>
      </c>
      <c r="F352" t="s">
        <v>1920</v>
      </c>
      <c r="G352" t="s">
        <v>2283</v>
      </c>
      <c r="H352" s="28" t="n">
        <v>542976</v>
      </c>
    </row>
    <row r="353">
      <c r="E353" t="n">
        <v>1</v>
      </c>
      <c r="F353" t="s">
        <v>1921</v>
      </c>
      <c r="G353" t="s">
        <v>1921</v>
      </c>
      <c r="H353" s="28" t="n">
        <v>65197269.7478858</v>
      </c>
    </row>
    <row r="354">
      <c r="E354" t="n">
        <v>1</v>
      </c>
      <c r="F354" t="s">
        <v>1922</v>
      </c>
      <c r="G354" t="s">
        <v>1921</v>
      </c>
      <c r="H354" s="28" t="n">
        <v>-2099.1399</v>
      </c>
    </row>
    <row r="355">
      <c r="E355" t="n">
        <v>1</v>
      </c>
      <c r="F355" t="s">
        <v>1923</v>
      </c>
      <c r="G355" t="s">
        <v>1921</v>
      </c>
      <c r="H355" s="28" t="n">
        <v>653898951.588153</v>
      </c>
    </row>
    <row r="356">
      <c r="E356" t="n">
        <v>1</v>
      </c>
      <c r="F356" t="s">
        <v>1924</v>
      </c>
      <c r="G356" t="s">
        <v>1921</v>
      </c>
      <c r="H356" s="28" t="n">
        <v>761215.293</v>
      </c>
    </row>
    <row r="357">
      <c r="E357" t="n">
        <v>1</v>
      </c>
      <c r="F357" t="s">
        <v>1925</v>
      </c>
      <c r="G357" t="s">
        <v>1921</v>
      </c>
      <c r="H357" s="28" t="n">
        <v>65716708.3430935</v>
      </c>
    </row>
    <row r="358">
      <c r="E358" t="n">
        <v>1</v>
      </c>
      <c r="F358" t="s">
        <v>1926</v>
      </c>
      <c r="G358" t="s">
        <v>1921</v>
      </c>
      <c r="H358" s="28" t="n">
        <v>199584</v>
      </c>
    </row>
    <row r="359">
      <c r="E359" t="n">
        <v>1</v>
      </c>
      <c r="F359" t="s">
        <v>1927</v>
      </c>
      <c r="G359" t="s">
        <v>1921</v>
      </c>
      <c r="H359" s="28" t="n">
        <v>0</v>
      </c>
    </row>
    <row r="360">
      <c r="E360" t="n">
        <v>1</v>
      </c>
      <c r="F360" t="s">
        <v>1928</v>
      </c>
      <c r="G360" t="s">
        <v>1921</v>
      </c>
      <c r="H360" s="28" t="n">
        <v>235970.712658608</v>
      </c>
    </row>
    <row r="361">
      <c r="E361" t="n">
        <v>1</v>
      </c>
      <c r="F361" t="s">
        <v>1929</v>
      </c>
      <c r="G361" t="s">
        <v>1921</v>
      </c>
      <c r="H361" s="28" t="n">
        <v>0</v>
      </c>
    </row>
    <row r="362">
      <c r="E362" t="n">
        <v>1</v>
      </c>
      <c r="F362" t="s">
        <v>1930</v>
      </c>
      <c r="G362" t="s">
        <v>1921</v>
      </c>
      <c r="H362" s="28" t="n">
        <v>16116146.123016</v>
      </c>
    </row>
    <row r="363">
      <c r="E363" t="n">
        <v>1</v>
      </c>
      <c r="F363" t="s">
        <v>1931</v>
      </c>
      <c r="G363" t="s">
        <v>1921</v>
      </c>
      <c r="H363" s="28" t="n">
        <v>13351858.75</v>
      </c>
    </row>
    <row r="364">
      <c r="E364" t="n">
        <v>1</v>
      </c>
      <c r="F364" t="s">
        <v>1932</v>
      </c>
      <c r="G364" t="s">
        <v>1921</v>
      </c>
      <c r="H364" s="28" t="n">
        <v>23030.4395</v>
      </c>
    </row>
    <row r="365">
      <c r="E365"/>
      <c r="F365" t="s">
        <v>1877</v>
      </c>
      <c r="G365"/>
      <c r="H365" s="28" t="n">
        <v>2605280</v>
      </c>
    </row>
  </sheetData>
  <conditionalFormatting sqref="C3:C61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6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65" workbookViewId="0">
      <selection activeCell="E163" sqref="A1:XFD1048576"/>
    </sheetView>
  </sheetViews>
  <sheetFormatPr defaultRowHeight="15.0" baseColWidth="10"/>
  <cols>
    <col min="3" max="3" width="16.85546875" hidden="0" customWidth="1"/>
    <col min="8" max="8" width="16.85546875" hidden="0" customWidth="1"/>
  </cols>
  <sheetData>
    <row r="2">
      <c r="A2" t="s">
        <v>2284</v>
      </c>
      <c r="B2" t="s">
        <v>2285</v>
      </c>
      <c r="C2" s="28" t="s">
        <v>1665</v>
      </c>
      <c r="E2" t="s">
        <v>2284</v>
      </c>
      <c r="F2" t="s">
        <v>2285</v>
      </c>
      <c r="G2" t="s">
        <v>1933</v>
      </c>
      <c r="H2" s="28" t="s">
        <v>1665</v>
      </c>
    </row>
    <row r="3">
      <c r="A3" t="n">
        <v>0</v>
      </c>
      <c r="B3" t="s">
        <v>2286</v>
      </c>
      <c r="C3" s="28" t="n">
        <v>39465</v>
      </c>
      <c r="E3" t="n">
        <v>0</v>
      </c>
      <c r="F3" t="s">
        <v>2286</v>
      </c>
      <c r="G3" t="s">
        <v>2291</v>
      </c>
      <c r="H3" s="28" t="n">
        <v>39465</v>
      </c>
    </row>
    <row r="4">
      <c r="A4" t="n">
        <v>0</v>
      </c>
      <c r="B4" t="s">
        <v>1875</v>
      </c>
      <c r="C4" s="28" t="n">
        <v>1121124622.20825</v>
      </c>
      <c r="E4" t="n">
        <v>0</v>
      </c>
      <c r="F4" t="s">
        <v>1875</v>
      </c>
      <c r="G4" t="s">
        <v>1935</v>
      </c>
      <c r="H4" s="28" t="n">
        <v>8078.9199</v>
      </c>
    </row>
    <row r="5">
      <c r="A5" t="n">
        <v>0</v>
      </c>
      <c r="B5" t="s">
        <v>1876</v>
      </c>
      <c r="C5" s="28" t="n">
        <v>31092212.6353177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1877</v>
      </c>
      <c r="C6" s="28" t="n">
        <v>8580351657.59594</v>
      </c>
      <c r="E6" t="n">
        <v>0</v>
      </c>
      <c r="F6" t="s">
        <v>1875</v>
      </c>
      <c r="G6" t="s">
        <v>1937</v>
      </c>
      <c r="H6" s="28" t="n">
        <v>123232273.770464</v>
      </c>
    </row>
    <row r="7">
      <c r="A7" t="n">
        <v>0</v>
      </c>
      <c r="B7" t="s">
        <v>1878</v>
      </c>
      <c r="C7" s="28" t="n">
        <v>434705712.309251</v>
      </c>
      <c r="E7" t="n">
        <v>0</v>
      </c>
      <c r="F7" t="s">
        <v>1875</v>
      </c>
      <c r="G7" t="s">
        <v>1938</v>
      </c>
      <c r="H7" s="28" t="n">
        <v>-609.121416033796</v>
      </c>
    </row>
    <row r="8">
      <c r="A8" t="n">
        <v>0</v>
      </c>
      <c r="B8" t="s">
        <v>1879</v>
      </c>
      <c r="C8" s="28" t="n">
        <v>133723044.263831</v>
      </c>
      <c r="E8" t="n">
        <v>0</v>
      </c>
      <c r="F8" t="s">
        <v>1875</v>
      </c>
      <c r="G8" t="s">
        <v>1939</v>
      </c>
      <c r="H8" s="28" t="n">
        <v>997870426.266205</v>
      </c>
    </row>
    <row r="9">
      <c r="A9" t="n">
        <v>0</v>
      </c>
      <c r="B9" t="s">
        <v>1880</v>
      </c>
      <c r="C9" s="28" t="n">
        <v>6764601.38763967</v>
      </c>
      <c r="E9" t="n">
        <v>0</v>
      </c>
      <c r="F9" t="s">
        <v>1876</v>
      </c>
      <c r="G9" t="s">
        <v>2292</v>
      </c>
      <c r="H9" s="28" t="n">
        <v>-18109.5393479021</v>
      </c>
    </row>
    <row r="10">
      <c r="A10" t="n">
        <v>0</v>
      </c>
      <c r="B10" t="s">
        <v>2287</v>
      </c>
      <c r="C10" s="28" t="n">
        <v>177298.8398</v>
      </c>
      <c r="E10" t="n">
        <v>0</v>
      </c>
      <c r="F10" t="s">
        <v>1876</v>
      </c>
      <c r="G10" t="s">
        <v>1941</v>
      </c>
      <c r="H10" s="28" t="n">
        <v>31110322.1746656</v>
      </c>
    </row>
    <row r="11">
      <c r="A11" t="n">
        <v>0</v>
      </c>
      <c r="B11" t="s">
        <v>1881</v>
      </c>
      <c r="C11" s="28" t="n">
        <v>-16665</v>
      </c>
      <c r="E11" t="n">
        <v>0</v>
      </c>
      <c r="F11" t="s">
        <v>1877</v>
      </c>
      <c r="G11" t="s">
        <v>1943</v>
      </c>
      <c r="H11" s="28" t="n">
        <v>2404773.0293</v>
      </c>
    </row>
    <row r="12">
      <c r="A12" t="n">
        <v>0</v>
      </c>
      <c r="B12" t="s">
        <v>1882</v>
      </c>
      <c r="C12" s="28" t="n">
        <v>1127794199.75631</v>
      </c>
      <c r="E12" t="n">
        <v>0</v>
      </c>
      <c r="F12" t="s">
        <v>1877</v>
      </c>
      <c r="G12" t="s">
        <v>1944</v>
      </c>
      <c r="H12" s="28" t="n">
        <v>2215740.6203</v>
      </c>
    </row>
    <row r="13">
      <c r="A13" t="n">
        <v>0</v>
      </c>
      <c r="B13" t="s">
        <v>1883</v>
      </c>
      <c r="C13" s="28" t="n">
        <v>3117031.63562887</v>
      </c>
      <c r="E13" t="n">
        <v>0</v>
      </c>
      <c r="F13" t="s">
        <v>1877</v>
      </c>
      <c r="G13" t="s">
        <v>1945</v>
      </c>
      <c r="H13" s="28" t="n">
        <v>5997105397.3101</v>
      </c>
    </row>
    <row r="14">
      <c r="A14" t="n">
        <v>0</v>
      </c>
      <c r="B14" t="s">
        <v>1884</v>
      </c>
      <c r="C14" s="28" t="n">
        <v>185365720.437244</v>
      </c>
      <c r="E14" t="n">
        <v>0</v>
      </c>
      <c r="F14" t="s">
        <v>1877</v>
      </c>
      <c r="G14" t="s">
        <v>1946</v>
      </c>
      <c r="H14" s="28" t="n">
        <v>18656054.2744611</v>
      </c>
    </row>
    <row r="15">
      <c r="A15" t="n">
        <v>0</v>
      </c>
      <c r="B15" t="s">
        <v>1885</v>
      </c>
      <c r="C15" s="28" t="n">
        <v>0</v>
      </c>
      <c r="E15" t="n">
        <v>0</v>
      </c>
      <c r="F15" t="s">
        <v>1877</v>
      </c>
      <c r="G15" t="s">
        <v>1947</v>
      </c>
      <c r="H15" s="28" t="n">
        <v>136458029.246201</v>
      </c>
    </row>
    <row r="16">
      <c r="A16" t="n">
        <v>0</v>
      </c>
      <c r="B16" t="s">
        <v>1886</v>
      </c>
      <c r="C16" s="28" t="n">
        <v>128068372.558092</v>
      </c>
      <c r="E16" t="n">
        <v>0</v>
      </c>
      <c r="F16" t="s">
        <v>1877</v>
      </c>
      <c r="G16" t="s">
        <v>1948</v>
      </c>
      <c r="H16" s="28" t="n">
        <v>634779.4688</v>
      </c>
    </row>
    <row r="17">
      <c r="A17" t="n">
        <v>0</v>
      </c>
      <c r="B17" t="s">
        <v>1887</v>
      </c>
      <c r="C17" s="28" t="n">
        <v>22452826.1512491</v>
      </c>
      <c r="E17" t="n">
        <v>0</v>
      </c>
      <c r="F17" t="s">
        <v>1877</v>
      </c>
      <c r="G17" t="s">
        <v>1949</v>
      </c>
      <c r="H17" s="28" t="n">
        <v>2420403433.41063</v>
      </c>
    </row>
    <row r="18">
      <c r="A18" t="n">
        <v>0</v>
      </c>
      <c r="B18" t="s">
        <v>1888</v>
      </c>
      <c r="C18" s="28" t="n">
        <v>55547.1007501473</v>
      </c>
      <c r="E18" t="n">
        <v>0</v>
      </c>
      <c r="F18" t="s">
        <v>1877</v>
      </c>
      <c r="G18" t="s">
        <v>1950</v>
      </c>
      <c r="H18" s="28" t="n">
        <v>1735115</v>
      </c>
    </row>
    <row r="19">
      <c r="A19" t="n">
        <v>0</v>
      </c>
      <c r="B19" t="s">
        <v>1889</v>
      </c>
      <c r="C19" s="28" t="n">
        <v>56118688.8219591</v>
      </c>
      <c r="E19" t="n">
        <v>0</v>
      </c>
      <c r="F19" t="s">
        <v>1877</v>
      </c>
      <c r="G19" t="s">
        <v>1951</v>
      </c>
      <c r="H19" s="28" t="n">
        <v>738335.236149973</v>
      </c>
    </row>
    <row r="20">
      <c r="A20" t="n">
        <v>0</v>
      </c>
      <c r="B20" t="s">
        <v>1890</v>
      </c>
      <c r="C20" s="28" t="n">
        <v>5744535.69022183</v>
      </c>
      <c r="E20" t="n">
        <v>0</v>
      </c>
      <c r="F20" t="s">
        <v>1878</v>
      </c>
      <c r="G20" t="s">
        <v>1953</v>
      </c>
      <c r="H20" s="28" t="n">
        <v>-5700</v>
      </c>
    </row>
    <row r="21">
      <c r="A21" t="n">
        <v>0</v>
      </c>
      <c r="B21" t="s">
        <v>1891</v>
      </c>
      <c r="C21" s="28" t="n">
        <v>1979483350.99095</v>
      </c>
      <c r="E21" t="n">
        <v>0</v>
      </c>
      <c r="F21" t="s">
        <v>1878</v>
      </c>
      <c r="G21" t="s">
        <v>1954</v>
      </c>
      <c r="H21" s="28" t="n">
        <v>21079682.334</v>
      </c>
    </row>
    <row r="22">
      <c r="A22" t="n">
        <v>0</v>
      </c>
      <c r="B22" t="s">
        <v>1892</v>
      </c>
      <c r="C22" s="28" t="n">
        <v>52355974.1620675</v>
      </c>
      <c r="E22" t="n">
        <v>0</v>
      </c>
      <c r="F22" t="s">
        <v>1878</v>
      </c>
      <c r="G22" t="s">
        <v>1955</v>
      </c>
      <c r="H22" s="28" t="n">
        <v>151336.5879</v>
      </c>
    </row>
    <row r="23">
      <c r="A23" t="n">
        <v>0</v>
      </c>
      <c r="B23" t="s">
        <v>1893</v>
      </c>
      <c r="C23" s="28" t="n">
        <v>196080.1602</v>
      </c>
      <c r="E23" t="n">
        <v>0</v>
      </c>
      <c r="F23" t="s">
        <v>1878</v>
      </c>
      <c r="G23" t="s">
        <v>1956</v>
      </c>
      <c r="H23" s="28" t="n">
        <v>98313.7702116327</v>
      </c>
    </row>
    <row r="24">
      <c r="A24" t="n">
        <v>0</v>
      </c>
      <c r="B24" t="s">
        <v>1894</v>
      </c>
      <c r="C24" s="28" t="n">
        <v>3308242891.74885</v>
      </c>
      <c r="E24" t="n">
        <v>0</v>
      </c>
      <c r="F24" t="s">
        <v>1878</v>
      </c>
      <c r="G24" t="s">
        <v>1957</v>
      </c>
      <c r="H24" s="28" t="n">
        <v>8904677.81973119</v>
      </c>
    </row>
    <row r="25">
      <c r="A25" t="n">
        <v>0</v>
      </c>
      <c r="B25" t="s">
        <v>1895</v>
      </c>
      <c r="C25" s="28" t="n">
        <v>454709622.765949</v>
      </c>
      <c r="E25" t="n">
        <v>0</v>
      </c>
      <c r="F25" t="s">
        <v>1878</v>
      </c>
      <c r="G25" t="s">
        <v>1958</v>
      </c>
      <c r="H25" s="28" t="n">
        <v>72524.3408</v>
      </c>
    </row>
    <row r="26">
      <c r="A26" t="n">
        <v>0</v>
      </c>
      <c r="B26" t="s">
        <v>1896</v>
      </c>
      <c r="C26" s="28" t="n">
        <v>1483307254.66022</v>
      </c>
      <c r="E26" t="n">
        <v>0</v>
      </c>
      <c r="F26" t="s">
        <v>1878</v>
      </c>
      <c r="G26" t="s">
        <v>1959</v>
      </c>
      <c r="H26" s="28" t="n">
        <v>9724742.96056474</v>
      </c>
    </row>
    <row r="27">
      <c r="A27" t="n">
        <v>0</v>
      </c>
      <c r="B27" t="s">
        <v>1897</v>
      </c>
      <c r="C27" s="28" t="n">
        <v>100482163.140519</v>
      </c>
      <c r="E27" t="n">
        <v>0</v>
      </c>
      <c r="F27" t="s">
        <v>1878</v>
      </c>
      <c r="G27" t="s">
        <v>1960</v>
      </c>
      <c r="H27" s="28" t="n">
        <v>22158.8824006362</v>
      </c>
    </row>
    <row r="28">
      <c r="A28" t="n">
        <v>0</v>
      </c>
      <c r="B28" t="s">
        <v>1898</v>
      </c>
      <c r="C28" s="28" t="n">
        <v>358824.796957943</v>
      </c>
      <c r="E28" t="n">
        <v>0</v>
      </c>
      <c r="F28" t="s">
        <v>1878</v>
      </c>
      <c r="G28" t="s">
        <v>1961</v>
      </c>
      <c r="H28" s="28" t="n">
        <v>40267</v>
      </c>
    </row>
    <row r="29">
      <c r="A29" t="n">
        <v>0</v>
      </c>
      <c r="B29" t="s">
        <v>1899</v>
      </c>
      <c r="C29" s="28" t="n">
        <v>5228592.84369441</v>
      </c>
      <c r="E29" t="n">
        <v>0</v>
      </c>
      <c r="F29" t="s">
        <v>1878</v>
      </c>
      <c r="G29" t="s">
        <v>1962</v>
      </c>
      <c r="H29" s="28" t="n">
        <v>43600.0315207473</v>
      </c>
    </row>
    <row r="30">
      <c r="A30" t="n">
        <v>0</v>
      </c>
      <c r="B30" t="s">
        <v>1900</v>
      </c>
      <c r="C30" s="28" t="n">
        <v>663497.945670008</v>
      </c>
      <c r="E30" t="n">
        <v>0</v>
      </c>
      <c r="F30" t="s">
        <v>1878</v>
      </c>
      <c r="G30" t="s">
        <v>1963</v>
      </c>
      <c r="H30" s="28" t="n">
        <v>0</v>
      </c>
    </row>
    <row r="31">
      <c r="A31" t="n">
        <v>0</v>
      </c>
      <c r="B31" t="s">
        <v>1901</v>
      </c>
      <c r="C31" s="28" t="n">
        <v>172202239.103396</v>
      </c>
      <c r="E31" t="n">
        <v>0</v>
      </c>
      <c r="F31" t="s">
        <v>1878</v>
      </c>
      <c r="G31" t="s">
        <v>1964</v>
      </c>
      <c r="H31" s="28" t="n">
        <v>165673.9473</v>
      </c>
    </row>
    <row r="32">
      <c r="A32" t="n">
        <v>0</v>
      </c>
      <c r="B32" t="s">
        <v>1902</v>
      </c>
      <c r="C32" s="28" t="n">
        <v>27129512.2457916</v>
      </c>
      <c r="E32" t="n">
        <v>0</v>
      </c>
      <c r="F32" t="s">
        <v>1878</v>
      </c>
      <c r="G32" t="s">
        <v>1965</v>
      </c>
      <c r="H32" s="28" t="n">
        <v>4803.04249932244</v>
      </c>
    </row>
    <row r="33">
      <c r="A33" t="n">
        <v>0</v>
      </c>
      <c r="B33" t="s">
        <v>1903</v>
      </c>
      <c r="C33" s="28" t="n">
        <v>-399108.860770879</v>
      </c>
      <c r="E33" t="n">
        <v>0</v>
      </c>
      <c r="F33" t="s">
        <v>1878</v>
      </c>
      <c r="G33" t="s">
        <v>2293</v>
      </c>
      <c r="H33" s="28" t="n">
        <v>121523.4297</v>
      </c>
    </row>
    <row r="34">
      <c r="A34" t="n">
        <v>0</v>
      </c>
      <c r="B34" t="s">
        <v>1904</v>
      </c>
      <c r="C34" s="28" t="n">
        <v>20882982.6255145</v>
      </c>
      <c r="E34" t="n">
        <v>0</v>
      </c>
      <c r="F34" t="s">
        <v>1878</v>
      </c>
      <c r="G34" t="s">
        <v>1966</v>
      </c>
      <c r="H34" s="28" t="n">
        <v>-10793291.8076017</v>
      </c>
    </row>
    <row r="35">
      <c r="A35" t="n">
        <v>0</v>
      </c>
      <c r="B35" t="s">
        <v>1905</v>
      </c>
      <c r="C35" s="28" t="n">
        <v>119636083.201059</v>
      </c>
      <c r="E35" t="n">
        <v>0</v>
      </c>
      <c r="F35" t="s">
        <v>1878</v>
      </c>
      <c r="G35" t="s">
        <v>1967</v>
      </c>
      <c r="H35" s="28" t="n">
        <v>11503088.269787</v>
      </c>
    </row>
    <row r="36">
      <c r="A36" t="n">
        <v>0</v>
      </c>
      <c r="B36" t="s">
        <v>1906</v>
      </c>
      <c r="C36" s="28" t="n">
        <v>26019294.5592122</v>
      </c>
      <c r="E36" t="n">
        <v>0</v>
      </c>
      <c r="F36" t="s">
        <v>1878</v>
      </c>
      <c r="G36" t="s">
        <v>1968</v>
      </c>
      <c r="H36" s="28" t="n">
        <v>-494645.422773872</v>
      </c>
    </row>
    <row r="37">
      <c r="A37" t="n">
        <v>0</v>
      </c>
      <c r="B37" t="s">
        <v>1907</v>
      </c>
      <c r="C37" s="28" t="n">
        <v>5157.47378636093</v>
      </c>
      <c r="E37" t="n">
        <v>0</v>
      </c>
      <c r="F37" t="s">
        <v>1878</v>
      </c>
      <c r="G37" t="s">
        <v>1969</v>
      </c>
      <c r="H37" s="28" t="n">
        <v>32836352.4557048</v>
      </c>
    </row>
    <row r="38">
      <c r="A38" t="n">
        <v>0</v>
      </c>
      <c r="B38" t="s">
        <v>1908</v>
      </c>
      <c r="C38" s="28" t="n">
        <v>1230366310.2296</v>
      </c>
      <c r="E38" t="n">
        <v>0</v>
      </c>
      <c r="F38" t="s">
        <v>1878</v>
      </c>
      <c r="G38" t="s">
        <v>1970</v>
      </c>
      <c r="H38" s="28" t="n">
        <v>1077989.3601</v>
      </c>
    </row>
    <row r="39">
      <c r="A39" t="n">
        <v>0</v>
      </c>
      <c r="B39" t="s">
        <v>1909</v>
      </c>
      <c r="C39" s="28" t="n">
        <v>221879</v>
      </c>
      <c r="E39" t="n">
        <v>0</v>
      </c>
      <c r="F39" t="s">
        <v>1878</v>
      </c>
      <c r="G39" t="s">
        <v>1971</v>
      </c>
      <c r="H39" s="28" t="n">
        <v>2414573.20458383</v>
      </c>
    </row>
    <row r="40">
      <c r="A40" t="n">
        <v>0</v>
      </c>
      <c r="B40" t="s">
        <v>1910</v>
      </c>
      <c r="C40" s="28" t="n">
        <v>229680</v>
      </c>
      <c r="E40" t="n">
        <v>0</v>
      </c>
      <c r="F40" t="s">
        <v>1878</v>
      </c>
      <c r="G40" t="s">
        <v>1972</v>
      </c>
      <c r="H40" s="28" t="n">
        <v>46166091.5430351</v>
      </c>
    </row>
    <row r="41">
      <c r="A41" t="n">
        <v>0</v>
      </c>
      <c r="B41" t="s">
        <v>1911</v>
      </c>
      <c r="C41" s="28" t="n">
        <v>36619543.1235221</v>
      </c>
      <c r="E41" t="n">
        <v>0</v>
      </c>
      <c r="F41" t="s">
        <v>1878</v>
      </c>
      <c r="G41" t="s">
        <v>1973</v>
      </c>
      <c r="H41" s="28" t="n">
        <v>80828863.6964883</v>
      </c>
    </row>
    <row r="42">
      <c r="A42" t="n">
        <v>0</v>
      </c>
      <c r="B42" t="s">
        <v>1912</v>
      </c>
      <c r="C42" s="28" t="n">
        <v>8079133.57170208</v>
      </c>
      <c r="E42" t="n">
        <v>0</v>
      </c>
      <c r="F42" t="s">
        <v>1878</v>
      </c>
      <c r="G42" t="s">
        <v>1974</v>
      </c>
      <c r="H42" s="28" t="n">
        <v>952724.467520739</v>
      </c>
    </row>
    <row r="43">
      <c r="A43" t="n">
        <v>0</v>
      </c>
      <c r="B43" t="s">
        <v>1913</v>
      </c>
      <c r="C43" s="28" t="n">
        <v>7787866802.95263</v>
      </c>
      <c r="E43" t="n">
        <v>0</v>
      </c>
      <c r="F43" t="s">
        <v>1878</v>
      </c>
      <c r="G43" t="s">
        <v>1975</v>
      </c>
      <c r="H43" s="28" t="n">
        <v>-285.56</v>
      </c>
    </row>
    <row r="44">
      <c r="A44" t="n">
        <v>0</v>
      </c>
      <c r="B44" t="s">
        <v>1914</v>
      </c>
      <c r="C44" s="28" t="n">
        <v>21597149.5199611</v>
      </c>
      <c r="E44" t="n">
        <v>0</v>
      </c>
      <c r="F44" t="s">
        <v>1878</v>
      </c>
      <c r="G44" t="s">
        <v>1976</v>
      </c>
      <c r="H44" s="28" t="n">
        <v>-257771.299089718</v>
      </c>
    </row>
    <row r="45">
      <c r="A45" t="n">
        <v>0</v>
      </c>
      <c r="B45" t="s">
        <v>1915</v>
      </c>
      <c r="C45" s="28" t="n">
        <v>179848200.538061</v>
      </c>
      <c r="E45" t="n">
        <v>0</v>
      </c>
      <c r="F45" t="s">
        <v>1878</v>
      </c>
      <c r="G45" t="s">
        <v>1977</v>
      </c>
      <c r="H45" s="28" t="n">
        <v>132478530.901</v>
      </c>
    </row>
    <row r="46">
      <c r="A46" t="n">
        <v>0</v>
      </c>
      <c r="B46" t="s">
        <v>1916</v>
      </c>
      <c r="C46" s="28" t="n">
        <v>11305.5555064541</v>
      </c>
      <c r="E46" t="n">
        <v>0</v>
      </c>
      <c r="F46" t="s">
        <v>1878</v>
      </c>
      <c r="G46" t="s">
        <v>1978</v>
      </c>
      <c r="H46" s="28" t="n">
        <v>552631.87829448</v>
      </c>
    </row>
    <row r="47">
      <c r="A47" t="n">
        <v>0</v>
      </c>
      <c r="B47" t="s">
        <v>1917</v>
      </c>
      <c r="C47" s="28" t="n">
        <v>4269230.4992769</v>
      </c>
      <c r="E47" t="n">
        <v>0</v>
      </c>
      <c r="F47" t="s">
        <v>1878</v>
      </c>
      <c r="G47" t="s">
        <v>1979</v>
      </c>
      <c r="H47" s="28" t="n">
        <v>19893576.8851865</v>
      </c>
    </row>
    <row r="48">
      <c r="A48" t="n">
        <v>0</v>
      </c>
      <c r="B48" t="s">
        <v>1918</v>
      </c>
      <c r="C48" s="28" t="n">
        <v>36141889.3152216</v>
      </c>
      <c r="E48" t="n">
        <v>0</v>
      </c>
      <c r="F48" t="s">
        <v>1878</v>
      </c>
      <c r="G48" t="s">
        <v>1980</v>
      </c>
      <c r="H48" s="28" t="n">
        <v>29535409.4930353</v>
      </c>
    </row>
    <row r="49">
      <c r="A49" t="n">
        <v>0</v>
      </c>
      <c r="B49" t="s">
        <v>1919</v>
      </c>
      <c r="C49" s="28" t="n">
        <v>36821143.0838672</v>
      </c>
      <c r="E49" t="n">
        <v>0</v>
      </c>
      <c r="F49" t="s">
        <v>1878</v>
      </c>
      <c r="G49" t="s">
        <v>1981</v>
      </c>
      <c r="H49" s="28" t="n">
        <v>280405</v>
      </c>
    </row>
    <row r="50">
      <c r="A50" t="n">
        <v>0</v>
      </c>
      <c r="B50" t="s">
        <v>1920</v>
      </c>
      <c r="C50" s="28" t="n">
        <v>542976</v>
      </c>
      <c r="E50" t="n">
        <v>0</v>
      </c>
      <c r="F50" t="s">
        <v>1878</v>
      </c>
      <c r="G50" t="s">
        <v>1982</v>
      </c>
      <c r="H50" s="28" t="n">
        <v>815660.741891299</v>
      </c>
    </row>
    <row r="51">
      <c r="A51" t="n">
        <v>1</v>
      </c>
      <c r="B51" t="s">
        <v>1921</v>
      </c>
      <c r="C51" s="28" t="n">
        <v>100350871.2358</v>
      </c>
      <c r="E51" t="n">
        <v>0</v>
      </c>
      <c r="F51" t="s">
        <v>1878</v>
      </c>
      <c r="G51" t="s">
        <v>1983</v>
      </c>
      <c r="H51" s="28" t="n">
        <v>18096090.735402</v>
      </c>
    </row>
    <row r="52">
      <c r="A52" t="n">
        <v>1</v>
      </c>
      <c r="B52" t="s">
        <v>1293</v>
      </c>
      <c r="C52" s="28" t="n">
        <v>819086256.622912</v>
      </c>
      <c r="E52" t="n">
        <v>0</v>
      </c>
      <c r="F52" t="s">
        <v>1878</v>
      </c>
      <c r="G52" t="s">
        <v>1984</v>
      </c>
      <c r="H52" s="28" t="n">
        <v>33219.412703151</v>
      </c>
    </row>
    <row r="53">
      <c r="A53" t="n">
        <v>1</v>
      </c>
      <c r="B53" t="s">
        <v>2288</v>
      </c>
      <c r="C53" s="28" t="n">
        <v>0</v>
      </c>
      <c r="E53" t="n">
        <v>0</v>
      </c>
      <c r="F53" t="s">
        <v>1878</v>
      </c>
      <c r="G53" t="s">
        <v>1985</v>
      </c>
      <c r="H53" s="28" t="n">
        <v>29792.2883077064</v>
      </c>
    </row>
    <row r="54">
      <c r="A54"/>
      <c r="B54" t="s">
        <v>1921</v>
      </c>
      <c r="C54" s="28" t="n">
        <v>0</v>
      </c>
      <c r="E54" t="n">
        <v>0</v>
      </c>
      <c r="F54" t="s">
        <v>1878</v>
      </c>
      <c r="G54" t="s">
        <v>1986</v>
      </c>
      <c r="H54" s="28" t="n">
        <v>0</v>
      </c>
    </row>
    <row r="55">
      <c r="A55"/>
      <c r="B55" t="s">
        <v>1293</v>
      </c>
      <c r="C55" s="28" t="n">
        <v>0</v>
      </c>
      <c r="E55" t="n">
        <v>0</v>
      </c>
      <c r="F55" t="s">
        <v>1878</v>
      </c>
      <c r="G55" t="s">
        <v>1987</v>
      </c>
      <c r="H55" s="28" t="n">
        <v>42032.1396</v>
      </c>
    </row>
    <row r="56">
      <c r="A56"/>
      <c r="B56" t="s">
        <v>2289</v>
      </c>
      <c r="C56" s="28" t="n">
        <v>0</v>
      </c>
      <c r="E56" t="n">
        <v>0</v>
      </c>
      <c r="F56" t="s">
        <v>1878</v>
      </c>
      <c r="G56" t="s">
        <v>1988</v>
      </c>
      <c r="H56" s="28" t="n">
        <v>0</v>
      </c>
    </row>
    <row r="57">
      <c r="A57"/>
      <c r="B57" t="s">
        <v>2290</v>
      </c>
      <c r="C57" s="28" t="n">
        <v>0</v>
      </c>
      <c r="E57" t="n">
        <v>0</v>
      </c>
      <c r="F57" t="s">
        <v>1878</v>
      </c>
      <c r="G57" t="s">
        <v>1989</v>
      </c>
      <c r="H57" s="28" t="n">
        <v>24560891.7889905</v>
      </c>
    </row>
    <row r="58">
      <c r="E58" t="n">
        <v>0</v>
      </c>
      <c r="F58" t="s">
        <v>1878</v>
      </c>
      <c r="G58" t="s">
        <v>1990</v>
      </c>
      <c r="H58" s="28" t="n">
        <v>593458.231381038</v>
      </c>
    </row>
    <row r="59">
      <c r="E59" t="n">
        <v>0</v>
      </c>
      <c r="F59" t="s">
        <v>1878</v>
      </c>
      <c r="G59" t="s">
        <v>1991</v>
      </c>
      <c r="H59" s="28" t="n">
        <v>344474.292302318</v>
      </c>
    </row>
    <row r="60">
      <c r="E60" t="n">
        <v>0</v>
      </c>
      <c r="F60" t="s">
        <v>1878</v>
      </c>
      <c r="G60" t="s">
        <v>1992</v>
      </c>
      <c r="H60" s="28" t="n">
        <v>96633.136752761</v>
      </c>
    </row>
    <row r="61">
      <c r="E61" t="n">
        <v>0</v>
      </c>
      <c r="F61" t="s">
        <v>1878</v>
      </c>
      <c r="G61" t="s">
        <v>1993</v>
      </c>
      <c r="H61" s="28" t="n">
        <v>335864.834355103</v>
      </c>
    </row>
    <row r="62">
      <c r="E62" t="n">
        <v>0</v>
      </c>
      <c r="F62" t="s">
        <v>1878</v>
      </c>
      <c r="G62" t="s">
        <v>1994</v>
      </c>
      <c r="H62" s="28" t="n">
        <v>147335.7</v>
      </c>
    </row>
    <row r="63">
      <c r="E63" t="n">
        <v>0</v>
      </c>
      <c r="F63" t="s">
        <v>1878</v>
      </c>
      <c r="G63" t="s">
        <v>1995</v>
      </c>
      <c r="H63" s="28" t="n">
        <v>1221658.6875907</v>
      </c>
    </row>
    <row r="64">
      <c r="E64" t="n">
        <v>0</v>
      </c>
      <c r="F64" t="s">
        <v>1878</v>
      </c>
      <c r="G64" t="s">
        <v>1996</v>
      </c>
      <c r="H64" s="28" t="n">
        <v>-138951.935177413</v>
      </c>
    </row>
    <row r="65">
      <c r="E65" t="n">
        <v>0</v>
      </c>
      <c r="F65" t="s">
        <v>1878</v>
      </c>
      <c r="G65" t="s">
        <v>1997</v>
      </c>
      <c r="H65" s="28" t="n">
        <v>69570.8166439561</v>
      </c>
    </row>
    <row r="66">
      <c r="E66" t="n">
        <v>0</v>
      </c>
      <c r="F66" t="s">
        <v>1878</v>
      </c>
      <c r="G66" t="s">
        <v>1998</v>
      </c>
      <c r="H66" s="28" t="n">
        <v>267600.5195</v>
      </c>
    </row>
    <row r="67">
      <c r="E67" t="n">
        <v>0</v>
      </c>
      <c r="F67" t="s">
        <v>1878</v>
      </c>
      <c r="G67" t="s">
        <v>1999</v>
      </c>
      <c r="H67" s="28" t="n">
        <v>792533.707108351</v>
      </c>
    </row>
    <row r="68">
      <c r="E68" t="n">
        <v>0</v>
      </c>
      <c r="F68" t="s">
        <v>1879</v>
      </c>
      <c r="G68" t="s">
        <v>2001</v>
      </c>
      <c r="H68" s="28" t="n">
        <v>16500</v>
      </c>
    </row>
    <row r="69">
      <c r="E69" t="n">
        <v>0</v>
      </c>
      <c r="F69" t="s">
        <v>1879</v>
      </c>
      <c r="G69" t="s">
        <v>2002</v>
      </c>
      <c r="H69" s="28" t="n">
        <v>24551669.0358562</v>
      </c>
    </row>
    <row r="70">
      <c r="E70" t="n">
        <v>0</v>
      </c>
      <c r="F70" t="s">
        <v>1879</v>
      </c>
      <c r="G70" t="s">
        <v>2003</v>
      </c>
      <c r="H70" s="28" t="n">
        <v>69500</v>
      </c>
    </row>
    <row r="71">
      <c r="E71" t="n">
        <v>0</v>
      </c>
      <c r="F71" t="s">
        <v>1879</v>
      </c>
      <c r="G71" t="s">
        <v>2004</v>
      </c>
      <c r="H71" s="28" t="n">
        <v>103276159.227975</v>
      </c>
    </row>
    <row r="72">
      <c r="E72" t="n">
        <v>0</v>
      </c>
      <c r="F72" t="s">
        <v>1879</v>
      </c>
      <c r="G72" t="s">
        <v>2005</v>
      </c>
      <c r="H72" s="28" t="n">
        <v>5809216</v>
      </c>
    </row>
    <row r="73">
      <c r="E73" t="n">
        <v>0</v>
      </c>
      <c r="F73" t="s">
        <v>1880</v>
      </c>
      <c r="G73" t="s">
        <v>2008</v>
      </c>
      <c r="H73" s="28" t="n">
        <v>3039521.42057791</v>
      </c>
    </row>
    <row r="74">
      <c r="E74" t="n">
        <v>0</v>
      </c>
      <c r="F74" t="s">
        <v>1880</v>
      </c>
      <c r="G74" t="s">
        <v>2009</v>
      </c>
      <c r="H74" s="28" t="n">
        <v>691925.059726073</v>
      </c>
    </row>
    <row r="75">
      <c r="E75" t="n">
        <v>0</v>
      </c>
      <c r="F75" t="s">
        <v>1880</v>
      </c>
      <c r="G75" t="s">
        <v>2010</v>
      </c>
      <c r="H75" s="28" t="n">
        <v>1521626.3346133</v>
      </c>
    </row>
    <row r="76">
      <c r="E76" t="n">
        <v>0</v>
      </c>
      <c r="F76" t="s">
        <v>1880</v>
      </c>
      <c r="G76" t="s">
        <v>2011</v>
      </c>
      <c r="H76" s="28" t="n">
        <v>1511528.5727224</v>
      </c>
    </row>
    <row r="77">
      <c r="E77" t="n">
        <v>0</v>
      </c>
      <c r="F77" t="s">
        <v>2287</v>
      </c>
      <c r="G77" t="s">
        <v>2294</v>
      </c>
      <c r="H77" s="28" t="n">
        <v>177298.8398</v>
      </c>
    </row>
    <row r="78">
      <c r="E78" t="n">
        <v>0</v>
      </c>
      <c r="F78" t="s">
        <v>1881</v>
      </c>
      <c r="G78" t="s">
        <v>2012</v>
      </c>
      <c r="H78" s="28" t="n">
        <v>-16665</v>
      </c>
    </row>
    <row r="79">
      <c r="E79" t="n">
        <v>0</v>
      </c>
      <c r="F79" t="s">
        <v>1882</v>
      </c>
      <c r="G79" t="s">
        <v>2014</v>
      </c>
      <c r="H79" s="28" t="n">
        <v>43638684.0243477</v>
      </c>
    </row>
    <row r="80">
      <c r="E80" t="n">
        <v>0</v>
      </c>
      <c r="F80" t="s">
        <v>1882</v>
      </c>
      <c r="G80" t="s">
        <v>2015</v>
      </c>
      <c r="H80" s="28" t="n">
        <v>59857.46</v>
      </c>
    </row>
    <row r="81">
      <c r="E81" t="n">
        <v>0</v>
      </c>
      <c r="F81" t="s">
        <v>1882</v>
      </c>
      <c r="G81" t="s">
        <v>2016</v>
      </c>
      <c r="H81" s="28" t="n">
        <v>434694</v>
      </c>
    </row>
    <row r="82">
      <c r="E82" t="n">
        <v>0</v>
      </c>
      <c r="F82" t="s">
        <v>1882</v>
      </c>
      <c r="G82" t="s">
        <v>2017</v>
      </c>
      <c r="H82" s="28" t="n">
        <v>38389.3178796338</v>
      </c>
    </row>
    <row r="83">
      <c r="E83" t="n">
        <v>0</v>
      </c>
      <c r="F83" t="s">
        <v>1882</v>
      </c>
      <c r="G83" t="s">
        <v>2018</v>
      </c>
      <c r="H83" s="28" t="n">
        <v>0</v>
      </c>
    </row>
    <row r="84">
      <c r="E84" t="n">
        <v>0</v>
      </c>
      <c r="F84" t="s">
        <v>1882</v>
      </c>
      <c r="G84" t="s">
        <v>2019</v>
      </c>
      <c r="H84" s="28" t="n">
        <v>1916363.85839976</v>
      </c>
    </row>
    <row r="85">
      <c r="E85" t="n">
        <v>0</v>
      </c>
      <c r="F85" t="s">
        <v>1882</v>
      </c>
      <c r="G85" t="s">
        <v>2020</v>
      </c>
      <c r="H85" s="28" t="n">
        <v>384215018.364639</v>
      </c>
    </row>
    <row r="86">
      <c r="E86" t="n">
        <v>0</v>
      </c>
      <c r="F86" t="s">
        <v>1882</v>
      </c>
      <c r="G86" t="s">
        <v>2021</v>
      </c>
      <c r="H86" s="28" t="n">
        <v>341657</v>
      </c>
    </row>
    <row r="87">
      <c r="E87" t="n">
        <v>0</v>
      </c>
      <c r="F87" t="s">
        <v>1882</v>
      </c>
      <c r="G87" t="s">
        <v>2022</v>
      </c>
      <c r="H87" s="28" t="n">
        <v>13205.2438572101</v>
      </c>
    </row>
    <row r="88">
      <c r="E88" t="n">
        <v>0</v>
      </c>
      <c r="F88" t="s">
        <v>1882</v>
      </c>
      <c r="G88" t="s">
        <v>2023</v>
      </c>
      <c r="H88" s="28" t="n">
        <v>20031.0251268359</v>
      </c>
    </row>
    <row r="89">
      <c r="E89" t="n">
        <v>0</v>
      </c>
      <c r="F89" t="s">
        <v>1882</v>
      </c>
      <c r="G89" t="s">
        <v>2024</v>
      </c>
      <c r="H89" s="28" t="n">
        <v>103487.124168732</v>
      </c>
    </row>
    <row r="90">
      <c r="E90" t="n">
        <v>0</v>
      </c>
      <c r="F90" t="s">
        <v>1882</v>
      </c>
      <c r="G90" t="s">
        <v>2025</v>
      </c>
      <c r="H90" s="28" t="n">
        <v>-35841.9275989168</v>
      </c>
    </row>
    <row r="91">
      <c r="E91" t="n">
        <v>0</v>
      </c>
      <c r="F91" t="s">
        <v>1882</v>
      </c>
      <c r="G91" t="s">
        <v>2026</v>
      </c>
      <c r="H91" s="28" t="n">
        <v>200973.193840121</v>
      </c>
    </row>
    <row r="92">
      <c r="E92" t="n">
        <v>0</v>
      </c>
      <c r="F92" t="s">
        <v>1882</v>
      </c>
      <c r="G92" t="s">
        <v>2027</v>
      </c>
      <c r="H92" s="28" t="n">
        <v>-30360.9587197902</v>
      </c>
    </row>
    <row r="93">
      <c r="E93" t="n">
        <v>0</v>
      </c>
      <c r="F93" t="s">
        <v>1882</v>
      </c>
      <c r="G93" t="s">
        <v>2028</v>
      </c>
      <c r="H93" s="28" t="n">
        <v>53419.3076549961</v>
      </c>
    </row>
    <row r="94">
      <c r="E94" t="n">
        <v>0</v>
      </c>
      <c r="F94" t="s">
        <v>1882</v>
      </c>
      <c r="G94" t="s">
        <v>2295</v>
      </c>
      <c r="H94" s="28" t="n">
        <v>3050</v>
      </c>
    </row>
    <row r="95">
      <c r="E95" t="n">
        <v>0</v>
      </c>
      <c r="F95" t="s">
        <v>1882</v>
      </c>
      <c r="G95" t="s">
        <v>2029</v>
      </c>
      <c r="H95" s="28" t="n">
        <v>36935.2813</v>
      </c>
    </row>
    <row r="96">
      <c r="E96" t="n">
        <v>0</v>
      </c>
      <c r="F96" t="s">
        <v>1882</v>
      </c>
      <c r="G96" t="s">
        <v>2030</v>
      </c>
      <c r="H96" s="28" t="n">
        <v>1951.3199</v>
      </c>
    </row>
    <row r="97">
      <c r="E97" t="n">
        <v>0</v>
      </c>
      <c r="F97" t="s">
        <v>1882</v>
      </c>
      <c r="G97" t="s">
        <v>2031</v>
      </c>
      <c r="H97" s="28" t="n">
        <v>34470184.7667761</v>
      </c>
    </row>
    <row r="98">
      <c r="E98" t="n">
        <v>0</v>
      </c>
      <c r="F98" t="s">
        <v>1882</v>
      </c>
      <c r="G98" t="s">
        <v>2032</v>
      </c>
      <c r="H98" s="28" t="n">
        <v>83794.7798</v>
      </c>
    </row>
    <row r="99">
      <c r="E99" t="n">
        <v>0</v>
      </c>
      <c r="F99" t="s">
        <v>1882</v>
      </c>
      <c r="G99" t="s">
        <v>2033</v>
      </c>
      <c r="H99" s="28" t="n">
        <v>71693.2089886352</v>
      </c>
    </row>
    <row r="100">
      <c r="E100" t="n">
        <v>0</v>
      </c>
      <c r="F100" t="s">
        <v>1882</v>
      </c>
      <c r="G100" t="s">
        <v>2034</v>
      </c>
      <c r="H100" s="28" t="n">
        <v>662157013.365946</v>
      </c>
    </row>
    <row r="101">
      <c r="E101" t="n">
        <v>0</v>
      </c>
      <c r="F101" t="s">
        <v>1883</v>
      </c>
      <c r="G101" t="s">
        <v>2036</v>
      </c>
      <c r="H101" s="28" t="n">
        <v>142466.5865</v>
      </c>
    </row>
    <row r="102">
      <c r="E102" t="n">
        <v>0</v>
      </c>
      <c r="F102" t="s">
        <v>1883</v>
      </c>
      <c r="G102" t="s">
        <v>2037</v>
      </c>
      <c r="H102" s="28" t="n">
        <v>405800.936211078</v>
      </c>
    </row>
    <row r="103">
      <c r="E103" t="n">
        <v>0</v>
      </c>
      <c r="F103" t="s">
        <v>1883</v>
      </c>
      <c r="G103" t="s">
        <v>2038</v>
      </c>
      <c r="H103" s="28" t="n">
        <v>63481.6016</v>
      </c>
    </row>
    <row r="104">
      <c r="E104" t="n">
        <v>0</v>
      </c>
      <c r="F104" t="s">
        <v>1883</v>
      </c>
      <c r="G104" t="s">
        <v>2039</v>
      </c>
      <c r="H104" s="28" t="n">
        <v>96174.3519936016</v>
      </c>
    </row>
    <row r="105">
      <c r="E105" t="n">
        <v>0</v>
      </c>
      <c r="F105" t="s">
        <v>1883</v>
      </c>
      <c r="G105" t="s">
        <v>2040</v>
      </c>
      <c r="H105" s="28" t="n">
        <v>2376661.8047</v>
      </c>
    </row>
    <row r="106">
      <c r="E106" t="n">
        <v>0</v>
      </c>
      <c r="F106" t="s">
        <v>1883</v>
      </c>
      <c r="G106" t="s">
        <v>2041</v>
      </c>
      <c r="H106" s="28" t="n">
        <v>5740</v>
      </c>
    </row>
    <row r="107">
      <c r="E107" t="n">
        <v>0</v>
      </c>
      <c r="F107" t="s">
        <v>1883</v>
      </c>
      <c r="G107" t="s">
        <v>2042</v>
      </c>
      <c r="H107" s="28" t="n">
        <v>0</v>
      </c>
    </row>
    <row r="108">
      <c r="E108" t="n">
        <v>0</v>
      </c>
      <c r="F108" t="s">
        <v>1883</v>
      </c>
      <c r="G108" t="s">
        <v>2043</v>
      </c>
      <c r="H108" s="28" t="n">
        <v>26706.3546241889</v>
      </c>
    </row>
    <row r="109">
      <c r="E109" t="n">
        <v>0</v>
      </c>
      <c r="F109" t="s">
        <v>1884</v>
      </c>
      <c r="G109" t="s">
        <v>2045</v>
      </c>
      <c r="H109" s="28" t="n">
        <v>159071549.420558</v>
      </c>
    </row>
    <row r="110">
      <c r="E110" t="n">
        <v>0</v>
      </c>
      <c r="F110" t="s">
        <v>1884</v>
      </c>
      <c r="G110" t="s">
        <v>2046</v>
      </c>
      <c r="H110" s="28" t="n">
        <v>26294171.0166855</v>
      </c>
    </row>
    <row r="111">
      <c r="E111" t="n">
        <v>0</v>
      </c>
      <c r="F111" t="s">
        <v>1885</v>
      </c>
      <c r="G111" t="s">
        <v>2047</v>
      </c>
      <c r="H111" s="28" t="n">
        <v>0</v>
      </c>
    </row>
    <row r="112">
      <c r="E112" t="n">
        <v>0</v>
      </c>
      <c r="F112" t="s">
        <v>1886</v>
      </c>
      <c r="G112" t="s">
        <v>2050</v>
      </c>
      <c r="H112" s="28" t="n">
        <v>58067.4014</v>
      </c>
    </row>
    <row r="113">
      <c r="E113" t="n">
        <v>0</v>
      </c>
      <c r="F113" t="s">
        <v>1886</v>
      </c>
      <c r="G113" t="s">
        <v>2051</v>
      </c>
      <c r="H113" s="28" t="n">
        <v>126658.604614847</v>
      </c>
    </row>
    <row r="114">
      <c r="E114" t="n">
        <v>0</v>
      </c>
      <c r="F114" t="s">
        <v>1886</v>
      </c>
      <c r="G114" t="s">
        <v>2052</v>
      </c>
      <c r="H114" s="28" t="n">
        <v>7991924.38569917</v>
      </c>
    </row>
    <row r="115">
      <c r="E115" t="n">
        <v>0</v>
      </c>
      <c r="F115" t="s">
        <v>1886</v>
      </c>
      <c r="G115" t="s">
        <v>2053</v>
      </c>
      <c r="H115" s="28" t="n">
        <v>204671.3232</v>
      </c>
    </row>
    <row r="116">
      <c r="E116" t="n">
        <v>0</v>
      </c>
      <c r="F116" t="s">
        <v>1886</v>
      </c>
      <c r="G116" t="s">
        <v>2054</v>
      </c>
      <c r="H116" s="28" t="n">
        <v>713395.327586326</v>
      </c>
    </row>
    <row r="117">
      <c r="E117" t="n">
        <v>0</v>
      </c>
      <c r="F117" t="s">
        <v>1886</v>
      </c>
      <c r="G117" t="s">
        <v>2055</v>
      </c>
      <c r="H117" s="28" t="n">
        <v>15677860.8039</v>
      </c>
    </row>
    <row r="118">
      <c r="E118" t="n">
        <v>0</v>
      </c>
      <c r="F118" t="s">
        <v>1886</v>
      </c>
      <c r="G118" t="s">
        <v>2056</v>
      </c>
      <c r="H118" s="28" t="n">
        <v>100452046.590608</v>
      </c>
    </row>
    <row r="119">
      <c r="E119" t="n">
        <v>0</v>
      </c>
      <c r="F119" t="s">
        <v>1886</v>
      </c>
      <c r="G119" t="s">
        <v>2057</v>
      </c>
      <c r="H119" s="28" t="n">
        <v>434562.355703599</v>
      </c>
    </row>
    <row r="120">
      <c r="E120" t="n">
        <v>0</v>
      </c>
      <c r="F120" t="s">
        <v>1886</v>
      </c>
      <c r="G120" t="s">
        <v>2058</v>
      </c>
      <c r="H120" s="28" t="n">
        <v>874.614037974599</v>
      </c>
    </row>
    <row r="121">
      <c r="E121" t="n">
        <v>0</v>
      </c>
      <c r="F121" t="s">
        <v>1886</v>
      </c>
      <c r="G121" t="s">
        <v>2059</v>
      </c>
      <c r="H121" s="28" t="n">
        <v>2322898.50646404</v>
      </c>
    </row>
    <row r="122">
      <c r="E122" t="n">
        <v>0</v>
      </c>
      <c r="F122" t="s">
        <v>1886</v>
      </c>
      <c r="G122" t="s">
        <v>2060</v>
      </c>
      <c r="H122" s="28" t="n">
        <v>85412.6448784329</v>
      </c>
    </row>
    <row r="123">
      <c r="E123" t="n">
        <v>0</v>
      </c>
      <c r="F123" t="s">
        <v>1887</v>
      </c>
      <c r="G123" t="s">
        <v>2062</v>
      </c>
      <c r="H123" s="28" t="n">
        <v>400914.404156154</v>
      </c>
    </row>
    <row r="124">
      <c r="E124" t="n">
        <v>0</v>
      </c>
      <c r="F124" t="s">
        <v>1887</v>
      </c>
      <c r="G124" t="s">
        <v>2063</v>
      </c>
      <c r="H124" s="28" t="n">
        <v>-130361.13728611</v>
      </c>
    </row>
    <row r="125">
      <c r="E125" t="n">
        <v>0</v>
      </c>
      <c r="F125" t="s">
        <v>1887</v>
      </c>
      <c r="G125" t="s">
        <v>2064</v>
      </c>
      <c r="H125" s="28" t="n">
        <v>7400057.13190719</v>
      </c>
    </row>
    <row r="126">
      <c r="E126" t="n">
        <v>0</v>
      </c>
      <c r="F126" t="s">
        <v>1887</v>
      </c>
      <c r="G126" t="s">
        <v>2066</v>
      </c>
      <c r="H126" s="28" t="n">
        <v>23453.9021503145</v>
      </c>
    </row>
    <row r="127">
      <c r="E127" t="n">
        <v>0</v>
      </c>
      <c r="F127" t="s">
        <v>1887</v>
      </c>
      <c r="G127" t="s">
        <v>2067</v>
      </c>
      <c r="H127" s="28" t="n">
        <v>6144754.39592627</v>
      </c>
    </row>
    <row r="128">
      <c r="E128" t="n">
        <v>0</v>
      </c>
      <c r="F128" t="s">
        <v>1887</v>
      </c>
      <c r="G128" t="s">
        <v>2068</v>
      </c>
      <c r="H128" s="28" t="n">
        <v>8205926.18242097</v>
      </c>
    </row>
    <row r="129">
      <c r="E129" t="n">
        <v>0</v>
      </c>
      <c r="F129" t="s">
        <v>1887</v>
      </c>
      <c r="G129" t="s">
        <v>2069</v>
      </c>
      <c r="H129" s="28" t="n">
        <v>408081.27197434</v>
      </c>
    </row>
    <row r="130">
      <c r="E130" t="n">
        <v>0</v>
      </c>
      <c r="F130" t="s">
        <v>1888</v>
      </c>
      <c r="G130" t="s">
        <v>2071</v>
      </c>
      <c r="H130" s="28" t="n">
        <v>11895.7733883173</v>
      </c>
    </row>
    <row r="131">
      <c r="E131" t="n">
        <v>0</v>
      </c>
      <c r="F131" t="s">
        <v>1888</v>
      </c>
      <c r="G131" t="s">
        <v>2072</v>
      </c>
      <c r="H131" s="28" t="n">
        <v>43651.32736183</v>
      </c>
    </row>
    <row r="132">
      <c r="E132" t="n">
        <v>0</v>
      </c>
      <c r="F132" t="s">
        <v>1889</v>
      </c>
      <c r="G132" t="s">
        <v>2074</v>
      </c>
      <c r="H132" s="28" t="n">
        <v>41925</v>
      </c>
    </row>
    <row r="133">
      <c r="E133" t="n">
        <v>0</v>
      </c>
      <c r="F133" t="s">
        <v>1889</v>
      </c>
      <c r="G133" t="s">
        <v>2075</v>
      </c>
      <c r="H133" s="28" t="n">
        <v>56070215.2332364</v>
      </c>
    </row>
    <row r="134">
      <c r="E134" t="n">
        <v>0</v>
      </c>
      <c r="F134" t="s">
        <v>1889</v>
      </c>
      <c r="G134" t="s">
        <v>2076</v>
      </c>
      <c r="H134" s="28" t="n">
        <v>6548.58872276734</v>
      </c>
    </row>
    <row r="135">
      <c r="E135" t="n">
        <v>0</v>
      </c>
      <c r="F135" t="s">
        <v>1890</v>
      </c>
      <c r="G135" t="s">
        <v>2078</v>
      </c>
      <c r="H135" s="28" t="n">
        <v>5722116.45882333</v>
      </c>
    </row>
    <row r="136">
      <c r="E136" t="n">
        <v>0</v>
      </c>
      <c r="F136" t="s">
        <v>1890</v>
      </c>
      <c r="G136" t="s">
        <v>2079</v>
      </c>
      <c r="H136" s="28" t="n">
        <v>20007.9813984995</v>
      </c>
    </row>
    <row r="137">
      <c r="E137" t="n">
        <v>0</v>
      </c>
      <c r="F137" t="s">
        <v>1890</v>
      </c>
      <c r="G137" t="s">
        <v>2080</v>
      </c>
      <c r="H137" s="28" t="n">
        <v>2411.25</v>
      </c>
    </row>
    <row r="138">
      <c r="E138" t="n">
        <v>0</v>
      </c>
      <c r="F138" t="s">
        <v>1891</v>
      </c>
      <c r="G138" t="s">
        <v>2082</v>
      </c>
      <c r="H138" s="28" t="n">
        <v>-312408.437582139</v>
      </c>
    </row>
    <row r="139">
      <c r="E139" t="n">
        <v>0</v>
      </c>
      <c r="F139" t="s">
        <v>1891</v>
      </c>
      <c r="G139" t="s">
        <v>2083</v>
      </c>
      <c r="H139" s="28" t="n">
        <v>147328177.202593</v>
      </c>
    </row>
    <row r="140">
      <c r="E140" t="n">
        <v>0</v>
      </c>
      <c r="F140" t="s">
        <v>1891</v>
      </c>
      <c r="G140" t="s">
        <v>2084</v>
      </c>
      <c r="H140" s="28" t="n">
        <v>5400</v>
      </c>
    </row>
    <row r="141">
      <c r="E141" t="n">
        <v>0</v>
      </c>
      <c r="F141" t="s">
        <v>1891</v>
      </c>
      <c r="G141" t="s">
        <v>2085</v>
      </c>
      <c r="H141" s="28" t="n">
        <v>7322632.92248651</v>
      </c>
    </row>
    <row r="142">
      <c r="E142" t="n">
        <v>0</v>
      </c>
      <c r="F142" t="s">
        <v>1891</v>
      </c>
      <c r="G142" t="s">
        <v>2086</v>
      </c>
      <c r="H142" s="28" t="n">
        <v>1824241771.2379</v>
      </c>
    </row>
    <row r="143">
      <c r="E143" t="n">
        <v>0</v>
      </c>
      <c r="F143" t="s">
        <v>1891</v>
      </c>
      <c r="G143" t="s">
        <v>2087</v>
      </c>
      <c r="H143" s="28" t="n">
        <v>474082.789262578</v>
      </c>
    </row>
    <row r="144">
      <c r="E144" t="n">
        <v>0</v>
      </c>
      <c r="F144" t="s">
        <v>1891</v>
      </c>
      <c r="G144" t="s">
        <v>2088</v>
      </c>
      <c r="H144" s="28" t="n">
        <v>0</v>
      </c>
    </row>
    <row r="145">
      <c r="E145" t="n">
        <v>0</v>
      </c>
      <c r="F145" t="s">
        <v>1891</v>
      </c>
      <c r="G145" t="s">
        <v>2089</v>
      </c>
      <c r="H145" s="28" t="n">
        <v>423695.276297203</v>
      </c>
    </row>
    <row r="146">
      <c r="E146" t="n">
        <v>0</v>
      </c>
      <c r="F146" t="s">
        <v>1891</v>
      </c>
      <c r="G146" t="s">
        <v>2090</v>
      </c>
      <c r="H146" s="28" t="n">
        <v>0</v>
      </c>
    </row>
    <row r="147">
      <c r="E147" t="n">
        <v>0</v>
      </c>
      <c r="F147" t="s">
        <v>1892</v>
      </c>
      <c r="G147" t="s">
        <v>2092</v>
      </c>
      <c r="H147" s="28" t="n">
        <v>100549.912455663</v>
      </c>
    </row>
    <row r="148">
      <c r="E148" t="n">
        <v>0</v>
      </c>
      <c r="F148" t="s">
        <v>1892</v>
      </c>
      <c r="G148" t="s">
        <v>2093</v>
      </c>
      <c r="H148" s="28" t="n">
        <v>28637279.307</v>
      </c>
    </row>
    <row r="149">
      <c r="E149" t="n">
        <v>0</v>
      </c>
      <c r="F149" t="s">
        <v>1892</v>
      </c>
      <c r="G149" t="s">
        <v>2094</v>
      </c>
      <c r="H149" s="28" t="n">
        <v>2647595</v>
      </c>
    </row>
    <row r="150">
      <c r="E150" t="n">
        <v>0</v>
      </c>
      <c r="F150" t="s">
        <v>1892</v>
      </c>
      <c r="G150" t="s">
        <v>2296</v>
      </c>
      <c r="H150" s="28" t="n">
        <v>0</v>
      </c>
    </row>
    <row r="151">
      <c r="E151" t="n">
        <v>0</v>
      </c>
      <c r="F151" t="s">
        <v>1892</v>
      </c>
      <c r="G151" t="s">
        <v>2095</v>
      </c>
      <c r="H151" s="28" t="n">
        <v>48898.9289136644</v>
      </c>
    </row>
    <row r="152">
      <c r="E152" t="n">
        <v>0</v>
      </c>
      <c r="F152" t="s">
        <v>1892</v>
      </c>
      <c r="G152" t="s">
        <v>2096</v>
      </c>
      <c r="H152" s="28" t="n">
        <v>2017982.37628882</v>
      </c>
    </row>
    <row r="153">
      <c r="E153" t="n">
        <v>0</v>
      </c>
      <c r="F153" t="s">
        <v>1892</v>
      </c>
      <c r="G153" t="s">
        <v>2097</v>
      </c>
      <c r="H153" s="28" t="n">
        <v>3636407.54107901</v>
      </c>
    </row>
    <row r="154">
      <c r="E154" t="n">
        <v>0</v>
      </c>
      <c r="F154" t="s">
        <v>1892</v>
      </c>
      <c r="G154" t="s">
        <v>2098</v>
      </c>
      <c r="H154" s="28" t="n">
        <v>281053.022995321</v>
      </c>
    </row>
    <row r="155">
      <c r="E155" t="n">
        <v>0</v>
      </c>
      <c r="F155" t="s">
        <v>1892</v>
      </c>
      <c r="G155" t="s">
        <v>2099</v>
      </c>
      <c r="H155" s="28" t="n">
        <v>14986208.073335</v>
      </c>
    </row>
    <row r="156">
      <c r="E156" t="n">
        <v>0</v>
      </c>
      <c r="F156" t="s">
        <v>1893</v>
      </c>
      <c r="G156" t="s">
        <v>2100</v>
      </c>
      <c r="H156" s="28" t="n">
        <v>196080.1602</v>
      </c>
    </row>
    <row r="157">
      <c r="E157" t="n">
        <v>0</v>
      </c>
      <c r="F157" t="s">
        <v>1893</v>
      </c>
      <c r="G157" t="s">
        <v>2297</v>
      </c>
      <c r="H157" s="28" t="n">
        <v>0</v>
      </c>
    </row>
    <row r="158">
      <c r="E158" t="n">
        <v>0</v>
      </c>
      <c r="F158" t="s">
        <v>1894</v>
      </c>
      <c r="G158" t="s">
        <v>2102</v>
      </c>
      <c r="H158" s="28" t="n">
        <v>139973.635341368</v>
      </c>
    </row>
    <row r="159">
      <c r="E159" t="n">
        <v>0</v>
      </c>
      <c r="F159" t="s">
        <v>1894</v>
      </c>
      <c r="G159" t="s">
        <v>2103</v>
      </c>
      <c r="H159" s="28" t="n">
        <v>296608</v>
      </c>
    </row>
    <row r="160">
      <c r="E160" t="n">
        <v>0</v>
      </c>
      <c r="F160" t="s">
        <v>1894</v>
      </c>
      <c r="G160" t="s">
        <v>2104</v>
      </c>
      <c r="H160" s="28" t="n">
        <v>347653.0801</v>
      </c>
    </row>
    <row r="161">
      <c r="E161" t="n">
        <v>0</v>
      </c>
      <c r="F161" t="s">
        <v>1894</v>
      </c>
      <c r="G161" t="s">
        <v>2105</v>
      </c>
      <c r="H161" s="28" t="n">
        <v>235069.333402111</v>
      </c>
    </row>
    <row r="162">
      <c r="E162" t="n">
        <v>0</v>
      </c>
      <c r="F162" t="s">
        <v>1894</v>
      </c>
      <c r="G162" t="s">
        <v>2106</v>
      </c>
      <c r="H162" s="28" t="n">
        <v>720098</v>
      </c>
    </row>
    <row r="163">
      <c r="E163" t="n">
        <v>0</v>
      </c>
      <c r="F163" t="s">
        <v>1894</v>
      </c>
      <c r="G163" t="s">
        <v>2107</v>
      </c>
      <c r="H163" s="28" t="n">
        <v>121560.175242559</v>
      </c>
    </row>
    <row r="164">
      <c r="E164" t="n">
        <v>0</v>
      </c>
      <c r="F164" t="s">
        <v>1894</v>
      </c>
      <c r="G164" t="s">
        <v>2298</v>
      </c>
      <c r="H164" s="28" t="n">
        <v>20942.2598</v>
      </c>
    </row>
    <row r="165">
      <c r="E165" t="n">
        <v>0</v>
      </c>
      <c r="F165" t="s">
        <v>1894</v>
      </c>
      <c r="G165" t="s">
        <v>2108</v>
      </c>
      <c r="H165" s="28" t="n">
        <v>1201696.92028024</v>
      </c>
    </row>
    <row r="166">
      <c r="E166" t="n">
        <v>0</v>
      </c>
      <c r="F166" t="s">
        <v>1894</v>
      </c>
      <c r="G166" t="s">
        <v>2109</v>
      </c>
      <c r="H166" s="28" t="n">
        <v>471212826.5956</v>
      </c>
    </row>
    <row r="167">
      <c r="E167" t="n">
        <v>0</v>
      </c>
      <c r="F167" t="s">
        <v>1894</v>
      </c>
      <c r="G167" t="s">
        <v>2110</v>
      </c>
      <c r="H167" s="28" t="n">
        <v>2226469438.89639</v>
      </c>
    </row>
    <row r="168">
      <c r="E168" t="n">
        <v>0</v>
      </c>
      <c r="F168" t="s">
        <v>1894</v>
      </c>
      <c r="G168" t="s">
        <v>2111</v>
      </c>
      <c r="H168" s="28" t="n">
        <v>73496103.2643803</v>
      </c>
    </row>
    <row r="169">
      <c r="E169" t="n">
        <v>0</v>
      </c>
      <c r="F169" t="s">
        <v>1894</v>
      </c>
      <c r="G169" t="s">
        <v>2112</v>
      </c>
      <c r="H169" s="28" t="n">
        <v>498981.529798346</v>
      </c>
    </row>
    <row r="170">
      <c r="E170" t="n">
        <v>0</v>
      </c>
      <c r="F170" t="s">
        <v>1894</v>
      </c>
      <c r="G170" t="s">
        <v>2299</v>
      </c>
      <c r="H170" s="28" t="n">
        <v>533416856.058516</v>
      </c>
    </row>
    <row r="171">
      <c r="E171" t="n">
        <v>0</v>
      </c>
      <c r="F171" t="s">
        <v>1894</v>
      </c>
      <c r="G171" t="s">
        <v>2113</v>
      </c>
      <c r="H171" s="28" t="n">
        <v>65084</v>
      </c>
    </row>
    <row r="172">
      <c r="E172" t="n">
        <v>0</v>
      </c>
      <c r="F172" t="s">
        <v>1895</v>
      </c>
      <c r="G172" t="s">
        <v>2115</v>
      </c>
      <c r="H172" s="28" t="n">
        <v>144052.169246116</v>
      </c>
    </row>
    <row r="173">
      <c r="E173" t="n">
        <v>0</v>
      </c>
      <c r="F173" t="s">
        <v>1895</v>
      </c>
      <c r="G173" t="s">
        <v>2300</v>
      </c>
      <c r="H173" s="28" t="n">
        <v>234771.8751</v>
      </c>
    </row>
    <row r="174">
      <c r="E174" t="n">
        <v>0</v>
      </c>
      <c r="F174" t="s">
        <v>1895</v>
      </c>
      <c r="G174" t="s">
        <v>2116</v>
      </c>
      <c r="H174" s="28" t="n">
        <v>181251041.870369</v>
      </c>
    </row>
    <row r="175">
      <c r="E175" t="n">
        <v>0</v>
      </c>
      <c r="F175" t="s">
        <v>1895</v>
      </c>
      <c r="G175" t="s">
        <v>2117</v>
      </c>
      <c r="H175" s="28" t="n">
        <v>255822814.551434</v>
      </c>
    </row>
    <row r="176">
      <c r="E176" t="n">
        <v>0</v>
      </c>
      <c r="F176" t="s">
        <v>1895</v>
      </c>
      <c r="G176" t="s">
        <v>2118</v>
      </c>
      <c r="H176" s="28" t="n">
        <v>17233535.2998</v>
      </c>
    </row>
    <row r="177">
      <c r="E177" t="n">
        <v>0</v>
      </c>
      <c r="F177" t="s">
        <v>1895</v>
      </c>
      <c r="G177" t="s">
        <v>2119</v>
      </c>
      <c r="H177" s="28" t="n">
        <v>11807</v>
      </c>
    </row>
    <row r="178">
      <c r="E178" t="n">
        <v>0</v>
      </c>
      <c r="F178" t="s">
        <v>1895</v>
      </c>
      <c r="G178" t="s">
        <v>2120</v>
      </c>
      <c r="H178" s="28" t="n">
        <v>11600</v>
      </c>
    </row>
    <row r="179">
      <c r="E179" t="n">
        <v>0</v>
      </c>
      <c r="F179" t="s">
        <v>1895</v>
      </c>
      <c r="G179" t="s">
        <v>2121</v>
      </c>
      <c r="H179" s="28" t="n">
        <v>0</v>
      </c>
    </row>
    <row r="180">
      <c r="E180" t="n">
        <v>0</v>
      </c>
      <c r="F180" t="s">
        <v>1896</v>
      </c>
      <c r="G180" t="s">
        <v>2123</v>
      </c>
      <c r="H180" s="28" t="n">
        <v>996085333.311398</v>
      </c>
    </row>
    <row r="181">
      <c r="E181" t="n">
        <v>0</v>
      </c>
      <c r="F181" t="s">
        <v>1896</v>
      </c>
      <c r="G181" t="s">
        <v>2124</v>
      </c>
      <c r="H181" s="28" t="n">
        <v>3966983.5232</v>
      </c>
    </row>
    <row r="182">
      <c r="E182" t="n">
        <v>0</v>
      </c>
      <c r="F182" t="s">
        <v>1896</v>
      </c>
      <c r="G182" t="s">
        <v>2125</v>
      </c>
      <c r="H182" s="28" t="n">
        <v>133679.535470507</v>
      </c>
    </row>
    <row r="183">
      <c r="E183" t="n">
        <v>0</v>
      </c>
      <c r="F183" t="s">
        <v>1896</v>
      </c>
      <c r="G183" t="s">
        <v>2126</v>
      </c>
      <c r="H183" s="28" t="n">
        <v>2820</v>
      </c>
    </row>
    <row r="184">
      <c r="E184" t="n">
        <v>0</v>
      </c>
      <c r="F184" t="s">
        <v>1896</v>
      </c>
      <c r="G184" t="s">
        <v>2127</v>
      </c>
      <c r="H184" s="28" t="n">
        <v>478528451.348173</v>
      </c>
    </row>
    <row r="185">
      <c r="E185" t="n">
        <v>0</v>
      </c>
      <c r="F185" t="s">
        <v>1896</v>
      </c>
      <c r="G185" t="s">
        <v>2129</v>
      </c>
      <c r="H185" s="28" t="n">
        <v>4571688.32007123</v>
      </c>
    </row>
    <row r="186">
      <c r="E186" t="n">
        <v>0</v>
      </c>
      <c r="F186" t="s">
        <v>1896</v>
      </c>
      <c r="G186" t="s">
        <v>2130</v>
      </c>
      <c r="H186" s="28" t="n">
        <v>18298.6219094666</v>
      </c>
    </row>
    <row r="187">
      <c r="E187" t="n">
        <v>0</v>
      </c>
      <c r="F187" t="s">
        <v>1897</v>
      </c>
      <c r="G187" t="s">
        <v>2131</v>
      </c>
      <c r="H187" s="28" t="n">
        <v>91524958.9957024</v>
      </c>
    </row>
    <row r="188">
      <c r="E188" t="n">
        <v>0</v>
      </c>
      <c r="F188" t="s">
        <v>1897</v>
      </c>
      <c r="G188" t="s">
        <v>2132</v>
      </c>
      <c r="H188" s="28" t="n">
        <v>5090995.39481648</v>
      </c>
    </row>
    <row r="189">
      <c r="E189" t="n">
        <v>0</v>
      </c>
      <c r="F189" t="s">
        <v>1897</v>
      </c>
      <c r="G189" t="s">
        <v>2133</v>
      </c>
      <c r="H189" s="28" t="n">
        <v>3866208.75</v>
      </c>
    </row>
    <row r="190">
      <c r="E190" t="n">
        <v>0</v>
      </c>
      <c r="F190" t="s">
        <v>1898</v>
      </c>
      <c r="G190" t="s">
        <v>2135</v>
      </c>
      <c r="H190" s="28" t="n">
        <v>95138.9414</v>
      </c>
    </row>
    <row r="191">
      <c r="E191" t="n">
        <v>0</v>
      </c>
      <c r="F191" t="s">
        <v>1898</v>
      </c>
      <c r="G191" t="s">
        <v>2136</v>
      </c>
      <c r="H191" s="28" t="n">
        <v>113387.141500107</v>
      </c>
    </row>
    <row r="192">
      <c r="E192" t="n">
        <v>0</v>
      </c>
      <c r="F192" t="s">
        <v>1898</v>
      </c>
      <c r="G192" t="s">
        <v>2137</v>
      </c>
      <c r="H192" s="28" t="n">
        <v>150298.714057836</v>
      </c>
    </row>
    <row r="193">
      <c r="E193" t="n">
        <v>0</v>
      </c>
      <c r="F193" t="s">
        <v>1899</v>
      </c>
      <c r="G193" t="s">
        <v>2139</v>
      </c>
      <c r="H193" s="28" t="n">
        <v>3399453.03576307</v>
      </c>
    </row>
    <row r="194">
      <c r="E194" t="n">
        <v>0</v>
      </c>
      <c r="F194" t="s">
        <v>1899</v>
      </c>
      <c r="G194" t="s">
        <v>2301</v>
      </c>
      <c r="H194" s="28" t="n">
        <v>0</v>
      </c>
    </row>
    <row r="195">
      <c r="E195" t="n">
        <v>0</v>
      </c>
      <c r="F195" t="s">
        <v>1899</v>
      </c>
      <c r="G195" t="s">
        <v>2141</v>
      </c>
      <c r="H195" s="28" t="n">
        <v>1551643.5</v>
      </c>
    </row>
    <row r="196">
      <c r="E196" t="n">
        <v>0</v>
      </c>
      <c r="F196" t="s">
        <v>1899</v>
      </c>
      <c r="G196" t="s">
        <v>2142</v>
      </c>
      <c r="H196" s="28" t="n">
        <v>11651.96</v>
      </c>
    </row>
    <row r="197">
      <c r="E197" t="n">
        <v>0</v>
      </c>
      <c r="F197" t="s">
        <v>1899</v>
      </c>
      <c r="G197" t="s">
        <v>2143</v>
      </c>
      <c r="H197" s="28" t="n">
        <v>258099.505090331</v>
      </c>
    </row>
    <row r="198">
      <c r="E198" t="n">
        <v>0</v>
      </c>
      <c r="F198" t="s">
        <v>1899</v>
      </c>
      <c r="G198" t="s">
        <v>2144</v>
      </c>
      <c r="H198" s="28" t="n">
        <v>7744.84284101479</v>
      </c>
    </row>
    <row r="199">
      <c r="E199" t="n">
        <v>0</v>
      </c>
      <c r="F199" t="s">
        <v>1900</v>
      </c>
      <c r="G199" t="s">
        <v>2146</v>
      </c>
      <c r="H199" s="28" t="n">
        <v>663497.945670008</v>
      </c>
    </row>
    <row r="200">
      <c r="E200" t="n">
        <v>0</v>
      </c>
      <c r="F200" t="s">
        <v>1901</v>
      </c>
      <c r="G200" t="s">
        <v>2147</v>
      </c>
      <c r="H200" s="28" t="n">
        <v>21944363.7963199</v>
      </c>
    </row>
    <row r="201">
      <c r="E201" t="n">
        <v>0</v>
      </c>
      <c r="F201" t="s">
        <v>1901</v>
      </c>
      <c r="G201" t="s">
        <v>2148</v>
      </c>
      <c r="H201" s="28" t="n">
        <v>150257875.307076</v>
      </c>
    </row>
    <row r="202">
      <c r="E202" t="n">
        <v>0</v>
      </c>
      <c r="F202" t="s">
        <v>1902</v>
      </c>
      <c r="G202" t="s">
        <v>2150</v>
      </c>
      <c r="H202" s="28" t="n">
        <v>9808335.45966245</v>
      </c>
    </row>
    <row r="203">
      <c r="E203" t="n">
        <v>0</v>
      </c>
      <c r="F203" t="s">
        <v>1902</v>
      </c>
      <c r="G203" t="s">
        <v>2151</v>
      </c>
      <c r="H203" s="28" t="n">
        <v>32634.6129057062</v>
      </c>
    </row>
    <row r="204">
      <c r="E204" t="n">
        <v>0</v>
      </c>
      <c r="F204" t="s">
        <v>1902</v>
      </c>
      <c r="G204" t="s">
        <v>2152</v>
      </c>
      <c r="H204" s="28" t="n">
        <v>468822.795793185</v>
      </c>
    </row>
    <row r="205">
      <c r="E205" t="n">
        <v>0</v>
      </c>
      <c r="F205" t="s">
        <v>1902</v>
      </c>
      <c r="G205" t="s">
        <v>2153</v>
      </c>
      <c r="H205" s="28" t="n">
        <v>306733.304201393</v>
      </c>
    </row>
    <row r="206">
      <c r="E206" t="n">
        <v>0</v>
      </c>
      <c r="F206" t="s">
        <v>1902</v>
      </c>
      <c r="G206" t="s">
        <v>2154</v>
      </c>
      <c r="H206" s="28" t="n">
        <v>6671.94356255955</v>
      </c>
    </row>
    <row r="207">
      <c r="E207" t="n">
        <v>0</v>
      </c>
      <c r="F207" t="s">
        <v>1902</v>
      </c>
      <c r="G207" t="s">
        <v>2155</v>
      </c>
      <c r="H207" s="28" t="n">
        <v>33698.5649392146</v>
      </c>
    </row>
    <row r="208">
      <c r="E208" t="n">
        <v>0</v>
      </c>
      <c r="F208" t="s">
        <v>1902</v>
      </c>
      <c r="G208" t="s">
        <v>2156</v>
      </c>
      <c r="H208" s="28" t="n">
        <v>4676885.17779317</v>
      </c>
    </row>
    <row r="209">
      <c r="E209" t="n">
        <v>0</v>
      </c>
      <c r="F209" t="s">
        <v>1902</v>
      </c>
      <c r="G209" t="s">
        <v>2157</v>
      </c>
      <c r="H209" s="28" t="n">
        <v>54293.6797</v>
      </c>
    </row>
    <row r="210">
      <c r="E210" t="n">
        <v>0</v>
      </c>
      <c r="F210" t="s">
        <v>1902</v>
      </c>
      <c r="G210" t="s">
        <v>2158</v>
      </c>
      <c r="H210" s="28" t="n">
        <v>11646056.8692904</v>
      </c>
    </row>
    <row r="211">
      <c r="E211" t="n">
        <v>0</v>
      </c>
      <c r="F211" t="s">
        <v>1902</v>
      </c>
      <c r="G211" t="s">
        <v>2159</v>
      </c>
      <c r="H211" s="28" t="n">
        <v>95379.8379435319</v>
      </c>
    </row>
    <row r="212">
      <c r="E212" t="n">
        <v>0</v>
      </c>
      <c r="F212" t="s">
        <v>1903</v>
      </c>
      <c r="G212" t="s">
        <v>2161</v>
      </c>
      <c r="H212" s="28" t="n">
        <v>-399108.860770879</v>
      </c>
    </row>
    <row r="213">
      <c r="E213" t="n">
        <v>0</v>
      </c>
      <c r="F213" t="s">
        <v>1904</v>
      </c>
      <c r="G213" t="s">
        <v>2163</v>
      </c>
      <c r="H213" s="28" t="n">
        <v>49776.3999647912</v>
      </c>
    </row>
    <row r="214">
      <c r="E214" t="n">
        <v>0</v>
      </c>
      <c r="F214" t="s">
        <v>1904</v>
      </c>
      <c r="G214" t="s">
        <v>2164</v>
      </c>
      <c r="H214" s="28" t="n">
        <v>6437932.09793037</v>
      </c>
    </row>
    <row r="215">
      <c r="E215" t="n">
        <v>0</v>
      </c>
      <c r="F215" t="s">
        <v>1904</v>
      </c>
      <c r="G215" t="s">
        <v>2165</v>
      </c>
      <c r="H215" s="28" t="n">
        <v>171429.352758448</v>
      </c>
    </row>
    <row r="216">
      <c r="E216" t="n">
        <v>0</v>
      </c>
      <c r="F216" t="s">
        <v>1904</v>
      </c>
      <c r="G216" t="s">
        <v>2166</v>
      </c>
      <c r="H216" s="28" t="n">
        <v>-42763.4067719764</v>
      </c>
    </row>
    <row r="217">
      <c r="E217" t="n">
        <v>0</v>
      </c>
      <c r="F217" t="s">
        <v>1904</v>
      </c>
      <c r="G217" t="s">
        <v>2302</v>
      </c>
      <c r="H217" s="28" t="n">
        <v>2925</v>
      </c>
    </row>
    <row r="218">
      <c r="E218" t="n">
        <v>0</v>
      </c>
      <c r="F218" t="s">
        <v>1904</v>
      </c>
      <c r="G218" t="s">
        <v>2167</v>
      </c>
      <c r="H218" s="28" t="n">
        <v>164000</v>
      </c>
    </row>
    <row r="219">
      <c r="E219" t="n">
        <v>0</v>
      </c>
      <c r="F219" t="s">
        <v>1904</v>
      </c>
      <c r="G219" t="s">
        <v>2168</v>
      </c>
      <c r="H219" s="28" t="n">
        <v>41748.4331231519</v>
      </c>
    </row>
    <row r="220">
      <c r="E220" t="n">
        <v>0</v>
      </c>
      <c r="F220" t="s">
        <v>1904</v>
      </c>
      <c r="G220" t="s">
        <v>2169</v>
      </c>
      <c r="H220" s="28" t="n">
        <v>189935.759731155</v>
      </c>
    </row>
    <row r="221">
      <c r="E221" t="n">
        <v>0</v>
      </c>
      <c r="F221" t="s">
        <v>1904</v>
      </c>
      <c r="G221" t="s">
        <v>2170</v>
      </c>
      <c r="H221" s="28" t="n">
        <v>-5774.4728717274</v>
      </c>
    </row>
    <row r="222">
      <c r="E222" t="n">
        <v>0</v>
      </c>
      <c r="F222" t="s">
        <v>1904</v>
      </c>
      <c r="G222" t="s">
        <v>2172</v>
      </c>
      <c r="H222" s="28" t="n">
        <v>93438.9529049589</v>
      </c>
    </row>
    <row r="223">
      <c r="E223" t="n">
        <v>0</v>
      </c>
      <c r="F223" t="s">
        <v>1904</v>
      </c>
      <c r="G223" t="s">
        <v>2173</v>
      </c>
      <c r="H223" s="28" t="n">
        <v>-2945324.46970296</v>
      </c>
    </row>
    <row r="224">
      <c r="E224" t="n">
        <v>0</v>
      </c>
      <c r="F224" t="s">
        <v>1904</v>
      </c>
      <c r="G224" t="s">
        <v>2174</v>
      </c>
      <c r="H224" s="28" t="n">
        <v>332909.577373713</v>
      </c>
    </row>
    <row r="225">
      <c r="E225" t="n">
        <v>0</v>
      </c>
      <c r="F225" t="s">
        <v>1904</v>
      </c>
      <c r="G225" t="s">
        <v>2175</v>
      </c>
      <c r="H225" s="28" t="n">
        <v>15795595.2598</v>
      </c>
    </row>
    <row r="226">
      <c r="E226" t="n">
        <v>0</v>
      </c>
      <c r="F226" t="s">
        <v>1904</v>
      </c>
      <c r="G226" t="s">
        <v>2176</v>
      </c>
      <c r="H226" s="28" t="n">
        <v>-13005</v>
      </c>
    </row>
    <row r="227">
      <c r="E227" t="n">
        <v>0</v>
      </c>
      <c r="F227" t="s">
        <v>1904</v>
      </c>
      <c r="G227" t="s">
        <v>2177</v>
      </c>
      <c r="H227" s="28" t="n">
        <v>143437.618956239</v>
      </c>
    </row>
    <row r="228">
      <c r="E228" t="n">
        <v>0</v>
      </c>
      <c r="F228" t="s">
        <v>1904</v>
      </c>
      <c r="G228" t="s">
        <v>2178</v>
      </c>
      <c r="H228" s="28" t="n">
        <v>78775.21</v>
      </c>
    </row>
    <row r="229">
      <c r="E229" t="n">
        <v>0</v>
      </c>
      <c r="F229" t="s">
        <v>1904</v>
      </c>
      <c r="G229" t="s">
        <v>2179</v>
      </c>
      <c r="H229" s="28" t="n">
        <v>387946.312318309</v>
      </c>
    </row>
    <row r="230">
      <c r="E230" t="n">
        <v>0</v>
      </c>
      <c r="F230" t="s">
        <v>1905</v>
      </c>
      <c r="G230" t="s">
        <v>2181</v>
      </c>
      <c r="H230" s="28" t="n">
        <v>169889.386369237</v>
      </c>
    </row>
    <row r="231">
      <c r="E231" t="n">
        <v>0</v>
      </c>
      <c r="F231" t="s">
        <v>1905</v>
      </c>
      <c r="G231" t="s">
        <v>2182</v>
      </c>
      <c r="H231" s="28" t="n">
        <v>45527132.535937</v>
      </c>
    </row>
    <row r="232">
      <c r="E232" t="n">
        <v>0</v>
      </c>
      <c r="F232" t="s">
        <v>1905</v>
      </c>
      <c r="G232" t="s">
        <v>2183</v>
      </c>
      <c r="H232" s="28" t="n">
        <v>7345.58283938317</v>
      </c>
    </row>
    <row r="233">
      <c r="E233" t="n">
        <v>0</v>
      </c>
      <c r="F233" t="s">
        <v>1905</v>
      </c>
      <c r="G233" t="s">
        <v>2184</v>
      </c>
      <c r="H233" s="28" t="n">
        <v>22718205.5369445</v>
      </c>
    </row>
    <row r="234">
      <c r="E234" t="n">
        <v>0</v>
      </c>
      <c r="F234" t="s">
        <v>1905</v>
      </c>
      <c r="G234" t="s">
        <v>2185</v>
      </c>
      <c r="H234" s="28" t="n">
        <v>4116.59380564284</v>
      </c>
    </row>
    <row r="235">
      <c r="E235" t="n">
        <v>0</v>
      </c>
      <c r="F235" t="s">
        <v>1905</v>
      </c>
      <c r="G235" t="s">
        <v>2186</v>
      </c>
      <c r="H235" s="28" t="n">
        <v>559864.22390114</v>
      </c>
    </row>
    <row r="236">
      <c r="E236" t="n">
        <v>0</v>
      </c>
      <c r="F236" t="s">
        <v>1905</v>
      </c>
      <c r="G236" t="s">
        <v>2187</v>
      </c>
      <c r="H236" s="28" t="n">
        <v>86489.0967740041</v>
      </c>
    </row>
    <row r="237">
      <c r="E237" t="n">
        <v>0</v>
      </c>
      <c r="F237" t="s">
        <v>1905</v>
      </c>
      <c r="G237" t="s">
        <v>2188</v>
      </c>
      <c r="H237" s="28" t="n">
        <v>859458.240883968</v>
      </c>
    </row>
    <row r="238">
      <c r="E238" t="n">
        <v>0</v>
      </c>
      <c r="F238" t="s">
        <v>1905</v>
      </c>
      <c r="G238" t="s">
        <v>2189</v>
      </c>
      <c r="H238" s="28" t="n">
        <v>0</v>
      </c>
    </row>
    <row r="239">
      <c r="E239" t="n">
        <v>0</v>
      </c>
      <c r="F239" t="s">
        <v>1905</v>
      </c>
      <c r="G239" t="s">
        <v>2190</v>
      </c>
      <c r="H239" s="28" t="n">
        <v>17329414.0891755</v>
      </c>
    </row>
    <row r="240">
      <c r="E240" t="n">
        <v>0</v>
      </c>
      <c r="F240" t="s">
        <v>1905</v>
      </c>
      <c r="G240" t="s">
        <v>2191</v>
      </c>
      <c r="H240" s="28" t="n">
        <v>0</v>
      </c>
    </row>
    <row r="241">
      <c r="E241" t="n">
        <v>0</v>
      </c>
      <c r="F241" t="s">
        <v>1905</v>
      </c>
      <c r="G241" t="s">
        <v>2192</v>
      </c>
      <c r="H241" s="28" t="n">
        <v>53811.0041904415</v>
      </c>
    </row>
    <row r="242">
      <c r="E242" t="n">
        <v>0</v>
      </c>
      <c r="F242" t="s">
        <v>1905</v>
      </c>
      <c r="G242" t="s">
        <v>2193</v>
      </c>
      <c r="H242" s="28" t="n">
        <v>2938.66962112264</v>
      </c>
    </row>
    <row r="243">
      <c r="E243" t="n">
        <v>0</v>
      </c>
      <c r="F243" t="s">
        <v>1905</v>
      </c>
      <c r="G243" t="s">
        <v>2194</v>
      </c>
      <c r="H243" s="28" t="n">
        <v>640814.5384</v>
      </c>
    </row>
    <row r="244">
      <c r="E244" t="n">
        <v>0</v>
      </c>
      <c r="F244" t="s">
        <v>1905</v>
      </c>
      <c r="G244" t="s">
        <v>2195</v>
      </c>
      <c r="H244" s="28" t="n">
        <v>31676603.7022167</v>
      </c>
    </row>
    <row r="245">
      <c r="E245" t="n">
        <v>0</v>
      </c>
      <c r="F245" t="s">
        <v>1906</v>
      </c>
      <c r="G245" t="s">
        <v>2197</v>
      </c>
      <c r="H245" s="28" t="n">
        <v>888165.248721282</v>
      </c>
    </row>
    <row r="246">
      <c r="E246" t="n">
        <v>0</v>
      </c>
      <c r="F246" t="s">
        <v>1906</v>
      </c>
      <c r="G246" t="s">
        <v>2198</v>
      </c>
      <c r="H246" s="28" t="n">
        <v>51064.5405272959</v>
      </c>
    </row>
    <row r="247">
      <c r="E247" t="n">
        <v>0</v>
      </c>
      <c r="F247" t="s">
        <v>1906</v>
      </c>
      <c r="G247" t="s">
        <v>2199</v>
      </c>
      <c r="H247" s="28" t="n">
        <v>12899790.2714</v>
      </c>
    </row>
    <row r="248">
      <c r="E248" t="n">
        <v>0</v>
      </c>
      <c r="F248" t="s">
        <v>1906</v>
      </c>
      <c r="G248" t="s">
        <v>2200</v>
      </c>
      <c r="H248" s="28" t="n">
        <v>4433</v>
      </c>
    </row>
    <row r="249">
      <c r="E249" t="n">
        <v>0</v>
      </c>
      <c r="F249" t="s">
        <v>1906</v>
      </c>
      <c r="G249" t="s">
        <v>2201</v>
      </c>
      <c r="H249" s="28" t="n">
        <v>12175841.4985636</v>
      </c>
    </row>
    <row r="250">
      <c r="E250" t="n">
        <v>0</v>
      </c>
      <c r="F250" t="s">
        <v>1907</v>
      </c>
      <c r="G250" t="s">
        <v>2202</v>
      </c>
      <c r="H250" s="28" t="n">
        <v>5157.47378636093</v>
      </c>
    </row>
    <row r="251">
      <c r="E251" t="n">
        <v>0</v>
      </c>
      <c r="F251" t="s">
        <v>1908</v>
      </c>
      <c r="G251" t="s">
        <v>2205</v>
      </c>
      <c r="H251" s="28" t="n">
        <v>2234756.0333847</v>
      </c>
    </row>
    <row r="252">
      <c r="E252" t="n">
        <v>0</v>
      </c>
      <c r="F252" t="s">
        <v>1908</v>
      </c>
      <c r="G252" t="s">
        <v>2206</v>
      </c>
      <c r="H252" s="28" t="n">
        <v>-35527.1039954195</v>
      </c>
    </row>
    <row r="253">
      <c r="E253" t="n">
        <v>0</v>
      </c>
      <c r="F253" t="s">
        <v>1908</v>
      </c>
      <c r="G253" t="s">
        <v>2303</v>
      </c>
      <c r="H253" s="28" t="n">
        <v>21600</v>
      </c>
    </row>
    <row r="254">
      <c r="E254" t="n">
        <v>0</v>
      </c>
      <c r="F254" t="s">
        <v>1908</v>
      </c>
      <c r="G254" t="s">
        <v>2207</v>
      </c>
      <c r="H254" s="28" t="n">
        <v>306336.937195981</v>
      </c>
    </row>
    <row r="255">
      <c r="E255" t="n">
        <v>0</v>
      </c>
      <c r="F255" t="s">
        <v>1908</v>
      </c>
      <c r="G255" t="s">
        <v>2208</v>
      </c>
      <c r="H255" s="28" t="n">
        <v>-7060.49250376995</v>
      </c>
    </row>
    <row r="256">
      <c r="E256" t="n">
        <v>0</v>
      </c>
      <c r="F256" t="s">
        <v>1908</v>
      </c>
      <c r="G256" t="s">
        <v>2209</v>
      </c>
      <c r="H256" s="28" t="n">
        <v>83303354.6790543</v>
      </c>
    </row>
    <row r="257">
      <c r="E257" t="n">
        <v>0</v>
      </c>
      <c r="F257" t="s">
        <v>1908</v>
      </c>
      <c r="G257" t="s">
        <v>2210</v>
      </c>
      <c r="H257" s="28" t="n">
        <v>346556.0625</v>
      </c>
    </row>
    <row r="258">
      <c r="E258" t="n">
        <v>0</v>
      </c>
      <c r="F258" t="s">
        <v>1908</v>
      </c>
      <c r="G258" t="s">
        <v>2211</v>
      </c>
      <c r="H258" s="28" t="n">
        <v>205909041.360305</v>
      </c>
    </row>
    <row r="259">
      <c r="E259" t="n">
        <v>0</v>
      </c>
      <c r="F259" t="s">
        <v>1908</v>
      </c>
      <c r="G259" t="s">
        <v>2213</v>
      </c>
      <c r="H259" s="28" t="n">
        <v>926526173.2112</v>
      </c>
    </row>
    <row r="260">
      <c r="E260" t="n">
        <v>0</v>
      </c>
      <c r="F260" t="s">
        <v>1908</v>
      </c>
      <c r="G260" t="s">
        <v>2215</v>
      </c>
      <c r="H260" s="28" t="n">
        <v>19271.4962564906</v>
      </c>
    </row>
    <row r="261">
      <c r="E261" t="n">
        <v>0</v>
      </c>
      <c r="F261" t="s">
        <v>1908</v>
      </c>
      <c r="G261" t="s">
        <v>2216</v>
      </c>
      <c r="H261" s="28" t="n">
        <v>9118605.11294494</v>
      </c>
    </row>
    <row r="262">
      <c r="E262" t="n">
        <v>0</v>
      </c>
      <c r="F262" t="s">
        <v>1908</v>
      </c>
      <c r="G262" t="s">
        <v>2217</v>
      </c>
      <c r="H262" s="28" t="n">
        <v>102646.688590721</v>
      </c>
    </row>
    <row r="263">
      <c r="E263" t="n">
        <v>0</v>
      </c>
      <c r="F263" t="s">
        <v>1908</v>
      </c>
      <c r="G263" t="s">
        <v>2218</v>
      </c>
      <c r="H263" s="28" t="n">
        <v>2155538.08175298</v>
      </c>
    </row>
    <row r="264">
      <c r="E264" t="n">
        <v>0</v>
      </c>
      <c r="F264" t="s">
        <v>1908</v>
      </c>
      <c r="G264" t="s">
        <v>2222</v>
      </c>
      <c r="H264" s="28" t="n">
        <v>365018.162910707</v>
      </c>
    </row>
    <row r="265">
      <c r="E265" t="n">
        <v>0</v>
      </c>
      <c r="F265" t="s">
        <v>1909</v>
      </c>
      <c r="G265" t="s">
        <v>2223</v>
      </c>
      <c r="H265" s="28" t="n">
        <v>221879</v>
      </c>
    </row>
    <row r="266">
      <c r="E266" t="n">
        <v>0</v>
      </c>
      <c r="F266" t="s">
        <v>1910</v>
      </c>
      <c r="G266" t="s">
        <v>2225</v>
      </c>
      <c r="H266" s="28" t="n">
        <v>229680</v>
      </c>
    </row>
    <row r="267">
      <c r="E267" t="n">
        <v>0</v>
      </c>
      <c r="F267" t="s">
        <v>1911</v>
      </c>
      <c r="G267" t="s">
        <v>2227</v>
      </c>
      <c r="H267" s="28" t="n">
        <v>36619543.1235221</v>
      </c>
    </row>
    <row r="268">
      <c r="E268" t="n">
        <v>0</v>
      </c>
      <c r="F268" t="s">
        <v>1912</v>
      </c>
      <c r="G268" t="s">
        <v>2229</v>
      </c>
      <c r="H268" s="28" t="n">
        <v>20963.2456401728</v>
      </c>
    </row>
    <row r="269">
      <c r="E269" t="n">
        <v>0</v>
      </c>
      <c r="F269" t="s">
        <v>1912</v>
      </c>
      <c r="G269" t="s">
        <v>2230</v>
      </c>
      <c r="H269" s="28" t="n">
        <v>3869715.8948884</v>
      </c>
    </row>
    <row r="270">
      <c r="E270" t="n">
        <v>0</v>
      </c>
      <c r="F270" t="s">
        <v>1912</v>
      </c>
      <c r="G270" t="s">
        <v>2231</v>
      </c>
      <c r="H270" s="28" t="n">
        <v>4188436.8811735</v>
      </c>
    </row>
    <row r="271">
      <c r="E271" t="n">
        <v>0</v>
      </c>
      <c r="F271" t="s">
        <v>1912</v>
      </c>
      <c r="G271" t="s">
        <v>2232</v>
      </c>
      <c r="H271" s="28" t="n">
        <v>17.55</v>
      </c>
    </row>
    <row r="272">
      <c r="E272" t="n">
        <v>0</v>
      </c>
      <c r="F272" t="s">
        <v>1913</v>
      </c>
      <c r="G272" t="s">
        <v>2234</v>
      </c>
      <c r="H272" s="28" t="n">
        <v>819025.371271247</v>
      </c>
    </row>
    <row r="273">
      <c r="E273" t="n">
        <v>0</v>
      </c>
      <c r="F273" t="s">
        <v>1913</v>
      </c>
      <c r="G273" t="s">
        <v>2235</v>
      </c>
      <c r="H273" s="28" t="n">
        <v>-20555.3999</v>
      </c>
    </row>
    <row r="274">
      <c r="E274" t="n">
        <v>0</v>
      </c>
      <c r="F274" t="s">
        <v>1913</v>
      </c>
      <c r="G274" t="s">
        <v>2236</v>
      </c>
      <c r="H274" s="28" t="n">
        <v>28482862.545159</v>
      </c>
    </row>
    <row r="275">
      <c r="E275" t="n">
        <v>0</v>
      </c>
      <c r="F275" t="s">
        <v>1913</v>
      </c>
      <c r="G275" t="s">
        <v>2237</v>
      </c>
      <c r="H275" s="28" t="n">
        <v>3456418.7852</v>
      </c>
    </row>
    <row r="276">
      <c r="E276" t="n">
        <v>0</v>
      </c>
      <c r="F276" t="s">
        <v>1913</v>
      </c>
      <c r="G276" t="s">
        <v>2238</v>
      </c>
      <c r="H276" s="28" t="n">
        <v>-20139.4527817768</v>
      </c>
    </row>
    <row r="277">
      <c r="E277" t="n">
        <v>0</v>
      </c>
      <c r="F277" t="s">
        <v>1913</v>
      </c>
      <c r="G277" t="s">
        <v>2304</v>
      </c>
      <c r="H277" s="28" t="n">
        <v>32714.3604</v>
      </c>
    </row>
    <row r="278">
      <c r="E278" t="n">
        <v>0</v>
      </c>
      <c r="F278" t="s">
        <v>1913</v>
      </c>
      <c r="G278" t="s">
        <v>2239</v>
      </c>
      <c r="H278" s="28" t="n">
        <v>1640049.87007153</v>
      </c>
    </row>
    <row r="279">
      <c r="E279" t="n">
        <v>0</v>
      </c>
      <c r="F279" t="s">
        <v>1913</v>
      </c>
      <c r="G279" t="s">
        <v>2240</v>
      </c>
      <c r="H279" s="28" t="n">
        <v>27750</v>
      </c>
    </row>
    <row r="280">
      <c r="E280" t="n">
        <v>0</v>
      </c>
      <c r="F280" t="s">
        <v>1913</v>
      </c>
      <c r="G280" t="s">
        <v>2241</v>
      </c>
      <c r="H280" s="28" t="n">
        <v>26787.2815400235</v>
      </c>
    </row>
    <row r="281">
      <c r="E281" t="n">
        <v>0</v>
      </c>
      <c r="F281" t="s">
        <v>1913</v>
      </c>
      <c r="G281" t="s">
        <v>2242</v>
      </c>
      <c r="H281" s="28" t="n">
        <v>0</v>
      </c>
    </row>
    <row r="282">
      <c r="E282" t="n">
        <v>0</v>
      </c>
      <c r="F282" t="s">
        <v>1913</v>
      </c>
      <c r="G282" t="s">
        <v>2243</v>
      </c>
      <c r="H282" s="28" t="n">
        <v>44784.3880918201</v>
      </c>
    </row>
    <row r="283">
      <c r="E283" t="n">
        <v>0</v>
      </c>
      <c r="F283" t="s">
        <v>1913</v>
      </c>
      <c r="G283" t="s">
        <v>2244</v>
      </c>
      <c r="H283" s="28" t="n">
        <v>-46009.3822569479</v>
      </c>
    </row>
    <row r="284">
      <c r="E284" t="n">
        <v>0</v>
      </c>
      <c r="F284" t="s">
        <v>1913</v>
      </c>
      <c r="G284" t="s">
        <v>2245</v>
      </c>
      <c r="H284" s="28" t="n">
        <v>0</v>
      </c>
    </row>
    <row r="285">
      <c r="E285" t="n">
        <v>0</v>
      </c>
      <c r="F285" t="s">
        <v>1913</v>
      </c>
      <c r="G285" t="s">
        <v>2246</v>
      </c>
      <c r="H285" s="28" t="n">
        <v>-6544</v>
      </c>
    </row>
    <row r="286">
      <c r="E286" t="n">
        <v>0</v>
      </c>
      <c r="F286" t="s">
        <v>1913</v>
      </c>
      <c r="G286" t="s">
        <v>2247</v>
      </c>
      <c r="H286" s="28" t="n">
        <v>-100</v>
      </c>
    </row>
    <row r="287">
      <c r="E287" t="n">
        <v>0</v>
      </c>
      <c r="F287" t="s">
        <v>1913</v>
      </c>
      <c r="G287" t="s">
        <v>2248</v>
      </c>
      <c r="H287" s="28" t="n">
        <v>4679875936.71367</v>
      </c>
    </row>
    <row r="288">
      <c r="E288" t="n">
        <v>0</v>
      </c>
      <c r="F288" t="s">
        <v>1913</v>
      </c>
      <c r="G288" t="s">
        <v>2249</v>
      </c>
      <c r="H288" s="28" t="n">
        <v>442520.096653383</v>
      </c>
    </row>
    <row r="289">
      <c r="E289" t="n">
        <v>0</v>
      </c>
      <c r="F289" t="s">
        <v>1913</v>
      </c>
      <c r="G289" t="s">
        <v>2250</v>
      </c>
      <c r="H289" s="28" t="n">
        <v>3073111301.77551</v>
      </c>
    </row>
    <row r="290">
      <c r="E290" t="n">
        <v>0</v>
      </c>
      <c r="F290" t="s">
        <v>1914</v>
      </c>
      <c r="G290" t="s">
        <v>2252</v>
      </c>
      <c r="H290" s="28" t="n">
        <v>15019535.4526919</v>
      </c>
    </row>
    <row r="291">
      <c r="E291" t="n">
        <v>0</v>
      </c>
      <c r="F291" t="s">
        <v>1914</v>
      </c>
      <c r="G291" t="s">
        <v>2253</v>
      </c>
      <c r="H291" s="28" t="n">
        <v>6208377.47831957</v>
      </c>
    </row>
    <row r="292">
      <c r="E292" t="n">
        <v>0</v>
      </c>
      <c r="F292" t="s">
        <v>1914</v>
      </c>
      <c r="G292" t="s">
        <v>2254</v>
      </c>
      <c r="H292" s="28" t="n">
        <v>119867.591291722</v>
      </c>
    </row>
    <row r="293">
      <c r="E293" t="n">
        <v>0</v>
      </c>
      <c r="F293" t="s">
        <v>1914</v>
      </c>
      <c r="G293" t="s">
        <v>2255</v>
      </c>
      <c r="H293" s="28" t="n">
        <v>249368.997657921</v>
      </c>
    </row>
    <row r="294">
      <c r="E294" t="n">
        <v>0</v>
      </c>
      <c r="F294" t="s">
        <v>1915</v>
      </c>
      <c r="G294" t="s">
        <v>2257</v>
      </c>
      <c r="H294" s="28" t="n">
        <v>11161715.9650056</v>
      </c>
    </row>
    <row r="295">
      <c r="E295" t="n">
        <v>0</v>
      </c>
      <c r="F295" t="s">
        <v>1915</v>
      </c>
      <c r="G295" t="s">
        <v>2258</v>
      </c>
      <c r="H295" s="28" t="n">
        <v>10000</v>
      </c>
    </row>
    <row r="296">
      <c r="E296" t="n">
        <v>0</v>
      </c>
      <c r="F296" t="s">
        <v>1915</v>
      </c>
      <c r="G296" t="s">
        <v>2259</v>
      </c>
      <c r="H296" s="28" t="n">
        <v>-1450899.93540038</v>
      </c>
    </row>
    <row r="297">
      <c r="E297" t="n">
        <v>0</v>
      </c>
      <c r="F297" t="s">
        <v>1915</v>
      </c>
      <c r="G297" t="s">
        <v>2260</v>
      </c>
      <c r="H297" s="28" t="n">
        <v>33416.2002</v>
      </c>
    </row>
    <row r="298">
      <c r="E298" t="n">
        <v>0</v>
      </c>
      <c r="F298" t="s">
        <v>1915</v>
      </c>
      <c r="G298" t="s">
        <v>2261</v>
      </c>
      <c r="H298" s="28" t="n">
        <v>572.279027661192</v>
      </c>
    </row>
    <row r="299">
      <c r="E299" t="n">
        <v>0</v>
      </c>
      <c r="F299" t="s">
        <v>1915</v>
      </c>
      <c r="G299" t="s">
        <v>2262</v>
      </c>
      <c r="H299" s="28" t="n">
        <v>-89015.2680219848</v>
      </c>
    </row>
    <row r="300">
      <c r="E300" t="n">
        <v>0</v>
      </c>
      <c r="F300" t="s">
        <v>1915</v>
      </c>
      <c r="G300" t="s">
        <v>2263</v>
      </c>
      <c r="H300" s="28" t="n">
        <v>63124555.4029522</v>
      </c>
    </row>
    <row r="301">
      <c r="E301" t="n">
        <v>0</v>
      </c>
      <c r="F301" t="s">
        <v>1915</v>
      </c>
      <c r="G301" t="s">
        <v>2264</v>
      </c>
      <c r="H301" s="28" t="n">
        <v>67775011.8962657</v>
      </c>
    </row>
    <row r="302">
      <c r="E302" t="n">
        <v>0</v>
      </c>
      <c r="F302" t="s">
        <v>1915</v>
      </c>
      <c r="G302" t="s">
        <v>2265</v>
      </c>
      <c r="H302" s="28" t="n">
        <v>18384776.1453018</v>
      </c>
    </row>
    <row r="303">
      <c r="E303" t="n">
        <v>0</v>
      </c>
      <c r="F303" t="s">
        <v>1915</v>
      </c>
      <c r="G303" t="s">
        <v>2266</v>
      </c>
      <c r="H303" s="28" t="n">
        <v>20895216.4820129</v>
      </c>
    </row>
    <row r="304">
      <c r="E304" t="n">
        <v>0</v>
      </c>
      <c r="F304" t="s">
        <v>1915</v>
      </c>
      <c r="G304" t="s">
        <v>2267</v>
      </c>
      <c r="H304" s="28" t="n">
        <v>2851.37071733809</v>
      </c>
    </row>
    <row r="305">
      <c r="E305" t="n">
        <v>0</v>
      </c>
      <c r="F305" t="s">
        <v>1916</v>
      </c>
      <c r="G305" t="s">
        <v>2269</v>
      </c>
      <c r="H305" s="28" t="n">
        <v>11305.5555064541</v>
      </c>
    </row>
    <row r="306">
      <c r="E306" t="n">
        <v>0</v>
      </c>
      <c r="F306" t="s">
        <v>1917</v>
      </c>
      <c r="G306" t="s">
        <v>2271</v>
      </c>
      <c r="H306" s="28" t="n">
        <v>3707867.25319312</v>
      </c>
    </row>
    <row r="307">
      <c r="E307" t="n">
        <v>0</v>
      </c>
      <c r="F307" t="s">
        <v>1917</v>
      </c>
      <c r="G307" t="s">
        <v>2272</v>
      </c>
      <c r="H307" s="28" t="n">
        <v>505368.726183049</v>
      </c>
    </row>
    <row r="308">
      <c r="E308" t="n">
        <v>0</v>
      </c>
      <c r="F308" t="s">
        <v>1917</v>
      </c>
      <c r="G308" t="s">
        <v>2274</v>
      </c>
      <c r="H308" s="28" t="n">
        <v>55994.5199007356</v>
      </c>
    </row>
    <row r="309">
      <c r="E309" t="n">
        <v>0</v>
      </c>
      <c r="F309" t="s">
        <v>1918</v>
      </c>
      <c r="G309" t="s">
        <v>2276</v>
      </c>
      <c r="H309" s="28" t="n">
        <v>297957.075751799</v>
      </c>
    </row>
    <row r="310">
      <c r="E310" t="n">
        <v>0</v>
      </c>
      <c r="F310" t="s">
        <v>1918</v>
      </c>
      <c r="G310" t="s">
        <v>2277</v>
      </c>
      <c r="H310" s="28" t="n">
        <v>241982.403258131</v>
      </c>
    </row>
    <row r="311">
      <c r="E311" t="n">
        <v>0</v>
      </c>
      <c r="F311" t="s">
        <v>1918</v>
      </c>
      <c r="G311" t="s">
        <v>2278</v>
      </c>
      <c r="H311" s="28" t="n">
        <v>4347.26971165108</v>
      </c>
    </row>
    <row r="312">
      <c r="E312" t="n">
        <v>0</v>
      </c>
      <c r="F312" t="s">
        <v>1918</v>
      </c>
      <c r="G312" t="s">
        <v>2279</v>
      </c>
      <c r="H312" s="28" t="n">
        <v>35008690.1602</v>
      </c>
    </row>
    <row r="313">
      <c r="E313" t="n">
        <v>0</v>
      </c>
      <c r="F313" t="s">
        <v>1918</v>
      </c>
      <c r="G313" t="s">
        <v>2305</v>
      </c>
      <c r="H313" s="28" t="n">
        <v>16150</v>
      </c>
    </row>
    <row r="314">
      <c r="E314" t="n">
        <v>0</v>
      </c>
      <c r="F314" t="s">
        <v>1918</v>
      </c>
      <c r="G314" t="s">
        <v>2280</v>
      </c>
      <c r="H314" s="28" t="n">
        <v>572762.4063</v>
      </c>
    </row>
    <row r="315">
      <c r="E315" t="n">
        <v>0</v>
      </c>
      <c r="F315" t="s">
        <v>1919</v>
      </c>
      <c r="G315" t="s">
        <v>2281</v>
      </c>
      <c r="H315" s="28" t="n">
        <v>36692137.98</v>
      </c>
    </row>
    <row r="316">
      <c r="E316" t="n">
        <v>0</v>
      </c>
      <c r="F316" t="s">
        <v>1919</v>
      </c>
      <c r="G316" t="s">
        <v>2282</v>
      </c>
      <c r="H316" s="28" t="n">
        <v>129005.103867173</v>
      </c>
    </row>
    <row r="317">
      <c r="E317" t="n">
        <v>0</v>
      </c>
      <c r="F317" t="s">
        <v>1920</v>
      </c>
      <c r="G317" t="s">
        <v>2283</v>
      </c>
      <c r="H317" s="28" t="n">
        <v>542976</v>
      </c>
    </row>
    <row r="318">
      <c r="E318" t="n">
        <v>1</v>
      </c>
      <c r="F318" t="s">
        <v>1921</v>
      </c>
      <c r="G318" t="s">
        <v>1921</v>
      </c>
      <c r="H318" s="28" t="n">
        <v>100350871.2358</v>
      </c>
    </row>
    <row r="319">
      <c r="E319" t="n">
        <v>1</v>
      </c>
      <c r="F319" t="s">
        <v>1293</v>
      </c>
      <c r="G319" t="s">
        <v>1921</v>
      </c>
      <c r="H319" s="28" t="n">
        <v>819086256.622912</v>
      </c>
    </row>
    <row r="320">
      <c r="E320" t="n">
        <v>1</v>
      </c>
      <c r="F320" t="s">
        <v>2288</v>
      </c>
      <c r="G320" t="s">
        <v>1921</v>
      </c>
      <c r="H320" s="28" t="n">
        <v>0</v>
      </c>
    </row>
    <row r="321">
      <c r="E321"/>
      <c r="F321" t="s">
        <v>1921</v>
      </c>
      <c r="G321"/>
      <c r="H321" s="28" t="n">
        <v>0</v>
      </c>
    </row>
    <row r="322">
      <c r="E322"/>
      <c r="F322" t="s">
        <v>1293</v>
      </c>
      <c r="G322"/>
      <c r="H322" s="28" t="n">
        <v>0</v>
      </c>
    </row>
    <row r="323">
      <c r="E323"/>
      <c r="F323" t="s">
        <v>2289</v>
      </c>
      <c r="G323"/>
      <c r="H323" s="28" t="n">
        <v>0</v>
      </c>
    </row>
    <row r="324">
      <c r="E324"/>
      <c r="F324" t="s">
        <v>2290</v>
      </c>
      <c r="G324"/>
      <c r="H324" s="28" t="n">
        <v>0</v>
      </c>
    </row>
  </sheetData>
  <conditionalFormatting sqref="A2:C57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61.28515625" hidden="0" customWidth="1"/>
    <col min="2" max="2" width="100.85546875" hidden="0" customWidth="1"/>
  </cols>
  <sheetData>
    <row r="1">
      <c r="A1" t="s">
        <v>498</v>
      </c>
      <c r="B1" s="19" t="s">
        <v>499</v>
      </c>
    </row>
    <row r="2">
      <c r="A2" t="s">
        <v>500</v>
      </c>
      <c r="B2" s="19" t="s">
        <v>501</v>
      </c>
    </row>
    <row r="3">
      <c r="A3" t="s">
        <v>502</v>
      </c>
      <c r="B3" s="19" t="s">
        <v>503</v>
      </c>
    </row>
    <row r="4">
      <c r="A4" t="s">
        <v>504</v>
      </c>
      <c r="B4" s="19" t="s">
        <v>505</v>
      </c>
    </row>
  </sheetData>
  <hyperlinks>
    <hyperlink ref="B1" r:id="rId1h"/>
    <hyperlink ref="B2" r:id="rId2h"/>
    <hyperlink ref="B3" r:id="rId3h"/>
    <hyperlink ref="B4" r:id="rId4h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C42" activePane="bottomRight" state="frozen"/>
      <selection pane="topRight" activeCell="C1" sqref="C1"/>
      <selection pane="bottomLeft" activeCell="A2" sqref="A2"/>
      <selection pane="bottomRight" activeCell="A2" sqref="A2:D70"/>
    </sheetView>
  </sheetViews>
  <sheetFormatPr defaultRowHeight="15.0" baseColWidth="10"/>
  <cols>
    <col min="1" max="1" width="24.28515625" hidden="0" customWidth="1"/>
    <col min="3" max="3" width="92" hidden="0" customWidth="1"/>
    <col min="4" max="4" width="33.140625" hidden="0" customWidth="1"/>
  </cols>
  <sheetData>
    <row r="1">
      <c r="A1" s="20" t="s">
        <v>603</v>
      </c>
      <c r="D1" s="28" t="n">
        <f>SUM(D3:D70)</f>
        <v>29775618870.473534</v>
      </c>
    </row>
    <row r="2">
      <c r="A2" t="s">
        <v>1662</v>
      </c>
      <c r="B2" t="s">
        <v>1663</v>
      </c>
      <c r="C2" t="s">
        <v>1664</v>
      </c>
      <c r="D2" s="28" t="s">
        <v>1665</v>
      </c>
      <c r="H2" t="s">
        <v>557</v>
      </c>
      <c r="I2" t="s">
        <v>558</v>
      </c>
      <c r="J2" t="s">
        <v>559</v>
      </c>
      <c r="K2" s="27" t="s">
        <v>509</v>
      </c>
    </row>
    <row r="3">
      <c r="A3" t="s">
        <v>1666</v>
      </c>
      <c r="B3" t="s">
        <v>1667</v>
      </c>
      <c r="C3" t="s">
        <v>1668</v>
      </c>
      <c r="D3" s="28" t="n">
        <v>-260700</v>
      </c>
      <c r="H3" s="34" t="s">
        <v>560</v>
      </c>
      <c r="I3" t="s">
        <v>561</v>
      </c>
      <c r="J3" t="s">
        <v>562</v>
      </c>
      <c r="K3" s="27" t="n">
        <v>4386090377.1641998</v>
      </c>
    </row>
    <row r="4">
      <c r="A4" t="s">
        <v>1666</v>
      </c>
      <c r="B4" t="s">
        <v>1669</v>
      </c>
      <c r="C4" t="s">
        <v>1670</v>
      </c>
      <c r="D4" s="28" t="n">
        <v>0</v>
      </c>
      <c r="H4" s="29" t="s">
        <v>563</v>
      </c>
      <c r="I4" t="s">
        <v>564</v>
      </c>
      <c r="J4" t="s">
        <v>565</v>
      </c>
      <c r="K4" s="27" t="n">
        <v>44857098.718891598</v>
      </c>
    </row>
    <row r="5">
      <c r="A5" t="s">
        <v>1671</v>
      </c>
      <c r="B5" t="s">
        <v>1672</v>
      </c>
      <c r="C5" t="s">
        <v>1673</v>
      </c>
      <c r="D5" s="28" t="n">
        <v>5510419.49548757</v>
      </c>
      <c r="H5" s="35" t="s">
        <v>563</v>
      </c>
      <c r="I5" t="s">
        <v>566</v>
      </c>
      <c r="J5" t="s">
        <v>567</v>
      </c>
      <c r="K5" s="27" t="n">
        <v>858971840.01406002</v>
      </c>
    </row>
    <row r="6">
      <c r="A6" t="s">
        <v>1674</v>
      </c>
      <c r="B6" t="s">
        <v>1675</v>
      </c>
      <c r="C6" t="s">
        <v>1676</v>
      </c>
      <c r="D6" s="28" t="n">
        <v>-236502.0429</v>
      </c>
      <c r="H6" s="29" t="s">
        <v>563</v>
      </c>
      <c r="I6" t="s">
        <v>568</v>
      </c>
      <c r="J6" t="s">
        <v>569</v>
      </c>
      <c r="K6" s="27" t="n">
        <v>941892733.54380095</v>
      </c>
    </row>
    <row r="7">
      <c r="A7" t="s">
        <v>1677</v>
      </c>
      <c r="B7" t="s">
        <v>1678</v>
      </c>
      <c r="C7" t="s">
        <v>1679</v>
      </c>
      <c r="D7" s="28" t="n">
        <v>-62234.1484</v>
      </c>
      <c r="H7" s="32" t="s">
        <v>563</v>
      </c>
      <c r="I7" t="s">
        <v>570</v>
      </c>
      <c r="J7" t="s">
        <v>571</v>
      </c>
      <c r="K7" s="27" t="n">
        <v>302933419.85800302</v>
      </c>
    </row>
    <row r="8" ht="60" customHeight="1">
      <c r="A8" t="s">
        <v>1680</v>
      </c>
      <c r="B8" t="s">
        <v>1681</v>
      </c>
      <c r="C8" t="s">
        <v>1682</v>
      </c>
      <c r="D8" s="28" t="n">
        <v>167682.318013696</v>
      </c>
      <c r="H8" s="36" t="s">
        <v>563</v>
      </c>
      <c r="I8" t="s">
        <v>572</v>
      </c>
      <c r="J8" t="s">
        <v>573</v>
      </c>
      <c r="K8" s="27" t="n">
        <v>348657614.736709</v>
      </c>
    </row>
    <row r="9">
      <c r="A9" t="s">
        <v>1680</v>
      </c>
      <c r="B9" t="s">
        <v>1683</v>
      </c>
      <c r="C9" t="s">
        <v>1684</v>
      </c>
      <c r="D9" s="28" t="n">
        <v>517454539.264428</v>
      </c>
      <c r="H9" s="33" t="s">
        <v>574</v>
      </c>
      <c r="I9" t="s">
        <v>575</v>
      </c>
      <c r="J9" t="s">
        <v>576</v>
      </c>
      <c r="K9" s="27" t="n">
        <v>184778584.76430199</v>
      </c>
    </row>
    <row r="10">
      <c r="A10" t="s">
        <v>1680</v>
      </c>
      <c r="B10" t="s">
        <v>1685</v>
      </c>
      <c r="C10" t="s">
        <v>1686</v>
      </c>
      <c r="D10" s="28" t="n">
        <v>-0.17</v>
      </c>
      <c r="H10" s="32" t="s">
        <v>574</v>
      </c>
      <c r="I10" t="s">
        <v>577</v>
      </c>
      <c r="J10" t="s">
        <v>578</v>
      </c>
      <c r="K10" s="27" t="n">
        <v>209789344.181604</v>
      </c>
    </row>
    <row r="11">
      <c r="A11" t="s">
        <v>1680</v>
      </c>
      <c r="B11" t="s">
        <v>1687</v>
      </c>
      <c r="C11" t="s">
        <v>1688</v>
      </c>
      <c r="D11" s="28" t="n">
        <v>-1456953.25</v>
      </c>
      <c r="H11" s="33" t="s">
        <v>574</v>
      </c>
      <c r="I11" t="s">
        <v>579</v>
      </c>
      <c r="J11" t="s">
        <v>580</v>
      </c>
      <c r="K11" s="27" t="n">
        <v>99834042.5275383</v>
      </c>
    </row>
    <row r="12">
      <c r="A12" t="s">
        <v>1680</v>
      </c>
      <c r="B12" t="s">
        <v>1689</v>
      </c>
      <c r="C12" t="s">
        <v>1690</v>
      </c>
      <c r="D12" s="28" t="n">
        <v>0</v>
      </c>
      <c r="H12" s="34" t="s">
        <v>574</v>
      </c>
      <c r="I12" t="s">
        <v>581</v>
      </c>
      <c r="J12" t="s">
        <v>582</v>
      </c>
      <c r="K12" s="27" t="n">
        <v>20658439801.920799</v>
      </c>
    </row>
    <row r="13">
      <c r="A13" t="s">
        <v>1680</v>
      </c>
      <c r="B13" t="s">
        <v>1691</v>
      </c>
      <c r="C13" t="s">
        <v>1692</v>
      </c>
      <c r="D13" s="28" t="n">
        <v>0</v>
      </c>
      <c r="H13" s="29" t="s">
        <v>574</v>
      </c>
      <c r="I13" t="s">
        <v>583</v>
      </c>
      <c r="J13" t="s">
        <v>584</v>
      </c>
      <c r="K13" s="27" t="n">
        <v>3493413114.7922101</v>
      </c>
    </row>
    <row r="14">
      <c r="A14" t="s">
        <v>1680</v>
      </c>
      <c r="B14" t="s">
        <v>1693</v>
      </c>
      <c r="C14" t="s">
        <v>1694</v>
      </c>
      <c r="D14" s="28" t="n">
        <v>-8721.1501</v>
      </c>
      <c r="H14" s="31" t="s">
        <v>574</v>
      </c>
      <c r="I14" t="s">
        <v>585</v>
      </c>
      <c r="J14" t="s">
        <v>586</v>
      </c>
      <c r="K14" s="27" t="n">
        <v>3838817713.57831</v>
      </c>
    </row>
    <row r="15">
      <c r="A15" t="s">
        <v>1680</v>
      </c>
      <c r="B15" t="s">
        <v>1695</v>
      </c>
      <c r="C15" t="s">
        <v>1696</v>
      </c>
      <c r="D15" s="28" t="n">
        <v>6544.4399</v>
      </c>
      <c r="H15" s="33" t="s">
        <v>574</v>
      </c>
      <c r="I15" t="s">
        <v>587</v>
      </c>
      <c r="J15" t="s">
        <v>588</v>
      </c>
      <c r="K15" s="27" t="n">
        <v>1347343395.15698</v>
      </c>
    </row>
    <row r="16">
      <c r="A16" t="s">
        <v>1697</v>
      </c>
      <c r="B16" t="s">
        <v>1698</v>
      </c>
      <c r="C16" t="s">
        <v>1699</v>
      </c>
      <c r="D16" s="28" t="n">
        <v>1234595.47832477</v>
      </c>
      <c r="H16" s="33" t="s">
        <v>574</v>
      </c>
      <c r="I16" t="s">
        <v>589</v>
      </c>
      <c r="J16" t="s">
        <v>590</v>
      </c>
      <c r="K16" s="27" t="n">
        <v>63740006.833664</v>
      </c>
    </row>
    <row r="17">
      <c r="A17" t="s">
        <v>1697</v>
      </c>
      <c r="B17" t="s">
        <v>1700</v>
      </c>
      <c r="C17" t="s">
        <v>1701</v>
      </c>
      <c r="D17" s="28" t="n">
        <v>0</v>
      </c>
      <c r="E17" s="29"/>
      <c r="F17" s="29"/>
      <c r="G17" s="29"/>
      <c r="H17" s="30" t="s">
        <v>574</v>
      </c>
      <c r="I17" t="s">
        <v>591</v>
      </c>
      <c r="J17" s="29" t="s">
        <v>592</v>
      </c>
      <c r="K17" s="37" t="n">
        <v>1546496760.4870999</v>
      </c>
    </row>
    <row r="18">
      <c r="A18" t="s">
        <v>1697</v>
      </c>
      <c r="B18" t="s">
        <v>1702</v>
      </c>
      <c r="C18" t="s">
        <v>1703</v>
      </c>
      <c r="D18" s="28" t="n">
        <v>7016962.57643009</v>
      </c>
      <c r="H18" s="12" t="s">
        <v>574</v>
      </c>
      <c r="I18" t="s">
        <v>593</v>
      </c>
      <c r="J18" t="s">
        <v>594</v>
      </c>
      <c r="K18" s="27" t="n">
        <v>425720933.50234598</v>
      </c>
    </row>
    <row r="19">
      <c r="A19" s="17" t="s">
        <v>1697</v>
      </c>
      <c r="B19" t="s">
        <v>1704</v>
      </c>
      <c r="C19" t="s">
        <v>1705</v>
      </c>
      <c r="D19" s="28" t="n">
        <v>24621.3881033514</v>
      </c>
    </row>
    <row r="20">
      <c r="A20" s="13" t="s">
        <v>1697</v>
      </c>
      <c r="B20" t="s">
        <v>1706</v>
      </c>
      <c r="C20" t="s">
        <v>1707</v>
      </c>
      <c r="D20" s="28" t="n">
        <v>381420.597457093</v>
      </c>
    </row>
    <row r="21">
      <c r="A21" t="s">
        <v>1697</v>
      </c>
      <c r="B21" t="s">
        <v>1708</v>
      </c>
      <c r="C21" t="s">
        <v>1709</v>
      </c>
      <c r="D21" s="28" t="n">
        <v>0</v>
      </c>
    </row>
    <row r="22">
      <c r="A22" t="s">
        <v>1697</v>
      </c>
      <c r="B22" t="s">
        <v>1710</v>
      </c>
      <c r="C22" t="s">
        <v>1711</v>
      </c>
      <c r="D22" s="28" t="n">
        <v>576323.971249317</v>
      </c>
    </row>
    <row r="23">
      <c r="A23" t="s">
        <v>1697</v>
      </c>
      <c r="B23" t="s">
        <v>1712</v>
      </c>
      <c r="C23" t="s">
        <v>1713</v>
      </c>
      <c r="D23" s="28" t="n">
        <v>-933034.009877816</v>
      </c>
    </row>
    <row r="24">
      <c r="A24" t="s">
        <v>1697</v>
      </c>
      <c r="B24" t="s">
        <v>1714</v>
      </c>
      <c r="C24" t="s">
        <v>1715</v>
      </c>
      <c r="D24" s="28" t="n">
        <v>202566.385740905</v>
      </c>
    </row>
    <row r="25">
      <c r="A25" t="s">
        <v>1697</v>
      </c>
      <c r="B25" t="s">
        <v>1716</v>
      </c>
      <c r="C25" t="s">
        <v>1717</v>
      </c>
      <c r="D25" s="28" t="n">
        <v>7030.46737482616</v>
      </c>
    </row>
    <row r="26">
      <c r="A26" t="s">
        <v>1697</v>
      </c>
      <c r="B26" t="s">
        <v>1718</v>
      </c>
      <c r="C26" t="s">
        <v>1719</v>
      </c>
      <c r="D26" s="28" t="n">
        <v>2542488</v>
      </c>
    </row>
    <row r="27">
      <c r="A27" t="s">
        <v>1720</v>
      </c>
      <c r="B27" t="s">
        <v>1721</v>
      </c>
      <c r="C27" t="s">
        <v>1722</v>
      </c>
      <c r="D27" s="28" t="n">
        <v>2658984.40742833</v>
      </c>
    </row>
    <row r="28">
      <c r="A28" t="s">
        <v>1720</v>
      </c>
      <c r="B28" t="s">
        <v>1723</v>
      </c>
      <c r="C28" t="s">
        <v>1724</v>
      </c>
      <c r="D28" s="28" t="n">
        <v>0</v>
      </c>
    </row>
    <row r="29">
      <c r="A29" t="s">
        <v>1725</v>
      </c>
      <c r="B29" t="s">
        <v>1726</v>
      </c>
      <c r="C29" t="s">
        <v>1727</v>
      </c>
      <c r="D29" s="28" t="n">
        <v>187092254.024311</v>
      </c>
    </row>
    <row r="30">
      <c r="A30" t="s">
        <v>1725</v>
      </c>
      <c r="B30" t="s">
        <v>1728</v>
      </c>
      <c r="C30" t="s">
        <v>1729</v>
      </c>
      <c r="D30" s="28" t="n">
        <v>0</v>
      </c>
    </row>
    <row r="31">
      <c r="A31" t="s">
        <v>1730</v>
      </c>
      <c r="B31" t="s">
        <v>1731</v>
      </c>
      <c r="C31" t="s">
        <v>1732</v>
      </c>
      <c r="D31" s="28" t="n">
        <v>15216.7792947729</v>
      </c>
    </row>
    <row r="32">
      <c r="A32" t="s">
        <v>1730</v>
      </c>
      <c r="B32" t="s">
        <v>1733</v>
      </c>
      <c r="C32" t="s">
        <v>1734</v>
      </c>
      <c r="D32" s="28" t="n">
        <v>0</v>
      </c>
    </row>
    <row r="33">
      <c r="A33" t="s">
        <v>1730</v>
      </c>
      <c r="B33" t="s">
        <v>1735</v>
      </c>
      <c r="C33" t="s">
        <v>1736</v>
      </c>
      <c r="D33" s="28" t="n">
        <v>-21893.1814364498</v>
      </c>
    </row>
    <row r="34">
      <c r="A34" t="s">
        <v>1737</v>
      </c>
      <c r="B34" s="29" t="s">
        <v>1738</v>
      </c>
      <c r="C34" s="29" t="s">
        <v>1739</v>
      </c>
      <c r="D34" s="38" t="n">
        <v>4386360463.1642</v>
      </c>
      <c r="E34" s="29"/>
      <c r="F34" s="29"/>
      <c r="G34" s="29"/>
      <c r="H34" s="29"/>
      <c r="I34" s="29"/>
    </row>
    <row r="35">
      <c r="A35" t="s">
        <v>1737</v>
      </c>
      <c r="B35" s="15" t="s">
        <v>1740</v>
      </c>
      <c r="C35" s="15" t="s">
        <v>1741</v>
      </c>
      <c r="D35" s="39" t="n">
        <v>-369000</v>
      </c>
      <c r="E35" s="15"/>
      <c r="F35" s="15"/>
      <c r="G35" s="15"/>
      <c r="H35" s="15"/>
      <c r="I35" s="15"/>
    </row>
    <row r="36">
      <c r="A36" t="s">
        <v>1737</v>
      </c>
      <c r="B36" s="29" t="s">
        <v>1742</v>
      </c>
      <c r="C36" s="29" t="s">
        <v>1743</v>
      </c>
      <c r="D36" s="38" t="n">
        <v>12695</v>
      </c>
      <c r="E36" s="29"/>
      <c r="F36" s="29"/>
      <c r="G36" s="29"/>
      <c r="H36" s="29"/>
      <c r="I36" s="29"/>
    </row>
    <row r="37">
      <c r="A37" t="s">
        <v>1744</v>
      </c>
      <c r="B37" t="s">
        <v>1745</v>
      </c>
      <c r="C37" t="s">
        <v>1746</v>
      </c>
      <c r="D37" s="28" t="n">
        <v>-26461.7598</v>
      </c>
    </row>
    <row r="38">
      <c r="A38" t="s">
        <v>1744</v>
      </c>
      <c r="B38" s="29" t="s">
        <v>1747</v>
      </c>
      <c r="C38" s="29" t="s">
        <v>1748</v>
      </c>
      <c r="D38" s="38" t="n">
        <v>24248.8398</v>
      </c>
      <c r="E38" s="29"/>
      <c r="F38" s="29"/>
      <c r="G38" s="29"/>
      <c r="H38" s="29"/>
      <c r="I38" s="29"/>
    </row>
    <row r="39">
      <c r="A39" t="s">
        <v>1744</v>
      </c>
      <c r="B39" t="s">
        <v>1749</v>
      </c>
      <c r="C39" t="s">
        <v>1750</v>
      </c>
      <c r="D39" s="28" t="n">
        <v>-111731.091746135</v>
      </c>
    </row>
    <row r="40">
      <c r="A40" t="s">
        <v>1751</v>
      </c>
      <c r="B40" s="29" t="s">
        <v>1752</v>
      </c>
      <c r="C40" s="29" t="s">
        <v>1753</v>
      </c>
      <c r="D40" s="38" t="n">
        <v>0</v>
      </c>
      <c r="E40" s="29"/>
      <c r="F40" s="29"/>
      <c r="G40" s="29"/>
      <c r="H40" s="29"/>
      <c r="I40" s="29"/>
    </row>
    <row r="41">
      <c r="A41" t="s">
        <v>1751</v>
      </c>
      <c r="B41" t="s">
        <v>1754</v>
      </c>
      <c r="C41" t="s">
        <v>1755</v>
      </c>
      <c r="D41" s="28" t="n">
        <v>44857098.7188916</v>
      </c>
    </row>
    <row r="42">
      <c r="A42" t="s">
        <v>1751</v>
      </c>
      <c r="B42" s="16" t="s">
        <v>1756</v>
      </c>
      <c r="C42" s="31" t="s">
        <v>1757</v>
      </c>
      <c r="D42" s="40" t="n">
        <v>0</v>
      </c>
      <c r="E42" s="31"/>
      <c r="F42" s="16"/>
      <c r="G42" s="31"/>
      <c r="H42" s="16"/>
      <c r="I42" s="31"/>
    </row>
    <row r="43">
      <c r="A43" t="s">
        <v>1751</v>
      </c>
      <c r="B43" t="s">
        <v>1758</v>
      </c>
      <c r="C43" t="s">
        <v>1759</v>
      </c>
      <c r="D43" s="28" t="n">
        <v>858971840.01406</v>
      </c>
    </row>
    <row r="44">
      <c r="A44" t="s">
        <v>1751</v>
      </c>
      <c r="B44" s="16" t="s">
        <v>1760</v>
      </c>
      <c r="C44" s="31" t="s">
        <v>1761</v>
      </c>
      <c r="D44" s="40" t="n">
        <v>941892733.543801</v>
      </c>
      <c r="E44" s="31"/>
      <c r="F44" s="16"/>
      <c r="G44" s="31"/>
      <c r="H44" s="16"/>
      <c r="I44" s="31"/>
    </row>
    <row r="45">
      <c r="A45" t="s">
        <v>1751</v>
      </c>
      <c r="B45" t="s">
        <v>1762</v>
      </c>
      <c r="C45" t="s">
        <v>1763</v>
      </c>
      <c r="D45" s="28" t="n">
        <v>302933419.858003</v>
      </c>
    </row>
    <row r="46">
      <c r="A46" t="s">
        <v>1751</v>
      </c>
      <c r="B46" s="29" t="s">
        <v>1764</v>
      </c>
      <c r="C46" s="29" t="s">
        <v>1765</v>
      </c>
      <c r="D46" s="38" t="n">
        <v>348657614.736709</v>
      </c>
      <c r="E46" s="29"/>
      <c r="F46" s="29"/>
      <c r="G46" s="29"/>
      <c r="H46" s="29"/>
      <c r="I46" s="29"/>
    </row>
    <row r="47">
      <c r="A47" t="s">
        <v>1766</v>
      </c>
      <c r="B47" t="s">
        <v>1767</v>
      </c>
      <c r="C47" t="s">
        <v>1768</v>
      </c>
      <c r="D47" s="28" t="n">
        <v>180230514.646805</v>
      </c>
    </row>
    <row r="48">
      <c r="A48" t="s">
        <v>1766</v>
      </c>
      <c r="B48" t="s">
        <v>1769</v>
      </c>
      <c r="C48" t="s">
        <v>1770</v>
      </c>
      <c r="D48" s="28" t="n">
        <v>198631282.827615</v>
      </c>
    </row>
    <row r="49">
      <c r="A49" t="s">
        <v>1766</v>
      </c>
      <c r="B49" t="s">
        <v>1771</v>
      </c>
      <c r="C49" t="s">
        <v>1772</v>
      </c>
      <c r="D49" s="28" t="n">
        <v>97391463.6517586</v>
      </c>
    </row>
    <row r="50">
      <c r="A50" t="s">
        <v>1766</v>
      </c>
      <c r="B50" t="s">
        <v>1773</v>
      </c>
      <c r="C50" t="s">
        <v>1774</v>
      </c>
      <c r="D50" s="28" t="n">
        <v>14376534612.6422</v>
      </c>
    </row>
    <row r="51">
      <c r="A51" t="s">
        <v>1766</v>
      </c>
      <c r="B51" t="s">
        <v>1775</v>
      </c>
      <c r="C51" t="s">
        <v>1776</v>
      </c>
      <c r="D51" s="28" t="n">
        <v>1229050953.45315</v>
      </c>
    </row>
    <row r="52">
      <c r="A52" t="s">
        <v>1766</v>
      </c>
      <c r="B52" t="s">
        <v>1777</v>
      </c>
      <c r="C52" t="s">
        <v>1778</v>
      </c>
      <c r="D52" s="28" t="n">
        <v>2768436798.55041</v>
      </c>
    </row>
    <row r="53">
      <c r="A53" t="s">
        <v>1766</v>
      </c>
      <c r="B53" t="s">
        <v>1779</v>
      </c>
      <c r="C53" t="s">
        <v>1780</v>
      </c>
      <c r="D53" s="28" t="n">
        <v>794735119.270291</v>
      </c>
    </row>
    <row r="54">
      <c r="A54" t="s">
        <v>1766</v>
      </c>
      <c r="B54" t="s">
        <v>1781</v>
      </c>
      <c r="C54" t="s">
        <v>1782</v>
      </c>
      <c r="D54" s="28" t="n">
        <v>18546174.8597069</v>
      </c>
    </row>
    <row r="55">
      <c r="A55" t="s">
        <v>1766</v>
      </c>
      <c r="B55" t="s">
        <v>1783</v>
      </c>
      <c r="C55" t="s">
        <v>1784</v>
      </c>
      <c r="D55" s="28" t="n">
        <v>1492244209.34594</v>
      </c>
    </row>
    <row r="56">
      <c r="A56" t="s">
        <v>1766</v>
      </c>
      <c r="B56" t="s">
        <v>1785</v>
      </c>
      <c r="C56" t="s">
        <v>1786</v>
      </c>
      <c r="D56" s="28" t="n">
        <v>420984761.849307</v>
      </c>
    </row>
    <row r="57">
      <c r="A57" t="s">
        <v>1787</v>
      </c>
      <c r="B57" t="s">
        <v>1788</v>
      </c>
      <c r="C57" t="s">
        <v>1789</v>
      </c>
      <c r="D57" s="28" t="n">
        <v>134751</v>
      </c>
    </row>
    <row r="58">
      <c r="A58" t="s">
        <v>1787</v>
      </c>
      <c r="B58" t="s">
        <v>1790</v>
      </c>
      <c r="C58" t="s">
        <v>1791</v>
      </c>
      <c r="D58" s="28" t="n">
        <v>-6480</v>
      </c>
    </row>
    <row r="59">
      <c r="A59" t="s">
        <v>1787</v>
      </c>
      <c r="B59" t="s">
        <v>1792</v>
      </c>
      <c r="C59" t="s">
        <v>1793</v>
      </c>
      <c r="D59" s="28" t="n">
        <v>1694</v>
      </c>
    </row>
    <row r="60">
      <c r="A60" t="s">
        <v>1787</v>
      </c>
      <c r="B60" t="s">
        <v>1794</v>
      </c>
      <c r="C60" t="s">
        <v>1795</v>
      </c>
      <c r="D60" s="28" t="n">
        <v>112213679.519618</v>
      </c>
    </row>
    <row r="61">
      <c r="A61" t="s">
        <v>1787</v>
      </c>
      <c r="B61" t="s">
        <v>1796</v>
      </c>
      <c r="C61" t="s">
        <v>1797</v>
      </c>
      <c r="D61" s="28" t="n">
        <v>28076.4004</v>
      </c>
    </row>
    <row r="62">
      <c r="A62" t="s">
        <v>1787</v>
      </c>
      <c r="B62" t="s">
        <v>1798</v>
      </c>
      <c r="C62" t="s">
        <v>1799</v>
      </c>
      <c r="D62" s="28" t="n">
        <v>17654.7793</v>
      </c>
    </row>
    <row r="63">
      <c r="A63" t="s">
        <v>1800</v>
      </c>
      <c r="B63" t="s">
        <v>1801</v>
      </c>
      <c r="C63" t="s">
        <v>1802</v>
      </c>
      <c r="D63" s="28" t="n">
        <v>-2643.54</v>
      </c>
    </row>
    <row r="64">
      <c r="A64" t="s">
        <v>1800</v>
      </c>
      <c r="B64" t="s">
        <v>1803</v>
      </c>
      <c r="C64" t="s">
        <v>1804</v>
      </c>
      <c r="D64" s="28" t="n">
        <v>-1449.38</v>
      </c>
    </row>
    <row r="65">
      <c r="A65" t="s">
        <v>1800</v>
      </c>
      <c r="B65" t="s">
        <v>1805</v>
      </c>
      <c r="C65" t="s">
        <v>1806</v>
      </c>
      <c r="D65" s="28" t="n">
        <v>64244.3787173916</v>
      </c>
    </row>
    <row r="66">
      <c r="A66" t="s">
        <v>1800</v>
      </c>
      <c r="B66" t="s">
        <v>1807</v>
      </c>
      <c r="C66" t="s">
        <v>1808</v>
      </c>
      <c r="D66" s="28" t="n">
        <v>31621248.6454211</v>
      </c>
    </row>
    <row r="67">
      <c r="A67" t="s">
        <v>1800</v>
      </c>
      <c r="B67" t="s">
        <v>1809</v>
      </c>
      <c r="C67" t="s">
        <v>1810</v>
      </c>
      <c r="D67" s="28" t="n">
        <v>0</v>
      </c>
    </row>
    <row r="68">
      <c r="A68" t="s">
        <v>1800</v>
      </c>
      <c r="B68" t="s">
        <v>1811</v>
      </c>
      <c r="C68" t="s">
        <v>1812</v>
      </c>
      <c r="D68" s="28" t="n">
        <v>383089670.976474</v>
      </c>
    </row>
    <row r="69">
      <c r="A69" t="s">
        <v>1800</v>
      </c>
      <c r="B69" t="s">
        <v>1813</v>
      </c>
      <c r="C69" t="s">
        <v>1814</v>
      </c>
      <c r="D69" s="28" t="n">
        <v>80550.5384144639</v>
      </c>
    </row>
    <row r="70">
      <c r="A70" t="s">
        <v>1800</v>
      </c>
      <c r="B70" t="s">
        <v>1815</v>
      </c>
      <c r="C70" t="s">
        <v>1816</v>
      </c>
      <c r="D70" s="28" t="n">
        <v>36574913.9772553</v>
      </c>
    </row>
    <row r="71">
      <c r="A71" t="s">
        <v>1817</v>
      </c>
      <c r="B71" t="s">
        <v>1818</v>
      </c>
      <c r="C71" t="s">
        <v>1819</v>
      </c>
      <c r="D71" t="n">
        <v>35410069.9963462</v>
      </c>
    </row>
    <row r="72">
      <c r="A72" t="s">
        <v>1820</v>
      </c>
      <c r="B72" t="s">
        <v>1821</v>
      </c>
      <c r="C72" t="s">
        <v>1822</v>
      </c>
      <c r="D72" t="n">
        <v>68109251.1487228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zoomScaleNormal="70" workbookViewId="0">
      <selection activeCell="I1" sqref="I1:I71"/>
    </sheetView>
  </sheetViews>
  <sheetFormatPr defaultRowHeight="15.0" baseColWidth="10"/>
  <cols>
    <col min="1" max="1" width="28.42578125" hidden="0" customWidth="1"/>
    <col min="2" max="2" width="9.140625" hidden="0" customWidth="1"/>
    <col min="3" max="3" width="84.42578125" hidden="0" customWidth="1"/>
    <col min="4" max="4" width="31.7109375" hidden="0" customWidth="1"/>
    <col min="6" max="6" width="28.42578125" hidden="0" customWidth="1"/>
    <col min="7" max="7" width="9.140625" hidden="0" customWidth="1"/>
    <col min="8" max="8" width="96.85546875" hidden="0" customWidth="1"/>
    <col min="9" max="9" width="20" hidden="0" customWidth="1"/>
  </cols>
  <sheetData>
    <row r="1">
      <c r="A1" t="s">
        <v>1823</v>
      </c>
      <c r="B1" t="s">
        <v>1824</v>
      </c>
      <c r="C1" t="s">
        <v>1825</v>
      </c>
      <c r="D1" t="s">
        <v>1665</v>
      </c>
      <c r="F1" t="s">
        <v>1823</v>
      </c>
      <c r="G1" t="s">
        <v>1824</v>
      </c>
      <c r="H1" t="s">
        <v>1856</v>
      </c>
      <c r="I1" s="41" t="s">
        <v>1665</v>
      </c>
    </row>
    <row r="2">
      <c r="A2" t="s">
        <v>1666</v>
      </c>
      <c r="B2" t="n">
        <v>2</v>
      </c>
      <c r="C2" t="s">
        <v>1826</v>
      </c>
      <c r="D2" s="27" t="n">
        <v>1205528</v>
      </c>
      <c r="F2" t="s">
        <v>1666</v>
      </c>
      <c r="G2" t="n">
        <v>2</v>
      </c>
      <c r="H2" t="s">
        <v>1826</v>
      </c>
      <c r="I2" s="41" t="n">
        <v>1205528</v>
      </c>
    </row>
    <row r="3">
      <c r="A3" t="s">
        <v>1666</v>
      </c>
      <c r="B3" t="n">
        <v>24</v>
      </c>
      <c r="C3" t="s">
        <v>1827</v>
      </c>
      <c r="D3" s="27" t="n">
        <v>0</v>
      </c>
      <c r="F3" t="s">
        <v>1666</v>
      </c>
      <c r="G3" t="n">
        <v>24</v>
      </c>
      <c r="H3" t="s">
        <v>1827</v>
      </c>
      <c r="I3" s="41" t="n">
        <v>0</v>
      </c>
    </row>
    <row r="4">
      <c r="A4" t="s">
        <v>1666</v>
      </c>
      <c r="B4"/>
      <c r="C4"/>
      <c r="D4" s="27" t="n">
        <v>997289698.770393</v>
      </c>
      <c r="F4" t="s">
        <v>1666</v>
      </c>
      <c r="G4"/>
      <c r="H4" t="s">
        <v>1857</v>
      </c>
      <c r="I4" s="41" t="n">
        <v>422202.268626894</v>
      </c>
    </row>
    <row r="5">
      <c r="A5" t="s">
        <v>1828</v>
      </c>
      <c r="B5"/>
      <c r="C5"/>
      <c r="D5" s="27" t="n">
        <v>191645117.283028</v>
      </c>
      <c r="F5" t="s">
        <v>1666</v>
      </c>
      <c r="G5"/>
      <c r="H5" t="s">
        <v>1858</v>
      </c>
      <c r="I5" s="41" t="n">
        <v>0</v>
      </c>
    </row>
    <row r="6">
      <c r="A6" t="s">
        <v>1829</v>
      </c>
      <c r="B6" t="n">
        <v>2042</v>
      </c>
      <c r="C6" t="s">
        <v>1830</v>
      </c>
      <c r="D6" s="27" t="n">
        <v>-21893.1814364498</v>
      </c>
      <c r="F6" t="s">
        <v>1666</v>
      </c>
      <c r="G6"/>
      <c r="H6" t="s">
        <v>1859</v>
      </c>
      <c r="I6" s="41" t="n">
        <v>7981.4399</v>
      </c>
    </row>
    <row r="7">
      <c r="A7" t="s">
        <v>1831</v>
      </c>
      <c r="B7" t="n">
        <v>27</v>
      </c>
      <c r="C7" t="s">
        <v>1832</v>
      </c>
      <c r="D7" s="27" t="n">
        <v>3410631.29094927</v>
      </c>
      <c r="F7" t="s">
        <v>1666</v>
      </c>
      <c r="G7"/>
      <c r="H7" t="s">
        <v>1860</v>
      </c>
      <c r="I7" s="41" t="n">
        <v>873690991.018123</v>
      </c>
    </row>
    <row r="8">
      <c r="A8" t="s">
        <v>1831</v>
      </c>
      <c r="B8" t="n">
        <v>53</v>
      </c>
      <c r="C8" t="s">
        <v>1833</v>
      </c>
      <c r="D8" s="27" t="n">
        <v>-7387549.4492793</v>
      </c>
      <c r="F8" t="s">
        <v>1666</v>
      </c>
      <c r="G8"/>
      <c r="H8" t="s">
        <v>1861</v>
      </c>
      <c r="I8" s="41" t="n">
        <v>55388064.5330614</v>
      </c>
    </row>
    <row r="9">
      <c r="A9" t="s">
        <v>1831</v>
      </c>
      <c r="B9" t="n">
        <v>1839</v>
      </c>
      <c r="C9" t="s">
        <v>1834</v>
      </c>
      <c r="D9" s="27" t="n">
        <v>0</v>
      </c>
      <c r="F9" t="s">
        <v>1666</v>
      </c>
      <c r="G9"/>
      <c r="H9" t="s">
        <v>1862</v>
      </c>
      <c r="I9" s="41" t="n">
        <v>48095115.3765778</v>
      </c>
    </row>
    <row r="10">
      <c r="A10" t="s">
        <v>1831</v>
      </c>
      <c r="B10" t="n">
        <v>1849</v>
      </c>
      <c r="C10" t="s">
        <v>1835</v>
      </c>
      <c r="D10" s="27" t="n">
        <v>0</v>
      </c>
      <c r="F10" t="s">
        <v>1666</v>
      </c>
      <c r="G10"/>
      <c r="H10" t="s">
        <v>1863</v>
      </c>
      <c r="I10" s="41" t="n">
        <v>-201222.078282139</v>
      </c>
    </row>
    <row r="11">
      <c r="A11" t="s">
        <v>1831</v>
      </c>
      <c r="B11" t="n">
        <v>2044</v>
      </c>
      <c r="C11" t="s">
        <v>1836</v>
      </c>
      <c r="D11" s="27" t="n">
        <v>544694265.812486</v>
      </c>
      <c r="F11" t="s">
        <v>1666</v>
      </c>
      <c r="G11"/>
      <c r="H11" t="s">
        <v>1864</v>
      </c>
      <c r="I11" s="41" t="n">
        <v>6426882.31658972</v>
      </c>
    </row>
    <row r="12">
      <c r="A12" t="s">
        <v>1831</v>
      </c>
      <c r="B12" t="n">
        <v>2146</v>
      </c>
      <c r="C12" t="s">
        <v>1837</v>
      </c>
      <c r="D12" s="27" t="n">
        <v>335047792.689862</v>
      </c>
      <c r="F12" t="s">
        <v>1666</v>
      </c>
      <c r="G12"/>
      <c r="H12" t="s">
        <v>1865</v>
      </c>
      <c r="I12" s="41" t="n">
        <v>11516068.802552</v>
      </c>
    </row>
    <row r="13">
      <c r="A13" t="s">
        <v>1831</v>
      </c>
      <c r="B13" t="n">
        <v>2244</v>
      </c>
      <c r="C13" t="s">
        <v>1838</v>
      </c>
      <c r="D13" s="27" t="n">
        <v>122287375.352298</v>
      </c>
      <c r="F13" t="s">
        <v>1666</v>
      </c>
      <c r="G13"/>
      <c r="H13" t="s">
        <v>1866</v>
      </c>
      <c r="I13" s="41" t="n">
        <v>1943615.09324354</v>
      </c>
    </row>
    <row r="14">
      <c r="A14" t="s">
        <v>1831</v>
      </c>
      <c r="B14"/>
      <c r="C14"/>
      <c r="D14" s="27" t="n">
        <v>3471038689.59197</v>
      </c>
      <c r="F14" t="s">
        <v>1666</v>
      </c>
      <c r="G14"/>
      <c r="H14" t="s">
        <v>1867</v>
      </c>
      <c r="I14" s="41" t="n">
        <v>0</v>
      </c>
    </row>
    <row r="15">
      <c r="A15" t="s">
        <v>1839</v>
      </c>
      <c r="B15" t="n">
        <v>7</v>
      </c>
      <c r="C15" t="s">
        <v>1840</v>
      </c>
      <c r="D15" s="27" t="n">
        <v>-15502703.1802528</v>
      </c>
      <c r="F15" t="s">
        <v>1828</v>
      </c>
      <c r="G15"/>
      <c r="H15" t="s">
        <v>1857</v>
      </c>
      <c r="I15" s="41" t="n">
        <v>243202.092558608</v>
      </c>
    </row>
    <row r="16">
      <c r="A16" t="s">
        <v>1839</v>
      </c>
      <c r="B16" t="n">
        <v>44</v>
      </c>
      <c r="C16" t="s">
        <v>1841</v>
      </c>
      <c r="D16" s="27" t="n">
        <v>136264986.394213</v>
      </c>
      <c r="F16" t="s">
        <v>1828</v>
      </c>
      <c r="G16"/>
      <c r="H16" t="s">
        <v>1868</v>
      </c>
      <c r="I16" s="41" t="n">
        <v>172926393.16809</v>
      </c>
    </row>
    <row r="17">
      <c r="A17" t="s">
        <v>1839</v>
      </c>
      <c r="B17" t="n">
        <v>46</v>
      </c>
      <c r="C17" t="s">
        <v>1842</v>
      </c>
      <c r="D17" s="27" t="n">
        <v>535222164.524969</v>
      </c>
      <c r="F17" t="s">
        <v>1828</v>
      </c>
      <c r="G17"/>
      <c r="H17" t="s">
        <v>1860</v>
      </c>
      <c r="I17" s="41" t="n">
        <v>-5000.3599</v>
      </c>
    </row>
    <row r="18">
      <c r="A18" t="s">
        <v>1839</v>
      </c>
      <c r="B18" t="n">
        <v>1819</v>
      </c>
      <c r="C18" t="s">
        <v>1843</v>
      </c>
      <c r="D18" s="27" t="n">
        <v>159886809.9257</v>
      </c>
      <c r="F18" t="s">
        <v>1828</v>
      </c>
      <c r="G18"/>
      <c r="H18" t="s">
        <v>1861</v>
      </c>
      <c r="I18" s="41" t="n">
        <v>210488.250138798</v>
      </c>
    </row>
    <row r="19">
      <c r="A19" t="s">
        <v>1839</v>
      </c>
      <c r="B19" t="n">
        <v>1912</v>
      </c>
      <c r="C19" t="s">
        <v>1844</v>
      </c>
      <c r="D19" s="27" t="n">
        <v>4799607966.2967</v>
      </c>
      <c r="F19" t="s">
        <v>1828</v>
      </c>
      <c r="G19"/>
      <c r="H19" t="s">
        <v>1863</v>
      </c>
      <c r="I19" s="41" t="n">
        <v>18591063.625</v>
      </c>
    </row>
    <row r="20">
      <c r="A20" t="s">
        <v>1839</v>
      </c>
      <c r="B20" t="n">
        <v>2147</v>
      </c>
      <c r="C20" t="s">
        <v>1845</v>
      </c>
      <c r="D20" s="27" t="n">
        <v>431076579.537976</v>
      </c>
      <c r="F20" t="s">
        <v>1828</v>
      </c>
      <c r="G20"/>
      <c r="H20" t="s">
        <v>1864</v>
      </c>
      <c r="I20" s="41" t="n">
        <v>1473508.32374</v>
      </c>
    </row>
    <row r="21">
      <c r="A21" t="s">
        <v>1839</v>
      </c>
      <c r="B21"/>
      <c r="C21"/>
      <c r="D21" s="27" t="n">
        <v>621022114.293823</v>
      </c>
      <c r="F21" t="s">
        <v>1828</v>
      </c>
      <c r="G21"/>
      <c r="H21" t="s">
        <v>1865</v>
      </c>
      <c r="I21" s="41" t="n">
        <v>-1821937.81659965</v>
      </c>
    </row>
    <row r="22">
      <c r="A22" t="s">
        <v>1846</v>
      </c>
      <c r="B22" t="n">
        <v>30</v>
      </c>
      <c r="C22" t="s">
        <v>1847</v>
      </c>
      <c r="D22" s="27" t="n">
        <v>0</v>
      </c>
      <c r="F22" t="s">
        <v>1828</v>
      </c>
      <c r="G22"/>
      <c r="H22" t="s">
        <v>1866</v>
      </c>
      <c r="I22" s="41" t="n">
        <v>27400</v>
      </c>
    </row>
    <row r="23">
      <c r="A23" t="s">
        <v>1846</v>
      </c>
      <c r="B23" t="n">
        <v>81</v>
      </c>
      <c r="C23" t="s">
        <v>1848</v>
      </c>
      <c r="D23" s="27" t="n">
        <v>1272215719.17927</v>
      </c>
      <c r="F23" t="s">
        <v>1829</v>
      </c>
      <c r="G23" t="n">
        <v>2042</v>
      </c>
      <c r="H23" t="s">
        <v>1830</v>
      </c>
      <c r="I23" s="41" t="n">
        <v>-21893.1814364498</v>
      </c>
    </row>
    <row r="24">
      <c r="A24" t="s">
        <v>1846</v>
      </c>
      <c r="B24" t="n">
        <v>667</v>
      </c>
      <c r="C24" t="s">
        <v>1849</v>
      </c>
      <c r="D24" s="27" t="n">
        <v>3449538903.08348</v>
      </c>
      <c r="F24" t="s">
        <v>1831</v>
      </c>
      <c r="G24" t="n">
        <v>27</v>
      </c>
      <c r="H24" t="s">
        <v>1832</v>
      </c>
      <c r="I24" s="41" t="n">
        <v>3410631.29094927</v>
      </c>
    </row>
    <row r="25">
      <c r="A25" t="s">
        <v>1846</v>
      </c>
      <c r="B25" t="n">
        <v>685</v>
      </c>
      <c r="C25" t="s">
        <v>1850</v>
      </c>
      <c r="D25" s="27" t="n">
        <v>-4243.7920540018</v>
      </c>
      <c r="F25" t="s">
        <v>1831</v>
      </c>
      <c r="G25" t="n">
        <v>53</v>
      </c>
      <c r="H25" t="s">
        <v>1833</v>
      </c>
      <c r="I25" s="41" t="n">
        <v>-7387549.4492793</v>
      </c>
    </row>
    <row r="26">
      <c r="A26" t="s">
        <v>1846</v>
      </c>
      <c r="B26" t="n">
        <v>1313</v>
      </c>
      <c r="C26" t="s">
        <v>1851</v>
      </c>
      <c r="D26" s="27" t="n">
        <v>23248930.6575243</v>
      </c>
      <c r="F26" t="s">
        <v>1831</v>
      </c>
      <c r="G26" t="n">
        <v>1839</v>
      </c>
      <c r="H26" t="s">
        <v>1834</v>
      </c>
      <c r="I26" s="41" t="n">
        <v>0</v>
      </c>
    </row>
    <row r="27">
      <c r="A27" t="s">
        <v>1846</v>
      </c>
      <c r="B27" t="n">
        <v>1842</v>
      </c>
      <c r="C27" t="s">
        <v>1852</v>
      </c>
      <c r="D27" s="27" t="n">
        <v>441298.665205236</v>
      </c>
      <c r="F27" t="s">
        <v>1831</v>
      </c>
      <c r="G27" t="n">
        <v>1849</v>
      </c>
      <c r="H27" t="s">
        <v>1835</v>
      </c>
      <c r="I27" s="41" t="n">
        <v>0</v>
      </c>
    </row>
    <row r="28">
      <c r="A28" t="s">
        <v>1846</v>
      </c>
      <c r="B28" t="n">
        <v>2041</v>
      </c>
      <c r="C28" t="s">
        <v>1853</v>
      </c>
      <c r="D28" s="27" t="n">
        <v>-55000</v>
      </c>
      <c r="F28" t="s">
        <v>1831</v>
      </c>
      <c r="G28" t="n">
        <v>2044</v>
      </c>
      <c r="H28" t="s">
        <v>1836</v>
      </c>
      <c r="I28" s="41" t="n">
        <v>544694265.812486</v>
      </c>
    </row>
    <row r="29">
      <c r="A29" t="s">
        <v>1846</v>
      </c>
      <c r="B29" t="n">
        <v>2042</v>
      </c>
      <c r="C29" t="s">
        <v>1830</v>
      </c>
      <c r="D29" s="27" t="n">
        <v>634390755.121238</v>
      </c>
      <c r="F29" t="s">
        <v>1831</v>
      </c>
      <c r="G29" t="n">
        <v>2146</v>
      </c>
      <c r="H29" t="s">
        <v>1837</v>
      </c>
      <c r="I29" s="41" t="n">
        <v>335047792.689862</v>
      </c>
    </row>
    <row r="30">
      <c r="A30" t="s">
        <v>1846</v>
      </c>
      <c r="B30"/>
      <c r="C30"/>
      <c r="D30" t="n">
        <v>12067840098.3578</v>
      </c>
      <c r="F30" t="s">
        <v>1831</v>
      </c>
      <c r="G30" t="n">
        <v>2244</v>
      </c>
      <c r="H30" t="s">
        <v>1838</v>
      </c>
      <c r="I30" s="41" t="n">
        <v>122287375.352298</v>
      </c>
    </row>
    <row r="31">
      <c r="A31" t="s">
        <v>1854</v>
      </c>
      <c r="B31" t="n">
        <v>2042</v>
      </c>
      <c r="C31" t="s">
        <v>1830</v>
      </c>
      <c r="D31" t="n">
        <v>72627133.6439309</v>
      </c>
      <c r="F31" t="s">
        <v>1831</v>
      </c>
      <c r="G31"/>
      <c r="H31" t="s">
        <v>1857</v>
      </c>
      <c r="I31" s="41" t="n">
        <v>2174.9499</v>
      </c>
    </row>
    <row r="32">
      <c r="A32" t="s">
        <v>1855</v>
      </c>
      <c r="B32"/>
      <c r="C32"/>
      <c r="D32" t="n">
        <v>2204487.33282576</v>
      </c>
      <c r="F32" t="s">
        <v>1831</v>
      </c>
      <c r="G32"/>
      <c r="H32" t="s">
        <v>1866</v>
      </c>
      <c r="I32" s="41" t="n">
        <v>8330</v>
      </c>
    </row>
    <row r="33">
      <c r="F33" t="s">
        <v>1831</v>
      </c>
      <c r="G33"/>
      <c r="H33" t="s">
        <v>1867</v>
      </c>
      <c r="I33" s="41" t="n">
        <v>3471028184.64207</v>
      </c>
    </row>
    <row r="34">
      <c r="F34" t="s">
        <v>1839</v>
      </c>
      <c r="G34" t="n">
        <v>7</v>
      </c>
      <c r="H34" t="s">
        <v>1840</v>
      </c>
      <c r="I34" s="41" t="n">
        <v>-15502703.1802528</v>
      </c>
    </row>
    <row r="35">
      <c r="F35" t="s">
        <v>1839</v>
      </c>
      <c r="G35" t="n">
        <v>44</v>
      </c>
      <c r="H35" t="s">
        <v>1841</v>
      </c>
      <c r="I35" s="41" t="n">
        <v>136264986.394213</v>
      </c>
    </row>
    <row r="36">
      <c r="F36" t="s">
        <v>1839</v>
      </c>
      <c r="G36" t="n">
        <v>46</v>
      </c>
      <c r="H36" t="s">
        <v>1842</v>
      </c>
      <c r="I36" s="41" t="n">
        <v>535222164.524969</v>
      </c>
    </row>
    <row r="37">
      <c r="F37" t="s">
        <v>1839</v>
      </c>
      <c r="G37" t="n">
        <v>1819</v>
      </c>
      <c r="H37" t="s">
        <v>1843</v>
      </c>
      <c r="I37" s="41" t="n">
        <v>159886809.9257</v>
      </c>
    </row>
    <row r="38">
      <c r="F38" t="s">
        <v>1839</v>
      </c>
      <c r="G38" t="n">
        <v>1912</v>
      </c>
      <c r="H38" t="s">
        <v>1844</v>
      </c>
      <c r="I38" s="41" t="n">
        <v>4799607966.2967</v>
      </c>
    </row>
    <row r="39">
      <c r="F39" t="s">
        <v>1839</v>
      </c>
      <c r="G39" t="n">
        <v>2147</v>
      </c>
      <c r="H39" t="s">
        <v>1845</v>
      </c>
      <c r="I39" s="41" t="n">
        <v>431076579.537976</v>
      </c>
    </row>
    <row r="40">
      <c r="F40" t="s">
        <v>1839</v>
      </c>
      <c r="G40"/>
      <c r="H40" t="s">
        <v>1858</v>
      </c>
      <c r="I40" s="41" t="n">
        <v>0</v>
      </c>
    </row>
    <row r="41">
      <c r="F41" t="s">
        <v>1839</v>
      </c>
      <c r="G41"/>
      <c r="H41" t="s">
        <v>1860</v>
      </c>
      <c r="I41" s="41" t="n">
        <v>598369415.293823</v>
      </c>
    </row>
    <row r="42">
      <c r="F42" t="s">
        <v>1839</v>
      </c>
      <c r="G42"/>
      <c r="H42" t="s">
        <v>1861</v>
      </c>
      <c r="I42" s="41" t="n">
        <v>22652699</v>
      </c>
    </row>
    <row r="43">
      <c r="F43" t="s">
        <v>1846</v>
      </c>
      <c r="G43" t="n">
        <v>30</v>
      </c>
      <c r="H43" t="s">
        <v>1847</v>
      </c>
      <c r="I43" s="41" t="n">
        <v>0</v>
      </c>
    </row>
    <row r="44">
      <c r="F44" t="s">
        <v>1846</v>
      </c>
      <c r="G44" t="n">
        <v>81</v>
      </c>
      <c r="H44" t="s">
        <v>1848</v>
      </c>
      <c r="I44" s="41" t="n">
        <v>1272215719.17927</v>
      </c>
    </row>
    <row r="45">
      <c r="F45" t="s">
        <v>1846</v>
      </c>
      <c r="G45" t="n">
        <v>667</v>
      </c>
      <c r="H45" t="s">
        <v>1849</v>
      </c>
      <c r="I45" s="41" t="n">
        <v>3449538903.08348</v>
      </c>
    </row>
    <row r="46">
      <c r="F46" t="s">
        <v>1846</v>
      </c>
      <c r="G46" t="n">
        <v>685</v>
      </c>
      <c r="H46" t="s">
        <v>1850</v>
      </c>
      <c r="I46" s="41" t="n">
        <v>-4243.7920540018</v>
      </c>
    </row>
    <row r="47">
      <c r="F47" t="s">
        <v>1846</v>
      </c>
      <c r="G47" t="n">
        <v>1313</v>
      </c>
      <c r="H47" t="s">
        <v>1851</v>
      </c>
      <c r="I47" s="41" t="n">
        <v>23248930.6575243</v>
      </c>
    </row>
    <row r="48">
      <c r="F48" t="s">
        <v>1846</v>
      </c>
      <c r="G48" t="n">
        <v>1842</v>
      </c>
      <c r="H48" t="s">
        <v>1852</v>
      </c>
      <c r="I48" s="41" t="n">
        <v>441298.665205236</v>
      </c>
    </row>
    <row r="49">
      <c r="F49" t="s">
        <v>1846</v>
      </c>
      <c r="G49" t="n">
        <v>2041</v>
      </c>
      <c r="H49" t="s">
        <v>1853</v>
      </c>
      <c r="I49" s="41" t="n">
        <v>-55000</v>
      </c>
    </row>
    <row r="50">
      <c r="F50" t="s">
        <v>1846</v>
      </c>
      <c r="G50" t="n">
        <v>2042</v>
      </c>
      <c r="H50" t="s">
        <v>1830</v>
      </c>
      <c r="I50" s="41" t="n">
        <v>634390755.121238</v>
      </c>
    </row>
    <row r="51">
      <c r="F51" t="s">
        <v>1846</v>
      </c>
      <c r="G51"/>
      <c r="H51" t="s">
        <v>1857</v>
      </c>
      <c r="I51" s="41" t="n">
        <v>44174580.7477061</v>
      </c>
    </row>
    <row r="52">
      <c r="F52" t="s">
        <v>1846</v>
      </c>
      <c r="G52"/>
      <c r="H52" t="s">
        <v>1869</v>
      </c>
      <c r="I52" s="41" t="n">
        <v>858971840.01406</v>
      </c>
    </row>
    <row r="53">
      <c r="F53" t="s">
        <v>1846</v>
      </c>
      <c r="G53"/>
      <c r="H53" t="s">
        <v>1870</v>
      </c>
      <c r="I53" s="41" t="n">
        <v>941892733.543801</v>
      </c>
    </row>
    <row r="54">
      <c r="F54" t="s">
        <v>1846</v>
      </c>
      <c r="G54"/>
      <c r="H54" t="s">
        <v>1868</v>
      </c>
      <c r="I54" s="41" t="n">
        <v>7304071.47871489</v>
      </c>
    </row>
    <row r="55">
      <c r="F55" t="s">
        <v>1846</v>
      </c>
      <c r="G55"/>
      <c r="H55" t="s">
        <v>1858</v>
      </c>
      <c r="I55" s="41" t="n">
        <v>1101568</v>
      </c>
    </row>
    <row r="56">
      <c r="F56" t="s">
        <v>1846</v>
      </c>
      <c r="G56"/>
      <c r="H56" t="s">
        <v>1871</v>
      </c>
      <c r="I56" s="41" t="n">
        <v>97391463.6517586</v>
      </c>
    </row>
    <row r="57">
      <c r="F57" t="s">
        <v>1846</v>
      </c>
      <c r="G57"/>
      <c r="H57" t="s">
        <v>1859</v>
      </c>
      <c r="I57" s="41" t="n">
        <v>302921742.277794</v>
      </c>
    </row>
    <row r="58">
      <c r="F58" t="s">
        <v>1846</v>
      </c>
      <c r="G58"/>
      <c r="H58" t="s">
        <v>1872</v>
      </c>
      <c r="I58" s="41" t="n">
        <v>348712614.736709</v>
      </c>
    </row>
    <row r="59">
      <c r="F59" t="s">
        <v>1846</v>
      </c>
      <c r="G59"/>
      <c r="H59" t="s">
        <v>1860</v>
      </c>
      <c r="I59" s="41" t="n">
        <v>4369551153.47338</v>
      </c>
    </row>
    <row r="60">
      <c r="F60" t="s">
        <v>1846</v>
      </c>
      <c r="G60"/>
      <c r="H60" t="s">
        <v>1861</v>
      </c>
      <c r="I60" s="41" t="n">
        <v>304055463.458841</v>
      </c>
    </row>
    <row r="61">
      <c r="F61" t="s">
        <v>1846</v>
      </c>
      <c r="G61"/>
      <c r="H61" t="s">
        <v>1862</v>
      </c>
      <c r="I61" s="41" t="n">
        <v>2550846469.83099</v>
      </c>
    </row>
    <row r="62">
      <c r="F62" t="s">
        <v>1846</v>
      </c>
      <c r="G62"/>
      <c r="H62" t="s">
        <v>1863</v>
      </c>
      <c r="I62" s="41" t="n">
        <v>776401675.5544</v>
      </c>
    </row>
    <row r="63">
      <c r="F63" t="s">
        <v>1846</v>
      </c>
      <c r="G63"/>
      <c r="H63" t="s">
        <v>1864</v>
      </c>
      <c r="I63" s="41" t="n">
        <v>3886427.442897</v>
      </c>
    </row>
    <row r="64">
      <c r="F64" t="s">
        <v>1846</v>
      </c>
      <c r="G64"/>
      <c r="H64" t="s">
        <v>1865</v>
      </c>
      <c r="I64" s="41" t="n">
        <v>1451982404.52601</v>
      </c>
    </row>
    <row r="65">
      <c r="F65" t="s">
        <v>1846</v>
      </c>
      <c r="G65"/>
      <c r="H65" t="s">
        <v>1866</v>
      </c>
      <c r="I65" s="41" t="n">
        <v>8645889.62073346</v>
      </c>
    </row>
    <row r="66">
      <c r="F66" t="s">
        <v>1846</v>
      </c>
      <c r="G66"/>
      <c r="H66" t="s">
        <v>1867</v>
      </c>
      <c r="I66" s="41" t="n">
        <v>0</v>
      </c>
    </row>
    <row r="67">
      <c r="F67" t="s">
        <v>1854</v>
      </c>
      <c r="G67" t="n">
        <v>2042</v>
      </c>
      <c r="H67" t="s">
        <v>1830</v>
      </c>
      <c r="I67" s="41" t="n">
        <v>72627133.6439309</v>
      </c>
    </row>
    <row r="68">
      <c r="F68" t="s">
        <v>1855</v>
      </c>
      <c r="G68"/>
      <c r="H68" t="s">
        <v>1857</v>
      </c>
      <c r="I68" s="41" t="n">
        <v>14938.6601</v>
      </c>
    </row>
    <row r="69">
      <c r="F69" t="s">
        <v>1855</v>
      </c>
      <c r="G69"/>
      <c r="H69" t="s">
        <v>1868</v>
      </c>
      <c r="I69" s="41" t="n">
        <v>50</v>
      </c>
    </row>
    <row r="70">
      <c r="F70" t="s">
        <v>1855</v>
      </c>
      <c r="G70"/>
      <c r="H70" t="s">
        <v>1859</v>
      </c>
      <c r="I70" s="41" t="n">
        <v>0</v>
      </c>
    </row>
    <row r="71">
      <c r="F71" t="s">
        <v>1855</v>
      </c>
      <c r="G71"/>
      <c r="H71" t="s">
        <v>1861</v>
      </c>
      <c r="I71" s="41" t="n">
        <v>14724.4201552419</v>
      </c>
    </row>
    <row r="72">
      <c r="F72" t="s">
        <v>1855</v>
      </c>
      <c r="G72"/>
      <c r="H72" t="s">
        <v>1864</v>
      </c>
      <c r="I72" t="n">
        <v>-285036.1011</v>
      </c>
    </row>
    <row r="73">
      <c r="F73" t="s">
        <v>1855</v>
      </c>
      <c r="G73"/>
      <c r="H73" t="s">
        <v>1865</v>
      </c>
      <c r="I73" t="n">
        <v>1501546.86917051</v>
      </c>
    </row>
    <row r="74">
      <c r="F74" t="s">
        <v>1855</v>
      </c>
      <c r="G74"/>
      <c r="H74" t="s">
        <v>1866</v>
      </c>
      <c r="I74" t="n">
        <v>958263.4845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3" topLeftCell="G179" activePane="bottomRight" state="frozen"/>
      <selection pane="topRight" activeCell="C1" sqref="C1"/>
      <selection pane="bottomLeft" activeCell="A2" sqref="A2"/>
      <selection pane="bottomRight" activeCell="K194" sqref="K194"/>
    </sheetView>
  </sheetViews>
  <sheetFormatPr defaultRowHeight="15.0" baseColWidth="10"/>
  <cols>
    <col min="1" max="1" width="61.7109375" hidden="0" customWidth="1"/>
    <col min="2" max="2" width="11.5703125" hidden="0" customWidth="1"/>
    <col min="3" max="3" width="15.28515625" hidden="0" customWidth="1"/>
    <col min="4" max="4" width="30.7109375" hidden="0" customWidth="1"/>
    <col min="5" max="5" width="33.140625" hidden="0" customWidth="1"/>
    <col min="8" max="8" width="83.140625" hidden="0" customWidth="1"/>
  </cols>
  <sheetData>
    <row r="1">
      <c r="C1" s="20" t="s">
        <v>608</v>
      </c>
      <c r="D1" s="28" t="n">
        <f>SUMIFS(D4:D52,F4:F52,"&lt;&gt;"&amp;"Never")</f>
        <v>35749599965.748322</v>
      </c>
      <c r="E1" s="28" t="n">
        <f>SUM(E4:E52)</f>
        <v>3657291000</v>
      </c>
    </row>
    <row r="2">
      <c r="C2" s="20" t="s">
        <v>609</v>
      </c>
      <c r="D2" s="28" t="n">
        <f>SUMIFS(D4:D52,E4:E52,"")</f>
        <v>16729963091.336018</v>
      </c>
      <c r="E2" s="28" t="n">
        <f>SUMIFS(Table3[Amount (additional in thousands)],Table3[FPDS Project Name],0)*1000</f>
        <v>18281282000</v>
      </c>
    </row>
    <row r="3" ht="45" customHeight="1">
      <c r="A3" t="s">
        <v>506</v>
      </c>
      <c r="B3" t="s">
        <v>508</v>
      </c>
      <c r="C3" t="s">
        <v>507</v>
      </c>
      <c r="D3" s="28" t="s">
        <v>509</v>
      </c>
      <c r="E3" s="28" t="s">
        <v>606</v>
      </c>
      <c r="F3" s="23" t="s">
        <v>602</v>
      </c>
      <c r="H3" s="4" t="s">
        <v>0</v>
      </c>
      <c r="I3" t="s">
        <v>598</v>
      </c>
      <c r="J3" t="s">
        <v>508</v>
      </c>
      <c r="K3" t="s">
        <v>604</v>
      </c>
    </row>
    <row r="4">
      <c r="A4" t="s">
        <v>510</v>
      </c>
      <c r="B4" t="s">
        <v>513</v>
      </c>
      <c r="C4" t="n">
        <v>1372</v>
      </c>
      <c r="D4" s="28" t="n">
        <v>54624164</v>
      </c>
      <c r="E4" s="28" t="n">
        <f>IF(B4&lt;&gt;"",SUMIFS(Table3[Amount (additional in thousands)],Table3[FPDS Project Name],'Proj Label'!B4)*1000,"")</f>
        <v>0</v>
      </c>
      <c r="F4" t="s">
        <v>600</v>
      </c>
      <c r="H4" s="14" t="s">
        <v>259</v>
      </c>
      <c r="I4" t="b">
        <v>1</v>
      </c>
    </row>
    <row r="5">
      <c r="A5" t="s">
        <v>510</v>
      </c>
      <c r="B5" t="s">
        <v>512</v>
      </c>
      <c r="C5" t="n">
        <v>24</v>
      </c>
      <c r="D5" s="28" t="n">
        <v>0</v>
      </c>
      <c r="E5" s="28" t="n">
        <f>IF(B5&lt;&gt;"",SUMIFS(Table3[Amount (additional in thousands)],Table3[FPDS Project Name],'Proj Label'!B5)*1000,"")</f>
        <v>0</v>
      </c>
      <c r="H5" s="14" t="s">
        <v>276</v>
      </c>
      <c r="I5" t="b">
        <v>1</v>
      </c>
    </row>
    <row r="6">
      <c r="A6" t="s">
        <v>510</v>
      </c>
      <c r="B6" t="s">
        <v>511</v>
      </c>
      <c r="C6" t="n">
        <v>2</v>
      </c>
      <c r="D6" s="28" t="n">
        <v>1205528</v>
      </c>
      <c r="E6" s="28" t="n">
        <f>IF(B6&lt;&gt;"",SUMIFS(Table3[Amount (additional in thousands)],Table3[FPDS Project Name],'Proj Label'!B6)*1000,"")</f>
        <v>0</v>
      </c>
      <c r="H6" s="14" t="s">
        <v>159</v>
      </c>
      <c r="I6" t="b">
        <v>1</v>
      </c>
    </row>
    <row r="7">
      <c r="A7" t="s">
        <v>510</v>
      </c>
      <c r="D7" s="28" t="n">
        <v>997289698.77039301</v>
      </c>
      <c r="E7" s="28" t="str">
        <f>IF(B7&lt;&gt;"",SUMIFS(Table3[Amount (additional in thousands)],Table3[FPDS Project Name],'Proj Label'!B7)*1000,"")</f>
      </c>
      <c r="F7" t="s">
        <v>597</v>
      </c>
      <c r="H7" s="14" t="s">
        <v>151</v>
      </c>
      <c r="I7" t="b">
        <v>1</v>
      </c>
    </row>
    <row r="8">
      <c r="A8" t="s">
        <v>514</v>
      </c>
      <c r="D8" s="28" t="n">
        <v>191645117.28302801</v>
      </c>
      <c r="E8" s="28" t="str">
        <f>IF(B8&lt;&gt;"",SUMIFS(Table3[Amount (additional in thousands)],Table3[FPDS Project Name],'Proj Label'!B8)*1000,"")</f>
      </c>
      <c r="F8" t="s">
        <v>597</v>
      </c>
      <c r="H8" s="14" t="s">
        <v>417</v>
      </c>
      <c r="I8" t="b">
        <v>1</v>
      </c>
    </row>
    <row r="9">
      <c r="A9" t="s">
        <v>515</v>
      </c>
      <c r="B9" s="42" t="s">
        <v>522</v>
      </c>
      <c r="C9" t="n">
        <v>2044</v>
      </c>
      <c r="D9" s="28" t="n">
        <v>544694265.81248605</v>
      </c>
      <c r="E9" s="28" t="n">
        <f>IF(B9&lt;&gt;"",SUMIFS(Table3[Amount (additional in thousands)],Table3[FPDS Project Name],'Proj Label'!B9)*1000,"")</f>
        <v>0</v>
      </c>
      <c r="H9" s="14" t="s">
        <v>405</v>
      </c>
      <c r="I9" t="b">
        <v>1</v>
      </c>
    </row>
    <row r="10">
      <c r="A10" t="s">
        <v>515</v>
      </c>
      <c r="B10" t="s">
        <v>519</v>
      </c>
      <c r="C10" t="n">
        <v>1839</v>
      </c>
      <c r="D10" s="28" t="n">
        <v>0</v>
      </c>
      <c r="E10" s="28" t="n">
        <f>IF(B10&lt;&gt;"",SUMIFS(Table3[Amount (additional in thousands)],Table3[FPDS Project Name],'Proj Label'!B10)*1000,"")</f>
        <v>0</v>
      </c>
      <c r="H10" s="14" t="s">
        <v>414</v>
      </c>
      <c r="I10" t="b">
        <v>1</v>
      </c>
    </row>
    <row r="11">
      <c r="A11" t="s">
        <v>515</v>
      </c>
      <c r="B11" t="s">
        <v>525</v>
      </c>
      <c r="C11" t="n">
        <v>2190</v>
      </c>
      <c r="D11" s="28" t="n">
        <v>-270086</v>
      </c>
      <c r="E11" s="28" t="n">
        <f>IF(B11&lt;&gt;"",SUMIFS(Table3[Amount (additional in thousands)],Table3[FPDS Project Name],'Proj Label'!B11)*1000,"")</f>
        <v>0</v>
      </c>
      <c r="F11" t="s">
        <v>600</v>
      </c>
      <c r="H11" s="14" t="s">
        <v>384</v>
      </c>
      <c r="I11" t="b">
        <v>1</v>
      </c>
    </row>
    <row r="12">
      <c r="A12" t="s">
        <v>515</v>
      </c>
      <c r="B12" t="s">
        <v>524</v>
      </c>
      <c r="C12" t="n">
        <v>2146</v>
      </c>
      <c r="D12" s="28" t="n">
        <v>254888734.307859</v>
      </c>
      <c r="E12" s="28" t="n">
        <f>IF(B12&lt;&gt;"",SUMIFS(Table3[Amount (additional in thousands)],Table3[FPDS Project Name],'Proj Label'!B12)*1000,"")</f>
        <v>1003200000</v>
      </c>
      <c r="F12" t="s">
        <v>595</v>
      </c>
      <c r="H12" s="14" t="s">
        <v>332</v>
      </c>
      <c r="I12" t="b">
        <v>1</v>
      </c>
    </row>
    <row r="13">
      <c r="A13" t="s">
        <v>515</v>
      </c>
      <c r="B13" t="s">
        <v>516</v>
      </c>
      <c r="C13" t="n">
        <v>27</v>
      </c>
      <c r="D13" s="28" t="n">
        <v>849452.49876172503</v>
      </c>
      <c r="E13" s="28" t="n">
        <f>IF(B13&lt;&gt;"",SUMIFS(Table3[Amount (additional in thousands)],Table3[FPDS Project Name],'Proj Label'!B13)*1000,"")</f>
        <v>733975000</v>
      </c>
      <c r="F13" t="s">
        <v>595</v>
      </c>
      <c r="H13" s="14" t="s">
        <v>359</v>
      </c>
      <c r="I13" t="b">
        <v>1</v>
      </c>
    </row>
    <row r="14">
      <c r="A14" t="s">
        <v>515</v>
      </c>
      <c r="B14" t="s">
        <v>520</v>
      </c>
      <c r="C14" t="n">
        <v>1849</v>
      </c>
      <c r="D14" s="28" t="n">
        <v>0</v>
      </c>
      <c r="E14" s="28" t="n">
        <f>IF(B14&lt;&gt;"",SUMIFS(Table3[Amount (additional in thousands)],Table3[FPDS Project Name],'Proj Label'!B14)*1000,"")</f>
        <v>0</v>
      </c>
      <c r="F14" t="s">
        <v>595</v>
      </c>
      <c r="H14" s="14" t="s">
        <v>314</v>
      </c>
      <c r="I14" t="b">
        <v>1</v>
      </c>
    </row>
    <row r="15">
      <c r="A15" t="s">
        <v>515</v>
      </c>
      <c r="B15" t="s">
        <v>523</v>
      </c>
      <c r="C15" t="n">
        <v>2079</v>
      </c>
      <c r="D15" s="28" t="n">
        <v>0</v>
      </c>
      <c r="E15" s="28" t="n">
        <f>IF(B15&lt;&gt;"",SUMIFS(Table3[Amount (additional in thousands)],Table3[FPDS Project Name],'Proj Label'!B15)*1000,"")</f>
        <v>0</v>
      </c>
      <c r="F15" t="s">
        <v>600</v>
      </c>
      <c r="H15" s="14" t="s">
        <v>296</v>
      </c>
      <c r="I15" t="b">
        <v>1</v>
      </c>
    </row>
    <row r="16">
      <c r="A16" t="s">
        <v>515</v>
      </c>
      <c r="B16" t="s">
        <v>518</v>
      </c>
      <c r="C16" t="n">
        <v>1812</v>
      </c>
      <c r="D16" s="28" t="n">
        <v>0</v>
      </c>
      <c r="E16" s="28" t="n">
        <f>IF(B16&lt;&gt;"",SUMIFS(Table3[Amount (additional in thousands)],Table3[FPDS Project Name],'Proj Label'!B16)*1000,"")</f>
        <v>0</v>
      </c>
      <c r="F16" t="s">
        <v>600</v>
      </c>
      <c r="H16" s="14" t="s">
        <v>237</v>
      </c>
      <c r="I16" t="b">
        <v>1</v>
      </c>
    </row>
    <row r="17">
      <c r="A17" t="s">
        <v>515</v>
      </c>
      <c r="B17" t="s">
        <v>521</v>
      </c>
      <c r="C17" t="n">
        <v>1863</v>
      </c>
      <c r="D17" s="28" t="n">
        <v>-29192.458999999999</v>
      </c>
      <c r="E17" s="28" t="n">
        <f>IF(B17&lt;&gt;"",SUMIFS(Table3[Amount (additional in thousands)],Table3[FPDS Project Name],'Proj Label'!B17)*1000,"")</f>
        <v>0</v>
      </c>
      <c r="F17" t="s">
        <v>600</v>
      </c>
      <c r="H17" s="14" t="s">
        <v>346</v>
      </c>
      <c r="I17" t="b">
        <v>1</v>
      </c>
    </row>
    <row r="18">
      <c r="A18" t="s">
        <v>515</v>
      </c>
      <c r="B18" t="s">
        <v>517</v>
      </c>
      <c r="C18" t="n">
        <v>53</v>
      </c>
      <c r="D18" s="28" t="n">
        <v>-7387549.4492792999</v>
      </c>
      <c r="E18" s="28" t="n">
        <f>IF(B18&lt;&gt;"",SUMIFS(Table3[Amount (additional in thousands)],Table3[FPDS Project Name],'Proj Label'!B18)*1000,"")</f>
        <v>0</v>
      </c>
      <c r="H18" s="14" t="s">
        <v>351</v>
      </c>
      <c r="I18" t="b">
        <v>1</v>
      </c>
    </row>
    <row r="19">
      <c r="A19" t="s">
        <v>515</v>
      </c>
      <c r="B19" t="s">
        <v>526</v>
      </c>
      <c r="C19" t="n">
        <v>2244</v>
      </c>
      <c r="D19" s="28" t="n">
        <v>122287375.35229801</v>
      </c>
      <c r="E19" s="28" t="n">
        <f>IF(B19&lt;&gt;"",SUMIFS(Table3[Amount (additional in thousands)],Table3[FPDS Project Name],'Proj Label'!B19)*1000,"")</f>
        <v>56459000</v>
      </c>
      <c r="F19" t="s">
        <v>595</v>
      </c>
      <c r="H19" s="14" t="s">
        <v>301</v>
      </c>
      <c r="I19" t="b">
        <v>1</v>
      </c>
    </row>
    <row r="20">
      <c r="A20" t="s">
        <v>515</v>
      </c>
      <c r="D20" s="28" t="n">
        <v>3471038689.59197</v>
      </c>
      <c r="E20" s="28" t="str">
        <f>IF(B20&lt;&gt;"",SUMIFS(Table3[Amount (additional in thousands)],Table3[FPDS Project Name],'Proj Label'!B20)*1000,"")</f>
      </c>
      <c r="F20" t="s">
        <v>597</v>
      </c>
      <c r="H20" s="14" t="s">
        <v>319</v>
      </c>
      <c r="I20" t="b">
        <v>1</v>
      </c>
    </row>
    <row r="21">
      <c r="A21" t="s">
        <v>527</v>
      </c>
      <c r="B21" t="s">
        <v>531</v>
      </c>
      <c r="C21" t="n">
        <v>1357</v>
      </c>
      <c r="D21" s="28" t="n">
        <v>193860755.67843199</v>
      </c>
      <c r="E21" s="28" t="n">
        <f>IF(B21&lt;&gt;"",SUMIFS(Table3[Amount (additional in thousands)],Table3[FPDS Project Name],'Proj Label'!B21)*1000,"")</f>
        <v>0</v>
      </c>
      <c r="F21" t="s">
        <v>600</v>
      </c>
      <c r="H21" s="14" t="s">
        <v>325</v>
      </c>
      <c r="I21" t="b">
        <v>1</v>
      </c>
    </row>
    <row r="22">
      <c r="A22" t="s">
        <v>527</v>
      </c>
      <c r="B22" t="s">
        <v>536</v>
      </c>
      <c r="C22" t="n">
        <v>2240</v>
      </c>
      <c r="D22" s="28" t="n">
        <v>5002739066.3374004</v>
      </c>
      <c r="E22" s="28" t="n">
        <f>IF(B22&lt;&gt;"",SUMIFS(Table3[Amount (additional in thousands)],Table3[FPDS Project Name],'Proj Label'!B22)*1000,"")</f>
        <v>0</v>
      </c>
      <c r="F22" t="s">
        <v>600</v>
      </c>
      <c r="H22" s="14" t="s">
        <v>396</v>
      </c>
      <c r="I22" t="b">
        <v>1</v>
      </c>
    </row>
    <row r="23">
      <c r="A23" t="s">
        <v>527</v>
      </c>
      <c r="B23" t="s">
        <v>534</v>
      </c>
      <c r="C23" t="n">
        <v>1912</v>
      </c>
      <c r="D23" s="28" t="n">
        <v>4799607966.2966995</v>
      </c>
      <c r="E23" s="28" t="n">
        <f>IF(B23&lt;&gt;"",SUMIFS(Table3[Amount (additional in thousands)],Table3[FPDS Project Name],'Proj Label'!B23)*1000,"")</f>
        <v>0</v>
      </c>
      <c r="H23" s="14" t="s">
        <v>399</v>
      </c>
      <c r="I23" t="b">
        <v>1</v>
      </c>
    </row>
    <row r="24">
      <c r="A24" t="s">
        <v>527</v>
      </c>
      <c r="B24" t="s">
        <v>535</v>
      </c>
      <c r="C24" t="n">
        <v>2147</v>
      </c>
      <c r="D24" s="28" t="n">
        <v>119241827.511498</v>
      </c>
      <c r="E24" s="28" t="n">
        <f>IF(B24&lt;&gt;"",SUMIFS(Table3[Amount (additional in thousands)],Table3[FPDS Project Name],'Proj Label'!B24)*1000,"")</f>
        <v>0</v>
      </c>
      <c r="F24" t="s">
        <v>595</v>
      </c>
      <c r="H24" s="14" t="s">
        <v>408</v>
      </c>
      <c r="I24" t="b">
        <v>1</v>
      </c>
    </row>
    <row r="25">
      <c r="A25" t="s">
        <v>527</v>
      </c>
      <c r="B25" t="s">
        <v>528</v>
      </c>
      <c r="C25" t="n">
        <v>7</v>
      </c>
      <c r="D25" s="28" t="n">
        <v>-2935752.3008800899</v>
      </c>
      <c r="E25" s="28" t="n">
        <f>IF(B25&lt;&gt;"",SUMIFS(Table3[Amount (additional in thousands)],Table3[FPDS Project Name],'Proj Label'!B25)*1000,"")</f>
        <v>0</v>
      </c>
      <c r="F25" t="s">
        <v>595</v>
      </c>
      <c r="H25" s="14" t="s">
        <v>305</v>
      </c>
      <c r="I25" t="b">
        <v>1</v>
      </c>
      <c r="K25" t="s">
        <v>515</v>
      </c>
    </row>
    <row r="26">
      <c r="A26" t="s">
        <v>527</v>
      </c>
      <c r="B26" t="s">
        <v>529</v>
      </c>
      <c r="C26" t="n">
        <v>44</v>
      </c>
      <c r="D26" s="28" t="n">
        <v>-13213599.500403499</v>
      </c>
      <c r="E26" s="28" t="n">
        <f>IF(B26&lt;&gt;"",SUMIFS(Table3[Amount (additional in thousands)],Table3[FPDS Project Name],'Proj Label'!B26)*1000,"")</f>
        <v>0</v>
      </c>
      <c r="F26" t="s">
        <v>595</v>
      </c>
      <c r="H26" s="14" t="s">
        <v>312</v>
      </c>
      <c r="I26" t="b">
        <v>1</v>
      </c>
      <c r="K26" t="s">
        <v>515</v>
      </c>
    </row>
    <row r="27">
      <c r="A27" t="s">
        <v>527</v>
      </c>
      <c r="B27" t="s">
        <v>533</v>
      </c>
      <c r="C27" t="n">
        <v>1819</v>
      </c>
      <c r="D27" s="28" t="n">
        <v>167117545.42570001</v>
      </c>
      <c r="E27" s="28" t="n">
        <f>IF(B27&lt;&gt;"",SUMIFS(Table3[Amount (additional in thousands)],Table3[FPDS Project Name],'Proj Label'!B27)*1000,"")</f>
        <v>213270000</v>
      </c>
      <c r="F27" t="s">
        <v>595</v>
      </c>
      <c r="H27" s="14" t="s">
        <v>214</v>
      </c>
      <c r="I27" t="b">
        <v>1</v>
      </c>
      <c r="K27" t="s">
        <v>610</v>
      </c>
    </row>
    <row r="28">
      <c r="A28" t="s">
        <v>527</v>
      </c>
      <c r="B28" t="s">
        <v>532</v>
      </c>
      <c r="C28" t="n">
        <v>1383</v>
      </c>
      <c r="D28" s="28" t="n">
        <v>350353425.13712502</v>
      </c>
      <c r="E28" s="28" t="n">
        <f>IF(B28&lt;&gt;"",SUMIFS(Table3[Amount (additional in thousands)],Table3[FPDS Project Name],'Proj Label'!B28)*1000,"")</f>
        <v>0</v>
      </c>
      <c r="F28" t="s">
        <v>596</v>
      </c>
      <c r="H28" s="14" t="s">
        <v>198</v>
      </c>
      <c r="I28" t="b">
        <v>1</v>
      </c>
    </row>
    <row r="29">
      <c r="A29" t="s">
        <v>527</v>
      </c>
      <c r="B29" t="s">
        <v>530</v>
      </c>
      <c r="C29" t="n">
        <v>46</v>
      </c>
      <c r="D29" s="28" t="n">
        <v>535222164.52496898</v>
      </c>
      <c r="E29" s="28" t="n">
        <f>IF(B29&lt;&gt;"",SUMIFS(Table3[Amount (additional in thousands)],Table3[FPDS Project Name],'Proj Label'!B29)*1000,"")</f>
        <v>304032000</v>
      </c>
      <c r="F29" t="s">
        <v>595</v>
      </c>
      <c r="H29" s="14" t="s">
        <v>270</v>
      </c>
      <c r="I29" t="b">
        <v>1</v>
      </c>
    </row>
    <row r="30">
      <c r="A30" t="s">
        <v>527</v>
      </c>
      <c r="B30" s="42" t="s">
        <v>554</v>
      </c>
      <c r="D30" s="28" t="n">
        <v>621022114.293823</v>
      </c>
      <c r="E30" s="28" t="n">
        <f>IF(B30&lt;&gt;"",SUMIFS(Table3[Amount (additional in thousands)],Table3[FPDS Project Name],'Proj Label'!B30)*1000,"")</f>
        <v>0</v>
      </c>
      <c r="F30" t="s">
        <v>597</v>
      </c>
      <c r="H30" s="14" t="s">
        <v>308</v>
      </c>
      <c r="I30" t="b">
        <v>1</v>
      </c>
    </row>
    <row r="31">
      <c r="A31" t="s">
        <v>537</v>
      </c>
      <c r="C31" t="n">
        <v>2041</v>
      </c>
      <c r="D31" s="28" t="n">
        <v>-55000</v>
      </c>
      <c r="E31" s="28" t="str">
        <f>IF(B31&lt;&gt;"",SUMIFS(Table3[Amount (additional in thousands)],Table3[FPDS Project Name],'Proj Label'!B31)*1000,"")</f>
      </c>
      <c r="F31" t="s">
        <v>597</v>
      </c>
      <c r="H31" s="14" t="s">
        <v>182</v>
      </c>
      <c r="I31" t="b">
        <v>1</v>
      </c>
    </row>
    <row r="32">
      <c r="A32" t="s">
        <v>537</v>
      </c>
      <c r="B32" s="42" t="s">
        <v>555</v>
      </c>
      <c r="C32" t="n">
        <v>2042</v>
      </c>
      <c r="D32" s="28" t="n">
        <v>633379209.85466897</v>
      </c>
      <c r="E32" s="28" t="n">
        <f>IF(B32&lt;&gt;"",SUMIFS(Table3[Amount (additional in thousands)],Table3[FPDS Project Name],'Proj Label'!B32)*1000,"")</f>
        <v>0</v>
      </c>
      <c r="H32" s="14" t="s">
        <v>157</v>
      </c>
      <c r="I32" t="b">
        <v>1</v>
      </c>
      <c r="K32" t="s">
        <v>610</v>
      </c>
    </row>
    <row r="33">
      <c r="A33" t="s">
        <v>537</v>
      </c>
      <c r="B33" t="s">
        <v>549</v>
      </c>
      <c r="C33" t="n">
        <v>1362</v>
      </c>
      <c r="D33" s="28" t="n">
        <v>94231365.403734997</v>
      </c>
      <c r="E33" s="28" t="n">
        <f>IF(B33&lt;&gt;"",SUMIFS(Table3[Amount (additional in thousands)],Table3[FPDS Project Name],'Proj Label'!B33)*1000,"")</f>
        <v>0</v>
      </c>
      <c r="F33" t="s">
        <v>600</v>
      </c>
      <c r="H33" s="14" t="s">
        <v>230</v>
      </c>
      <c r="I33" t="b">
        <v>1</v>
      </c>
      <c r="K33" t="s">
        <v>610</v>
      </c>
    </row>
    <row r="34">
      <c r="A34" t="s">
        <v>537</v>
      </c>
      <c r="B34" t="s">
        <v>552</v>
      </c>
      <c r="C34" t="n">
        <v>1842</v>
      </c>
      <c r="D34" s="28" t="n">
        <v>441298.665205236</v>
      </c>
      <c r="E34" s="28" t="n">
        <f>IF(B34&lt;&gt;"",SUMIFS(Table3[Amount (additional in thousands)],Table3[FPDS Project Name],'Proj Label'!B34)*1000,"")</f>
        <v>59114000</v>
      </c>
      <c r="F34" t="s">
        <v>595</v>
      </c>
      <c r="H34" s="14" t="s">
        <v>210</v>
      </c>
      <c r="I34" t="b">
        <v>1</v>
      </c>
      <c r="K34" t="s">
        <v>610</v>
      </c>
    </row>
    <row r="35">
      <c r="A35" t="s">
        <v>537</v>
      </c>
      <c r="B35" t="s">
        <v>225</v>
      </c>
      <c r="C35" t="n">
        <v>81</v>
      </c>
      <c r="D35" s="28" t="n">
        <v>1045522228.63708</v>
      </c>
      <c r="E35" s="28" t="n">
        <f>IF(B35&lt;&gt;"",SUMIFS(Table3[Amount (additional in thousands)],Table3[FPDS Project Name],'Proj Label'!B35)*1000,"")</f>
        <v>186612000</v>
      </c>
      <c r="F35" t="s">
        <v>595</v>
      </c>
      <c r="H35" s="14" t="s">
        <v>223</v>
      </c>
      <c r="I35" t="b">
        <v>1</v>
      </c>
      <c r="K35" t="s">
        <v>515</v>
      </c>
    </row>
    <row r="36">
      <c r="A36" t="s">
        <v>537</v>
      </c>
      <c r="B36" t="s">
        <v>181</v>
      </c>
      <c r="C36" t="n">
        <v>667</v>
      </c>
      <c r="D36" s="28" t="n">
        <v>2908661204.7393599</v>
      </c>
      <c r="E36" s="28" t="n">
        <f>IF(B36&lt;&gt;"",SUMIFS(Table3[Amount (additional in thousands)],Table3[FPDS Project Name],'Proj Label'!B36)*1000,"")</f>
        <v>762520000</v>
      </c>
      <c r="F36" t="s">
        <v>595</v>
      </c>
      <c r="H36" s="14" t="s">
        <v>266</v>
      </c>
      <c r="I36" t="b">
        <v>1</v>
      </c>
      <c r="K36" t="s">
        <v>515</v>
      </c>
    </row>
    <row r="37">
      <c r="A37" t="s">
        <v>537</v>
      </c>
      <c r="B37" t="s">
        <v>539</v>
      </c>
      <c r="C37" t="n">
        <v>30</v>
      </c>
      <c r="D37" s="28" t="n">
        <v>0</v>
      </c>
      <c r="E37" s="28" t="n">
        <f>IF(B37&lt;&gt;"",SUMIFS(Table3[Amount (additional in thousands)],Table3[FPDS Project Name],'Proj Label'!B37)*1000,"")</f>
        <v>0</v>
      </c>
      <c r="F37" t="s">
        <v>600</v>
      </c>
      <c r="H37" s="14" t="s">
        <v>220</v>
      </c>
      <c r="I37" t="b">
        <v>1</v>
      </c>
      <c r="K37" t="s">
        <v>515</v>
      </c>
    </row>
    <row r="38">
      <c r="A38" t="s">
        <v>537</v>
      </c>
      <c r="B38" t="s">
        <v>546</v>
      </c>
      <c r="C38" t="n">
        <v>1312</v>
      </c>
      <c r="D38" s="28" t="n">
        <v>5772574.5991851697</v>
      </c>
      <c r="E38" s="28" t="n">
        <f>IF(B38&lt;&gt;"",SUMIFS(Table3[Amount (additional in thousands)],Table3[FPDS Project Name],'Proj Label'!B38)*1000,"")</f>
        <v>0</v>
      </c>
      <c r="F38" t="s">
        <v>600</v>
      </c>
      <c r="H38" s="14" t="s">
        <v>302</v>
      </c>
      <c r="I38" t="b">
        <v>1</v>
      </c>
      <c r="K38" t="s">
        <v>610</v>
      </c>
    </row>
    <row r="39">
      <c r="A39" t="s">
        <v>537</v>
      </c>
      <c r="B39" t="s">
        <v>551</v>
      </c>
      <c r="C39" t="n">
        <v>1832</v>
      </c>
      <c r="D39" s="28" t="n">
        <v>1070919273.4869</v>
      </c>
      <c r="E39" s="28" t="n">
        <f>IF(B39&lt;&gt;"",SUMIFS(Table3[Amount (additional in thousands)],Table3[FPDS Project Name],'Proj Label'!B39)*1000,"")</f>
        <v>0</v>
      </c>
      <c r="F39" t="s">
        <v>600</v>
      </c>
      <c r="H39" s="14" t="s">
        <v>282</v>
      </c>
      <c r="I39" t="b">
        <v>1</v>
      </c>
      <c r="K39" t="s">
        <v>514</v>
      </c>
    </row>
    <row r="40">
      <c r="A40" t="s">
        <v>537</v>
      </c>
      <c r="B40" t="s">
        <v>543</v>
      </c>
      <c r="C40" t="n">
        <v>685</v>
      </c>
      <c r="D40" s="28" t="n">
        <v>-4454.4902000000002</v>
      </c>
      <c r="E40" s="28" t="n">
        <f>IF(B40&lt;&gt;"",SUMIFS(Table3[Amount (additional in thousands)],Table3[FPDS Project Name],'Proj Label'!B40)*1000,"")</f>
        <v>241250000</v>
      </c>
      <c r="F40" t="s">
        <v>601</v>
      </c>
      <c r="H40" s="14" t="s">
        <v>228</v>
      </c>
      <c r="I40" t="b">
        <v>1</v>
      </c>
      <c r="K40" t="s">
        <v>610</v>
      </c>
    </row>
    <row r="41">
      <c r="A41" t="s">
        <v>537</v>
      </c>
      <c r="B41" t="s">
        <v>553</v>
      </c>
      <c r="C41" t="n">
        <v>1862</v>
      </c>
      <c r="D41" s="28" t="n">
        <v>-1373248.6372427</v>
      </c>
      <c r="E41" s="28" t="n">
        <f>IF(B41&lt;&gt;"",SUMIFS(Table3[Amount (additional in thousands)],Table3[FPDS Project Name],'Proj Label'!B41)*1000,"")</f>
        <v>0</v>
      </c>
      <c r="F41" t="s">
        <v>600</v>
      </c>
      <c r="H41" s="14" t="s">
        <v>168</v>
      </c>
      <c r="I41" t="b">
        <v>1</v>
      </c>
    </row>
    <row r="42">
      <c r="A42" t="s">
        <v>537</v>
      </c>
      <c r="B42" t="s">
        <v>538</v>
      </c>
      <c r="C42" t="n">
        <v>9</v>
      </c>
      <c r="D42" s="28" t="n">
        <v>-51142.479108684602</v>
      </c>
      <c r="E42" s="28" t="n">
        <f>IF(B42&lt;&gt;"",SUMIFS(Table3[Amount (additional in thousands)],Table3[FPDS Project Name],'Proj Label'!B42)*1000,"")</f>
        <v>0</v>
      </c>
      <c r="F42" t="s">
        <v>600</v>
      </c>
      <c r="H42" s="14" t="s">
        <v>200</v>
      </c>
      <c r="I42" t="b">
        <v>1</v>
      </c>
      <c r="K42" t="s">
        <v>515</v>
      </c>
    </row>
    <row r="43">
      <c r="A43" t="s">
        <v>537</v>
      </c>
      <c r="B43" t="s">
        <v>541</v>
      </c>
      <c r="C43" t="n">
        <v>141</v>
      </c>
      <c r="D43" s="28" t="n">
        <v>0</v>
      </c>
      <c r="E43" s="28" t="n">
        <f>IF(B43&lt;&gt;"",SUMIFS(Table3[Amount (additional in thousands)],Table3[FPDS Project Name],'Proj Label'!B43)*1000,"")</f>
        <v>0</v>
      </c>
      <c r="F43" t="s">
        <v>600</v>
      </c>
      <c r="H43" s="14" t="s">
        <v>309</v>
      </c>
      <c r="I43" t="b">
        <v>1</v>
      </c>
      <c r="K43" t="s">
        <v>515</v>
      </c>
    </row>
    <row r="44">
      <c r="A44" t="s">
        <v>537</v>
      </c>
      <c r="B44" t="s">
        <v>550</v>
      </c>
      <c r="C44" t="n">
        <v>1795</v>
      </c>
      <c r="D44" s="28" t="n">
        <v>4736171.6530387904</v>
      </c>
      <c r="E44" s="28" t="n">
        <f>IF(B44&lt;&gt;"",SUMIFS(Table3[Amount (additional in thousands)],Table3[FPDS Project Name],'Proj Label'!B44)*1000,"")</f>
        <v>0</v>
      </c>
      <c r="F44" t="s">
        <v>600</v>
      </c>
      <c r="H44" s="14" t="s">
        <v>430</v>
      </c>
      <c r="I44" t="b">
        <v>1</v>
      </c>
      <c r="K44" t="s">
        <v>610</v>
      </c>
    </row>
    <row r="45">
      <c r="A45" t="s">
        <v>537</v>
      </c>
      <c r="B45" t="s">
        <v>545</v>
      </c>
      <c r="C45" t="n">
        <v>1311</v>
      </c>
      <c r="D45" s="28" t="n">
        <v>0</v>
      </c>
      <c r="E45" s="28" t="n">
        <f>IF(B45&lt;&gt;"",SUMIFS(Table3[Amount (additional in thousands)],Table3[FPDS Project Name],'Proj Label'!B45)*1000,"")</f>
        <v>0</v>
      </c>
      <c r="F45" t="s">
        <v>600</v>
      </c>
      <c r="H45" s="14" t="s">
        <v>285</v>
      </c>
      <c r="I45" t="b">
        <v>1</v>
      </c>
      <c r="K45" t="s">
        <v>515</v>
      </c>
    </row>
    <row r="46">
      <c r="A46" t="s">
        <v>537</v>
      </c>
      <c r="B46" t="s">
        <v>548</v>
      </c>
      <c r="C46" t="n">
        <v>1351</v>
      </c>
      <c r="D46" s="28" t="n">
        <v>0</v>
      </c>
      <c r="E46" s="28" t="n">
        <f>IF(B46&lt;&gt;"",SUMIFS(Table3[Amount (additional in thousands)],Table3[FPDS Project Name],'Proj Label'!B46)*1000,"")</f>
        <v>0</v>
      </c>
      <c r="F46" t="s">
        <v>600</v>
      </c>
      <c r="H46" s="14" t="s">
        <v>242</v>
      </c>
      <c r="I46" t="b">
        <v>1</v>
      </c>
      <c r="K46" t="s">
        <v>527</v>
      </c>
    </row>
    <row r="47">
      <c r="A47" t="s">
        <v>537</v>
      </c>
      <c r="B47" t="s">
        <v>542</v>
      </c>
      <c r="C47" t="n">
        <v>645</v>
      </c>
      <c r="D47" s="28" t="n">
        <v>0</v>
      </c>
      <c r="E47" s="28" t="n">
        <f>IF(B47&lt;&gt;"",SUMIFS(Table3[Amount (additional in thousands)],Table3[FPDS Project Name],'Proj Label'!B47)*1000,"")</f>
        <v>0</v>
      </c>
      <c r="F47" t="s">
        <v>600</v>
      </c>
      <c r="H47" s="14" t="s">
        <v>331</v>
      </c>
      <c r="I47" t="b">
        <v>1</v>
      </c>
      <c r="K47" t="s">
        <v>610</v>
      </c>
    </row>
    <row r="48">
      <c r="A48" t="s">
        <v>537</v>
      </c>
      <c r="B48" t="s">
        <v>544</v>
      </c>
      <c r="C48" t="n">
        <v>694</v>
      </c>
      <c r="D48" s="28" t="n">
        <v>863981203.03211701</v>
      </c>
      <c r="E48" s="28" t="n">
        <f>IF(B48&lt;&gt;"",SUMIFS(Table3[Amount (additional in thousands)],Table3[FPDS Project Name],'Proj Label'!B48)*1000,"")</f>
        <v>0</v>
      </c>
      <c r="F48" t="s">
        <v>600</v>
      </c>
      <c r="H48" s="14" t="s">
        <v>174</v>
      </c>
      <c r="I48" t="b">
        <v>1</v>
      </c>
      <c r="K48" t="s">
        <v>610</v>
      </c>
    </row>
    <row r="49">
      <c r="A49" t="s">
        <v>537</v>
      </c>
      <c r="B49" t="s">
        <v>547</v>
      </c>
      <c r="C49" t="n">
        <v>1313</v>
      </c>
      <c r="D49" s="28" t="n">
        <v>-103590.38280000001</v>
      </c>
      <c r="E49" s="28" t="n">
        <f>IF(B49&lt;&gt;"",SUMIFS(Table3[Amount (additional in thousands)],Table3[FPDS Project Name],'Proj Label'!B49)*1000,"")</f>
        <v>96859000</v>
      </c>
      <c r="F49" t="s">
        <v>595</v>
      </c>
      <c r="H49" s="14" t="s">
        <v>253</v>
      </c>
      <c r="I49" t="b">
        <v>1</v>
      </c>
      <c r="K49" t="s">
        <v>610</v>
      </c>
    </row>
    <row r="50">
      <c r="A50" t="s">
        <v>537</v>
      </c>
      <c r="B50" t="s">
        <v>540</v>
      </c>
      <c r="C50" t="n">
        <v>74</v>
      </c>
      <c r="D50" s="28" t="n">
        <v>2651823390.89504</v>
      </c>
      <c r="E50" s="28" t="n">
        <f>IF(B50&lt;&gt;"",SUMIFS(Table3[Amount (additional in thousands)],Table3[FPDS Project Name],'Proj Label'!B50)*1000,"")</f>
        <v>0</v>
      </c>
      <c r="F50" t="s">
        <v>596</v>
      </c>
      <c r="H50" s="14" t="s">
        <v>221</v>
      </c>
      <c r="I50" t="b">
        <v>1</v>
      </c>
      <c r="K50" t="s">
        <v>515</v>
      </c>
    </row>
    <row r="51">
      <c r="A51" t="s">
        <v>537</v>
      </c>
      <c r="D51" s="28" t="n">
        <v>12067840098.3578</v>
      </c>
      <c r="E51" s="28" t="str">
        <f>IF(B51&lt;&gt;"",SUMIFS(Table3[Amount (additional in thousands)],Table3[FPDS Project Name],'Proj Label'!B51)*1000,"")</f>
      </c>
      <c r="F51" t="s">
        <v>597</v>
      </c>
      <c r="H51" s="14" t="s">
        <v>263</v>
      </c>
      <c r="I51" t="b">
        <v>1</v>
      </c>
    </row>
    <row r="52">
      <c r="A52" t="s">
        <v>556</v>
      </c>
      <c r="D52" s="28" t="n">
        <v>2204487.3328257599</v>
      </c>
      <c r="E52" s="28" t="str">
        <f>IF(B52&lt;&gt;"",SUMIFS(Table3[Amount (additional in thousands)],Table3[FPDS Project Name],'Proj Label'!B52)*1000,"")</f>
      </c>
      <c r="F52" t="s">
        <v>597</v>
      </c>
      <c r="H52" s="14" t="s">
        <v>179</v>
      </c>
      <c r="I52" t="b">
        <v>1</v>
      </c>
      <c r="J52" t="s">
        <v>530</v>
      </c>
      <c r="K52" t="s">
        <v>610</v>
      </c>
    </row>
    <row r="53">
      <c r="A53" t="s">
        <v>607</v>
      </c>
      <c r="E53" s="28" t="str">
        <f>IF(B53&lt;&gt;"",SUMIFS(Table3[Amount (additional in thousands)],Table3[FPDS Project Name],"")*1000,"")</f>
      </c>
      <c r="H53" s="14" t="s">
        <v>339</v>
      </c>
      <c r="I53" t="b">
        <v>1</v>
      </c>
      <c r="K53" t="s">
        <v>515</v>
      </c>
    </row>
    <row r="54">
      <c r="H54" s="14" t="s">
        <v>338</v>
      </c>
      <c r="I54" t="b">
        <v>1</v>
      </c>
      <c r="K54" t="s">
        <v>515</v>
      </c>
    </row>
    <row r="55">
      <c r="H55" s="14" t="s">
        <v>227</v>
      </c>
      <c r="I55" t="b">
        <v>1</v>
      </c>
      <c r="K55" t="s">
        <v>610</v>
      </c>
    </row>
    <row r="56">
      <c r="H56" s="14" t="s">
        <v>323</v>
      </c>
      <c r="I56" t="b">
        <v>1</v>
      </c>
    </row>
    <row r="57">
      <c r="H57" s="14" t="s">
        <v>206</v>
      </c>
      <c r="I57" t="b">
        <v>1</v>
      </c>
      <c r="K57" t="s">
        <v>610</v>
      </c>
    </row>
    <row r="58">
      <c r="H58" s="14" t="s">
        <v>261</v>
      </c>
      <c r="I58" t="b">
        <v>1</v>
      </c>
      <c r="J58" t="s">
        <v>552</v>
      </c>
      <c r="K58" t="s">
        <v>610</v>
      </c>
    </row>
    <row r="59">
      <c r="H59" s="14" t="s">
        <v>216</v>
      </c>
      <c r="I59" t="b">
        <v>1</v>
      </c>
      <c r="J59" t="s">
        <v>524</v>
      </c>
      <c r="K59" t="s">
        <v>515</v>
      </c>
    </row>
    <row r="60">
      <c r="H60" s="14" t="s">
        <v>154</v>
      </c>
      <c r="I60" t="b">
        <v>1</v>
      </c>
      <c r="J60" t="s">
        <v>524</v>
      </c>
      <c r="K60" t="s">
        <v>515</v>
      </c>
    </row>
    <row r="61">
      <c r="H61" s="14" t="s">
        <v>225</v>
      </c>
      <c r="I61" t="b">
        <v>1</v>
      </c>
      <c r="J61" t="s">
        <v>225</v>
      </c>
    </row>
    <row r="62">
      <c r="H62" s="14" t="s">
        <v>163</v>
      </c>
      <c r="I62" t="b">
        <v>1</v>
      </c>
      <c r="J62" t="s">
        <v>516</v>
      </c>
      <c r="K62" t="s">
        <v>515</v>
      </c>
    </row>
    <row r="63">
      <c r="H63" s="14" t="s">
        <v>181</v>
      </c>
      <c r="I63" t="b">
        <v>1</v>
      </c>
      <c r="J63" t="s">
        <v>181</v>
      </c>
      <c r="K63" t="s">
        <v>610</v>
      </c>
    </row>
    <row r="64">
      <c r="H64" s="14" t="s">
        <v>352</v>
      </c>
      <c r="I64" t="b">
        <v>1</v>
      </c>
      <c r="J64" t="s">
        <v>181</v>
      </c>
      <c r="K64" t="s">
        <v>610</v>
      </c>
    </row>
    <row r="65">
      <c r="H65" s="14" t="s">
        <v>191</v>
      </c>
      <c r="I65" t="b">
        <v>1</v>
      </c>
      <c r="J65" t="s">
        <v>543</v>
      </c>
      <c r="K65" t="s">
        <v>610</v>
      </c>
    </row>
    <row r="66">
      <c r="H66" s="14" t="s">
        <v>272</v>
      </c>
      <c r="I66" t="b">
        <v>1</v>
      </c>
      <c r="J66" t="s">
        <v>526</v>
      </c>
      <c r="K66" t="s">
        <v>515</v>
      </c>
    </row>
    <row r="67">
      <c r="H67" s="14" t="s">
        <v>293</v>
      </c>
      <c r="I67" t="b">
        <v>1</v>
      </c>
      <c r="J67" t="s">
        <v>599</v>
      </c>
      <c r="K67" t="s">
        <v>515</v>
      </c>
    </row>
    <row r="68">
      <c r="H68" s="14" t="s">
        <v>250</v>
      </c>
      <c r="I68" t="b">
        <v>1</v>
      </c>
      <c r="J68" t="s">
        <v>533</v>
      </c>
      <c r="K68" t="s">
        <v>527</v>
      </c>
    </row>
    <row r="69">
      <c r="H69" s="14" t="s">
        <v>401</v>
      </c>
      <c r="I69" t="b">
        <v>1</v>
      </c>
      <c r="J69" t="s">
        <v>533</v>
      </c>
      <c r="K69" t="s">
        <v>527</v>
      </c>
    </row>
    <row r="70">
      <c r="H70" s="14" t="s">
        <v>219</v>
      </c>
      <c r="I70" t="b">
        <v>1</v>
      </c>
      <c r="J70" t="s">
        <v>533</v>
      </c>
      <c r="K70" t="s">
        <v>527</v>
      </c>
    </row>
    <row r="71">
      <c r="H71" s="14" t="s">
        <v>232</v>
      </c>
      <c r="I71" t="b">
        <v>1</v>
      </c>
      <c r="J71" t="s">
        <v>547</v>
      </c>
      <c r="K71" t="s">
        <v>610</v>
      </c>
    </row>
    <row r="72">
      <c r="H72" t="s">
        <v>454</v>
      </c>
      <c r="K72" t="s">
        <v>610</v>
      </c>
    </row>
    <row r="73">
      <c r="H73" t="s">
        <v>354</v>
      </c>
      <c r="K73" t="s">
        <v>514</v>
      </c>
    </row>
    <row r="74">
      <c r="H74" t="s">
        <v>311</v>
      </c>
      <c r="K74" t="s">
        <v>610</v>
      </c>
    </row>
    <row r="75">
      <c r="H75" t="s">
        <v>293</v>
      </c>
      <c r="K75" t="s">
        <v>515</v>
      </c>
    </row>
    <row r="76">
      <c r="H76" t="s">
        <v>404</v>
      </c>
      <c r="K76" t="s">
        <v>610</v>
      </c>
    </row>
    <row r="77">
      <c r="H77" t="s">
        <v>356</v>
      </c>
      <c r="K77" t="s">
        <v>610</v>
      </c>
    </row>
    <row r="78">
      <c r="H78" t="s">
        <v>370</v>
      </c>
      <c r="K78" t="s">
        <v>610</v>
      </c>
    </row>
    <row r="79">
      <c r="H79" t="s">
        <v>322</v>
      </c>
      <c r="K79" t="s">
        <v>610</v>
      </c>
    </row>
    <row r="80">
      <c r="H80" t="s">
        <v>433</v>
      </c>
      <c r="K80" t="s">
        <v>610</v>
      </c>
    </row>
    <row r="81">
      <c r="H81" t="s">
        <v>294</v>
      </c>
      <c r="K81" t="s">
        <v>610</v>
      </c>
    </row>
    <row r="82">
      <c r="H82" t="s">
        <v>290</v>
      </c>
      <c r="K82" t="s">
        <v>610</v>
      </c>
    </row>
    <row r="83">
      <c r="H83" t="s">
        <v>335</v>
      </c>
      <c r="K83" t="s">
        <v>610</v>
      </c>
    </row>
    <row r="84">
      <c r="H84" t="s">
        <v>334</v>
      </c>
      <c r="K84" t="s">
        <v>610</v>
      </c>
    </row>
    <row r="85">
      <c r="H85" t="s">
        <v>217</v>
      </c>
      <c r="K85" t="s">
        <v>610</v>
      </c>
    </row>
    <row r="86">
      <c r="H86" t="s">
        <v>300</v>
      </c>
      <c r="K86" t="s">
        <v>610</v>
      </c>
    </row>
    <row r="87">
      <c r="H87" t="s">
        <v>251</v>
      </c>
      <c r="K87" t="s">
        <v>610</v>
      </c>
    </row>
    <row r="88">
      <c r="H88" t="s">
        <v>292</v>
      </c>
      <c r="K88" t="s">
        <v>610</v>
      </c>
    </row>
    <row r="89">
      <c r="H89" t="s">
        <v>317</v>
      </c>
      <c r="K89" t="s">
        <v>610</v>
      </c>
    </row>
    <row r="90">
      <c r="H90" t="s">
        <v>197</v>
      </c>
      <c r="K90" t="s">
        <v>610</v>
      </c>
    </row>
    <row r="91">
      <c r="H91" t="s">
        <v>279</v>
      </c>
      <c r="K91" t="s">
        <v>610</v>
      </c>
    </row>
    <row r="92">
      <c r="H92" t="s">
        <v>349</v>
      </c>
      <c r="K92" t="s">
        <v>610</v>
      </c>
    </row>
    <row r="93">
      <c r="H93" t="s">
        <v>368</v>
      </c>
      <c r="K93" t="s">
        <v>610</v>
      </c>
    </row>
    <row r="94">
      <c r="H94" t="s">
        <v>440</v>
      </c>
      <c r="K94" t="s">
        <v>610</v>
      </c>
    </row>
    <row r="95">
      <c r="H95" t="s">
        <v>258</v>
      </c>
      <c r="K95" t="s">
        <v>610</v>
      </c>
    </row>
    <row r="96">
      <c r="H96" t="s">
        <v>209</v>
      </c>
      <c r="K96" t="s">
        <v>610</v>
      </c>
    </row>
    <row r="97">
      <c r="H97" t="s">
        <v>162</v>
      </c>
      <c r="K97" t="s">
        <v>610</v>
      </c>
    </row>
    <row r="98">
      <c r="H98" t="s">
        <v>169</v>
      </c>
      <c r="K98" t="s">
        <v>610</v>
      </c>
    </row>
    <row r="99">
      <c r="H99" t="s">
        <v>165</v>
      </c>
      <c r="K99" t="s">
        <v>610</v>
      </c>
    </row>
    <row r="100">
      <c r="H100" t="s">
        <v>451</v>
      </c>
      <c r="K100" t="s">
        <v>515</v>
      </c>
    </row>
    <row r="101">
      <c r="H101" t="s">
        <v>376</v>
      </c>
      <c r="K101" t="s">
        <v>610</v>
      </c>
    </row>
    <row r="102">
      <c r="H102" t="s">
        <v>306</v>
      </c>
      <c r="K102" t="s">
        <v>610</v>
      </c>
    </row>
    <row r="103">
      <c r="H103" t="s">
        <v>364</v>
      </c>
      <c r="K103" t="s">
        <v>611</v>
      </c>
    </row>
    <row r="104">
      <c r="H104" t="s">
        <v>188</v>
      </c>
      <c r="K104" t="s">
        <v>611</v>
      </c>
    </row>
    <row r="105">
      <c r="H105" t="s">
        <v>172</v>
      </c>
      <c r="K105" t="s">
        <v>611</v>
      </c>
    </row>
    <row r="106">
      <c r="H106" t="s">
        <v>247</v>
      </c>
      <c r="K106" t="s">
        <v>611</v>
      </c>
    </row>
    <row r="107">
      <c r="H107" t="s">
        <v>336</v>
      </c>
      <c r="K107" t="s">
        <v>611</v>
      </c>
    </row>
    <row r="108">
      <c r="H108" t="s">
        <v>438</v>
      </c>
      <c r="K108" t="s">
        <v>611</v>
      </c>
    </row>
    <row r="109">
      <c r="H109" t="s">
        <v>387</v>
      </c>
      <c r="K109" t="s">
        <v>611</v>
      </c>
    </row>
    <row r="110">
      <c r="H110" t="s">
        <v>341</v>
      </c>
    </row>
    <row r="111">
      <c r="H111" t="s">
        <v>287</v>
      </c>
      <c r="K111" t="s">
        <v>514</v>
      </c>
    </row>
    <row r="112">
      <c r="H112" t="s">
        <v>424</v>
      </c>
      <c r="K112" t="s">
        <v>514</v>
      </c>
    </row>
    <row r="113">
      <c r="H113" t="s">
        <v>405</v>
      </c>
      <c r="K113" t="s">
        <v>514</v>
      </c>
    </row>
    <row r="114">
      <c r="H114" t="s">
        <v>378</v>
      </c>
      <c r="K114" t="s">
        <v>514</v>
      </c>
    </row>
    <row r="115">
      <c r="H115" t="s">
        <v>187</v>
      </c>
    </row>
    <row r="116">
      <c r="H116" t="s">
        <v>344</v>
      </c>
    </row>
    <row r="117">
      <c r="H117" t="s">
        <v>406</v>
      </c>
    </row>
    <row r="118">
      <c r="H118" t="s">
        <v>196</v>
      </c>
    </row>
    <row r="119">
      <c r="H119" t="s">
        <v>310</v>
      </c>
    </row>
    <row r="120">
      <c r="H120" t="s">
        <v>439</v>
      </c>
    </row>
    <row r="121">
      <c r="H121" t="s">
        <v>449</v>
      </c>
    </row>
    <row r="122">
      <c r="H122" t="s">
        <v>212</v>
      </c>
    </row>
    <row r="123">
      <c r="H123" t="s">
        <v>345</v>
      </c>
    </row>
    <row r="124">
      <c r="H124" t="s">
        <v>256</v>
      </c>
    </row>
    <row r="125">
      <c r="H125" t="s">
        <v>395</v>
      </c>
    </row>
    <row r="126">
      <c r="H126" t="s">
        <v>291</v>
      </c>
    </row>
    <row r="127">
      <c r="H127" t="s">
        <v>377</v>
      </c>
    </row>
    <row r="128">
      <c r="H128" t="s">
        <v>316</v>
      </c>
    </row>
    <row r="129">
      <c r="H129" t="s">
        <v>365</v>
      </c>
    </row>
    <row r="130">
      <c r="H130" t="s">
        <v>435</v>
      </c>
    </row>
    <row r="131">
      <c r="H131" t="s">
        <v>304</v>
      </c>
    </row>
    <row r="132">
      <c r="H132" t="s">
        <v>239</v>
      </c>
    </row>
    <row r="133">
      <c r="H133" t="s">
        <v>171</v>
      </c>
      <c r="K133" t="s">
        <v>610</v>
      </c>
    </row>
    <row r="134">
      <c r="H134" s="14" t="s">
        <v>204</v>
      </c>
      <c r="J134" t="s">
        <v>181</v>
      </c>
      <c r="K134" t="s">
        <v>612</v>
      </c>
    </row>
    <row r="135">
      <c r="H135" t="s">
        <v>409</v>
      </c>
    </row>
    <row r="136">
      <c r="H136" t="s">
        <v>369</v>
      </c>
    </row>
    <row r="137">
      <c r="H137" t="s">
        <v>267</v>
      </c>
    </row>
    <row r="138">
      <c r="H138" t="s">
        <v>280</v>
      </c>
    </row>
    <row r="139">
      <c r="H139" t="s">
        <v>275</v>
      </c>
    </row>
    <row r="140">
      <c r="H140" t="s">
        <v>444</v>
      </c>
    </row>
    <row r="141">
      <c r="H141" t="s">
        <v>448</v>
      </c>
    </row>
    <row r="142">
      <c r="H142" t="s">
        <v>348</v>
      </c>
    </row>
    <row r="143">
      <c r="H143" t="s">
        <v>223</v>
      </c>
    </row>
    <row r="144">
      <c r="H144" t="s">
        <v>220</v>
      </c>
    </row>
    <row r="145">
      <c r="H145" t="s">
        <v>381</v>
      </c>
      <c r="K145" t="s">
        <v>537</v>
      </c>
    </row>
    <row r="146">
      <c r="H146" t="s">
        <v>194</v>
      </c>
      <c r="K146" t="s">
        <v>537</v>
      </c>
    </row>
    <row r="147">
      <c r="H147" t="s">
        <v>403</v>
      </c>
      <c r="K147" t="s">
        <v>537</v>
      </c>
    </row>
    <row r="148">
      <c r="H148" t="s">
        <v>407</v>
      </c>
      <c r="K148" t="s">
        <v>537</v>
      </c>
    </row>
    <row r="149">
      <c r="H149" t="s">
        <v>419</v>
      </c>
      <c r="K149" t="s">
        <v>537</v>
      </c>
    </row>
    <row r="150">
      <c r="H150" t="s">
        <v>447</v>
      </c>
      <c r="K150" t="s">
        <v>537</v>
      </c>
    </row>
    <row r="151">
      <c r="H151" t="s">
        <v>410</v>
      </c>
      <c r="K151" t="s">
        <v>537</v>
      </c>
    </row>
    <row r="152">
      <c r="H152" t="s">
        <v>418</v>
      </c>
      <c r="K152" t="s">
        <v>537</v>
      </c>
    </row>
    <row r="153">
      <c r="H153" t="s">
        <v>443</v>
      </c>
      <c r="K153" t="s">
        <v>537</v>
      </c>
    </row>
    <row r="154">
      <c r="H154" t="s">
        <v>289</v>
      </c>
      <c r="K154" t="s">
        <v>537</v>
      </c>
    </row>
    <row r="155">
      <c r="H155" t="s">
        <v>452</v>
      </c>
    </row>
    <row r="156">
      <c r="H156" t="s">
        <v>411</v>
      </c>
    </row>
    <row r="157">
      <c r="H157" t="s">
        <v>329</v>
      </c>
    </row>
    <row r="158">
      <c r="H158" t="s">
        <v>262</v>
      </c>
      <c r="K158" t="s">
        <v>537</v>
      </c>
    </row>
    <row r="159">
      <c r="H159" t="s">
        <v>412</v>
      </c>
    </row>
    <row r="160">
      <c r="H160" t="s">
        <v>426</v>
      </c>
    </row>
    <row r="161">
      <c r="H161" s="18" t="s">
        <v>264</v>
      </c>
    </row>
    <row r="162">
      <c r="H162" t="s">
        <v>372</v>
      </c>
    </row>
    <row r="163">
      <c r="H163" t="s">
        <v>357</v>
      </c>
    </row>
    <row r="164">
      <c r="H164" t="s">
        <v>353</v>
      </c>
      <c r="K164" t="s">
        <v>537</v>
      </c>
    </row>
    <row r="165">
      <c r="H165" t="s">
        <v>104</v>
      </c>
      <c r="K165" t="s">
        <v>514</v>
      </c>
    </row>
    <row r="166">
      <c r="H166" t="s">
        <v>320</v>
      </c>
      <c r="K166" t="s">
        <v>537</v>
      </c>
    </row>
    <row r="167">
      <c r="H167" t="s">
        <v>342</v>
      </c>
    </row>
    <row r="168">
      <c r="H168" t="s">
        <v>394</v>
      </c>
    </row>
    <row r="169">
      <c r="H169" t="s">
        <v>202</v>
      </c>
    </row>
    <row r="170">
      <c r="H170" t="s">
        <v>432</v>
      </c>
    </row>
    <row r="171">
      <c r="H171" t="s">
        <v>297</v>
      </c>
    </row>
    <row r="172">
      <c r="H172" t="s">
        <v>295</v>
      </c>
    </row>
    <row r="173">
      <c r="H173" t="s">
        <v>234</v>
      </c>
    </row>
    <row r="174">
      <c r="H174" t="s">
        <v>367</v>
      </c>
    </row>
    <row r="175">
      <c r="H175" t="s">
        <v>260</v>
      </c>
    </row>
    <row r="176">
      <c r="H176" t="s">
        <v>450</v>
      </c>
    </row>
    <row r="177">
      <c r="H177" t="s">
        <v>386</v>
      </c>
    </row>
    <row r="178">
      <c r="H178" t="s">
        <v>269</v>
      </c>
    </row>
    <row r="179">
      <c r="H179" t="s">
        <v>397</v>
      </c>
    </row>
    <row r="180">
      <c r="H180" t="s">
        <v>371</v>
      </c>
    </row>
    <row r="181">
      <c r="H181" t="s">
        <v>436</v>
      </c>
    </row>
    <row r="182">
      <c r="H182" t="s">
        <v>313</v>
      </c>
    </row>
    <row r="183">
      <c r="H183" t="s">
        <v>321</v>
      </c>
    </row>
    <row r="184">
      <c r="H184" t="s">
        <v>431</v>
      </c>
    </row>
    <row r="185">
      <c r="H185" t="s">
        <v>273</v>
      </c>
    </row>
    <row r="186">
      <c r="H186" t="s">
        <v>393</v>
      </c>
    </row>
    <row r="187">
      <c r="H187" t="s">
        <v>255</v>
      </c>
    </row>
    <row r="188">
      <c r="H188" t="s">
        <v>453</v>
      </c>
    </row>
    <row r="189">
      <c r="H189" t="s">
        <v>391</v>
      </c>
    </row>
    <row r="190">
      <c r="H190" t="s">
        <v>427</v>
      </c>
    </row>
    <row r="191">
      <c r="H191" t="s">
        <v>205</v>
      </c>
    </row>
    <row r="192">
      <c r="H192" t="s">
        <v>327</v>
      </c>
    </row>
    <row r="193">
      <c r="H193" t="s">
        <v>233</v>
      </c>
    </row>
    <row r="194">
      <c r="H194" t="s">
        <v>374</v>
      </c>
    </row>
    <row r="195">
      <c r="H195" t="s">
        <v>382</v>
      </c>
    </row>
    <row r="196">
      <c r="H196" t="s">
        <v>360</v>
      </c>
    </row>
    <row r="197">
      <c r="H197" t="s">
        <v>415</v>
      </c>
    </row>
    <row r="198">
      <c r="H198" t="s">
        <v>437</v>
      </c>
    </row>
    <row r="199">
      <c r="H199" t="s">
        <v>362</v>
      </c>
    </row>
    <row r="200">
      <c r="H200" s="14"/>
    </row>
  </sheetData>
  <pageMargins left="0.7" right="0.7" top="0.75" bottom="0.75" header="0.3" footer="0.3"/>
  <pageSetup orientation="portrait"/>
  <drawing r:id="rId1"/>
  <legacyDrawing r:id="rIdvml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2023-11-01T21:33:09Z</dcterms:modified>
  <cp:category/>
  <cp:contentStatus/>
</cp:coreProperties>
</file>