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Budg" sheetId="1" state="visible" r:id="rId1"/>
    <sheet name="1 K&amp;Ota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<sst xmlns="http://schemas.openxmlformats.org/spreadsheetml/2006/main" count="59" uniqueCount="59">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</sst>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n">
        <v>27766409244.5725</v>
      </c>
      <c r="AL2" s="1" t="n">
        <v>20117589432.5252</v>
      </c>
      <c r="AM2" s="1" t="n">
        <v>15814444285.1675</v>
      </c>
      <c r="AN2" s="1" t="n">
        <v>24205301305.0384</v>
      </c>
      <c r="AO2" s="1" t="n">
        <v>33686791345.6108</v>
      </c>
      <c r="AP2" s="1" t="n">
        <v>31035471218.9151</v>
      </c>
      <c r="AQ2" s="1" t="n">
        <v>34812921569.4345</v>
      </c>
      <c r="AR2" s="1" t="n">
        <v>38372888881.5383</v>
      </c>
      <c r="AS2" s="1" t="n">
        <v>50101609453.4146</v>
      </c>
      <c r="AT2" s="1" t="n">
        <v>24784144858.8701</v>
      </c>
      <c r="AU2" s="1" t="n">
        <v>38727720245.0645</v>
      </c>
      <c r="AV2" s="1" t="n">
        <v>65793606575.0316</v>
      </c>
      <c r="AW2" s="1"/>
      <c r="AX2" s="1"/>
      <c r="AY2" s="1"/>
      <c r="AZ2" s="1"/>
      <c r="BA2" s="1"/>
      <c r="BB2" s="1"/>
    </row>
    <row r="3">
      <c r="A3" t="str">
        <f>M3</f>
      </c>
      <c r="B3" t="str">
        <f>N3</f>
      </c>
      <c r="M3" t="s">
        <v>41</v>
      </c>
      <c r="N3" t="s">
        <v>43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n">
        <v>329870021411.014</v>
      </c>
      <c r="AL3" s="1" t="n">
        <v>286463462910.156</v>
      </c>
      <c r="AM3" s="1" t="n">
        <v>267469916339.332</v>
      </c>
      <c r="AN3" s="1" t="n">
        <v>249972893535.921</v>
      </c>
      <c r="AO3" s="1" t="n">
        <v>264674994282.781</v>
      </c>
      <c r="AP3" s="1" t="n">
        <v>289580375586.423</v>
      </c>
      <c r="AQ3" s="1" t="n">
        <v>324142899184.017</v>
      </c>
      <c r="AR3" s="1" t="n">
        <v>345482517268.407</v>
      </c>
      <c r="AS3" s="1" t="n">
        <v>372499943849.534</v>
      </c>
      <c r="AT3" s="1" t="n">
        <v>362279784320.787</v>
      </c>
      <c r="AU3" s="1" t="n">
        <v>375515873709.073</v>
      </c>
      <c r="AV3" s="1" t="n">
        <v>390453368175.855</v>
      </c>
      <c r="AW3" s="1"/>
      <c r="AX3" s="1"/>
      <c r="AY3" s="1"/>
      <c r="AZ3" s="1"/>
      <c r="BA3" s="1"/>
      <c r="BB3" s="1"/>
    </row>
    <row r="4">
      <c r="A4" t="str">
        <f>M4</f>
      </c>
      <c r="B4" t="str">
        <f>N4</f>
      </c>
      <c r="M4" t="s">
        <v>41</v>
      </c>
      <c r="N4" t="s">
        <v>44</v>
      </c>
      <c r="O4" s="1" t="n">
        <v>120350129405</v>
      </c>
      <c r="P4" s="1" t="n">
        <v>136154193844</v>
      </c>
      <c r="Q4" s="1" t="n">
        <v>123406660550</v>
      </c>
      <c r="R4" s="1" t="n">
        <v>121373382142</v>
      </c>
      <c r="S4" s="1" t="n">
        <v>117161902725</v>
      </c>
      <c r="T4" s="1" t="n">
        <v>116592014868</v>
      </c>
      <c r="U4" s="1" t="n">
        <v>118448779098</v>
      </c>
      <c r="V4" s="1" t="n">
        <v>115982151879</v>
      </c>
      <c r="W4" s="1" t="n">
        <v>116965882167</v>
      </c>
      <c r="X4" s="1" t="n">
        <v>122185036488</v>
      </c>
      <c r="Y4" s="1" t="n">
        <v>132178486506.387</v>
      </c>
      <c r="Z4" s="1" t="n">
        <v>143993638543.836</v>
      </c>
      <c r="AA4" s="1" t="n">
        <v>169810521226.128</v>
      </c>
      <c r="AB4" s="1" t="n">
        <v>211533087512.337</v>
      </c>
      <c r="AC4" s="1" t="n">
        <v>229761957048.789</v>
      </c>
      <c r="AD4" s="1" t="n">
        <v>265663361025.89</v>
      </c>
      <c r="AE4" s="1" t="n">
        <v>295165178110.853</v>
      </c>
      <c r="AF4" s="1" t="n">
        <v>328153480580.909</v>
      </c>
      <c r="AG4" s="1" t="n">
        <v>377988099747.404</v>
      </c>
      <c r="AH4" s="1" t="n">
        <v>381555380786.985</v>
      </c>
      <c r="AI4" s="1" t="n">
        <v>362403868841.008</v>
      </c>
      <c r="AJ4" s="1" t="n">
        <v>368565915961.162</v>
      </c>
      <c r="AK4" s="1"/>
      <c r="AL4" s="1"/>
      <c r="AM4" s="1"/>
      <c r="AN4" s="1" t="n">
        <v>6246925.665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>
      <c r="A5" t="str">
        <f>M5</f>
      </c>
      <c r="B5" t="str">
        <f>N5</f>
      </c>
      <c r="M5" t="s">
        <v>45</v>
      </c>
      <c r="N5" t="s">
        <v>43</v>
      </c>
      <c r="O5" s="1" t="n">
        <v>291356000000</v>
      </c>
      <c r="P5" s="1" t="n">
        <v>310620000000</v>
      </c>
      <c r="Q5" s="1" t="n">
        <v>285195000000</v>
      </c>
      <c r="R5" s="1" t="n">
        <v>269655000000</v>
      </c>
      <c r="S5" s="1" t="n">
        <v>251339000000</v>
      </c>
      <c r="T5" s="1" t="n">
        <v>254215000000</v>
      </c>
      <c r="U5" s="1" t="n">
        <v>255052000000</v>
      </c>
      <c r="V5" s="1" t="n">
        <v>254186000000</v>
      </c>
      <c r="W5" s="1" t="n">
        <v>259123000000</v>
      </c>
      <c r="X5" s="1" t="n">
        <v>272729000000</v>
      </c>
      <c r="Y5" s="1" t="n">
        <v>286958000000</v>
      </c>
      <c r="Z5" s="1" t="n">
        <v>316540000000</v>
      </c>
      <c r="AA5" s="1" t="n">
        <v>355378000000</v>
      </c>
      <c r="AB5" s="1" t="n">
        <v>433024000000</v>
      </c>
      <c r="AC5" s="1" t="n">
        <v>456052000000</v>
      </c>
      <c r="AD5" s="1" t="n">
        <v>502476000000</v>
      </c>
      <c r="AE5" s="1" t="n">
        <v>536272000000</v>
      </c>
      <c r="AF5" s="1" t="n">
        <v>603872000000</v>
      </c>
      <c r="AG5" s="1" t="n">
        <v>669279000000</v>
      </c>
      <c r="AH5" s="1" t="n">
        <v>665861000000</v>
      </c>
      <c r="AI5" s="1" t="n">
        <v>691791000000</v>
      </c>
      <c r="AJ5" s="1" t="n">
        <v>689092000000</v>
      </c>
      <c r="AK5" s="1" t="n">
        <v>652288000000</v>
      </c>
      <c r="AL5" s="1" t="n">
        <v>585393000000</v>
      </c>
      <c r="AM5" s="1" t="n">
        <v>581188000000</v>
      </c>
      <c r="AN5" s="1" t="n">
        <v>565403000000</v>
      </c>
      <c r="AO5" s="1" t="n">
        <v>587978000000</v>
      </c>
      <c r="AP5" s="1" t="n">
        <v>609287000000</v>
      </c>
      <c r="AQ5" s="1" t="n">
        <v>672960000000</v>
      </c>
      <c r="AR5" s="1" t="n">
        <v>693001000000</v>
      </c>
      <c r="AS5" s="1" t="n">
        <v>725757000000</v>
      </c>
      <c r="AT5" s="1" t="n">
        <v>711039000000</v>
      </c>
      <c r="AU5" s="1" t="n">
        <v>769467000000</v>
      </c>
      <c r="AV5" s="1" t="n">
        <v>853072000000</v>
      </c>
      <c r="AW5" s="1" t="n">
        <v>842157000000</v>
      </c>
      <c r="AX5" s="1" t="n">
        <v>859652000000</v>
      </c>
      <c r="AY5" s="1" t="n">
        <v>877652000000</v>
      </c>
      <c r="AZ5" s="1" t="n">
        <v>896152000000</v>
      </c>
      <c r="BA5" s="1" t="n">
        <v>914952000000</v>
      </c>
      <c r="BB5" s="1"/>
    </row>
    <row r="6">
      <c r="A6" t="str">
        <f>M6</f>
      </c>
      <c r="B6" t="str">
        <f>N6</f>
      </c>
      <c r="M6" t="s">
        <v>46</v>
      </c>
      <c r="N6" t="s">
        <v>47</v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 t="str">
        <f>Sum(AV2:AV5)</f>
      </c>
      <c r="AW6" s="1" t="str">
        <f>Sum(AW2:AW5)</f>
      </c>
      <c r="AX6" s="1" t="str">
        <f>Sum(AX2:AX5)</f>
      </c>
      <c r="AY6" s="1" t="str">
        <f>Sum(AY2:AY5)</f>
      </c>
      <c r="AZ6" s="1" t="str">
        <f>Sum(AZ2:AZ5)</f>
      </c>
      <c r="BA6" s="1" t="str">
        <f>Sum(BA2:BA5)</f>
      </c>
      <c r="BB6" s="1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" t="str">
        <f>AS10</f>
      </c>
      <c r="D10" s="1" t="str">
        <f>AU10</f>
      </c>
      <c r="E10" s="1" t="str">
        <f>AV10</f>
      </c>
      <c r="F10" s="1"/>
      <c r="G10" s="2" t="str">
        <f>AV10/AU10-1</f>
      </c>
      <c r="H10" s="2" t="str">
        <f>AV10/AS10-1</f>
      </c>
      <c r="I10" s="2"/>
      <c r="J10" s="2" t="str">
        <f>AV10/Sum(AV$9:AV$13)</f>
      </c>
      <c r="K10" s="2"/>
      <c r="M10" t="s">
        <v>41</v>
      </c>
      <c r="N10" t="s">
        <v>42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n">
        <v>36390869420.0532</v>
      </c>
      <c r="AL10" s="1" t="n">
        <v>25896384490.0193</v>
      </c>
      <c r="AM10" s="1" t="n">
        <v>19992431792.9514</v>
      </c>
      <c r="AN10" s="1" t="n">
        <v>30286399449.1285</v>
      </c>
      <c r="AO10" s="1" t="n">
        <v>41815605260.499</v>
      </c>
      <c r="AP10" s="1" t="n">
        <v>37884999724.2074</v>
      </c>
      <c r="AQ10" s="1" t="n">
        <v>41573208124.9344</v>
      </c>
      <c r="AR10" s="1" t="n">
        <v>44992590026.8429</v>
      </c>
      <c r="AS10" s="1" t="n">
        <v>57987138191.6318</v>
      </c>
      <c r="AT10" s="1" t="n">
        <v>27730527616.1122</v>
      </c>
      <c r="AU10" s="1" t="n">
        <v>40499381567.492</v>
      </c>
      <c r="AV10" s="1" t="n">
        <v>65793606575.0316</v>
      </c>
      <c r="AW10" s="1"/>
      <c r="AX10" s="1"/>
      <c r="AY10" s="1"/>
      <c r="AZ10" s="1"/>
      <c r="BA10" s="1"/>
      <c r="BB10" s="1"/>
    </row>
    <row r="11">
      <c r="A11" t="str">
        <f>M11</f>
      </c>
      <c r="B11" t="str">
        <f>N11</f>
      </c>
      <c r="C11" s="1" t="str">
        <f>AS11</f>
      </c>
      <c r="D11" s="1" t="str">
        <f>AU11</f>
      </c>
      <c r="E11" s="1" t="str">
        <f>AV11</f>
      </c>
      <c r="F11" s="1"/>
      <c r="G11" s="2" t="str">
        <f>AV11/AU11-1</f>
      </c>
      <c r="H11" s="2" t="str">
        <f>AV11/AS11-1</f>
      </c>
      <c r="I11" s="2"/>
      <c r="J11" s="2" t="str">
        <f>AV11/Sum(AV$9:AV$13)</f>
      </c>
      <c r="K11" s="2"/>
      <c r="M11" t="s">
        <v>41</v>
      </c>
      <c r="N11" t="s">
        <v>43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n">
        <v>432330186054.03</v>
      </c>
      <c r="AL11" s="1" t="n">
        <v>368750341721.862</v>
      </c>
      <c r="AM11" s="1" t="n">
        <v>338132277217.976</v>
      </c>
      <c r="AN11" s="1" t="n">
        <v>312773586648.454</v>
      </c>
      <c r="AO11" s="1" t="n">
        <v>328542572360.358</v>
      </c>
      <c r="AP11" s="1" t="n">
        <v>353490764546.252</v>
      </c>
      <c r="AQ11" s="1" t="n">
        <v>387087885833.412</v>
      </c>
      <c r="AR11" s="1" t="n">
        <v>405081653062.029</v>
      </c>
      <c r="AS11" s="1" t="n">
        <v>431127980837.866</v>
      </c>
      <c r="AT11" s="1" t="n">
        <v>405348242639.538</v>
      </c>
      <c r="AU11" s="1" t="n">
        <v>392694446194.055</v>
      </c>
      <c r="AV11" s="1" t="n">
        <v>390453368175.855</v>
      </c>
      <c r="AW11" s="1"/>
      <c r="AX11" s="1"/>
      <c r="AY11" s="1"/>
      <c r="AZ11" s="1"/>
      <c r="BA11" s="1"/>
      <c r="BB11" s="1"/>
    </row>
    <row r="12">
      <c r="A12" t="str">
        <f>M12</f>
      </c>
      <c r="B12" t="str">
        <f>N12</f>
      </c>
      <c r="C12" s="1" t="str">
        <f>AS12</f>
      </c>
      <c r="D12" s="1" t="str">
        <f>AU12</f>
      </c>
      <c r="E12" s="1" t="str">
        <f>AV12</f>
      </c>
      <c r="F12" s="1"/>
      <c r="G12" s="2" t="str">
        <f>AV12/AU12-1</f>
      </c>
      <c r="H12" s="2" t="str">
        <f>AV12/AS12-1</f>
      </c>
      <c r="I12" s="2"/>
      <c r="J12" s="2" t="str">
        <f>AV12/Sum(AV$9:AV$13)</f>
      </c>
      <c r="K12" s="2"/>
      <c r="M12" t="s">
        <v>41</v>
      </c>
      <c r="N12" t="s">
        <v>44</v>
      </c>
      <c r="O12" s="1" t="n">
        <v>248917998790.874</v>
      </c>
      <c r="P12" s="1" t="n">
        <v>271885202720.129</v>
      </c>
      <c r="Q12" s="1" t="n">
        <v>240412560734.939</v>
      </c>
      <c r="R12" s="1" t="n">
        <v>231031479111.987</v>
      </c>
      <c r="S12" s="1" t="n">
        <v>218250472650.085</v>
      </c>
      <c r="T12" s="1" t="n">
        <v>212677633977.603</v>
      </c>
      <c r="U12" s="1" t="n">
        <v>212071611328.834</v>
      </c>
      <c r="V12" s="1" t="n">
        <v>204034317412.979</v>
      </c>
      <c r="W12" s="1" t="n">
        <v>203216983313.484</v>
      </c>
      <c r="X12" s="1" t="n">
        <v>209688280565.4</v>
      </c>
      <c r="Y12" s="1" t="n">
        <v>222214954426.99</v>
      </c>
      <c r="Z12" s="1" t="n">
        <v>236349380759.976</v>
      </c>
      <c r="AA12" s="1" t="n">
        <v>274407867785.644</v>
      </c>
      <c r="AB12" s="1" t="n">
        <v>335392180495.053</v>
      </c>
      <c r="AC12" s="1" t="n">
        <v>355611032054.797</v>
      </c>
      <c r="AD12" s="1" t="n">
        <v>399034409966.236</v>
      </c>
      <c r="AE12" s="1" t="n">
        <v>429398322936.051</v>
      </c>
      <c r="AF12" s="1" t="n">
        <v>464598647461.156</v>
      </c>
      <c r="AG12" s="1" t="n">
        <v>524270052465.528</v>
      </c>
      <c r="AH12" s="1" t="n">
        <v>523860817748.021</v>
      </c>
      <c r="AI12" s="1" t="n">
        <v>493294382841.294</v>
      </c>
      <c r="AJ12" s="1" t="n">
        <v>491810684195.121</v>
      </c>
      <c r="AK12" s="1"/>
      <c r="AL12" s="1"/>
      <c r="AM12" s="1"/>
      <c r="AN12" s="1" t="n">
        <v>7816340.87652611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>
      <c r="A13" t="str">
        <f>M13</f>
      </c>
      <c r="B13" t="str">
        <f>N13</f>
      </c>
      <c r="C13" s="1" t="str">
        <f>AS13</f>
      </c>
      <c r="D13" s="1" t="str">
        <f>AU13</f>
      </c>
      <c r="E13" s="1" t="str">
        <f>AV13</f>
      </c>
      <c r="F13" s="1"/>
      <c r="G13" s="2" t="str">
        <f>AV13/AU13-1</f>
      </c>
      <c r="H13" s="2" t="str">
        <f>AV13/AS13-1</f>
      </c>
      <c r="I13" s="2"/>
      <c r="J13" s="2" t="str">
        <f>AV13/Sum(AV$9:AV$13)</f>
      </c>
      <c r="K13" s="2"/>
      <c r="M13" t="s">
        <v>45</v>
      </c>
      <c r="N13" t="s">
        <v>43</v>
      </c>
      <c r="O13" s="1" t="n">
        <v>602606352101.694</v>
      </c>
      <c r="P13" s="1" t="n">
        <v>620274552583.297</v>
      </c>
      <c r="Q13" s="1" t="n">
        <v>555597728301.067</v>
      </c>
      <c r="R13" s="1" t="n">
        <v>513282174398.476</v>
      </c>
      <c r="S13" s="1" t="n">
        <v>468197035636.694</v>
      </c>
      <c r="T13" s="1" t="n">
        <v>463718246766.96</v>
      </c>
      <c r="U13" s="1" t="n">
        <v>456647075846.094</v>
      </c>
      <c r="V13" s="1" t="n">
        <v>447160758493.617</v>
      </c>
      <c r="W13" s="1" t="n">
        <v>450201318466.152</v>
      </c>
      <c r="X13" s="1" t="n">
        <v>468044833590.874</v>
      </c>
      <c r="Y13" s="1" t="n">
        <v>482426154042.693</v>
      </c>
      <c r="Z13" s="1" t="n">
        <v>519564848435.905</v>
      </c>
      <c r="AA13" s="1" t="n">
        <v>574278428296.36</v>
      </c>
      <c r="AB13" s="1" t="n">
        <v>686572797072.324</v>
      </c>
      <c r="AC13" s="1" t="n">
        <v>705848454956.435</v>
      </c>
      <c r="AD13" s="1" t="n">
        <v>754734162091.152</v>
      </c>
      <c r="AE13" s="1" t="n">
        <v>780154010413.381</v>
      </c>
      <c r="AF13" s="1" t="n">
        <v>854960044741.897</v>
      </c>
      <c r="AG13" s="1" t="n">
        <v>928290961219.569</v>
      </c>
      <c r="AH13" s="1" t="n">
        <v>914201464665.633</v>
      </c>
      <c r="AI13" s="1" t="n">
        <v>941647271844.871</v>
      </c>
      <c r="AJ13" s="1" t="n">
        <v>919517495559.997</v>
      </c>
      <c r="AK13" s="1" t="n">
        <v>854893667495.288</v>
      </c>
      <c r="AL13" s="1" t="n">
        <v>753547648271.248</v>
      </c>
      <c r="AM13" s="1" t="n">
        <v>734730935805.295</v>
      </c>
      <c r="AN13" s="1" t="n">
        <v>707449202632.779</v>
      </c>
      <c r="AO13" s="1" t="n">
        <v>729860428011.978</v>
      </c>
      <c r="AP13" s="1" t="n">
        <v>743756641042.876</v>
      </c>
      <c r="AQ13" s="1" t="n">
        <v>803641431930.826</v>
      </c>
      <c r="AR13" s="1" t="n">
        <v>812550495675.43</v>
      </c>
      <c r="AS13" s="1" t="n">
        <v>839984421891.179</v>
      </c>
      <c r="AT13" s="1" t="n">
        <v>795568567643.196</v>
      </c>
      <c r="AU13" s="1" t="n">
        <v>804667494998.361</v>
      </c>
      <c r="AV13" s="1" t="n">
        <v>853072000000</v>
      </c>
      <c r="AW13" s="1" t="n">
        <v>820251376580.069</v>
      </c>
      <c r="AX13" s="1" t="n">
        <v>819313863553.375</v>
      </c>
      <c r="AY13" s="1" t="n">
        <v>819450662554.299</v>
      </c>
      <c r="AZ13" s="1" t="n">
        <v>819548057151.466</v>
      </c>
      <c r="BA13" s="1" t="n">
        <v>819669680013.5</v>
      </c>
      <c r="BB13" s="1"/>
    </row>
    <row r="14">
      <c r="A14" t="str">
        <f>M14</f>
      </c>
      <c r="B14" t="str">
        <f>N14</f>
      </c>
      <c r="C14" s="1" t="str">
        <f>AS14</f>
      </c>
      <c r="D14" s="1" t="str">
        <f>AU14</f>
      </c>
      <c r="E14" s="1" t="str">
        <f>AV14</f>
      </c>
      <c r="F14" s="1"/>
      <c r="G14" s="2" t="str">
        <f>AV14/AU14-1</f>
      </c>
      <c r="H14" s="2" t="str">
        <f>AV14/AS14-1</f>
      </c>
      <c r="I14" s="2"/>
      <c r="J14" s="2" t="str">
        <f>Sum(J$9:J$13)</f>
      </c>
      <c r="K14" s="2"/>
      <c r="M14" t="s">
        <v>46</v>
      </c>
      <c r="N14" t="s">
        <v>47</v>
      </c>
      <c r="O14" s="1" t="str">
        <f>Sum(O10:O13)</f>
      </c>
      <c r="P14" s="1" t="str">
        <f>Sum(P10:P13)</f>
      </c>
      <c r="Q14" s="1" t="str">
        <f>Sum(Q10:Q13)</f>
      </c>
      <c r="R14" s="1" t="str">
        <f>Sum(R10:R13)</f>
      </c>
      <c r="S14" s="1" t="str">
        <f>Sum(S10:S13)</f>
      </c>
      <c r="T14" s="1" t="str">
        <f>Sum(T10:T13)</f>
      </c>
      <c r="U14" s="1" t="str">
        <f>Sum(U10:U13)</f>
      </c>
      <c r="V14" s="1" t="str">
        <f>Sum(V10:V13)</f>
      </c>
      <c r="W14" s="1" t="str">
        <f>Sum(W10:W13)</f>
      </c>
      <c r="X14" s="1" t="str">
        <f>Sum(X10:X13)</f>
      </c>
      <c r="Y14" s="1" t="str">
        <f>Sum(Y10:Y13)</f>
      </c>
      <c r="Z14" s="1" t="str">
        <f>Sum(Z10:Z13)</f>
      </c>
      <c r="AA14" s="1" t="str">
        <f>Sum(AA10:AA13)</f>
      </c>
      <c r="AB14" s="1" t="str">
        <f>Sum(AB10:AB13)</f>
      </c>
      <c r="AC14" s="1" t="str">
        <f>Sum(AC10:AC13)</f>
      </c>
      <c r="AD14" s="1" t="str">
        <f>Sum(AD10:AD13)</f>
      </c>
      <c r="AE14" s="1" t="str">
        <f>Sum(AE10:AE13)</f>
      </c>
      <c r="AF14" s="1" t="str">
        <f>Sum(AF10:AF13)</f>
      </c>
      <c r="AG14" s="1" t="str">
        <f>Sum(AG10:AG13)</f>
      </c>
      <c r="AH14" s="1" t="str">
        <f>Sum(AH10:AH13)</f>
      </c>
      <c r="AI14" s="1" t="str">
        <f>Sum(AI10:AI13)</f>
      </c>
      <c r="AJ14" s="1" t="str">
        <f>Sum(AJ10:AJ13)</f>
      </c>
      <c r="AK14" s="1" t="str">
        <f>Sum(AK10:AK13)</f>
      </c>
      <c r="AL14" s="1" t="str">
        <f>Sum(AL10:AL13)</f>
      </c>
      <c r="AM14" s="1" t="str">
        <f>Sum(AM10:AM13)</f>
      </c>
      <c r="AN14" s="1" t="str">
        <f>Sum(AN10:AN13)</f>
      </c>
      <c r="AO14" s="1" t="str">
        <f>Sum(AO10:AO13)</f>
      </c>
      <c r="AP14" s="1" t="str">
        <f>Sum(AP10:AP13)</f>
      </c>
      <c r="AQ14" s="1" t="str">
        <f>Sum(AQ10:AQ13)</f>
      </c>
      <c r="AR14" s="1" t="str">
        <f>Sum(AR10:AR13)</f>
      </c>
      <c r="AS14" s="1" t="str">
        <f>Sum(AS10:AS13)</f>
      </c>
      <c r="AT14" s="1" t="str">
        <f>Sum(AT10:AT13)</f>
      </c>
      <c r="AU14" s="1" t="str">
        <f>Sum(AU10:AU13)</f>
      </c>
      <c r="AV14" s="1" t="str">
        <f>Sum(AV10:AV13)</f>
      </c>
      <c r="AW14" s="1" t="str">
        <f>Sum(AW10:AW13)</f>
      </c>
      <c r="AX14" s="1" t="str">
        <f>Sum(AX10:AX13)</f>
      </c>
      <c r="AY14" s="1" t="str">
        <f>Sum(AY10:AY13)</f>
      </c>
      <c r="AZ14" s="1" t="str">
        <f>Sum(AZ10:AZ13)</f>
      </c>
      <c r="BA14" s="1" t="str">
        <f>Sum(BA10:BA13)</f>
      </c>
      <c r="BB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2" t="str">
        <f>W12/V12-1</f>
      </c>
      <c r="H12" s="2" t="str">
        <f>W12/T12-1</f>
      </c>
      <c r="I12" s="2"/>
      <c r="J12" s="2" t="str">
        <f>W12/Sum(W$11:W$17)</f>
      </c>
      <c r="K12" s="2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2" t="str">
        <f>W13/V13-1</f>
      </c>
      <c r="H13" s="2" t="str">
        <f>W13/T13-1</f>
      </c>
      <c r="I13" s="2"/>
      <c r="J13" s="2" t="str">
        <f>W13/Sum(W$11:W$17)</f>
      </c>
      <c r="K13" s="2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2" t="str">
        <f>W14/V14-1</f>
      </c>
      <c r="H14" s="2" t="str">
        <f>W14/T14-1</f>
      </c>
      <c r="I14" s="2"/>
      <c r="J14" s="2" t="str">
        <f>W14/Sum(W$11:W$17)</f>
      </c>
      <c r="K14" s="2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2" t="str">
        <f>W15/V15-1</f>
      </c>
      <c r="H15" s="2" t="str">
        <f>W15/T15-1</f>
      </c>
      <c r="I15" s="2"/>
      <c r="J15" s="2" t="str">
        <f>W15/Sum(W$11:W$17)</f>
      </c>
      <c r="K15" s="2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2" t="str">
        <f>W16/V16-1</f>
      </c>
      <c r="H16" s="2" t="str">
        <f>W16/T16-1</f>
      </c>
      <c r="I16" s="2"/>
      <c r="J16" s="2" t="str">
        <f>W16/Sum(W$11:W$17)</f>
      </c>
      <c r="K16" s="2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2" t="str">
        <f>W17/V17-1</f>
      </c>
      <c r="H17" s="2" t="str">
        <f>W17/T17-1</f>
      </c>
      <c r="I17" s="2"/>
      <c r="J17" s="2" t="str">
        <f>W17/Sum(W$11:W$17)</f>
      </c>
      <c r="K17" s="2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2" t="str">
        <f>W18/V18-1</f>
      </c>
      <c r="H18" s="2" t="str">
        <f>W18/T18-1</f>
      </c>
      <c r="I18" s="2"/>
      <c r="J18" s="2" t="str">
        <f>Sum(J$11:J$17)</f>
      </c>
      <c r="K18" s="2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21" ma:contentTypeDescription="Create a new document." ma:contentTypeScope="" ma:versionID="9d7eaad3f2307abdda69af20ceb01590">
  <xsd:schema xmlns:xsd="http://www.w3.org/2001/XMLSchema" xmlns:xs="http://www.w3.org/2001/XMLSchema" xmlns:p="http://schemas.microsoft.com/office/2006/metadata/properties" xmlns:ns2="bec14128-4b25-4ac8-9cbb-ac2bd4640a4f" xmlns:ns3="361d4f7d-a938-4275-8fcb-42d4143832a1" targetNamespace="http://schemas.microsoft.com/office/2006/metadata/properties" ma:root="true" ma:fieldsID="7531f5b5039f72b900df0adb30279836" ns2:_="" ns3:_="">
    <xsd:import namespace="bec14128-4b25-4ac8-9cbb-ac2bd4640a4f"/>
    <xsd:import namespace="361d4f7d-a938-4275-8fcb-42d414383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6" nillable="true" ma:displayName="Taxonomy Catch All Column" ma:hidden="true" ma:list="{973caeba-2f6e-4377-9853-72725798a959}" ma:internalName="TaxCatchAll" ma:showField="CatchAllData" ma:web="bec14128-4b25-4ac8-9cbb-ac2bd4640a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d4f7d-a938-4275-8fcb-42d41438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a7e76ad-b1d6-47d4-8d36-3cc9679ac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1577A-01B4-4631-8F0C-D8D5DB59688F}"/>
</file>

<file path=customXml/itemProps2.xml><?xml version="1.0" encoding="utf-8"?>
<ds:datastoreItem xmlns:ds="http://schemas.openxmlformats.org/officeDocument/2006/customXml" ds:itemID="{C2E89E69-F9C9-4727-B0BC-4B94DDA0B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C:\Users\grego\Center Strategic Intl Studies Inc CSIS/DIIG Teamsite - Shared Documents/2024 - Acquisition Trends/Data and Figures/DoD_2024_NPS.xlsx</dc:creator>
  <cp:lastModifiedBy>C:\Users\grego\Center Strategic Intl Studies Inc CSIS/DIIG Teamsite - Shared Documents/2024 - Acquisition Trends/Data and Figures/DoD_2024_NPS.xlsx</cp:lastModifiedBy>
  <dcterms:created xsi:type="dcterms:W3CDTF">2024-04-17T00:18:27Z</dcterms:created>
</coreProperties>
</file>