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ur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<sst xmlns="http://schemas.openxmlformats.org/spreadsheetml/2006/main" count="34" uniqueCount="34">
  <si>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UnmodifiedUltimateDurationCategory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</si>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</sst>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 t="n">
        <v>3159094</v>
      </c>
      <c r="P2" s="1" t="n">
        <v>2480610</v>
      </c>
      <c r="Q2" s="1" t="n">
        <v>918769</v>
      </c>
      <c r="R2" s="1" t="n">
        <v>9999677</v>
      </c>
      <c r="S2" s="1" t="n">
        <v>274883</v>
      </c>
      <c r="T2" s="1" t="n">
        <v>1972265.7366</v>
      </c>
      <c r="U2" s="1" t="n">
        <v>61187092.8161</v>
      </c>
      <c r="V2" s="1" t="n">
        <v>176715321.0043</v>
      </c>
      <c r="W2" s="1" t="n">
        <v>105854694.4627</v>
      </c>
      <c r="X2" s="1" t="n">
        <v>247187125.9087</v>
      </c>
      <c r="Y2" s="1" t="n">
        <v>171247233.1626</v>
      </c>
      <c r="Z2" s="1" t="n">
        <v>285651936.3887</v>
      </c>
      <c r="AA2" s="1" t="n">
        <v>376394681.5914</v>
      </c>
      <c r="AB2" s="1" t="n">
        <v>177268286.37</v>
      </c>
      <c r="AC2" s="1" t="n">
        <v>390729273.1348</v>
      </c>
      <c r="AD2" s="1" t="n">
        <v>113415769.1123</v>
      </c>
      <c r="AE2" s="1" t="n">
        <v>56734837.312</v>
      </c>
      <c r="AF2" s="1" t="n">
        <v>83336636.3152</v>
      </c>
      <c r="AG2" s="1" t="n">
        <v>-1958535.8212</v>
      </c>
      <c r="AH2" s="1" t="n">
        <v>275110078.0174</v>
      </c>
      <c r="AI2" s="1" t="n">
        <v>73330082.8495</v>
      </c>
      <c r="AJ2" s="1" t="n">
        <v>193145430.5526</v>
      </c>
      <c r="AK2" s="1" t="n">
        <v>248761.1063</v>
      </c>
      <c r="AL2" s="1" t="n">
        <v>-1949182</v>
      </c>
      <c r="AM2" s="1"/>
      <c r="AN2" s="1"/>
    </row>
    <row r="3">
      <c r="A3" t="str">
        <f>L3</f>
      </c>
      <c r="L3" t="s">
        <v>28</v>
      </c>
      <c r="M3" s="1"/>
      <c r="N3" s="1" t="n">
        <v>2171974</v>
      </c>
      <c r="O3" s="1" t="n">
        <v>16947755</v>
      </c>
      <c r="P3" s="1" t="n">
        <v>123586147</v>
      </c>
      <c r="Q3" s="1" t="n">
        <v>223756655</v>
      </c>
      <c r="R3" s="1" t="n">
        <v>175671967</v>
      </c>
      <c r="S3" s="1" t="n">
        <v>212250040</v>
      </c>
      <c r="T3" s="1" t="n">
        <v>438889304.5938</v>
      </c>
      <c r="U3" s="1" t="n">
        <v>626294532.4465</v>
      </c>
      <c r="V3" s="1" t="n">
        <v>1116354102.6385</v>
      </c>
      <c r="W3" s="1" t="n">
        <v>981016982.2635</v>
      </c>
      <c r="X3" s="1" t="n">
        <v>1260429774.846</v>
      </c>
      <c r="Y3" s="1" t="n">
        <v>1011911862.1746</v>
      </c>
      <c r="Z3" s="1" t="n">
        <v>1696642734.2641</v>
      </c>
      <c r="AA3" s="1" t="n">
        <v>1761454168.7745</v>
      </c>
      <c r="AB3" s="1" t="n">
        <v>1362844806.0492</v>
      </c>
      <c r="AC3" s="1" t="n">
        <v>1959052793.5598</v>
      </c>
      <c r="AD3" s="1" t="n">
        <v>1622701554.6389</v>
      </c>
      <c r="AE3" s="1" t="n">
        <v>1135816133.8027</v>
      </c>
      <c r="AF3" s="1" t="n">
        <v>522738921.3392</v>
      </c>
      <c r="AG3" s="1" t="n">
        <v>532387892.3671</v>
      </c>
      <c r="AH3" s="1" t="n">
        <v>395930644.8497</v>
      </c>
      <c r="AI3" s="1" t="n">
        <v>404050554.5689</v>
      </c>
      <c r="AJ3" s="1" t="n">
        <v>448083489.6743</v>
      </c>
      <c r="AK3" s="1" t="n">
        <v>591705519.9717</v>
      </c>
      <c r="AL3" s="1" t="n">
        <v>848892485.85</v>
      </c>
      <c r="AM3" s="1"/>
      <c r="AN3" s="1"/>
    </row>
    <row r="4">
      <c r="A4" t="str">
        <f>L4</f>
      </c>
      <c r="L4" t="s">
        <v>29</v>
      </c>
      <c r="M4" s="1"/>
      <c r="N4" s="1" t="n">
        <v>10931317</v>
      </c>
      <c r="O4" s="1" t="n">
        <v>97966558</v>
      </c>
      <c r="P4" s="1" t="n">
        <v>54190694</v>
      </c>
      <c r="Q4" s="1" t="n">
        <v>1271901</v>
      </c>
      <c r="R4" s="1" t="n">
        <v>4371086</v>
      </c>
      <c r="S4" s="1" t="n">
        <v>15938764</v>
      </c>
      <c r="T4" s="1" t="n">
        <v>52475173</v>
      </c>
      <c r="U4" s="1" t="n">
        <v>397745416.5129</v>
      </c>
      <c r="V4" s="1" t="n">
        <v>515668156.5671</v>
      </c>
      <c r="W4" s="1" t="n">
        <v>566196169.0828</v>
      </c>
      <c r="X4" s="1" t="n">
        <v>684168109.9987</v>
      </c>
      <c r="Y4" s="1" t="n">
        <v>778725310.3625</v>
      </c>
      <c r="Z4" s="1" t="n">
        <v>2465032544.7881</v>
      </c>
      <c r="AA4" s="1" t="n">
        <v>2290270236.3376</v>
      </c>
      <c r="AB4" s="1" t="n">
        <v>2126476711.1052</v>
      </c>
      <c r="AC4" s="1" t="n">
        <v>1786719249.058</v>
      </c>
      <c r="AD4" s="1" t="n">
        <v>1455616181.0629</v>
      </c>
      <c r="AE4" s="1" t="n">
        <v>862173235.9114</v>
      </c>
      <c r="AF4" s="1" t="n">
        <v>653031564.8452</v>
      </c>
      <c r="AG4" s="1" t="n">
        <v>785610806.1459</v>
      </c>
      <c r="AH4" s="1" t="n">
        <v>951831454.9341</v>
      </c>
      <c r="AI4" s="1" t="n">
        <v>1454417984.4312</v>
      </c>
      <c r="AJ4" s="1" t="n">
        <v>940687310.7413</v>
      </c>
      <c r="AK4" s="1" t="n">
        <v>835133315.3114</v>
      </c>
      <c r="AL4" s="1" t="n">
        <v>1170404841.65</v>
      </c>
      <c r="AM4" s="1"/>
      <c r="AN4" s="1"/>
    </row>
    <row r="5">
      <c r="A5" t="str">
        <f>L5</f>
      </c>
      <c r="L5" t="s">
        <v>30</v>
      </c>
      <c r="M5" s="1"/>
      <c r="N5" s="1"/>
      <c r="O5" s="1" t="n">
        <v>97081713</v>
      </c>
      <c r="P5" s="1" t="n">
        <v>120403082</v>
      </c>
      <c r="Q5" s="1" t="n">
        <v>26592653</v>
      </c>
      <c r="R5" s="1" t="n">
        <v>10128538</v>
      </c>
      <c r="S5" s="1" t="n">
        <v>41457729</v>
      </c>
      <c r="T5" s="1" t="n">
        <v>133550021</v>
      </c>
      <c r="U5" s="1" t="n">
        <v>321527287.6486</v>
      </c>
      <c r="V5" s="1" t="n">
        <v>437689772.095</v>
      </c>
      <c r="W5" s="1" t="n">
        <v>1034423721.1748</v>
      </c>
      <c r="X5" s="1" t="n">
        <v>1021938360.7813</v>
      </c>
      <c r="Y5" s="1" t="n">
        <v>549417228.2117</v>
      </c>
      <c r="Z5" s="1" t="n">
        <v>727601446.1668</v>
      </c>
      <c r="AA5" s="1" t="n">
        <v>475792707.9506</v>
      </c>
      <c r="AB5" s="1" t="n">
        <v>512348580.1472</v>
      </c>
      <c r="AC5" s="1" t="n">
        <v>1062212251.9202</v>
      </c>
      <c r="AD5" s="1" t="n">
        <v>1169878294.7717</v>
      </c>
      <c r="AE5" s="1" t="n">
        <v>915910958.6502</v>
      </c>
      <c r="AF5" s="1" t="n">
        <v>553188766.7226</v>
      </c>
      <c r="AG5" s="1" t="n">
        <v>623572483.2357</v>
      </c>
      <c r="AH5" s="1" t="n">
        <v>645176241.8537</v>
      </c>
      <c r="AI5" s="1" t="n">
        <v>434825673.3975</v>
      </c>
      <c r="AJ5" s="1" t="n">
        <v>269303977.8691</v>
      </c>
      <c r="AK5" s="1" t="n">
        <v>454347490.3119</v>
      </c>
      <c r="AL5" s="1" t="n">
        <v>140826022.55</v>
      </c>
      <c r="AM5" s="1"/>
      <c r="AN5" s="1"/>
    </row>
    <row r="6">
      <c r="A6" t="str">
        <f>L6</f>
      </c>
      <c r="L6" t="s">
        <v>31</v>
      </c>
      <c r="M6" s="1" t="n">
        <v>1127793</v>
      </c>
      <c r="N6" s="1" t="n">
        <v>27855907</v>
      </c>
      <c r="O6" s="1" t="n">
        <v>1236000</v>
      </c>
      <c r="P6" s="1"/>
      <c r="Q6" s="1" t="n">
        <v>88078</v>
      </c>
      <c r="R6" s="1" t="n">
        <v>216789118</v>
      </c>
      <c r="S6" s="1" t="n">
        <v>161058048</v>
      </c>
      <c r="T6" s="1" t="n">
        <v>261422358</v>
      </c>
      <c r="U6" s="1" t="n">
        <v>715395227.2337</v>
      </c>
      <c r="V6" s="1" t="n">
        <v>831117886.5432</v>
      </c>
      <c r="W6" s="1" t="n">
        <v>882427842.4851</v>
      </c>
      <c r="X6" s="1" t="n">
        <v>801990606.0648</v>
      </c>
      <c r="Y6" s="1" t="n">
        <v>871159027.5841</v>
      </c>
      <c r="Z6" s="1" t="n">
        <v>1580535781.5836</v>
      </c>
      <c r="AA6" s="1" t="n">
        <v>1596242851.2297</v>
      </c>
      <c r="AB6" s="1" t="n">
        <v>1377780943.8498</v>
      </c>
      <c r="AC6" s="1" t="n">
        <v>1411789707.7564</v>
      </c>
      <c r="AD6" s="1" t="n">
        <v>1440615817.1195</v>
      </c>
      <c r="AE6" s="1" t="n">
        <v>1407901787.7276</v>
      </c>
      <c r="AF6" s="1" t="n">
        <v>736578950.948</v>
      </c>
      <c r="AG6" s="1" t="n">
        <v>168211131.933</v>
      </c>
      <c r="AH6" s="1" t="n">
        <v>367577693.1309</v>
      </c>
      <c r="AI6" s="1" t="n">
        <v>403001417.4029</v>
      </c>
      <c r="AJ6" s="1" t="n">
        <v>188673174.7821</v>
      </c>
      <c r="AK6" s="1" t="n">
        <v>384062837.7399</v>
      </c>
      <c r="AL6" s="1" t="n">
        <v>166159245.27</v>
      </c>
      <c r="AM6" s="1"/>
      <c r="AN6" s="1"/>
    </row>
    <row r="7">
      <c r="A7" t="str">
        <f>L7</f>
      </c>
      <c r="L7" t="s">
        <v>32</v>
      </c>
      <c r="M7" s="1"/>
      <c r="N7" s="1" t="n">
        <v>147179069</v>
      </c>
      <c r="O7" s="1" t="n">
        <v>248375683</v>
      </c>
      <c r="P7" s="1" t="n">
        <v>237932687</v>
      </c>
      <c r="Q7" s="1" t="n">
        <v>354207948</v>
      </c>
      <c r="R7" s="1" t="n">
        <v>338096900</v>
      </c>
      <c r="S7" s="1" t="n">
        <v>190090607</v>
      </c>
      <c r="T7" s="1" t="n">
        <v>75939361.9063</v>
      </c>
      <c r="U7" s="1" t="n">
        <v>574257735.3675</v>
      </c>
      <c r="V7" s="1" t="n">
        <v>550056527.8413</v>
      </c>
      <c r="W7" s="1" t="n">
        <v>947245099.3971</v>
      </c>
      <c r="X7" s="1" t="n">
        <v>1450088485.7817</v>
      </c>
      <c r="Y7" s="1" t="n">
        <v>1599215329.6484</v>
      </c>
      <c r="Z7" s="1" t="n">
        <v>1754888948.7999</v>
      </c>
      <c r="AA7" s="1" t="n">
        <v>2173305245.068</v>
      </c>
      <c r="AB7" s="1" t="n">
        <v>2173552584.0848</v>
      </c>
      <c r="AC7" s="1" t="n">
        <v>1357746744.1248</v>
      </c>
      <c r="AD7" s="1" t="n">
        <v>1308292072.3057</v>
      </c>
      <c r="AE7" s="1" t="n">
        <v>1545525995.8041</v>
      </c>
      <c r="AF7" s="1" t="n">
        <v>3032296480.3265</v>
      </c>
      <c r="AG7" s="1" t="n">
        <v>3396060343.0421</v>
      </c>
      <c r="AH7" s="1" t="n">
        <v>4134785236.6312</v>
      </c>
      <c r="AI7" s="1" t="n">
        <v>3455739531.4751</v>
      </c>
      <c r="AJ7" s="1" t="n">
        <v>2592902880.8024</v>
      </c>
      <c r="AK7" s="1" t="n">
        <v>2387137494.6341</v>
      </c>
      <c r="AL7" s="1" t="n">
        <v>1454235054.67</v>
      </c>
      <c r="AM7" s="1"/>
      <c r="AN7" s="1"/>
    </row>
    <row r="8">
      <c r="A8" t="str">
        <f>L8</f>
      </c>
      <c r="L8"/>
      <c r="M8" s="1" t="n">
        <v>16038300</v>
      </c>
      <c r="N8" s="1" t="n">
        <v>76869347</v>
      </c>
      <c r="O8" s="1" t="n">
        <v>52081713</v>
      </c>
      <c r="P8" s="1" t="n">
        <v>61871409</v>
      </c>
      <c r="Q8" s="1" t="n">
        <v>494981969</v>
      </c>
      <c r="R8" s="1" t="n">
        <v>811350194</v>
      </c>
      <c r="S8" s="1" t="n">
        <v>761070544</v>
      </c>
      <c r="T8" s="1" t="n">
        <v>1218850017.76</v>
      </c>
      <c r="U8" s="1" t="n">
        <v>442672923.5262</v>
      </c>
      <c r="V8" s="1" t="n">
        <v>155798924.8681</v>
      </c>
      <c r="W8" s="1" t="n">
        <v>76867369.9945</v>
      </c>
      <c r="X8" s="1" t="n">
        <v>-12825140.6891</v>
      </c>
      <c r="Y8" s="1" t="n">
        <v>-14195666.5828</v>
      </c>
      <c r="Z8" s="1" t="n">
        <v>-9681882.2364</v>
      </c>
      <c r="AA8" s="1" t="n">
        <v>-2666316.11</v>
      </c>
      <c r="AB8" s="1" t="n">
        <v>-1088541.99</v>
      </c>
      <c r="AC8" s="1" t="n">
        <v>39119541.18</v>
      </c>
      <c r="AD8" s="1" t="n">
        <v>6990605.2074</v>
      </c>
      <c r="AE8" s="1" t="n">
        <v>-3399514.7298</v>
      </c>
      <c r="AF8" s="1" t="n">
        <v>24171453.25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/>
      <c r="AN8" s="1"/>
    </row>
    <row r="9">
      <c r="A9" t="str">
        <f>L9</f>
      </c>
      <c r="L9" t="s">
        <v>33</v>
      </c>
      <c r="M9" s="1" t="str">
        <f>Sum(M2:M8)</f>
      </c>
      <c r="N9" s="1" t="str">
        <f>Sum(N2:N8)</f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/>
    </row>
    <row r="12">
      <c r="A12" t="str">
        <f>L12</f>
      </c>
      <c r="B12" t="str">
        <f>AH12</f>
      </c>
      <c r="C12" t="str">
        <f>AK12</f>
      </c>
      <c r="D12" t="str">
        <f>AL12</f>
      </c>
      <c r="F12" t="str">
        <f>AK12&amp;"-"&amp;AL12</f>
      </c>
      <c r="G12" t="str">
        <f>AH12&amp;"-"&amp;AL12</f>
      </c>
      <c r="I12" t="str">
        <f>"Share "&amp;AL12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</row>
    <row r="13">
      <c r="A13" t="str">
        <f>L13</f>
      </c>
      <c r="B13" s="1" t="str">
        <f>AH13</f>
      </c>
      <c r="C13" s="1" t="str">
        <f>AK13</f>
      </c>
      <c r="D13" s="1" t="str">
        <f>AL13</f>
      </c>
      <c r="E13" s="1"/>
      <c r="F13" s="2" t="str">
        <f>AL13/AK13-1</f>
      </c>
      <c r="G13" s="2" t="str">
        <f>AL13/AH13-1</f>
      </c>
      <c r="H13" s="2"/>
      <c r="I13" s="2" t="str">
        <f>AL13/Sum(AL$12:AL$19)</f>
      </c>
      <c r="J13" s="2"/>
      <c r="L13" t="s">
        <v>27</v>
      </c>
      <c r="M13" s="1"/>
      <c r="N13" s="1"/>
      <c r="O13" s="1" t="n">
        <v>5185297.89380419</v>
      </c>
      <c r="P13" s="1" t="n">
        <v>4008579.06796772</v>
      </c>
      <c r="Q13" s="1" t="n">
        <v>1456736.35224224</v>
      </c>
      <c r="R13" s="1" t="n">
        <v>15476867.9021546</v>
      </c>
      <c r="S13" s="1" t="n">
        <v>412882.586786438</v>
      </c>
      <c r="T13" s="1" t="n">
        <v>2869198.88416586</v>
      </c>
      <c r="U13" s="1" t="n">
        <v>86628490.1629476</v>
      </c>
      <c r="V13" s="1" t="n">
        <v>245104411.160826</v>
      </c>
      <c r="W13" s="1" t="n">
        <v>145334411.715859</v>
      </c>
      <c r="X13" s="1" t="n">
        <v>336464456.385096</v>
      </c>
      <c r="Y13" s="1" t="n">
        <v>228510600.847569</v>
      </c>
      <c r="Z13" s="1" t="n">
        <v>374377623.881578</v>
      </c>
      <c r="AA13" s="1" t="n">
        <v>484514381.167873</v>
      </c>
      <c r="AB13" s="1" t="n">
        <v>224100452.750626</v>
      </c>
      <c r="AC13" s="1" t="n">
        <v>488892193.222356</v>
      </c>
      <c r="AD13" s="1" t="n">
        <v>140783637.802113</v>
      </c>
      <c r="AE13" s="1" t="n">
        <v>69256215.9200625</v>
      </c>
      <c r="AF13" s="1" t="n">
        <v>99519694.6930661</v>
      </c>
      <c r="AG13" s="1" t="n">
        <v>-2296402.53378299</v>
      </c>
      <c r="AH13" s="1" t="n">
        <v>318409853.215171</v>
      </c>
      <c r="AI13" s="1" t="n">
        <v>82047692.1487199</v>
      </c>
      <c r="AJ13" s="1" t="n">
        <v>201981176.285845</v>
      </c>
      <c r="AK13" s="1" t="n">
        <v>248761.1063</v>
      </c>
      <c r="AL13" s="1" t="n">
        <v>-1898481.18427454</v>
      </c>
      <c r="AM13" s="1"/>
      <c r="AN13" s="1"/>
    </row>
    <row r="14">
      <c r="A14" t="str">
        <f>L14</f>
      </c>
      <c r="B14" s="1" t="str">
        <f>AH14</f>
      </c>
      <c r="C14" s="1" t="str">
        <f>AK14</f>
      </c>
      <c r="D14" s="1" t="str">
        <f>AL14</f>
      </c>
      <c r="E14" s="1"/>
      <c r="F14" s="2" t="str">
        <f>AL14/AK14-1</f>
      </c>
      <c r="G14" s="2" t="str">
        <f>AL14/AH14-1</f>
      </c>
      <c r="H14" s="2"/>
      <c r="I14" s="2" t="str">
        <f>AL14/Sum(AL$12:AL$19)</f>
      </c>
      <c r="J14" s="2"/>
      <c r="L14" t="s">
        <v>28</v>
      </c>
      <c r="M14" s="1"/>
      <c r="N14" s="1" t="n">
        <v>3651464.89556216</v>
      </c>
      <c r="O14" s="1" t="n">
        <v>27817835.8435075</v>
      </c>
      <c r="P14" s="1" t="n">
        <v>199710894.479576</v>
      </c>
      <c r="Q14" s="1" t="n">
        <v>354773020.633722</v>
      </c>
      <c r="R14" s="1" t="n">
        <v>271893964.912132</v>
      </c>
      <c r="S14" s="1" t="n">
        <v>318805984.94896</v>
      </c>
      <c r="T14" s="1" t="n">
        <v>638484297.34611</v>
      </c>
      <c r="U14" s="1" t="n">
        <v>886705794.410182</v>
      </c>
      <c r="V14" s="1" t="n">
        <v>1548384788.70501</v>
      </c>
      <c r="W14" s="1" t="n">
        <v>1346898469.87157</v>
      </c>
      <c r="X14" s="1" t="n">
        <v>1715663052.62107</v>
      </c>
      <c r="Y14" s="1" t="n">
        <v>1350285101.60362</v>
      </c>
      <c r="Z14" s="1" t="n">
        <v>2223633011.06914</v>
      </c>
      <c r="AA14" s="1" t="n">
        <v>2267433410.40568</v>
      </c>
      <c r="AB14" s="1" t="n">
        <v>1722892144.5486</v>
      </c>
      <c r="AC14" s="1" t="n">
        <v>2451225650.94172</v>
      </c>
      <c r="AD14" s="1" t="n">
        <v>2014268648.15427</v>
      </c>
      <c r="AE14" s="1" t="n">
        <v>1386490754.7993</v>
      </c>
      <c r="AF14" s="1" t="n">
        <v>624249071.66995</v>
      </c>
      <c r="AG14" s="1" t="n">
        <v>624230045.605251</v>
      </c>
      <c r="AH14" s="1" t="n">
        <v>458246456.903725</v>
      </c>
      <c r="AI14" s="1" t="n">
        <v>452084795.565108</v>
      </c>
      <c r="AJ14" s="1" t="n">
        <v>468581783.47654</v>
      </c>
      <c r="AK14" s="1" t="n">
        <v>591705519.9717</v>
      </c>
      <c r="AL14" s="1" t="n">
        <v>826811663.486665</v>
      </c>
      <c r="AM14" s="1"/>
      <c r="AN14" s="1"/>
    </row>
    <row r="15">
      <c r="A15" t="str">
        <f>L15</f>
      </c>
      <c r="B15" s="1" t="str">
        <f>AH15</f>
      </c>
      <c r="C15" s="1" t="str">
        <f>AK15</f>
      </c>
      <c r="D15" s="1" t="str">
        <f>AL15</f>
      </c>
      <c r="E15" s="1"/>
      <c r="F15" s="2" t="str">
        <f>AL15/AK15-1</f>
      </c>
      <c r="G15" s="2" t="str">
        <f>AL15/AH15-1</f>
      </c>
      <c r="H15" s="2"/>
      <c r="I15" s="2" t="str">
        <f>AL15/Sum(AL$12:AL$19)</f>
      </c>
      <c r="J15" s="2"/>
      <c r="L15" t="s">
        <v>29</v>
      </c>
      <c r="M15" s="1"/>
      <c r="N15" s="1" t="n">
        <v>18377439.2731045</v>
      </c>
      <c r="O15" s="1" t="n">
        <v>160801098.941863</v>
      </c>
      <c r="P15" s="1" t="n">
        <v>87570267.6547478</v>
      </c>
      <c r="Q15" s="1" t="n">
        <v>2016637.9396271</v>
      </c>
      <c r="R15" s="1" t="n">
        <v>6765290.57998145</v>
      </c>
      <c r="S15" s="1" t="n">
        <v>23940505.9989106</v>
      </c>
      <c r="T15" s="1" t="n">
        <v>76339463.3005005</v>
      </c>
      <c r="U15" s="1" t="n">
        <v>563126687.605574</v>
      </c>
      <c r="V15" s="1" t="n">
        <v>715232494.565042</v>
      </c>
      <c r="W15" s="1" t="n">
        <v>777365496.79823</v>
      </c>
      <c r="X15" s="1" t="n">
        <v>931271199.341329</v>
      </c>
      <c r="Y15" s="1" t="n">
        <v>1039123291.39463</v>
      </c>
      <c r="Z15" s="1" t="n">
        <v>3230690604.01102</v>
      </c>
      <c r="AA15" s="1" t="n">
        <v>2948152353.20175</v>
      </c>
      <c r="AB15" s="1" t="n">
        <v>2688266488.50026</v>
      </c>
      <c r="AC15" s="1" t="n">
        <v>2235596747.93859</v>
      </c>
      <c r="AD15" s="1" t="n">
        <v>1806864625.77125</v>
      </c>
      <c r="AE15" s="1" t="n">
        <v>1052454869.27922</v>
      </c>
      <c r="AF15" s="1" t="n">
        <v>779843113.807989</v>
      </c>
      <c r="AG15" s="1" t="n">
        <v>921136405.202626</v>
      </c>
      <c r="AH15" s="1" t="n">
        <v>1101640899.65465</v>
      </c>
      <c r="AI15" s="1" t="n">
        <v>1627321753.98035</v>
      </c>
      <c r="AJ15" s="1" t="n">
        <v>983720551.902742</v>
      </c>
      <c r="AK15" s="1" t="n">
        <v>835133315.3114</v>
      </c>
      <c r="AL15" s="1" t="n">
        <v>1139961055.38444</v>
      </c>
      <c r="AM15" s="1"/>
      <c r="AN15" s="1"/>
    </row>
    <row r="16">
      <c r="A16" t="str">
        <f>L16</f>
      </c>
      <c r="B16" s="1" t="str">
        <f>AH16</f>
      </c>
      <c r="C16" s="1" t="str">
        <f>AK16</f>
      </c>
      <c r="D16" s="1" t="str">
        <f>AL16</f>
      </c>
      <c r="E16" s="1"/>
      <c r="F16" s="2" t="str">
        <f>AL16/AK16-1</f>
      </c>
      <c r="G16" s="2" t="str">
        <f>AL16/AH16-1</f>
      </c>
      <c r="H16" s="2"/>
      <c r="I16" s="2" t="str">
        <f>AL16/Sum(AL$12:AL$19)</f>
      </c>
      <c r="J16" s="2"/>
      <c r="L16" t="s">
        <v>30</v>
      </c>
      <c r="M16" s="1"/>
      <c r="N16" s="1"/>
      <c r="O16" s="1" t="n">
        <v>159348725.281933</v>
      </c>
      <c r="P16" s="1" t="n">
        <v>194567172.680914</v>
      </c>
      <c r="Q16" s="1" t="n">
        <v>42163464.7312475</v>
      </c>
      <c r="R16" s="1" t="n">
        <v>15676310.8116345</v>
      </c>
      <c r="S16" s="1" t="n">
        <v>62270763.895225</v>
      </c>
      <c r="T16" s="1" t="n">
        <v>194284960.754881</v>
      </c>
      <c r="U16" s="1" t="n">
        <v>455217304.716542</v>
      </c>
      <c r="V16" s="1" t="n">
        <v>607076360.163761</v>
      </c>
      <c r="W16" s="1" t="n">
        <v>1420223862.01156</v>
      </c>
      <c r="X16" s="1" t="n">
        <v>1391034964.92919</v>
      </c>
      <c r="Y16" s="1" t="n">
        <v>733136872.439004</v>
      </c>
      <c r="Z16" s="1" t="n">
        <v>953600049.040318</v>
      </c>
      <c r="AA16" s="1" t="n">
        <v>612464577.029078</v>
      </c>
      <c r="AB16" s="1" t="n">
        <v>647704962.507943</v>
      </c>
      <c r="AC16" s="1" t="n">
        <v>1329071849.01338</v>
      </c>
      <c r="AD16" s="1" t="n">
        <v>1452176566.03478</v>
      </c>
      <c r="AE16" s="1" t="n">
        <v>1118052507.43908</v>
      </c>
      <c r="AF16" s="1" t="n">
        <v>660611942.191211</v>
      </c>
      <c r="AG16" s="1" t="n">
        <v>731144876.187375</v>
      </c>
      <c r="AH16" s="1" t="n">
        <v>746720999.634042</v>
      </c>
      <c r="AI16" s="1" t="n">
        <v>486518514.679697</v>
      </c>
      <c r="AJ16" s="1" t="n">
        <v>281623717.800793</v>
      </c>
      <c r="AK16" s="1" t="n">
        <v>454347490.3119</v>
      </c>
      <c r="AL16" s="1" t="n">
        <v>137162950.441466</v>
      </c>
      <c r="AM16" s="1"/>
      <c r="AN16" s="1"/>
    </row>
    <row r="17">
      <c r="A17" t="str">
        <f>L17</f>
      </c>
      <c r="B17" s="1" t="str">
        <f>AH17</f>
      </c>
      <c r="C17" s="1" t="str">
        <f>AK17</f>
      </c>
      <c r="D17" s="1" t="str">
        <f>AL17</f>
      </c>
      <c r="E17" s="1"/>
      <c r="F17" s="2" t="str">
        <f>AL17/AK17-1</f>
      </c>
      <c r="G17" s="2" t="str">
        <f>AL17/AH17-1</f>
      </c>
      <c r="H17" s="2"/>
      <c r="I17" s="2" t="str">
        <f>AL17/Sum(AL$12:AL$19)</f>
      </c>
      <c r="J17" s="2"/>
      <c r="L17" t="s">
        <v>31</v>
      </c>
      <c r="M17" s="1" t="n">
        <v>1935465.92775228</v>
      </c>
      <c r="N17" s="1" t="n">
        <v>46830609.6410657</v>
      </c>
      <c r="O17" s="1" t="n">
        <v>2028755.14205718</v>
      </c>
      <c r="P17" s="1"/>
      <c r="Q17" s="1" t="n">
        <v>139650.363075802</v>
      </c>
      <c r="R17" s="1" t="n">
        <v>335532491.890548</v>
      </c>
      <c r="S17" s="1" t="n">
        <v>241914063.368831</v>
      </c>
      <c r="T17" s="1" t="n">
        <v>380310180.29176</v>
      </c>
      <c r="U17" s="1" t="n">
        <v>1012854272.89867</v>
      </c>
      <c r="V17" s="1" t="n">
        <v>1152761735.81715</v>
      </c>
      <c r="W17" s="1" t="n">
        <v>1211539384.43851</v>
      </c>
      <c r="X17" s="1" t="n">
        <v>1091648006.76235</v>
      </c>
      <c r="Y17" s="1" t="n">
        <v>1162465922.22608</v>
      </c>
      <c r="Z17" s="1" t="n">
        <v>2071462346.27271</v>
      </c>
      <c r="AA17" s="1" t="n">
        <v>2054764998.23867</v>
      </c>
      <c r="AB17" s="1" t="n">
        <v>1741774231.7623</v>
      </c>
      <c r="AC17" s="1" t="n">
        <v>1766473653.37189</v>
      </c>
      <c r="AD17" s="1" t="n">
        <v>1788244588.88541</v>
      </c>
      <c r="AE17" s="1" t="n">
        <v>1718625712.60923</v>
      </c>
      <c r="AF17" s="1" t="n">
        <v>879614483.579939</v>
      </c>
      <c r="AG17" s="1" t="n">
        <v>197229208.370961</v>
      </c>
      <c r="AH17" s="1" t="n">
        <v>425431013.499907</v>
      </c>
      <c r="AI17" s="1" t="n">
        <v>450910935.126488</v>
      </c>
      <c r="AJ17" s="1" t="n">
        <v>197304330.043134</v>
      </c>
      <c r="AK17" s="1" t="n">
        <v>384062837.7399</v>
      </c>
      <c r="AL17" s="1" t="n">
        <v>161837222.351916</v>
      </c>
      <c r="AM17" s="1"/>
      <c r="AN17" s="1"/>
    </row>
    <row r="18">
      <c r="A18" t="str">
        <f>L18</f>
      </c>
      <c r="B18" s="1" t="str">
        <f>AH18</f>
      </c>
      <c r="C18" s="1" t="str">
        <f>AK18</f>
      </c>
      <c r="D18" s="1" t="str">
        <f>AL18</f>
      </c>
      <c r="E18" s="1"/>
      <c r="F18" s="2" t="str">
        <f>AL18/AK18-1</f>
      </c>
      <c r="G18" s="2" t="str">
        <f>AL18/AH18-1</f>
      </c>
      <c r="H18" s="2"/>
      <c r="I18" s="2" t="str">
        <f>AL18/Sum(AL$12:AL$19)</f>
      </c>
      <c r="J18" s="2"/>
      <c r="L18" t="s">
        <v>32</v>
      </c>
      <c r="M18" s="1"/>
      <c r="N18" s="1" t="n">
        <v>247433534.570405</v>
      </c>
      <c r="O18" s="1" t="n">
        <v>407680779.974283</v>
      </c>
      <c r="P18" s="1" t="n">
        <v>384490906.951724</v>
      </c>
      <c r="Q18" s="1" t="n">
        <v>561607535.849302</v>
      </c>
      <c r="R18" s="1" t="n">
        <v>523285008.048556</v>
      </c>
      <c r="S18" s="1" t="n">
        <v>285521845.810633</v>
      </c>
      <c r="T18" s="1" t="n">
        <v>110474531.095103</v>
      </c>
      <c r="U18" s="1" t="n">
        <v>813032263.663787</v>
      </c>
      <c r="V18" s="1" t="n">
        <v>762929216.298284</v>
      </c>
      <c r="W18" s="1" t="n">
        <v>1300530977.58567</v>
      </c>
      <c r="X18" s="1" t="n">
        <v>1973821380.40246</v>
      </c>
      <c r="Y18" s="1" t="n">
        <v>2133976994.04354</v>
      </c>
      <c r="Z18" s="1" t="n">
        <v>2299970947.62819</v>
      </c>
      <c r="AA18" s="1" t="n">
        <v>2797589066.4845</v>
      </c>
      <c r="AB18" s="1" t="n">
        <v>2747779245.48793</v>
      </c>
      <c r="AC18" s="1" t="n">
        <v>1698853475.32352</v>
      </c>
      <c r="AD18" s="1" t="n">
        <v>1623990373.54751</v>
      </c>
      <c r="AE18" s="1" t="n">
        <v>1886623583.44049</v>
      </c>
      <c r="AF18" s="1" t="n">
        <v>3621135112.76806</v>
      </c>
      <c r="AG18" s="1" t="n">
        <v>3981914189.2761</v>
      </c>
      <c r="AH18" s="1" t="n">
        <v>4785562091.21764</v>
      </c>
      <c r="AI18" s="1" t="n">
        <v>3866563928.56597</v>
      </c>
      <c r="AJ18" s="1" t="n">
        <v>2711519358.03524</v>
      </c>
      <c r="AK18" s="1" t="n">
        <v>2387137494.6341</v>
      </c>
      <c r="AL18" s="1" t="n">
        <v>1416408467.14337</v>
      </c>
      <c r="AM18" s="1"/>
      <c r="AN18" s="1"/>
    </row>
    <row r="19">
      <c r="A19" t="str">
        <f>L19</f>
      </c>
      <c r="B19" s="1" t="str">
        <f>AH19</f>
      </c>
      <c r="C19" s="1" t="str">
        <f>AK19</f>
      </c>
      <c r="D19" s="1" t="str">
        <f>AL19</f>
      </c>
      <c r="E19" s="1"/>
      <c r="F19" s="2" t="str">
        <f>AL19/AK19-1</f>
      </c>
      <c r="G19" s="2" t="str">
        <f>AL19/AH19-1</f>
      </c>
      <c r="H19" s="2"/>
      <c r="I19" s="2" t="str">
        <f>AL19/Sum(AL$12:AL$19)</f>
      </c>
      <c r="J19" s="2"/>
      <c r="L19"/>
      <c r="M19" s="1" t="n">
        <v>27524185.0136235</v>
      </c>
      <c r="N19" s="1" t="n">
        <v>129230700.788907</v>
      </c>
      <c r="O19" s="1" t="n">
        <v>85486280.78956</v>
      </c>
      <c r="P19" s="1" t="n">
        <v>99982034.6701294</v>
      </c>
      <c r="Q19" s="1" t="n">
        <v>784809052.05415</v>
      </c>
      <c r="R19" s="1" t="n">
        <v>1255756538.42874</v>
      </c>
      <c r="S19" s="1" t="n">
        <v>1143150994.9094</v>
      </c>
      <c r="T19" s="1" t="n">
        <v>1773150060.87934</v>
      </c>
      <c r="U19" s="1" t="n">
        <v>626734908.232186</v>
      </c>
      <c r="V19" s="1" t="n">
        <v>216093338.835947</v>
      </c>
      <c r="W19" s="1" t="n">
        <v>105535933.526617</v>
      </c>
      <c r="X19" s="1" t="n">
        <v>-17457235.9873396</v>
      </c>
      <c r="Y19" s="1" t="n">
        <v>-18942555.9780421</v>
      </c>
      <c r="Z19" s="1" t="n">
        <v>-12689149.2919285</v>
      </c>
      <c r="AA19" s="1" t="n">
        <v>-3432217.73105972</v>
      </c>
      <c r="AB19" s="1" t="n">
        <v>-1376121.79703651</v>
      </c>
      <c r="AC19" s="1" t="n">
        <v>48947543.9910138</v>
      </c>
      <c r="AD19" s="1" t="n">
        <v>8677477.91369019</v>
      </c>
      <c r="AE19" s="1" t="n">
        <v>-4149787.63146403</v>
      </c>
      <c r="AF19" s="1" t="n">
        <v>28865283.67463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/>
      <c r="AN19" s="1"/>
    </row>
    <row r="20">
      <c r="A20" t="str">
        <f>L20</f>
      </c>
      <c r="B20" s="1" t="str">
        <f>AH20</f>
      </c>
      <c r="C20" s="1" t="str">
        <f>AK20</f>
      </c>
      <c r="D20" s="1" t="str">
        <f>AL20</f>
      </c>
      <c r="E20" s="1"/>
      <c r="F20" s="2" t="str">
        <f>AL20/AK20-1</f>
      </c>
      <c r="G20" s="2" t="str">
        <f>AL20/AH20-1</f>
      </c>
      <c r="H20" s="2"/>
      <c r="I20" s="2" t="str">
        <f>Sum(I$12:I$19)</f>
      </c>
      <c r="J20" s="2"/>
      <c r="L20" t="s">
        <v>33</v>
      </c>
      <c r="M20" s="1" t="str">
        <f>Sum(M13:M19)</f>
      </c>
      <c r="N20" s="1" t="str">
        <f>Sum(N13:N19)</f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../output/PBL//DoD_2024_NPS.xlsx</dc:creator>
  <cp:lastModifiedBy>../output/PBL//DoD_2024_NPS.xlsx</cp:lastModifiedBy>
  <dcterms:created xsi:type="dcterms:W3CDTF">2025-06-15T19:10:06Z</dcterms:created>
</coreProperties>
</file>