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6-5 Comp" sheetId="1" state="visible" r:id="rId1"/>
    <sheet name="4-X Veh" sheetId="2" state="visible" r:id="rId2"/>
    <sheet name="4-1 Price" sheetId="3" state="visible" r:id="rId3"/>
    <sheet name="8-2 PriceUCA" sheetId="4" state="visible" r:id="rId4"/>
    <sheet name="8-2 PriceHist" sheetId="5" state="visible" r:id="rId5"/>
    <sheet name="5-4 Comm" sheetId="6" state="visible" r:id="rId6"/>
    <sheet name="8-3 Dur" sheetId="7" state="visible" r:id="rId7"/>
    <sheet name="5-4 GFE" sheetId="8" state="visible" r:id="rId8"/>
  </sheets>
</workbook>
</file>

<file path=xl/sharedStrings.xml><?xml version="1.0" encoding="utf-8"?>
<sst xmlns="http://schemas.openxmlformats.org/spreadsheetml/2006/main" count="76" uniqueCount="76">
  <si>
    <t xml:space="preserve">Competition.sum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</si>
  <si>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</si>
  <si>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</si>
  <si>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</si>
  <si>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</si>
  <si>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</si>
  <si>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</si>
  <si>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</si>
  <si>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</si>
  <si>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</si>
  <si>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</si>
  <si>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</si>
  <si>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</si>
  <si>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</si>
  <si>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</si>
  <si>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</si>
  <si>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</si>
  <si>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</si>
  <si>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</si>
  <si>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</si>
  <si>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</si>
  <si>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</si>
  <si>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</si>
  <si>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</si>
  <si>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</si>
  <si>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</si>
  <si>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</si>
  <si>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 Offer</t>
  </si>
  <si>
    <t xml:space="preserve">2 Offers</t>
  </si>
  <si>
    <t xml:space="preserve">3+ Offers</t>
  </si>
  <si>
    <t xml:space="preserve">No Comp.</t>
  </si>
  <si>
    <t xml:space="preserve">Unlabeled</t>
  </si>
  <si>
    <t xml:space="preserve">Grand Total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</si>
  <si>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</si>
  <si>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</si>
  <si>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</si>
  <si>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</si>
  <si>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</si>
  <si>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</si>
  <si>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</si>
  <si>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</si>
  <si>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</si>
  <si>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</si>
  <si>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</si>
  <si>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</si>
  <si>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</si>
  <si>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</si>
  <si>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</si>
  <si>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</si>
  <si>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</si>
  <si>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</si>
  <si>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</si>
  <si>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</si>
  <si>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</si>
  <si>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</si>
  <si>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</si>
  <si>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</si>
  <si>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</si>
  <si>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</si>
  <si>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PricingInflation</t>
  </si>
  <si>
    <t xml:space="preserve">All Other</t>
  </si>
  <si>
    <t xml:space="preserve">Cost-Based</t>
  </si>
  <si>
    <t xml:space="preserve">AnyCommercialText</t>
  </si>
  <si>
    <t xml:space="preserve">Not Classified
as Commercial</t>
  </si>
  <si>
    <t xml:space="preserve">Non-development
or Commercial Similar</t>
  </si>
  <si>
    <t xml:space="preserve">Any Commercial
Classification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</si>
  <si>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</si>
  <si>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</si>
  <si>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</si>
  <si>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</si>
  <si>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</si>
  <si>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</si>
  <si>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</si>
  <si>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gfe_gfp_value</t>
  </si>
  <si>
    <t xml:space="preserve">No Government Furnished</t>
  </si>
  <si>
    <t xml:space="preserve">Transaction uses
Government Furnished
Equipment or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</si>
</sst>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0,,,&quot;B&quot;"/>
    <numFmt numFmtId="166" formatCode="0.00,,,&quot;B&quot;"/>
    <numFmt numFmtId="167" formatCode="0.00,,,&quot;B&quot;"/>
    <numFmt numFmtId="168" formatCode="0.00,,,&quot;B&quot;"/>
    <numFmt numFmtId="169" formatCode="0.00,,,&quot;B&quot;"/>
    <numFmt numFmtId="170" formatCode="0.00,,,&quot;B&quot;"/>
    <numFmt numFmtId="171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27</v>
      </c>
      <c r="M2" s="1"/>
      <c r="N2" s="1"/>
      <c r="O2" s="1"/>
      <c r="P2" s="1"/>
      <c r="Q2" s="1"/>
      <c r="R2" s="1"/>
      <c r="S2" s="1" t="n">
        <v>4642400</v>
      </c>
      <c r="T2" s="1" t="n">
        <v>12627856</v>
      </c>
      <c r="U2" s="1" t="n">
        <v>42361049.4917</v>
      </c>
      <c r="V2" s="1" t="n">
        <v>94178098.0703</v>
      </c>
      <c r="W2" s="1" t="n">
        <v>274606086.958</v>
      </c>
      <c r="X2" s="1" t="n">
        <v>293459568.2711</v>
      </c>
      <c r="Y2" s="1" t="n">
        <v>350248499.4102</v>
      </c>
      <c r="Z2" s="1" t="n">
        <v>244106422.1184</v>
      </c>
      <c r="AA2" s="1" t="n">
        <v>235071043.7941</v>
      </c>
      <c r="AB2" s="1" t="n">
        <v>232260465.0794</v>
      </c>
      <c r="AC2" s="1" t="n">
        <v>226862188.2674</v>
      </c>
      <c r="AD2" s="1" t="n">
        <v>113772180.3173</v>
      </c>
      <c r="AE2" s="1" t="n">
        <v>45229914.801</v>
      </c>
      <c r="AF2" s="1" t="n">
        <v>67145348.3312</v>
      </c>
      <c r="AG2" s="1" t="n">
        <v>69158132.6115</v>
      </c>
      <c r="AH2" s="1" t="n">
        <v>22787261.5948</v>
      </c>
      <c r="AI2" s="1" t="n">
        <v>30284146.3898</v>
      </c>
      <c r="AJ2" s="1" t="n">
        <v>10505584.1742</v>
      </c>
      <c r="AK2" s="1" t="n">
        <v>18191324.2715</v>
      </c>
      <c r="AL2" s="1" t="n">
        <v>44810491.98</v>
      </c>
      <c r="AM2" s="1"/>
      <c r="AN2" s="1"/>
    </row>
    <row r="3">
      <c r="A3" t="str">
        <f>L3</f>
      </c>
      <c r="L3" t="s">
        <v>28</v>
      </c>
      <c r="M3" s="1" t="n">
        <v>16038300</v>
      </c>
      <c r="N3" s="1" t="n">
        <v>26658050</v>
      </c>
      <c r="O3" s="1" t="n">
        <v>28371292</v>
      </c>
      <c r="P3" s="1" t="n">
        <v>37922952</v>
      </c>
      <c r="Q3" s="1" t="n">
        <v>59774972</v>
      </c>
      <c r="R3" s="1" t="n">
        <v>17985904</v>
      </c>
      <c r="S3" s="1" t="n">
        <v>55383071</v>
      </c>
      <c r="T3" s="1" t="n">
        <v>83987935.9063</v>
      </c>
      <c r="U3" s="1" t="n">
        <v>232809276.4229</v>
      </c>
      <c r="V3" s="1" t="n">
        <v>217784459.6588</v>
      </c>
      <c r="W3" s="1" t="n">
        <v>232700662.5677</v>
      </c>
      <c r="X3" s="1" t="n">
        <v>410167744.5114</v>
      </c>
      <c r="Y3" s="1" t="n">
        <v>464828384.4015</v>
      </c>
      <c r="Z3" s="1" t="n">
        <v>629162073.1622</v>
      </c>
      <c r="AA3" s="1" t="n">
        <v>524010270.6637</v>
      </c>
      <c r="AB3" s="1" t="n">
        <v>618312631.868</v>
      </c>
      <c r="AC3" s="1" t="n">
        <v>701260457.7575</v>
      </c>
      <c r="AD3" s="1" t="n">
        <v>648203938.211</v>
      </c>
      <c r="AE3" s="1" t="n">
        <v>408057722.984</v>
      </c>
      <c r="AF3" s="1" t="n">
        <v>433779684.8132</v>
      </c>
      <c r="AG3" s="1" t="n">
        <v>443530612.2618</v>
      </c>
      <c r="AH3" s="1" t="n">
        <v>447876103.4923</v>
      </c>
      <c r="AI3" s="1" t="n">
        <v>342530182.6772</v>
      </c>
      <c r="AJ3" s="1" t="n">
        <v>320866243.9561</v>
      </c>
      <c r="AK3" s="1" t="n">
        <v>245322485.0732</v>
      </c>
      <c r="AL3" s="1" t="n">
        <v>119478766.01</v>
      </c>
      <c r="AM3" s="1"/>
      <c r="AN3" s="1"/>
    </row>
    <row r="4">
      <c r="A4" t="str">
        <f>L4</f>
      </c>
      <c r="L4" t="s">
        <v>29</v>
      </c>
      <c r="M4" s="1"/>
      <c r="N4" s="1"/>
      <c r="O4" s="1"/>
      <c r="P4" s="1"/>
      <c r="Q4" s="1"/>
      <c r="R4" s="1" t="n">
        <v>0</v>
      </c>
      <c r="S4" s="1" t="n">
        <v>71338228</v>
      </c>
      <c r="T4" s="1" t="n">
        <v>250581042.625</v>
      </c>
      <c r="U4" s="1" t="n">
        <v>492823114.2628</v>
      </c>
      <c r="V4" s="1" t="n">
        <v>708496254.7094</v>
      </c>
      <c r="W4" s="1" t="n">
        <v>778821243.4667</v>
      </c>
      <c r="X4" s="1" t="n">
        <v>970089522.6489</v>
      </c>
      <c r="Y4" s="1" t="n">
        <v>838778185.204</v>
      </c>
      <c r="Z4" s="1" t="n">
        <v>857686588.0706</v>
      </c>
      <c r="AA4" s="1" t="n">
        <v>763336403.2777</v>
      </c>
      <c r="AB4" s="1" t="n">
        <v>656028777.0804</v>
      </c>
      <c r="AC4" s="1" t="n">
        <v>1242726656.6574</v>
      </c>
      <c r="AD4" s="1" t="n">
        <v>607951625.6499</v>
      </c>
      <c r="AE4" s="1" t="n">
        <v>300296681.17</v>
      </c>
      <c r="AF4" s="1" t="n">
        <v>259119119.8644</v>
      </c>
      <c r="AG4" s="1" t="n">
        <v>111904918.0295</v>
      </c>
      <c r="AH4" s="1" t="n">
        <v>149316607.5793</v>
      </c>
      <c r="AI4" s="1" t="n">
        <v>23368695.2398</v>
      </c>
      <c r="AJ4" s="1" t="n">
        <v>14234130.812</v>
      </c>
      <c r="AK4" s="1" t="n">
        <v>26070968.2983</v>
      </c>
      <c r="AL4" s="1" t="n">
        <v>14739279.78</v>
      </c>
      <c r="AM4" s="1"/>
      <c r="AN4" s="1"/>
    </row>
    <row r="5">
      <c r="A5" t="str">
        <f>L5</f>
      </c>
      <c r="L5" t="s">
        <v>30</v>
      </c>
      <c r="M5" s="1" t="n">
        <v>1127793</v>
      </c>
      <c r="N5" s="1" t="n">
        <v>238349564</v>
      </c>
      <c r="O5" s="1" t="n">
        <v>488477224</v>
      </c>
      <c r="P5" s="1" t="n">
        <v>562541677</v>
      </c>
      <c r="Q5" s="1" t="n">
        <v>1042043001</v>
      </c>
      <c r="R5" s="1" t="n">
        <v>1548421576</v>
      </c>
      <c r="S5" s="1" t="n">
        <v>1250776916</v>
      </c>
      <c r="T5" s="1" t="n">
        <v>1835373370.5904</v>
      </c>
      <c r="U5" s="1" t="n">
        <v>2370605511.4464</v>
      </c>
      <c r="V5" s="1" t="n">
        <v>2754364531.79</v>
      </c>
      <c r="W5" s="1" t="n">
        <v>3306658582.5449</v>
      </c>
      <c r="X5" s="1" t="n">
        <v>3756566025.8622</v>
      </c>
      <c r="Y5" s="1" t="n">
        <v>3301079917.4903</v>
      </c>
      <c r="Z5" s="1" t="n">
        <v>6766463972.8688</v>
      </c>
      <c r="AA5" s="1" t="n">
        <v>7145935055.3763</v>
      </c>
      <c r="AB5" s="1" t="n">
        <v>6222614387.1884</v>
      </c>
      <c r="AC5" s="1" t="n">
        <v>5836520258.0517</v>
      </c>
      <c r="AD5" s="1" t="n">
        <v>5747582550.0402</v>
      </c>
      <c r="AE5" s="1" t="n">
        <v>5167079115.5232</v>
      </c>
      <c r="AF5" s="1" t="n">
        <v>4845582016.7165</v>
      </c>
      <c r="AG5" s="1" t="n">
        <v>4879290457.9998</v>
      </c>
      <c r="AH5" s="1" t="n">
        <v>6150438519.6104</v>
      </c>
      <c r="AI5" s="1" t="n">
        <v>5829182219.8183</v>
      </c>
      <c r="AJ5" s="1" t="n">
        <v>4287190305.4795</v>
      </c>
      <c r="AK5" s="1" t="n">
        <v>4363050641.4323</v>
      </c>
      <c r="AL5" s="1" t="n">
        <v>3553289353.87</v>
      </c>
      <c r="AM5" s="1"/>
      <c r="AN5" s="1"/>
    </row>
    <row r="6">
      <c r="A6" t="str">
        <f>L6</f>
      </c>
      <c r="L6" t="s">
        <v>31</v>
      </c>
      <c r="M6" s="1"/>
      <c r="N6" s="1"/>
      <c r="O6" s="1"/>
      <c r="P6" s="1"/>
      <c r="Q6" s="1"/>
      <c r="R6" s="1"/>
      <c r="S6" s="1"/>
      <c r="T6" s="1" t="n">
        <v>528296.875</v>
      </c>
      <c r="U6" s="1" t="n">
        <v>481263.9277</v>
      </c>
      <c r="V6" s="1" t="n">
        <v>8577347.329</v>
      </c>
      <c r="W6" s="1" t="n">
        <v>1245303.3232</v>
      </c>
      <c r="X6" s="1" t="n">
        <v>22694461.3985</v>
      </c>
      <c r="Y6" s="1" t="n">
        <v>12545338.0551</v>
      </c>
      <c r="Z6" s="1" t="n">
        <v>3252453.5348</v>
      </c>
      <c r="AA6" s="1" t="n">
        <v>2440801.73</v>
      </c>
      <c r="AB6" s="1" t="n">
        <v>-32891.6</v>
      </c>
      <c r="AC6" s="1" t="n">
        <v>0</v>
      </c>
      <c r="AD6" s="1" t="n">
        <v>0</v>
      </c>
      <c r="AE6" s="1"/>
      <c r="AF6" s="1" t="n">
        <v>-283395.9786</v>
      </c>
      <c r="AG6" s="1" t="n">
        <v>0</v>
      </c>
      <c r="AH6" s="1" t="n">
        <v>-7142.8598</v>
      </c>
      <c r="AI6" s="1" t="n">
        <v>0</v>
      </c>
      <c r="AJ6" s="1"/>
      <c r="AK6" s="1" t="n">
        <v>0</v>
      </c>
      <c r="AL6" s="1" t="n">
        <v>46250576.35</v>
      </c>
      <c r="AM6" s="1"/>
      <c r="AN6" s="1"/>
    </row>
    <row r="7">
      <c r="A7" t="str">
        <f>L7</f>
      </c>
      <c r="L7" t="s">
        <v>32</v>
      </c>
      <c r="M7" s="1" t="str">
        <f>Sum(M2:M6)</f>
      </c>
      <c r="N7" s="1" t="str">
        <f>Sum(N2:N6)</f>
      </c>
      <c r="O7" s="1" t="str">
        <f>Sum(O2:O6)</f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 t="str">
        <f>Sum(AI2:AI6)</f>
      </c>
      <c r="AJ7" s="1" t="str">
        <f>Sum(AJ2:AJ6)</f>
      </c>
      <c r="AK7" s="1" t="str">
        <f>Sum(AK2:AK6)</f>
      </c>
      <c r="AL7" s="1" t="str">
        <f>Sum(AL2:AL6)</f>
      </c>
      <c r="AM7" s="1" t="str">
        <f>Sum(AM2:AM6)</f>
      </c>
      <c r="AN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 t="n">
        <v>7542155</v>
      </c>
      <c r="S2" s="2"/>
      <c r="T2" s="2" t="n">
        <v>445395744</v>
      </c>
      <c r="U2" s="2" t="n">
        <v>634048139</v>
      </c>
      <c r="V2" s="2" t="n">
        <v>248484048</v>
      </c>
      <c r="W2" s="2" t="n">
        <v>449865604</v>
      </c>
      <c r="X2" s="2" t="n">
        <v>1078038853.28</v>
      </c>
      <c r="Y2" s="2" t="n">
        <v>1261719677.91</v>
      </c>
      <c r="Z2" s="2" t="n">
        <v>1299840603.35</v>
      </c>
      <c r="AA2" s="2" t="n">
        <v>1668883807.9992</v>
      </c>
      <c r="AB2" s="2" t="n">
        <v>1834092421.9033</v>
      </c>
      <c r="AC2" s="2" t="n">
        <v>2302355970.9822</v>
      </c>
      <c r="AD2" s="2" t="n">
        <v>2154483527.1395</v>
      </c>
      <c r="AE2" s="2" t="n">
        <v>1931142265.4619</v>
      </c>
      <c r="AF2" s="2" t="n">
        <v>2063421536.1593</v>
      </c>
      <c r="AG2" s="2" t="n">
        <v>1503074036.941</v>
      </c>
      <c r="AH2" s="2" t="n">
        <v>1458261422.2787</v>
      </c>
      <c r="AI2" s="2" t="n">
        <v>1406997022.21</v>
      </c>
      <c r="AJ2" s="2" t="n">
        <v>1421265225.1</v>
      </c>
      <c r="AK2" s="2" t="n">
        <v>1941711901.66</v>
      </c>
      <c r="AL2" s="2" t="n">
        <v>1453350656.28</v>
      </c>
      <c r="AM2" s="2" t="n">
        <v>1449768795.41</v>
      </c>
      <c r="AN2" s="2" t="n">
        <v>1569068783.28</v>
      </c>
      <c r="AO2" s="2" t="n">
        <v>1486135083.72</v>
      </c>
      <c r="AP2" s="2"/>
    </row>
    <row r="3">
      <c r="A3" t="str">
        <f>N3</f>
      </c>
      <c r="B3" t="str">
        <f>O3</f>
      </c>
      <c r="N3" t="s">
        <v>35</v>
      </c>
      <c r="O3" t="s">
        <v>37</v>
      </c>
      <c r="P3" s="2"/>
      <c r="Q3" s="2"/>
      <c r="R3" s="2"/>
      <c r="S3" s="2"/>
      <c r="T3" s="2"/>
      <c r="U3" s="2"/>
      <c r="V3" s="2"/>
      <c r="W3" s="2" t="n">
        <v>36809</v>
      </c>
      <c r="X3" s="2" t="n">
        <v>5737</v>
      </c>
      <c r="Y3" s="2" t="n">
        <v>274051.44</v>
      </c>
      <c r="Z3" s="2" t="n">
        <v>43936.04</v>
      </c>
      <c r="AA3" s="2" t="n">
        <v>33121.9693</v>
      </c>
      <c r="AB3" s="2" t="n">
        <v>2500</v>
      </c>
      <c r="AC3" s="2" t="n">
        <v>7874</v>
      </c>
      <c r="AD3" s="2"/>
      <c r="AE3" s="2"/>
      <c r="AF3" s="2" t="n">
        <v>0</v>
      </c>
      <c r="AG3" s="2" t="n">
        <v>71309</v>
      </c>
      <c r="AH3" s="2" t="n">
        <v>101257.3515</v>
      </c>
      <c r="AI3" s="2" t="n">
        <v>84461</v>
      </c>
      <c r="AJ3" s="2" t="n">
        <v>237398.95</v>
      </c>
      <c r="AK3" s="2" t="n">
        <v>837575.75</v>
      </c>
      <c r="AL3" s="2" t="n">
        <v>15332</v>
      </c>
      <c r="AM3" s="2" t="n">
        <v>145260</v>
      </c>
      <c r="AN3" s="2"/>
      <c r="AO3" s="2"/>
      <c r="AP3" s="2"/>
    </row>
    <row r="4">
      <c r="A4" t="str">
        <f>N4</f>
      </c>
      <c r="B4" t="str">
        <f>O4</f>
      </c>
      <c r="N4" t="s">
        <v>38</v>
      </c>
      <c r="O4" t="s">
        <v>39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n">
        <v>16050517</v>
      </c>
      <c r="AB4" s="2" t="n">
        <v>129516861.7188</v>
      </c>
      <c r="AC4" s="2" t="n">
        <v>1045841016.5405</v>
      </c>
      <c r="AD4" s="2" t="n">
        <v>1435467800.1001</v>
      </c>
      <c r="AE4" s="2" t="n">
        <v>1286888612.7451</v>
      </c>
      <c r="AF4" s="2" t="n">
        <v>1431211851.1007</v>
      </c>
      <c r="AG4" s="2" t="n">
        <v>1104751050.3614</v>
      </c>
      <c r="AH4" s="2" t="n">
        <v>98362992.0787</v>
      </c>
      <c r="AI4" s="2" t="n">
        <v>-10264463.279</v>
      </c>
      <c r="AJ4" s="2" t="n">
        <v>-29290556.8132</v>
      </c>
      <c r="AK4" s="2" t="n">
        <v>8741982.6064</v>
      </c>
      <c r="AL4" s="2" t="n">
        <v>-11958338.6116</v>
      </c>
      <c r="AM4" s="2" t="n">
        <v>-4500399.6532</v>
      </c>
      <c r="AN4" s="2" t="n">
        <v>-643968.5177</v>
      </c>
      <c r="AO4" s="2" t="n">
        <v>-248155.64</v>
      </c>
      <c r="AP4" s="2"/>
    </row>
    <row r="5">
      <c r="A5" t="str">
        <f>N5</f>
      </c>
      <c r="B5" t="str">
        <f>O5</f>
      </c>
      <c r="N5" t="s">
        <v>38</v>
      </c>
      <c r="O5" t="s">
        <v>40</v>
      </c>
      <c r="P5" s="2"/>
      <c r="Q5" s="2"/>
      <c r="R5" s="2"/>
      <c r="S5" s="2"/>
      <c r="T5" s="2"/>
      <c r="U5" s="2"/>
      <c r="V5" s="2" t="n">
        <v>969700</v>
      </c>
      <c r="W5" s="2" t="n">
        <v>-9823</v>
      </c>
      <c r="X5" s="2"/>
      <c r="Y5" s="2" t="n">
        <v>7751000</v>
      </c>
      <c r="Z5" s="2" t="n">
        <v>99950</v>
      </c>
      <c r="AA5" s="2" t="n">
        <v>-385609.7188</v>
      </c>
      <c r="AB5" s="2" t="n">
        <v>-3472.92190000002</v>
      </c>
      <c r="AC5" s="2"/>
      <c r="AD5" s="2"/>
      <c r="AE5" s="2"/>
      <c r="AF5" s="2" t="n">
        <v>3545.14</v>
      </c>
      <c r="AG5" s="2"/>
      <c r="AH5" s="2" t="n">
        <v>101551.1875</v>
      </c>
      <c r="AI5" s="2"/>
      <c r="AJ5" s="2"/>
      <c r="AK5" s="2"/>
      <c r="AL5" s="2"/>
      <c r="AM5" s="2" t="n">
        <v>4786.2899</v>
      </c>
      <c r="AN5" s="2" t="n">
        <v>26699.5698</v>
      </c>
      <c r="AO5" s="2"/>
      <c r="AP5" s="2"/>
    </row>
    <row r="6">
      <c r="A6" t="str">
        <f>N6</f>
      </c>
      <c r="B6" t="str">
        <f>O6</f>
      </c>
      <c r="N6" t="s">
        <v>38</v>
      </c>
      <c r="O6" t="s">
        <v>41</v>
      </c>
      <c r="P6" s="2"/>
      <c r="Q6" s="2"/>
      <c r="R6" s="2"/>
      <c r="S6" s="2"/>
      <c r="T6" s="2"/>
      <c r="U6" s="2" t="n">
        <v>27133796</v>
      </c>
      <c r="V6" s="2" t="n">
        <v>81450920</v>
      </c>
      <c r="W6" s="2" t="n">
        <v>224321804.4063</v>
      </c>
      <c r="X6" s="2" t="n">
        <v>406731859.8284</v>
      </c>
      <c r="Y6" s="2" t="n">
        <v>363007117.4538</v>
      </c>
      <c r="Z6" s="2" t="n">
        <v>597852498.533</v>
      </c>
      <c r="AA6" s="2" t="n">
        <v>643114252.7475</v>
      </c>
      <c r="AB6" s="2" t="n">
        <v>578319261.0988</v>
      </c>
      <c r="AC6" s="2" t="n">
        <v>440656457.264</v>
      </c>
      <c r="AD6" s="2" t="n">
        <v>409554621.2811</v>
      </c>
      <c r="AE6" s="2" t="n">
        <v>191584746.112</v>
      </c>
      <c r="AF6" s="2" t="n">
        <v>71044207.6629</v>
      </c>
      <c r="AG6" s="2" t="n">
        <v>112944073.4097</v>
      </c>
      <c r="AH6" s="2" t="n">
        <v>129616014.5869</v>
      </c>
      <c r="AI6" s="2" t="n">
        <v>98524346.5864</v>
      </c>
      <c r="AJ6" s="2" t="n">
        <v>19251103.3586</v>
      </c>
      <c r="AK6" s="2" t="n">
        <v>23579409.3465</v>
      </c>
      <c r="AL6" s="2" t="n">
        <v>18221493.5657</v>
      </c>
      <c r="AM6" s="2" t="n">
        <v>2674894.7758</v>
      </c>
      <c r="AN6" s="2" t="n">
        <v>9636005.9368</v>
      </c>
      <c r="AO6" s="2" t="n">
        <v>10622377.11</v>
      </c>
      <c r="AP6" s="2"/>
    </row>
    <row r="7">
      <c r="A7" t="str">
        <f>N7</f>
      </c>
      <c r="B7" t="str">
        <f>O7</f>
      </c>
      <c r="N7" t="s">
        <v>38</v>
      </c>
      <c r="O7" t="s">
        <v>42</v>
      </c>
      <c r="P7" s="2" t="n">
        <v>1127793</v>
      </c>
      <c r="Q7" s="2" t="n">
        <v>265007614</v>
      </c>
      <c r="R7" s="2" t="n">
        <v>509306361</v>
      </c>
      <c r="S7" s="2" t="n">
        <v>600464629</v>
      </c>
      <c r="T7" s="2" t="n">
        <v>656422229</v>
      </c>
      <c r="U7" s="2" t="n">
        <v>905225545</v>
      </c>
      <c r="V7" s="2" t="n">
        <v>1051235947</v>
      </c>
      <c r="W7" s="2" t="n">
        <v>1508884107.5904</v>
      </c>
      <c r="X7" s="2" t="n">
        <v>1654303765.4431</v>
      </c>
      <c r="Y7" s="2" t="n">
        <v>2150648844.7537</v>
      </c>
      <c r="Z7" s="2" t="n">
        <v>2696194890.9375</v>
      </c>
      <c r="AA7" s="2" t="n">
        <v>3125281232.6949</v>
      </c>
      <c r="AB7" s="2" t="n">
        <v>2425552752.7621</v>
      </c>
      <c r="AC7" s="2" t="n">
        <v>4711810190.9681</v>
      </c>
      <c r="AD7" s="2" t="n">
        <v>4671287626.3211</v>
      </c>
      <c r="AE7" s="2" t="n">
        <v>4319567745.2972</v>
      </c>
      <c r="AF7" s="2" t="n">
        <v>4441688420.6711</v>
      </c>
      <c r="AG7" s="2" t="n">
        <v>4396669824.5063</v>
      </c>
      <c r="AH7" s="2" t="n">
        <v>4234220196.9949</v>
      </c>
      <c r="AI7" s="2" t="n">
        <v>4110001407.2293</v>
      </c>
      <c r="AJ7" s="2" t="n">
        <v>4092420950.3072</v>
      </c>
      <c r="AK7" s="2" t="n">
        <v>4795540480.0541</v>
      </c>
      <c r="AL7" s="2" t="n">
        <v>4765736100.891</v>
      </c>
      <c r="AM7" s="2" t="n">
        <v>3184702927.5993</v>
      </c>
      <c r="AN7" s="2" t="n">
        <v>3074547898.8064</v>
      </c>
      <c r="AO7" s="2" t="n">
        <v>2282059162.8</v>
      </c>
      <c r="AP7" s="2"/>
    </row>
    <row r="8">
      <c r="A8" t="str">
        <f>N8</f>
      </c>
      <c r="B8" t="str">
        <f>O8</f>
      </c>
      <c r="N8"/>
      <c r="O8"/>
      <c r="P8" s="2" t="n">
        <v>16038300</v>
      </c>
      <c r="Q8" s="2" t="n">
        <v>0</v>
      </c>
      <c r="R8" s="2"/>
      <c r="S8" s="2"/>
      <c r="T8" s="2"/>
      <c r="U8" s="2"/>
      <c r="V8" s="2"/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/>
      <c r="AJ8" s="2"/>
      <c r="AK8" s="2"/>
      <c r="AL8" s="2"/>
      <c r="AM8" s="2"/>
      <c r="AN8" s="2" t="n">
        <v>0</v>
      </c>
      <c r="AO8" s="2" t="n">
        <v>0</v>
      </c>
      <c r="AP8" s="2"/>
    </row>
    <row r="9">
      <c r="A9" t="str">
        <f>N9</f>
      </c>
      <c r="B9" t="str">
        <f>O9</f>
      </c>
      <c r="N9" t="s">
        <v>32</v>
      </c>
      <c r="O9" t="s">
        <v>43</v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 t="str">
        <f>Sum(AL2:AL8)</f>
      </c>
      <c r="AM9" s="2" t="str">
        <f>Sum(AM2:AM8)</f>
      </c>
      <c r="AN9" s="2" t="str">
        <f>Sum(AN2:AN8)</f>
      </c>
      <c r="AO9" s="2" t="str">
        <f>Sum(AO2:AO8)</f>
      </c>
      <c r="AP9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44</v>
      </c>
      <c r="N1" t="s">
        <v>45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46</v>
      </c>
      <c r="N2" t="s">
        <v>47</v>
      </c>
      <c r="O2" s="3"/>
      <c r="P2" s="3" t="n">
        <v>1100000</v>
      </c>
      <c r="Q2" s="3" t="n">
        <v>96482170</v>
      </c>
      <c r="R2" s="3" t="n">
        <v>153439678</v>
      </c>
      <c r="S2" s="3" t="n">
        <v>284736280</v>
      </c>
      <c r="T2" s="3" t="n">
        <v>293212419</v>
      </c>
      <c r="U2" s="3" t="n">
        <v>379000657</v>
      </c>
      <c r="V2" s="3" t="n">
        <v>379408524</v>
      </c>
      <c r="W2" s="3" t="n">
        <v>278313824.9604</v>
      </c>
      <c r="X2" s="3" t="n">
        <v>320211870.2755</v>
      </c>
      <c r="Y2" s="3" t="n">
        <v>415229576.2167</v>
      </c>
      <c r="Z2" s="3" t="n">
        <v>403951794.0447</v>
      </c>
      <c r="AA2" s="3" t="n">
        <v>566221770.5338</v>
      </c>
      <c r="AB2" s="3" t="n">
        <v>976655952.3287</v>
      </c>
      <c r="AC2" s="3" t="n">
        <v>717358350.9077</v>
      </c>
      <c r="AD2" s="3" t="n">
        <v>747300954.0398</v>
      </c>
      <c r="AE2" s="3" t="n">
        <v>1012704488.0017</v>
      </c>
      <c r="AF2" s="3" t="n">
        <v>451536672.5322</v>
      </c>
      <c r="AG2" s="3" t="n">
        <v>352001433.3381</v>
      </c>
      <c r="AH2" s="3" t="n">
        <v>450991068.701</v>
      </c>
      <c r="AI2" s="3" t="n">
        <v>689911875.7586</v>
      </c>
      <c r="AJ2" s="3" t="n">
        <v>370581519.8149</v>
      </c>
      <c r="AK2" s="3" t="n">
        <v>126807672.7249</v>
      </c>
      <c r="AL2" s="3" t="n">
        <v>117637982.1243</v>
      </c>
      <c r="AM2" s="3" t="n">
        <v>144946655.0215</v>
      </c>
      <c r="AN2" s="3" t="n">
        <v>120506161.31</v>
      </c>
      <c r="AO2" s="3"/>
    </row>
    <row r="3">
      <c r="A3" t="str">
        <f>M3</f>
      </c>
      <c r="B3" t="str">
        <f>N3</f>
      </c>
      <c r="M3" t="s">
        <v>46</v>
      </c>
      <c r="N3" t="s">
        <v>48</v>
      </c>
      <c r="O3" s="3"/>
      <c r="P3" s="3" t="n">
        <v>12791791</v>
      </c>
      <c r="Q3" s="3" t="n">
        <v>5018663</v>
      </c>
      <c r="R3" s="3" t="n">
        <v>1170252</v>
      </c>
      <c r="S3" s="3" t="n">
        <v>12518844</v>
      </c>
      <c r="T3" s="3" t="n">
        <v>25696222</v>
      </c>
      <c r="U3" s="3" t="n">
        <v>23698262</v>
      </c>
      <c r="V3" s="3" t="n">
        <v>83444738</v>
      </c>
      <c r="W3" s="3" t="n">
        <v>69058203.8062</v>
      </c>
      <c r="X3" s="3" t="n">
        <v>139800952.0045</v>
      </c>
      <c r="Y3" s="3" t="n">
        <v>312048647.5705</v>
      </c>
      <c r="Z3" s="3" t="n">
        <v>380728647.6418</v>
      </c>
      <c r="AA3" s="3" t="n">
        <v>301625476.7055</v>
      </c>
      <c r="AB3" s="3" t="n">
        <v>196393785.7245</v>
      </c>
      <c r="AC3" s="3" t="n">
        <v>50517080.818</v>
      </c>
      <c r="AD3" s="3" t="n">
        <v>10440217.29</v>
      </c>
      <c r="AE3" s="3" t="n">
        <v>5701218.6995</v>
      </c>
      <c r="AF3" s="3" t="n">
        <v>90153537.4621</v>
      </c>
      <c r="AG3" s="3" t="n">
        <v>53326124.2531</v>
      </c>
      <c r="AH3" s="3" t="n">
        <v>72977704.7643</v>
      </c>
      <c r="AI3" s="3" t="n">
        <v>-2678845.0716</v>
      </c>
      <c r="AJ3" s="3" t="n">
        <v>760987.7011</v>
      </c>
      <c r="AK3" s="3" t="n">
        <v>-2039235.8421</v>
      </c>
      <c r="AL3" s="3" t="n">
        <v>-4255719.3007</v>
      </c>
      <c r="AM3" s="3" t="n">
        <v>-1038512.0781</v>
      </c>
      <c r="AN3" s="3" t="n">
        <v>0</v>
      </c>
      <c r="AO3" s="3"/>
    </row>
    <row r="4">
      <c r="A4" t="str">
        <f>M4</f>
      </c>
      <c r="B4" t="str">
        <f>N4</f>
      </c>
      <c r="M4" t="s">
        <v>49</v>
      </c>
      <c r="N4" t="s">
        <v>50</v>
      </c>
      <c r="O4" s="3"/>
      <c r="P4" s="3"/>
      <c r="Q4" s="3"/>
      <c r="R4" s="3"/>
      <c r="S4" s="3"/>
      <c r="T4" s="3"/>
      <c r="U4" s="3"/>
      <c r="V4" s="3" t="n">
        <v>0</v>
      </c>
      <c r="W4" s="3" t="n">
        <v>274461164.9688</v>
      </c>
      <c r="X4" s="3" t="n">
        <v>90339626.4913</v>
      </c>
      <c r="Y4" s="3" t="n">
        <v>150231354.2152</v>
      </c>
      <c r="Z4" s="3" t="n">
        <v>1697431.7422</v>
      </c>
      <c r="AA4" s="3" t="n">
        <v>164685.0401</v>
      </c>
      <c r="AB4" s="3" t="n">
        <v>-69611.6317</v>
      </c>
      <c r="AC4" s="3" t="n">
        <v>-3994</v>
      </c>
      <c r="AD4" s="3" t="n">
        <v>-432562.28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>
      <c r="A5" t="str">
        <f>M5</f>
      </c>
      <c r="B5" t="str">
        <f>N5</f>
      </c>
      <c r="M5" t="s">
        <v>49</v>
      </c>
      <c r="N5" t="s">
        <v>51</v>
      </c>
      <c r="O5" s="3"/>
      <c r="P5" s="3"/>
      <c r="Q5" s="3"/>
      <c r="R5" s="3"/>
      <c r="S5" s="3" t="n">
        <v>353933157</v>
      </c>
      <c r="T5" s="3" t="n">
        <v>432322781</v>
      </c>
      <c r="U5" s="3" t="n">
        <v>42014424</v>
      </c>
      <c r="V5" s="3" t="n">
        <v>45808626</v>
      </c>
      <c r="W5" s="3" t="n">
        <v>76226471.5</v>
      </c>
      <c r="X5" s="3" t="n">
        <v>142229114</v>
      </c>
      <c r="Y5" s="3" t="n">
        <v>277473381.77</v>
      </c>
      <c r="Z5" s="3" t="n">
        <v>335060214.6484</v>
      </c>
      <c r="AA5" s="3" t="n">
        <v>405202362.2031</v>
      </c>
      <c r="AB5" s="3" t="n">
        <v>380648315.9424</v>
      </c>
      <c r="AC5" s="3" t="n">
        <v>371329338.0726</v>
      </c>
      <c r="AD5" s="3" t="n">
        <v>65317173.0875</v>
      </c>
      <c r="AE5" s="3" t="n">
        <v>1159939415.75</v>
      </c>
      <c r="AF5" s="3" t="n">
        <v>974567095.2375</v>
      </c>
      <c r="AG5" s="3" t="n">
        <v>1461947733.8056</v>
      </c>
      <c r="AH5" s="3" t="n">
        <v>1667800049.8191</v>
      </c>
      <c r="AI5" s="3" t="n">
        <v>472971721.3776</v>
      </c>
      <c r="AJ5" s="3" t="n">
        <v>746426063.5626</v>
      </c>
      <c r="AK5" s="3" t="n">
        <v>813843813.9025</v>
      </c>
      <c r="AL5" s="3" t="n">
        <v>1014250931.8281</v>
      </c>
      <c r="AM5" s="3" t="n">
        <v>786274272</v>
      </c>
      <c r="AN5" s="3" t="n">
        <v>1525127997.66</v>
      </c>
      <c r="AO5" s="3"/>
    </row>
    <row r="6">
      <c r="A6" t="str">
        <f>M6</f>
      </c>
      <c r="B6" t="str">
        <f>N6</f>
      </c>
      <c r="M6" t="s">
        <v>49</v>
      </c>
      <c r="N6"/>
      <c r="O6" s="3"/>
      <c r="P6" s="3"/>
      <c r="Q6" s="3"/>
      <c r="R6" s="3"/>
      <c r="S6" s="3"/>
      <c r="T6" s="3"/>
      <c r="U6" s="3"/>
      <c r="V6" s="3" t="n">
        <v>0</v>
      </c>
      <c r="W6" s="3" t="n">
        <v>0</v>
      </c>
      <c r="X6" s="3" t="n">
        <v>7210818.5449</v>
      </c>
      <c r="Y6" s="3" t="n">
        <v>-2874912.5556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/>
    </row>
    <row r="7">
      <c r="A7" t="str">
        <f>M7</f>
      </c>
      <c r="B7" t="str">
        <f>N7</f>
      </c>
      <c r="M7" t="s">
        <v>52</v>
      </c>
      <c r="N7" t="s">
        <v>53</v>
      </c>
      <c r="O7" s="3" t="n">
        <v>17166093</v>
      </c>
      <c r="P7" s="3" t="n">
        <v>138749422</v>
      </c>
      <c r="Q7" s="3" t="n">
        <v>309351294</v>
      </c>
      <c r="R7" s="3" t="n">
        <v>305943319</v>
      </c>
      <c r="S7" s="3" t="n">
        <v>263978096</v>
      </c>
      <c r="T7" s="3" t="n">
        <v>525826665</v>
      </c>
      <c r="U7" s="3" t="n">
        <v>633704135</v>
      </c>
      <c r="V7" s="3" t="n">
        <v>1335521921.4767</v>
      </c>
      <c r="W7" s="3" t="n">
        <v>2136153633.652</v>
      </c>
      <c r="X7" s="3" t="n">
        <v>2429882795.8606</v>
      </c>
      <c r="Y7" s="3" t="n">
        <v>2512336887.3653</v>
      </c>
      <c r="Z7" s="3" t="n">
        <v>3560620567.133</v>
      </c>
      <c r="AA7" s="3" t="n">
        <v>3126232680.6831</v>
      </c>
      <c r="AB7" s="3" t="n">
        <v>5885845165.0734</v>
      </c>
      <c r="AC7" s="3" t="n">
        <v>6264814080.9634</v>
      </c>
      <c r="AD7" s="3" t="n">
        <v>5911303501.2117</v>
      </c>
      <c r="AE7" s="3" t="n">
        <v>4925080186.7121</v>
      </c>
      <c r="AF7" s="3" t="n">
        <v>4435671473.5514</v>
      </c>
      <c r="AG7" s="3" t="n">
        <v>2807623322.2435</v>
      </c>
      <c r="AH7" s="3" t="n">
        <v>1950538756.4368</v>
      </c>
      <c r="AI7" s="3" t="n">
        <v>1862086540.1301</v>
      </c>
      <c r="AJ7" s="3" t="n">
        <v>2783834991.5425</v>
      </c>
      <c r="AK7" s="3" t="n">
        <v>2499686442.0884</v>
      </c>
      <c r="AL7" s="3" t="n">
        <v>2411445947.7096</v>
      </c>
      <c r="AM7" s="3" t="n">
        <v>2778277527.4898</v>
      </c>
      <c r="AN7" s="3" t="n">
        <v>1912235207.09</v>
      </c>
      <c r="AO7" s="3"/>
    </row>
    <row r="8">
      <c r="A8" t="str">
        <f>M8</f>
      </c>
      <c r="B8" t="str">
        <f>N8</f>
      </c>
      <c r="M8" t="s">
        <v>52</v>
      </c>
      <c r="N8" t="s">
        <v>54</v>
      </c>
      <c r="O8" s="3"/>
      <c r="P8" s="3"/>
      <c r="Q8" s="3"/>
      <c r="R8" s="3"/>
      <c r="S8" s="3"/>
      <c r="T8" s="3"/>
      <c r="U8" s="3" t="n">
        <v>0</v>
      </c>
      <c r="V8" s="3" t="n">
        <v>27820699</v>
      </c>
      <c r="W8" s="3" t="n">
        <v>0</v>
      </c>
      <c r="X8" s="3" t="n">
        <v>34936373.28</v>
      </c>
      <c r="Y8" s="3" t="n">
        <v>-4012831.54</v>
      </c>
      <c r="Z8" s="3" t="n">
        <v>31582493</v>
      </c>
      <c r="AA8" s="3" t="n">
        <v>63066933.2656</v>
      </c>
      <c r="AB8" s="3" t="n">
        <v>74847870.4727</v>
      </c>
      <c r="AC8" s="3" t="n">
        <v>130597430.81</v>
      </c>
      <c r="AD8" s="3" t="n">
        <v>83520659.64</v>
      </c>
      <c r="AE8" s="3" t="n">
        <v>113473256.87</v>
      </c>
      <c r="AF8" s="3" t="n">
        <v>88550250.5469</v>
      </c>
      <c r="AG8" s="3" t="n">
        <v>125147860.002</v>
      </c>
      <c r="AH8" s="3" t="n">
        <v>10316139.2831</v>
      </c>
      <c r="AI8" s="3" t="n">
        <v>5680005.17</v>
      </c>
      <c r="AJ8" s="3" t="n">
        <v>-12027384.77</v>
      </c>
      <c r="AK8" s="3" t="n">
        <v>-9877514.38</v>
      </c>
      <c r="AL8" s="3"/>
      <c r="AM8" s="3" t="n">
        <v>110515020.46</v>
      </c>
      <c r="AN8" s="3"/>
      <c r="AO8" s="3"/>
    </row>
    <row r="9">
      <c r="A9" t="str">
        <f>M9</f>
      </c>
      <c r="B9" t="str">
        <f>N9</f>
      </c>
      <c r="M9" t="s">
        <v>52</v>
      </c>
      <c r="N9" t="s">
        <v>55</v>
      </c>
      <c r="O9" s="3"/>
      <c r="P9" s="3"/>
      <c r="Q9" s="3" t="n">
        <v>3534391</v>
      </c>
      <c r="R9" s="3" t="n">
        <v>6626803</v>
      </c>
      <c r="S9" s="3" t="n">
        <v>3275466</v>
      </c>
      <c r="T9" s="3" t="n">
        <v>7617500</v>
      </c>
      <c r="U9" s="3" t="n">
        <v>32204999</v>
      </c>
      <c r="V9" s="3" t="n">
        <v>11827896.52</v>
      </c>
      <c r="W9" s="3" t="n">
        <v>66419625.6641</v>
      </c>
      <c r="X9" s="3" t="n">
        <v>221014132.0538</v>
      </c>
      <c r="Y9" s="3" t="n">
        <v>202788158</v>
      </c>
      <c r="Z9" s="3" t="n">
        <v>19962703.7375</v>
      </c>
      <c r="AA9" s="3" t="n">
        <v>-121321.8593</v>
      </c>
      <c r="AB9" s="3" t="n">
        <v>-42579.8437</v>
      </c>
      <c r="AC9" s="3" t="n">
        <v>449030.58</v>
      </c>
      <c r="AD9" s="3" t="n">
        <v>-6693</v>
      </c>
      <c r="AE9" s="3" t="n">
        <v>10548175</v>
      </c>
      <c r="AF9" s="3" t="n">
        <v>-3000</v>
      </c>
      <c r="AG9" s="3" t="n">
        <v>0</v>
      </c>
      <c r="AH9" s="3" t="n">
        <v>-3310004</v>
      </c>
      <c r="AI9" s="3"/>
      <c r="AJ9" s="3"/>
      <c r="AK9" s="3"/>
      <c r="AL9" s="3"/>
      <c r="AM9" s="3"/>
      <c r="AN9" s="3"/>
      <c r="AO9" s="3"/>
    </row>
    <row r="10">
      <c r="A10" t="str">
        <f>M10</f>
      </c>
      <c r="B10" t="str">
        <f>N10</f>
      </c>
      <c r="M10" t="s">
        <v>56</v>
      </c>
      <c r="N10" t="s">
        <v>57</v>
      </c>
      <c r="O10" s="3"/>
      <c r="P10" s="3" t="n">
        <v>86182421</v>
      </c>
      <c r="Q10" s="3" t="n">
        <v>80233020</v>
      </c>
      <c r="R10" s="3" t="n">
        <v>128318009</v>
      </c>
      <c r="S10" s="3" t="n">
        <v>179178425</v>
      </c>
      <c r="T10" s="3" t="n">
        <v>169382063</v>
      </c>
      <c r="U10" s="3" t="n">
        <v>230696082</v>
      </c>
      <c r="V10" s="3" t="n">
        <v>205584709</v>
      </c>
      <c r="W10" s="3" t="n">
        <v>237334326</v>
      </c>
      <c r="X10" s="3" t="n">
        <v>354975009.0469</v>
      </c>
      <c r="Y10" s="3" t="n">
        <v>491472592.8184</v>
      </c>
      <c r="Z10" s="3" t="n">
        <v>504020329.7945</v>
      </c>
      <c r="AA10" s="3" t="n">
        <v>488565448.9424</v>
      </c>
      <c r="AB10" s="3" t="n">
        <v>939500044.3292</v>
      </c>
      <c r="AC10" s="3" t="n">
        <v>1031750750.4</v>
      </c>
      <c r="AD10" s="3" t="n">
        <v>654943244.76</v>
      </c>
      <c r="AE10" s="3" t="n">
        <v>432927026.11</v>
      </c>
      <c r="AF10" s="3" t="n">
        <v>845730479.9531</v>
      </c>
      <c r="AG10" s="3" t="n">
        <v>642926670.4383</v>
      </c>
      <c r="AH10" s="3" t="n">
        <v>555872925.7737</v>
      </c>
      <c r="AI10" s="3" t="n">
        <v>1326477012.859</v>
      </c>
      <c r="AJ10" s="3" t="n">
        <v>1675850280.8348</v>
      </c>
      <c r="AK10" s="3" t="n">
        <v>2016083207.0283</v>
      </c>
      <c r="AL10" s="3" t="n">
        <v>648476515.2579</v>
      </c>
      <c r="AM10" s="3" t="n">
        <v>354085824.5115</v>
      </c>
      <c r="AN10" s="3" t="n">
        <v>183819559.42</v>
      </c>
      <c r="AO10" s="3"/>
    </row>
    <row r="11">
      <c r="A11" t="str">
        <f>M11</f>
      </c>
      <c r="B11" t="str">
        <f>N11</f>
      </c>
      <c r="M11" t="s">
        <v>56</v>
      </c>
      <c r="N11" t="s">
        <v>58</v>
      </c>
      <c r="O11" s="3"/>
      <c r="P11" s="3" t="n">
        <v>26183980</v>
      </c>
      <c r="Q11" s="3" t="n">
        <v>22228978</v>
      </c>
      <c r="R11" s="3" t="n">
        <v>4966568</v>
      </c>
      <c r="S11" s="3" t="n">
        <v>4197705</v>
      </c>
      <c r="T11" s="3" t="n">
        <v>112349830</v>
      </c>
      <c r="U11" s="3" t="n">
        <v>40822056</v>
      </c>
      <c r="V11" s="3" t="n">
        <v>93681388</v>
      </c>
      <c r="W11" s="3" t="n">
        <v>1112965</v>
      </c>
      <c r="X11" s="3" t="n">
        <v>42800000</v>
      </c>
      <c r="Y11" s="3" t="n">
        <v>239339025</v>
      </c>
      <c r="Z11" s="3" t="n">
        <v>215353140.95</v>
      </c>
      <c r="AA11" s="3" t="n">
        <v>16522289.0468</v>
      </c>
      <c r="AB11" s="3" t="n">
        <v>46892567.3593</v>
      </c>
      <c r="AC11" s="3" t="n">
        <v>103981506.2901</v>
      </c>
      <c r="AD11" s="3" t="n">
        <v>256796874.8672</v>
      </c>
      <c r="AE11" s="3" t="n">
        <v>346995793.5907</v>
      </c>
      <c r="AF11" s="3" t="n">
        <v>231303784.9352</v>
      </c>
      <c r="AG11" s="3" t="n">
        <v>477690290.3976</v>
      </c>
      <c r="AH11" s="3" t="n">
        <v>900156132.9687</v>
      </c>
      <c r="AI11" s="3" t="n">
        <v>1149435810.6789</v>
      </c>
      <c r="AJ11" s="3" t="n">
        <v>1204984890.7311</v>
      </c>
      <c r="AK11" s="3" t="n">
        <v>780860858.6031</v>
      </c>
      <c r="AL11" s="3" t="n">
        <v>445240606.8026</v>
      </c>
      <c r="AM11" s="3" t="n">
        <v>479574631.6706</v>
      </c>
      <c r="AN11" s="3" t="n">
        <v>36879542.51</v>
      </c>
      <c r="AO11" s="3"/>
    </row>
    <row r="12">
      <c r="A12" t="str">
        <f>M12</f>
      </c>
      <c r="B12" t="str">
        <f>N12</f>
      </c>
      <c r="M12" t="s">
        <v>32</v>
      </c>
      <c r="N12" t="s">
        <v>43</v>
      </c>
      <c r="O12" s="3" t="str">
        <f>Sum(O2:O11)</f>
      </c>
      <c r="P12" s="3" t="str">
        <f>Sum(P2:P11)</f>
      </c>
      <c r="Q12" s="3" t="str">
        <f>Sum(Q2:Q11)</f>
      </c>
      <c r="R12" s="3" t="str">
        <f>Sum(R2:R11)</f>
      </c>
      <c r="S12" s="3" t="str">
        <f>Sum(S2:S11)</f>
      </c>
      <c r="T12" s="3" t="str">
        <f>Sum(T2:T11)</f>
      </c>
      <c r="U12" s="3" t="str">
        <f>Sum(U2:U11)</f>
      </c>
      <c r="V12" s="3" t="str">
        <f>Sum(V2:V11)</f>
      </c>
      <c r="W12" s="3" t="str">
        <f>Sum(W2:W11)</f>
      </c>
      <c r="X12" s="3" t="str">
        <f>Sum(X2:X11)</f>
      </c>
      <c r="Y12" s="3" t="str">
        <f>Sum(Y2:Y11)</f>
      </c>
      <c r="Z12" s="3" t="str">
        <f>Sum(Z2:Z11)</f>
      </c>
      <c r="AA12" s="3" t="str">
        <f>Sum(AA2:AA11)</f>
      </c>
      <c r="AB12" s="3" t="str">
        <f>Sum(AB2:AB11)</f>
      </c>
      <c r="AC12" s="3" t="str">
        <f>Sum(AC2:AC11)</f>
      </c>
      <c r="AD12" s="3" t="str">
        <f>Sum(AD2:AD11)</f>
      </c>
      <c r="AE12" s="3" t="str">
        <f>Sum(AE2:AE11)</f>
      </c>
      <c r="AF12" s="3" t="str">
        <f>Sum(AF2:AF11)</f>
      </c>
      <c r="AG12" s="3" t="str">
        <f>Sum(AG2:AG11)</f>
      </c>
      <c r="AH12" s="3" t="str">
        <f>Sum(AH2:AH11)</f>
      </c>
      <c r="AI12" s="3" t="str">
        <f>Sum(AI2:AI11)</f>
      </c>
      <c r="AJ12" s="3" t="str">
        <f>Sum(AJ2:AJ11)</f>
      </c>
      <c r="AK12" s="3" t="str">
        <f>Sum(AK2:AK11)</f>
      </c>
      <c r="AL12" s="3" t="str">
        <f>Sum(AL2:AL11)</f>
      </c>
      <c r="AM12" s="3" t="str">
        <f>Sum(AM2:AM11)</f>
      </c>
      <c r="AN12" s="3" t="str">
        <f>Sum(AN2:AN11)</f>
      </c>
      <c r="AO12" s="3"/>
    </row>
    <row r="15">
      <c r="A15" t="str">
        <f>M15</f>
      </c>
      <c r="B15" t="str">
        <f>N15</f>
      </c>
      <c r="C15" t="str">
        <f>AJ15</f>
      </c>
      <c r="D15" t="str">
        <f>AM15</f>
      </c>
      <c r="E15" t="str">
        <f>AN15</f>
      </c>
      <c r="F15" t="str">
        <f>AO15</f>
      </c>
      <c r="G15" t="str">
        <f>AM15&amp;"-"&amp;AN15</f>
      </c>
      <c r="H15" t="str">
        <f>AJ15&amp;"-"&amp;AN15</f>
      </c>
      <c r="I15" t="str">
        <f>AO15&amp;"/"&amp;AN15</f>
      </c>
      <c r="J15" t="str">
        <f>"Share "&amp;AN15</f>
      </c>
      <c r="K15" t="str">
        <f>"Share "&amp;AO15</f>
      </c>
      <c r="M15" t="s">
        <v>44</v>
      </c>
      <c r="N15" t="s">
        <v>45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</row>
    <row r="16">
      <c r="A16" t="str">
        <f>M16</f>
      </c>
      <c r="B16" t="str">
        <f>N16</f>
      </c>
      <c r="C16" s="3" t="str">
        <f>AJ16</f>
      </c>
      <c r="D16" s="3" t="str">
        <f>AM16</f>
      </c>
      <c r="E16" s="3" t="str">
        <f>AN16</f>
      </c>
      <c r="F16" s="3" t="str">
        <f>AO16</f>
      </c>
      <c r="G16" s="4" t="str">
        <f>AN16/AM16-1</f>
      </c>
      <c r="H16" s="4" t="str">
        <f>AN16/AJ16-1</f>
      </c>
      <c r="I16" s="4" t="str">
        <f>AO16/AN16</f>
      </c>
      <c r="J16" s="4" t="str">
        <f>AN16/Sum(AN$15:AN$25)</f>
      </c>
      <c r="K16" s="4" t="str">
        <f>AO16/Sum(AO15:AO$25)</f>
      </c>
      <c r="M16" t="s">
        <v>46</v>
      </c>
      <c r="N16" t="s">
        <v>47</v>
      </c>
      <c r="O16" s="3"/>
      <c r="P16" s="3" t="n">
        <v>1849290.73051444</v>
      </c>
      <c r="Q16" s="3" t="n">
        <v>158364642.80286</v>
      </c>
      <c r="R16" s="3" t="n">
        <v>247953157.258298</v>
      </c>
      <c r="S16" s="3" t="n">
        <v>451458081.278563</v>
      </c>
      <c r="T16" s="3" t="n">
        <v>453815645.858781</v>
      </c>
      <c r="U16" s="3" t="n">
        <v>569270459.27147</v>
      </c>
      <c r="V16" s="3" t="n">
        <v>551953265.476515</v>
      </c>
      <c r="W16" s="3" t="n">
        <v>394035822.559139</v>
      </c>
      <c r="X16" s="3" t="n">
        <v>444134336.87888</v>
      </c>
      <c r="Y16" s="3" t="n">
        <v>570094188.952044</v>
      </c>
      <c r="Z16" s="3" t="n">
        <v>549848299.29709</v>
      </c>
      <c r="AA16" s="3" t="n">
        <v>755560686.19689</v>
      </c>
      <c r="AB16" s="3" t="n">
        <v>1280012799.51093</v>
      </c>
      <c r="AC16" s="3" t="n">
        <v>923420160.976025</v>
      </c>
      <c r="AD16" s="3" t="n">
        <v>944728950.511455</v>
      </c>
      <c r="AE16" s="3" t="n">
        <v>1267126248.95772</v>
      </c>
      <c r="AF16" s="3" t="n">
        <v>560495033.959529</v>
      </c>
      <c r="AG16" s="3" t="n">
        <v>429688149.758362</v>
      </c>
      <c r="AH16" s="3" t="n">
        <v>538568575.010231</v>
      </c>
      <c r="AI16" s="3" t="n">
        <v>808928467.087372</v>
      </c>
      <c r="AJ16" s="3" t="n">
        <v>428907614.649632</v>
      </c>
      <c r="AK16" s="3" t="n">
        <v>141882792.021135</v>
      </c>
      <c r="AL16" s="3" t="n">
        <v>123019519.216058</v>
      </c>
      <c r="AM16" s="3" t="n">
        <v>144946655.0215</v>
      </c>
      <c r="AN16" s="3" t="n">
        <v>117371635.812452</v>
      </c>
      <c r="AO16" s="3"/>
    </row>
    <row r="17">
      <c r="A17" t="str">
        <f>M17</f>
      </c>
      <c r="B17" t="str">
        <f>N17</f>
      </c>
      <c r="C17" s="3" t="str">
        <f>AJ17</f>
      </c>
      <c r="D17" s="3" t="str">
        <f>AM17</f>
      </c>
      <c r="E17" s="3" t="str">
        <f>AN17</f>
      </c>
      <c r="F17" s="3" t="str">
        <f>AO17</f>
      </c>
      <c r="G17" s="4" t="str">
        <f>AN17/AM17-1</f>
      </c>
      <c r="H17" s="4" t="str">
        <f>AN17/AJ17-1</f>
      </c>
      <c r="I17" s="4" t="str">
        <f>AO17/AN17</f>
      </c>
      <c r="J17" s="4" t="str">
        <f>AN17/Sum(AN$15:AN$25)</f>
      </c>
      <c r="K17" s="4" t="str">
        <f>AO17/Sum(AO15:AO$25)</f>
      </c>
      <c r="M17" t="s">
        <v>46</v>
      </c>
      <c r="N17" t="s">
        <v>48</v>
      </c>
      <c r="O17" s="3"/>
      <c r="P17" s="3" t="n">
        <v>21505218.6572528</v>
      </c>
      <c r="Q17" s="3" t="n">
        <v>8237571.4947428</v>
      </c>
      <c r="R17" s="3" t="n">
        <v>1891086.3341869</v>
      </c>
      <c r="S17" s="3" t="n">
        <v>19849010.0807163</v>
      </c>
      <c r="T17" s="3" t="n">
        <v>39770987.9507546</v>
      </c>
      <c r="U17" s="3" t="n">
        <v>35595506.8771177</v>
      </c>
      <c r="V17" s="3" t="n">
        <v>121393149.369338</v>
      </c>
      <c r="W17" s="3" t="n">
        <v>97772383.9090797</v>
      </c>
      <c r="X17" s="3" t="n">
        <v>193904126.852431</v>
      </c>
      <c r="Y17" s="3" t="n">
        <v>428430754.550696</v>
      </c>
      <c r="Z17" s="3" t="n">
        <v>518237578.061999</v>
      </c>
      <c r="AA17" s="3" t="n">
        <v>402486029.350699</v>
      </c>
      <c r="AB17" s="3" t="n">
        <v>257395205.417395</v>
      </c>
      <c r="AC17" s="3" t="n">
        <v>65028156.2094738</v>
      </c>
      <c r="AD17" s="3" t="n">
        <v>13198398.1422402</v>
      </c>
      <c r="AE17" s="3" t="n">
        <v>7133535.94338262</v>
      </c>
      <c r="AF17" s="3" t="n">
        <v>111908097.648011</v>
      </c>
      <c r="AG17" s="3" t="n">
        <v>65095199.888264</v>
      </c>
      <c r="AH17" s="3" t="n">
        <v>87149172.5448869</v>
      </c>
      <c r="AI17" s="3" t="n">
        <v>-3140972.22192502</v>
      </c>
      <c r="AJ17" s="3" t="n">
        <v>880760.108651767</v>
      </c>
      <c r="AK17" s="3" t="n">
        <v>-2281663.78776152</v>
      </c>
      <c r="AL17" s="3" t="n">
        <v>-4450403.96678538</v>
      </c>
      <c r="AM17" s="3" t="n">
        <v>-1038512.0781</v>
      </c>
      <c r="AN17" s="3" t="n">
        <v>0</v>
      </c>
      <c r="AO17" s="3"/>
    </row>
    <row r="18">
      <c r="A18" t="str">
        <f>M18</f>
      </c>
      <c r="B18" t="str">
        <f>N18</f>
      </c>
      <c r="C18" s="3" t="str">
        <f>AJ18</f>
      </c>
      <c r="D18" s="3" t="str">
        <f>AM18</f>
      </c>
      <c r="E18" s="3" t="str">
        <f>AN18</f>
      </c>
      <c r="F18" s="3" t="str">
        <f>AO18</f>
      </c>
      <c r="G18" s="4" t="str">
        <f>AN18/AM18-1</f>
      </c>
      <c r="H18" s="4" t="str">
        <f>AN18/AJ18-1</f>
      </c>
      <c r="I18" s="4" t="str">
        <f>AO18/AN18</f>
      </c>
      <c r="J18" s="4" t="str">
        <f>AN18/Sum(AN$15:AN$25)</f>
      </c>
      <c r="K18" s="4" t="str">
        <f>AO18/Sum(AO15:AO$25)</f>
      </c>
      <c r="M18" t="s">
        <v>49</v>
      </c>
      <c r="N18" t="s">
        <v>50</v>
      </c>
      <c r="O18" s="3"/>
      <c r="P18" s="3"/>
      <c r="Q18" s="3"/>
      <c r="R18" s="3"/>
      <c r="S18" s="3"/>
      <c r="T18" s="3"/>
      <c r="U18" s="3"/>
      <c r="V18" s="3" t="n">
        <v>0</v>
      </c>
      <c r="W18" s="3" t="n">
        <v>388581238.874527</v>
      </c>
      <c r="X18" s="3" t="n">
        <v>125301195.333823</v>
      </c>
      <c r="Y18" s="3" t="n">
        <v>206261853.543363</v>
      </c>
      <c r="Z18" s="3" t="n">
        <v>2310498.35743095</v>
      </c>
      <c r="AA18" s="3" t="n">
        <v>219754.075840308</v>
      </c>
      <c r="AB18" s="3" t="n">
        <v>-91233.5396701216</v>
      </c>
      <c r="AC18" s="3" t="n">
        <v>-5141.27997293334</v>
      </c>
      <c r="AD18" s="3" t="n">
        <v>-546840.073742871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>
      <c r="A19" t="str">
        <f>M19</f>
      </c>
      <c r="B19" t="str">
        <f>N19</f>
      </c>
      <c r="C19" s="3" t="str">
        <f>AJ19</f>
      </c>
      <c r="D19" s="3" t="str">
        <f>AM19</f>
      </c>
      <c r="E19" s="3" t="str">
        <f>AN19</f>
      </c>
      <c r="F19" s="3" t="str">
        <f>AO19</f>
      </c>
      <c r="G19" s="4" t="str">
        <f>AN19/AM19-1</f>
      </c>
      <c r="H19" s="4" t="str">
        <f>AN19/AJ19-1</f>
      </c>
      <c r="I19" s="4" t="str">
        <f>AO19/AN19</f>
      </c>
      <c r="J19" s="4" t="str">
        <f>AN19/Sum(AN$15:AN$25)</f>
      </c>
      <c r="K19" s="4" t="str">
        <f>AO19/Sum(AO15:AO$25)</f>
      </c>
      <c r="M19" t="s">
        <v>49</v>
      </c>
      <c r="N19" t="s">
        <v>51</v>
      </c>
      <c r="O19" s="3"/>
      <c r="P19" s="3"/>
      <c r="Q19" s="3"/>
      <c r="R19" s="3"/>
      <c r="S19" s="3" t="n">
        <v>561171846.313664</v>
      </c>
      <c r="T19" s="3" t="n">
        <v>669121869.899308</v>
      </c>
      <c r="U19" s="3" t="n">
        <v>63106936.6365406</v>
      </c>
      <c r="V19" s="3" t="n">
        <v>66641150.9186135</v>
      </c>
      <c r="W19" s="3" t="n">
        <v>107921194.365953</v>
      </c>
      <c r="X19" s="3" t="n">
        <v>197271991.125476</v>
      </c>
      <c r="Y19" s="3" t="n">
        <v>380960248.490091</v>
      </c>
      <c r="Z19" s="3" t="n">
        <v>456074937.412344</v>
      </c>
      <c r="AA19" s="3" t="n">
        <v>540697992.848545</v>
      </c>
      <c r="AB19" s="3" t="n">
        <v>498880609.243009</v>
      </c>
      <c r="AC19" s="3" t="n">
        <v>477994013.318791</v>
      </c>
      <c r="AD19" s="3" t="n">
        <v>82573190.9584081</v>
      </c>
      <c r="AE19" s="3" t="n">
        <v>1451351009.41217</v>
      </c>
      <c r="AF19" s="3" t="n">
        <v>1209735665.71612</v>
      </c>
      <c r="AG19" s="3" t="n">
        <v>1784599598.99932</v>
      </c>
      <c r="AH19" s="3" t="n">
        <v>1991668479.86645</v>
      </c>
      <c r="AI19" s="3" t="n">
        <v>554564000.118081</v>
      </c>
      <c r="AJ19" s="3" t="n">
        <v>863906604.395326</v>
      </c>
      <c r="AK19" s="3" t="n">
        <v>910594998.743652</v>
      </c>
      <c r="AL19" s="3" t="n">
        <v>1060649458.14943</v>
      </c>
      <c r="AM19" s="3" t="n">
        <v>786274272</v>
      </c>
      <c r="AN19" s="3" t="n">
        <v>1485457390.41701</v>
      </c>
      <c r="AO19" s="3"/>
    </row>
    <row r="20">
      <c r="A20" t="str">
        <f>M20</f>
      </c>
      <c r="B20" t="str">
        <f>N20</f>
      </c>
      <c r="C20" s="3" t="str">
        <f>AJ20</f>
      </c>
      <c r="D20" s="3" t="str">
        <f>AM20</f>
      </c>
      <c r="E20" s="3" t="str">
        <f>AN20</f>
      </c>
      <c r="F20" s="3" t="str">
        <f>AO20</f>
      </c>
      <c r="G20" s="4" t="str">
        <f>AN20/AM20-1</f>
      </c>
      <c r="H20" s="4" t="str">
        <f>AN20/AJ20-1</f>
      </c>
      <c r="I20" s="4" t="str">
        <f>AO20/AN20</f>
      </c>
      <c r="J20" s="4" t="str">
        <f>AN20/Sum(AN$15:AN$25)</f>
      </c>
      <c r="K20" s="4" t="str">
        <f>AO20/Sum(AO15:AO$25)</f>
      </c>
      <c r="M20" t="s">
        <v>49</v>
      </c>
      <c r="N20"/>
      <c r="O20" s="3"/>
      <c r="P20" s="3"/>
      <c r="Q20" s="3"/>
      <c r="R20" s="3"/>
      <c r="S20" s="3"/>
      <c r="T20" s="3"/>
      <c r="U20" s="3"/>
      <c r="V20" s="3" t="n">
        <v>0</v>
      </c>
      <c r="W20" s="3" t="n">
        <v>0</v>
      </c>
      <c r="X20" s="3" t="n">
        <v>10001415.9688637</v>
      </c>
      <c r="Y20" s="3" t="n">
        <v>-3947144.02722961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/>
    </row>
    <row r="21">
      <c r="A21" t="str">
        <f>M21</f>
      </c>
      <c r="B21" t="str">
        <f>N21</f>
      </c>
      <c r="C21" s="3" t="str">
        <f>AJ21</f>
      </c>
      <c r="D21" s="3" t="str">
        <f>AM21</f>
      </c>
      <c r="E21" s="3" t="str">
        <f>AN21</f>
      </c>
      <c r="F21" s="3" t="str">
        <f>AO21</f>
      </c>
      <c r="G21" s="4" t="str">
        <f>AN21/AM21-1</f>
      </c>
      <c r="H21" s="4" t="str">
        <f>AN21/AJ21-1</f>
      </c>
      <c r="I21" s="4" t="str">
        <f>AO21/AN21</f>
      </c>
      <c r="J21" s="4" t="str">
        <f>AN21/Sum(AN$15:AN$25)</f>
      </c>
      <c r="K21" s="4" t="str">
        <f>AO21/Sum(AO15:AO$25)</f>
      </c>
      <c r="M21" t="s">
        <v>52</v>
      </c>
      <c r="N21" t="s">
        <v>53</v>
      </c>
      <c r="O21" s="3" t="n">
        <v>29459650.9413758</v>
      </c>
      <c r="P21" s="3" t="n">
        <v>233261836.335306</v>
      </c>
      <c r="Q21" s="3" t="n">
        <v>507765395.149306</v>
      </c>
      <c r="R21" s="3" t="n">
        <v>494393711.437095</v>
      </c>
      <c r="S21" s="3" t="n">
        <v>418545345.607972</v>
      </c>
      <c r="T21" s="3" t="n">
        <v>813841270.436583</v>
      </c>
      <c r="U21" s="3" t="n">
        <v>951842793.174049</v>
      </c>
      <c r="V21" s="3" t="n">
        <v>1942881192.81826</v>
      </c>
      <c r="W21" s="3" t="n">
        <v>3024359477.17841</v>
      </c>
      <c r="X21" s="3" t="n">
        <v>3370251025.68634</v>
      </c>
      <c r="Y21" s="3" t="n">
        <v>3449341622.59519</v>
      </c>
      <c r="Z21" s="3" t="n">
        <v>4846620790.26112</v>
      </c>
      <c r="AA21" s="3" t="n">
        <v>4171613725.13328</v>
      </c>
      <c r="AB21" s="3" t="n">
        <v>7714033922.86691</v>
      </c>
      <c r="AC21" s="3" t="n">
        <v>8064387373.21179</v>
      </c>
      <c r="AD21" s="3" t="n">
        <v>7472999362.12445</v>
      </c>
      <c r="AE21" s="3" t="n">
        <v>6162408142.49654</v>
      </c>
      <c r="AF21" s="3" t="n">
        <v>5506024171.32401</v>
      </c>
      <c r="AG21" s="3" t="n">
        <v>3427265790.12102</v>
      </c>
      <c r="AH21" s="3" t="n">
        <v>2329311934.23003</v>
      </c>
      <c r="AI21" s="3" t="n">
        <v>2183314802.10456</v>
      </c>
      <c r="AJ21" s="3" t="n">
        <v>3221984804.84689</v>
      </c>
      <c r="AK21" s="3" t="n">
        <v>2796853565.40132</v>
      </c>
      <c r="AL21" s="3" t="n">
        <v>2521761388.16536</v>
      </c>
      <c r="AM21" s="3" t="n">
        <v>2778277527.4898</v>
      </c>
      <c r="AN21" s="3" t="n">
        <v>1862495426.57776</v>
      </c>
      <c r="AO21" s="3"/>
    </row>
    <row r="22">
      <c r="A22" t="str">
        <f>M22</f>
      </c>
      <c r="B22" t="str">
        <f>N22</f>
      </c>
      <c r="C22" s="3" t="str">
        <f>AJ22</f>
      </c>
      <c r="D22" s="3" t="str">
        <f>AM22</f>
      </c>
      <c r="E22" s="3" t="str">
        <f>AN22</f>
      </c>
      <c r="F22" s="3" t="str">
        <f>AO22</f>
      </c>
      <c r="G22" s="4" t="str">
        <f>AN22/AM22-1</f>
      </c>
      <c r="H22" s="4" t="str">
        <f>AN22/AJ22-1</f>
      </c>
      <c r="I22" s="4" t="str">
        <f>AO22/AN22</f>
      </c>
      <c r="J22" s="4" t="str">
        <f>AN22/Sum(AN$15:AN$25)</f>
      </c>
      <c r="K22" s="4" t="str">
        <f>AO22/Sum(AO15:AO$25)</f>
      </c>
      <c r="M22" t="s">
        <v>52</v>
      </c>
      <c r="N22" t="s">
        <v>54</v>
      </c>
      <c r="O22" s="3"/>
      <c r="P22" s="3"/>
      <c r="Q22" s="3"/>
      <c r="R22" s="3"/>
      <c r="S22" s="3"/>
      <c r="T22" s="3"/>
      <c r="U22" s="3" t="n">
        <v>0</v>
      </c>
      <c r="V22" s="3" t="n">
        <v>40472800.9244442</v>
      </c>
      <c r="W22" s="3" t="n">
        <v>0</v>
      </c>
      <c r="X22" s="3" t="n">
        <v>48456801.3244355</v>
      </c>
      <c r="Y22" s="3" t="n">
        <v>-5509462.89289273</v>
      </c>
      <c r="Z22" s="3" t="n">
        <v>42989238.6161568</v>
      </c>
      <c r="AA22" s="3" t="n">
        <v>84155887.0644761</v>
      </c>
      <c r="AB22" s="3" t="n">
        <v>98096194.4610644</v>
      </c>
      <c r="AC22" s="3" t="n">
        <v>168111656.369554</v>
      </c>
      <c r="AD22" s="3" t="n">
        <v>105585821.483535</v>
      </c>
      <c r="AE22" s="3" t="n">
        <v>141981144.586827</v>
      </c>
      <c r="AF22" s="3" t="n">
        <v>109917928.501965</v>
      </c>
      <c r="AG22" s="3" t="n">
        <v>152767992.733788</v>
      </c>
      <c r="AH22" s="3" t="n">
        <v>12319420.092529</v>
      </c>
      <c r="AI22" s="3" t="n">
        <v>6659861.98623451</v>
      </c>
      <c r="AJ22" s="3" t="n">
        <v>-13920383.603453</v>
      </c>
      <c r="AK22" s="3" t="n">
        <v>-11051770.6724549</v>
      </c>
      <c r="AL22" s="3"/>
      <c r="AM22" s="3" t="n">
        <v>110515020.46</v>
      </c>
      <c r="AN22" s="3"/>
      <c r="AO22" s="3"/>
    </row>
    <row r="23">
      <c r="A23" t="str">
        <f>M23</f>
      </c>
      <c r="B23" t="str">
        <f>N23</f>
      </c>
      <c r="C23" s="3" t="str">
        <f>AJ23</f>
      </c>
      <c r="D23" s="3" t="str">
        <f>AM23</f>
      </c>
      <c r="E23" s="3" t="str">
        <f>AN23</f>
      </c>
      <c r="F23" s="3" t="str">
        <f>AO23</f>
      </c>
      <c r="G23" s="4" t="str">
        <f>AN23/AM23-1</f>
      </c>
      <c r="H23" s="4" t="str">
        <f>AN23/AJ23-1</f>
      </c>
      <c r="I23" s="4" t="str">
        <f>AO23/AN23</f>
      </c>
      <c r="J23" s="4" t="str">
        <f>AN23/Sum(AN$15:AN$25)</f>
      </c>
      <c r="K23" s="4" t="str">
        <f>AO23/Sum(AO15:AO$25)</f>
      </c>
      <c r="M23" t="s">
        <v>52</v>
      </c>
      <c r="N23" t="s">
        <v>55</v>
      </c>
      <c r="O23" s="3"/>
      <c r="P23" s="3"/>
      <c r="Q23" s="3" t="n">
        <v>5801305.75670761</v>
      </c>
      <c r="R23" s="3" t="n">
        <v>10708682.0553597</v>
      </c>
      <c r="S23" s="3" t="n">
        <v>5193351.53094354</v>
      </c>
      <c r="T23" s="3" t="n">
        <v>11789884.9377497</v>
      </c>
      <c r="U23" s="3" t="n">
        <v>48372883.3524614</v>
      </c>
      <c r="V23" s="3" t="n">
        <v>17206904.1546687</v>
      </c>
      <c r="W23" s="3" t="n">
        <v>94036693.4209882</v>
      </c>
      <c r="X23" s="3" t="n">
        <v>306546927.495605</v>
      </c>
      <c r="Y23" s="3" t="n">
        <v>278420317.544421</v>
      </c>
      <c r="Z23" s="3" t="n">
        <v>27172694.5176568</v>
      </c>
      <c r="AA23" s="3" t="n">
        <v>-161890.679648318</v>
      </c>
      <c r="AB23" s="3" t="n">
        <v>-55805.4705008665</v>
      </c>
      <c r="AC23" s="3" t="n">
        <v>578015.004553991</v>
      </c>
      <c r="AD23" s="3" t="n">
        <v>-8461.21074995498</v>
      </c>
      <c r="AE23" s="3" t="n">
        <v>13198193.1347747</v>
      </c>
      <c r="AF23" s="3" t="n">
        <v>-3723.91702416746</v>
      </c>
      <c r="AG23" s="3" t="n">
        <v>0</v>
      </c>
      <c r="AH23" s="3" t="n">
        <v>-3952770.37900731</v>
      </c>
      <c r="AI23" s="3"/>
      <c r="AJ23" s="3"/>
      <c r="AK23" s="3"/>
      <c r="AL23" s="3"/>
      <c r="AM23" s="3"/>
      <c r="AN23" s="3"/>
      <c r="AO23" s="3"/>
    </row>
    <row r="24">
      <c r="A24" t="str">
        <f>M24</f>
      </c>
      <c r="B24" t="str">
        <f>N24</f>
      </c>
      <c r="C24" s="3" t="str">
        <f>AJ24</f>
      </c>
      <c r="D24" s="3" t="str">
        <f>AM24</f>
      </c>
      <c r="E24" s="3" t="str">
        <f>AN24</f>
      </c>
      <c r="F24" s="3" t="str">
        <f>AO24</f>
      </c>
      <c r="G24" s="4" t="str">
        <f>AN24/AM24-1</f>
      </c>
      <c r="H24" s="4" t="str">
        <f>AN24/AJ24-1</f>
      </c>
      <c r="I24" s="4" t="str">
        <f>AO24/AN24</f>
      </c>
      <c r="J24" s="4" t="str">
        <f>AN24/Sum(AN$15:AN$25)</f>
      </c>
      <c r="K24" s="4" t="str">
        <f>AO24/Sum(AO15:AO$25)</f>
      </c>
      <c r="M24" t="s">
        <v>56</v>
      </c>
      <c r="N24" t="s">
        <v>57</v>
      </c>
      <c r="O24" s="3"/>
      <c r="P24" s="3" t="n">
        <v>144887592.98963</v>
      </c>
      <c r="Q24" s="3" t="n">
        <v>131693488.582343</v>
      </c>
      <c r="R24" s="3" t="n">
        <v>207357418.103085</v>
      </c>
      <c r="S24" s="3" t="n">
        <v>284092873.437185</v>
      </c>
      <c r="T24" s="3" t="n">
        <v>262158849.135369</v>
      </c>
      <c r="U24" s="3" t="n">
        <v>346512498.399887</v>
      </c>
      <c r="V24" s="3" t="n">
        <v>299079077.792646</v>
      </c>
      <c r="W24" s="3" t="n">
        <v>336017179.09714</v>
      </c>
      <c r="X24" s="3" t="n">
        <v>492350861.684099</v>
      </c>
      <c r="Y24" s="3" t="n">
        <v>674772909.357355</v>
      </c>
      <c r="Z24" s="3" t="n">
        <v>686058894.24023</v>
      </c>
      <c r="AA24" s="3" t="n">
        <v>651936864.785343</v>
      </c>
      <c r="AB24" s="3" t="n">
        <v>1231315980.83757</v>
      </c>
      <c r="AC24" s="3" t="n">
        <v>1328122050.59851</v>
      </c>
      <c r="AD24" s="3" t="n">
        <v>827971436.302661</v>
      </c>
      <c r="AE24" s="3" t="n">
        <v>541691288.195676</v>
      </c>
      <c r="AF24" s="3" t="n">
        <v>1049810044.05156</v>
      </c>
      <c r="AG24" s="3" t="n">
        <v>784820586.754797</v>
      </c>
      <c r="AH24" s="3" t="n">
        <v>663817335.41422</v>
      </c>
      <c r="AI24" s="3" t="n">
        <v>1555307357.85467</v>
      </c>
      <c r="AJ24" s="3" t="n">
        <v>1939613574.9613</v>
      </c>
      <c r="AK24" s="3" t="n">
        <v>2255758726.68729</v>
      </c>
      <c r="AL24" s="3" t="n">
        <v>678142107.585954</v>
      </c>
      <c r="AM24" s="3" t="n">
        <v>354085824.5115</v>
      </c>
      <c r="AN24" s="3" t="n">
        <v>179038168.247247</v>
      </c>
      <c r="AO24" s="3"/>
    </row>
    <row r="25">
      <c r="A25" t="str">
        <f>M25</f>
      </c>
      <c r="B25" t="str">
        <f>N25</f>
      </c>
      <c r="C25" s="3" t="str">
        <f>AJ25</f>
      </c>
      <c r="D25" s="3" t="str">
        <f>AM25</f>
      </c>
      <c r="E25" s="3" t="str">
        <f>AN25</f>
      </c>
      <c r="F25" s="3" t="str">
        <f>AO25</f>
      </c>
      <c r="G25" s="4" t="str">
        <f>AN25/AM25-1</f>
      </c>
      <c r="H25" s="4" t="str">
        <f>AN25/AJ25-1</f>
      </c>
      <c r="I25" s="4" t="str">
        <f>AO25/AN25</f>
      </c>
      <c r="J25" s="4" t="str">
        <f>AN25/Sum(AN$15:AN$25)</f>
      </c>
      <c r="K25" s="4" t="str">
        <f>AO25/Sum(AO15:AO$25)</f>
      </c>
      <c r="M25" t="s">
        <v>56</v>
      </c>
      <c r="N25" t="s">
        <v>58</v>
      </c>
      <c r="O25" s="3"/>
      <c r="P25" s="3" t="n">
        <v>44019810.4563414</v>
      </c>
      <c r="Q25" s="3" t="n">
        <v>36486370.0810484</v>
      </c>
      <c r="R25" s="3" t="n">
        <v>8025800.31703424</v>
      </c>
      <c r="S25" s="3" t="n">
        <v>6655589.67432401</v>
      </c>
      <c r="T25" s="3" t="n">
        <v>173887964.355201</v>
      </c>
      <c r="U25" s="3" t="n">
        <v>61315963.8072228</v>
      </c>
      <c r="V25" s="3" t="n">
        <v>136285151.097376</v>
      </c>
      <c r="W25" s="3" t="n">
        <v>1575732.28465</v>
      </c>
      <c r="X25" s="3" t="n">
        <v>59363663.1960626</v>
      </c>
      <c r="Y25" s="3" t="n">
        <v>328603247.834975</v>
      </c>
      <c r="Z25" s="3" t="n">
        <v>293132893.690134</v>
      </c>
      <c r="AA25" s="3" t="n">
        <v>22047177.8009785</v>
      </c>
      <c r="AB25" s="3" t="n">
        <v>61457759.2843373</v>
      </c>
      <c r="AC25" s="3" t="n">
        <v>133850284.387765</v>
      </c>
      <c r="AD25" s="3" t="n">
        <v>324639545.522366</v>
      </c>
      <c r="AE25" s="3" t="n">
        <v>434171551.075373</v>
      </c>
      <c r="AF25" s="3" t="n">
        <v>287118700.824853</v>
      </c>
      <c r="AG25" s="3" t="n">
        <v>583116537.600367</v>
      </c>
      <c r="AH25" s="3" t="n">
        <v>1074956555.6055</v>
      </c>
      <c r="AI25" s="3" t="n">
        <v>1347724805.17955</v>
      </c>
      <c r="AJ25" s="3" t="n">
        <v>1394638338.76679</v>
      </c>
      <c r="AK25" s="3" t="n">
        <v>873690971.67315</v>
      </c>
      <c r="AL25" s="3" t="n">
        <v>465608848.394276</v>
      </c>
      <c r="AM25" s="3" t="n">
        <v>479574631.6706</v>
      </c>
      <c r="AN25" s="3" t="n">
        <v>35920256.5691085</v>
      </c>
      <c r="AO25" s="3"/>
    </row>
    <row r="26">
      <c r="A26" t="str">
        <f>M26</f>
      </c>
      <c r="B26" t="str">
        <f>N26</f>
      </c>
      <c r="C26" s="3" t="str">
        <f>AJ26</f>
      </c>
      <c r="D26" s="3" t="str">
        <f>AM26</f>
      </c>
      <c r="E26" s="3" t="str">
        <f>AN26</f>
      </c>
      <c r="F26" s="3" t="str">
        <f>AO26</f>
      </c>
      <c r="G26" s="4" t="str">
        <f>AN26/AM26-1</f>
      </c>
      <c r="H26" s="4" t="str">
        <f>AN26/AJ26-1</f>
      </c>
      <c r="I26" s="4" t="str">
        <f>AO26/AN26</f>
      </c>
      <c r="J26" s="4" t="str">
        <f>Sum(J$15:J$25)</f>
      </c>
      <c r="K26" s="4" t="str">
        <f>Sum(K$15:K$25)</f>
      </c>
      <c r="M26" t="s">
        <v>32</v>
      </c>
      <c r="N26" t="s">
        <v>43</v>
      </c>
      <c r="O26" s="3" t="str">
        <f>Sum(O16:O25)</f>
      </c>
      <c r="P26" s="3" t="str">
        <f>Sum(P16:P25)</f>
      </c>
      <c r="Q26" s="3" t="str">
        <f>Sum(Q16:Q25)</f>
      </c>
      <c r="R26" s="3" t="str">
        <f>Sum(R16:R25)</f>
      </c>
      <c r="S26" s="3" t="str">
        <f>Sum(S16:S25)</f>
      </c>
      <c r="T26" s="3" t="str">
        <f>Sum(T16:T25)</f>
      </c>
      <c r="U26" s="3" t="str">
        <f>Sum(U16:U25)</f>
      </c>
      <c r="V26" s="3" t="str">
        <f>Sum(V16:V25)</f>
      </c>
      <c r="W26" s="3" t="str">
        <f>Sum(W16:W25)</f>
      </c>
      <c r="X26" s="3" t="str">
        <f>Sum(X16:X25)</f>
      </c>
      <c r="Y26" s="3" t="str">
        <f>Sum(Y16:Y25)</f>
      </c>
      <c r="Z26" s="3" t="str">
        <f>Sum(Z16:Z25)</f>
      </c>
      <c r="AA26" s="3" t="str">
        <f>Sum(AA16:AA25)</f>
      </c>
      <c r="AB26" s="3" t="str">
        <f>Sum(AB16:AB25)</f>
      </c>
      <c r="AC26" s="3" t="str">
        <f>Sum(AC16:AC25)</f>
      </c>
      <c r="AD26" s="3" t="str">
        <f>Sum(AD16:AD25)</f>
      </c>
      <c r="AE26" s="3" t="str">
        <f>Sum(AE16:AE25)</f>
      </c>
      <c r="AF26" s="3" t="str">
        <f>Sum(AF16:AF25)</f>
      </c>
      <c r="AG26" s="3" t="str">
        <f>Sum(AG16:AG25)</f>
      </c>
      <c r="AH26" s="3" t="str">
        <f>Sum(AH16:AH25)</f>
      </c>
      <c r="AI26" s="3" t="str">
        <f>Sum(AI16:AI25)</f>
      </c>
      <c r="AJ26" s="3" t="str">
        <f>Sum(AJ16:AJ25)</f>
      </c>
      <c r="AK26" s="3" t="str">
        <f>Sum(AK16:AK25)</f>
      </c>
      <c r="AL26" s="3" t="str">
        <f>Sum(AL16:AL25)</f>
      </c>
      <c r="AM26" s="3" t="str">
        <f>Sum(AM16:AM25)</f>
      </c>
      <c r="AN26" s="3" t="str">
        <f>Sum(AN16:AN25)</f>
      </c>
      <c r="AO26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44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</row>
    <row r="2">
      <c r="A2" t="str">
        <f>L2</f>
      </c>
      <c r="L2" t="s">
        <v>46</v>
      </c>
      <c r="M2" s="5" t="n">
        <v>13891791</v>
      </c>
      <c r="N2" s="5" t="n">
        <v>101500833</v>
      </c>
      <c r="O2" s="5" t="n">
        <v>154609930</v>
      </c>
      <c r="P2" s="5" t="n">
        <v>297255124</v>
      </c>
      <c r="Q2" s="5" t="n">
        <v>318908641</v>
      </c>
      <c r="R2" s="5" t="n">
        <v>402698919</v>
      </c>
      <c r="S2" s="5" t="n">
        <v>462853262</v>
      </c>
      <c r="T2" s="5" t="n">
        <v>347372028.7666</v>
      </c>
      <c r="U2" s="5" t="n">
        <v>460012822.28</v>
      </c>
      <c r="V2" s="5" t="n">
        <v>727278223.7872</v>
      </c>
      <c r="W2" s="5" t="n">
        <v>784680441.6865</v>
      </c>
      <c r="X2" s="5" t="n">
        <v>867847247.2393</v>
      </c>
      <c r="Y2" s="5" t="n">
        <v>1173049738.0532</v>
      </c>
      <c r="Z2" s="5" t="n">
        <v>767875431.7257</v>
      </c>
      <c r="AA2" s="5" t="n">
        <v>757741171.3298</v>
      </c>
      <c r="AB2" s="5" t="n">
        <v>1018405706.7012</v>
      </c>
      <c r="AC2" s="5" t="n">
        <v>541690209.9943</v>
      </c>
      <c r="AD2" s="5" t="n">
        <v>405327557.5912</v>
      </c>
      <c r="AE2" s="5" t="n">
        <v>523968773.4653</v>
      </c>
      <c r="AF2" s="5" t="n">
        <v>687233030.687</v>
      </c>
      <c r="AG2" s="5" t="n">
        <v>371342507.516</v>
      </c>
      <c r="AH2" s="5" t="n">
        <v>124768436.8828</v>
      </c>
      <c r="AI2" s="5" t="n">
        <v>113382262.8236</v>
      </c>
      <c r="AJ2" s="5" t="n">
        <v>143908142.9434</v>
      </c>
      <c r="AK2" s="5" t="n">
        <v>120506161.31</v>
      </c>
      <c r="AL2" s="5"/>
      <c r="AM2" s="5"/>
    </row>
    <row r="3">
      <c r="A3" t="str">
        <f>L3</f>
      </c>
      <c r="L3" t="s">
        <v>49</v>
      </c>
      <c r="M3" s="5"/>
      <c r="N3" s="5"/>
      <c r="O3" s="5"/>
      <c r="P3" s="5" t="n">
        <v>353933157</v>
      </c>
      <c r="Q3" s="5" t="n">
        <v>432322781</v>
      </c>
      <c r="R3" s="5" t="n">
        <v>42014424</v>
      </c>
      <c r="S3" s="5" t="n">
        <v>45808626</v>
      </c>
      <c r="T3" s="5" t="n">
        <v>350687636.4688</v>
      </c>
      <c r="U3" s="5" t="n">
        <v>239779559.0362</v>
      </c>
      <c r="V3" s="5" t="n">
        <v>424829823.4296</v>
      </c>
      <c r="W3" s="5" t="n">
        <v>336757646.3906</v>
      </c>
      <c r="X3" s="5" t="n">
        <v>405367047.2432</v>
      </c>
      <c r="Y3" s="5" t="n">
        <v>380578704.3107</v>
      </c>
      <c r="Z3" s="5" t="n">
        <v>371325344.0726</v>
      </c>
      <c r="AA3" s="5" t="n">
        <v>64884610.8075</v>
      </c>
      <c r="AB3" s="5" t="n">
        <v>1159939415.75</v>
      </c>
      <c r="AC3" s="5" t="n">
        <v>974567095.2375</v>
      </c>
      <c r="AD3" s="5" t="n">
        <v>1461947733.8056</v>
      </c>
      <c r="AE3" s="5" t="n">
        <v>1667800049.8191</v>
      </c>
      <c r="AF3" s="5" t="n">
        <v>472971721.3776</v>
      </c>
      <c r="AG3" s="5" t="n">
        <v>746426063.5626</v>
      </c>
      <c r="AH3" s="5" t="n">
        <v>813843813.9025</v>
      </c>
      <c r="AI3" s="5" t="n">
        <v>1014250931.8281</v>
      </c>
      <c r="AJ3" s="5" t="n">
        <v>786274272</v>
      </c>
      <c r="AK3" s="5" t="n">
        <v>1525127997.66</v>
      </c>
      <c r="AL3" s="5"/>
      <c r="AM3" s="5"/>
    </row>
    <row r="4">
      <c r="A4" t="str">
        <f>L4</f>
      </c>
      <c r="L4" t="s">
        <v>52</v>
      </c>
      <c r="M4" s="5" t="n">
        <v>138749422</v>
      </c>
      <c r="N4" s="5" t="n">
        <v>312885685</v>
      </c>
      <c r="O4" s="5" t="n">
        <v>312570122</v>
      </c>
      <c r="P4" s="5" t="n">
        <v>267253562</v>
      </c>
      <c r="Q4" s="5" t="n">
        <v>533444165</v>
      </c>
      <c r="R4" s="5" t="n">
        <v>665909134</v>
      </c>
      <c r="S4" s="5" t="n">
        <v>1375170516.9967</v>
      </c>
      <c r="T4" s="5" t="n">
        <v>2202573259.3161</v>
      </c>
      <c r="U4" s="5" t="n">
        <v>2685833301.1944</v>
      </c>
      <c r="V4" s="5" t="n">
        <v>2711112213.8253</v>
      </c>
      <c r="W4" s="5" t="n">
        <v>3612165763.8705</v>
      </c>
      <c r="X4" s="5" t="n">
        <v>3189178292.0894</v>
      </c>
      <c r="Y4" s="5" t="n">
        <v>5960650455.7024</v>
      </c>
      <c r="Z4" s="5" t="n">
        <v>6395860542.3534</v>
      </c>
      <c r="AA4" s="5" t="n">
        <v>5994817467.8517</v>
      </c>
      <c r="AB4" s="5" t="n">
        <v>5049101618.5821</v>
      </c>
      <c r="AC4" s="5" t="n">
        <v>4524218724.0983</v>
      </c>
      <c r="AD4" s="5" t="n">
        <v>2932771182.2455</v>
      </c>
      <c r="AE4" s="5" t="n">
        <v>1957544891.7199</v>
      </c>
      <c r="AF4" s="5" t="n">
        <v>1867766545.3001</v>
      </c>
      <c r="AG4" s="5" t="n">
        <v>2771807606.7725</v>
      </c>
      <c r="AH4" s="5" t="n">
        <v>2489808927.7084</v>
      </c>
      <c r="AI4" s="5" t="n">
        <v>2411445947.7096</v>
      </c>
      <c r="AJ4" s="5" t="n">
        <v>2888792547.9498</v>
      </c>
      <c r="AK4" s="5" t="n">
        <v>1912235207.09</v>
      </c>
      <c r="AL4" s="5"/>
      <c r="AM4" s="5"/>
    </row>
    <row r="5">
      <c r="A5" t="str">
        <f>L5</f>
      </c>
      <c r="L5" t="s">
        <v>56</v>
      </c>
      <c r="M5" s="5" t="n">
        <v>112366401</v>
      </c>
      <c r="N5" s="5" t="n">
        <v>102461998</v>
      </c>
      <c r="O5" s="5" t="n">
        <v>133284577</v>
      </c>
      <c r="P5" s="5" t="n">
        <v>183376130</v>
      </c>
      <c r="Q5" s="5" t="n">
        <v>281731893</v>
      </c>
      <c r="R5" s="5" t="n">
        <v>271518138</v>
      </c>
      <c r="S5" s="5" t="n">
        <v>299266097</v>
      </c>
      <c r="T5" s="5" t="n">
        <v>238447291</v>
      </c>
      <c r="U5" s="5" t="n">
        <v>397775009.0469</v>
      </c>
      <c r="V5" s="5" t="n">
        <v>730811617.8184</v>
      </c>
      <c r="W5" s="5" t="n">
        <v>719373470.7445</v>
      </c>
      <c r="X5" s="5" t="n">
        <v>505087737.9892</v>
      </c>
      <c r="Y5" s="5" t="n">
        <v>986392611.6885</v>
      </c>
      <c r="Z5" s="5" t="n">
        <v>1135732256.6901</v>
      </c>
      <c r="AA5" s="5" t="n">
        <v>911740119.6272</v>
      </c>
      <c r="AB5" s="5" t="n">
        <v>779922819.7007</v>
      </c>
      <c r="AC5" s="5" t="n">
        <v>1077034264.8883</v>
      </c>
      <c r="AD5" s="5" t="n">
        <v>1120616960.8359</v>
      </c>
      <c r="AE5" s="5" t="n">
        <v>1456029058.7424</v>
      </c>
      <c r="AF5" s="5" t="n">
        <v>2475912823.5379</v>
      </c>
      <c r="AG5" s="5" t="n">
        <v>2880835171.5659</v>
      </c>
      <c r="AH5" s="5" t="n">
        <v>2796944065.6314</v>
      </c>
      <c r="AI5" s="5" t="n">
        <v>1093717122.0605</v>
      </c>
      <c r="AJ5" s="5" t="n">
        <v>833660456.1821</v>
      </c>
      <c r="AK5" s="5" t="n">
        <v>220699101.93</v>
      </c>
      <c r="AL5" s="5"/>
      <c r="AM5" s="5"/>
    </row>
    <row r="6">
      <c r="A6" t="str">
        <f>L6</f>
      </c>
      <c r="L6" t="s">
        <v>32</v>
      </c>
      <c r="M6" s="5" t="str">
        <f>Sum(M2:M5)</f>
      </c>
      <c r="N6" s="5" t="str">
        <f>Sum(N2:N5)</f>
      </c>
      <c r="O6" s="5" t="str">
        <f>Sum(O2:O5)</f>
      </c>
      <c r="P6" s="5" t="str">
        <f>Sum(P2:P5)</f>
      </c>
      <c r="Q6" s="5" t="str">
        <f>Sum(Q2:Q5)</f>
      </c>
      <c r="R6" s="5" t="str">
        <f>Sum(R2:R5)</f>
      </c>
      <c r="S6" s="5" t="str">
        <f>Sum(S2:S5)</f>
      </c>
      <c r="T6" s="5" t="str">
        <f>Sum(T2:T5)</f>
      </c>
      <c r="U6" s="5" t="str">
        <f>Sum(U2:U5)</f>
      </c>
      <c r="V6" s="5" t="str">
        <f>Sum(V2:V5)</f>
      </c>
      <c r="W6" s="5" t="str">
        <f>Sum(W2:W5)</f>
      </c>
      <c r="X6" s="5" t="str">
        <f>Sum(X2:X5)</f>
      </c>
      <c r="Y6" s="5" t="str">
        <f>Sum(Y2:Y5)</f>
      </c>
      <c r="Z6" s="5" t="str">
        <f>Sum(Z2:Z5)</f>
      </c>
      <c r="AA6" s="5" t="str">
        <f>Sum(AA2:AA5)</f>
      </c>
      <c r="AB6" s="5" t="str">
        <f>Sum(AB2:AB5)</f>
      </c>
      <c r="AC6" s="5" t="str">
        <f>Sum(AC2:AC5)</f>
      </c>
      <c r="AD6" s="5" t="str">
        <f>Sum(AD2:AD5)</f>
      </c>
      <c r="AE6" s="5" t="str">
        <f>Sum(AE2:AE5)</f>
      </c>
      <c r="AF6" s="5" t="str">
        <f>Sum(AF2:AF5)</f>
      </c>
      <c r="AG6" s="5" t="str">
        <f>Sum(AG2:AG5)</f>
      </c>
      <c r="AH6" s="5" t="str">
        <f>Sum(AH2:AH5)</f>
      </c>
      <c r="AI6" s="5" t="str">
        <f>Sum(AI2:AI5)</f>
      </c>
      <c r="AJ6" s="5" t="str">
        <f>Sum(AJ2:AJ5)</f>
      </c>
      <c r="AK6" s="5" t="str">
        <f>Sum(AK2:AK5)</f>
      </c>
      <c r="AL6" s="5" t="str">
        <f>Sum(AL2:AL5)</f>
      </c>
      <c r="AM6" s="5"/>
    </row>
    <row r="9">
      <c r="A9" t="str">
        <f>L9</f>
      </c>
      <c r="L9" t="s">
        <v>44</v>
      </c>
      <c r="M9" t="s">
        <v>2</v>
      </c>
      <c r="N9" t="s">
        <v>3</v>
      </c>
      <c r="O9" t="s">
        <v>4</v>
      </c>
      <c r="P9" t="s">
        <v>5</v>
      </c>
      <c r="Q9" t="s">
        <v>6</v>
      </c>
      <c r="R9" t="s">
        <v>7</v>
      </c>
      <c r="S9" t="s">
        <v>8</v>
      </c>
      <c r="T9" t="s">
        <v>9</v>
      </c>
      <c r="U9" t="s">
        <v>10</v>
      </c>
      <c r="V9" t="s">
        <v>11</v>
      </c>
      <c r="W9" t="s">
        <v>12</v>
      </c>
      <c r="X9" t="s">
        <v>13</v>
      </c>
      <c r="Y9" t="s">
        <v>14</v>
      </c>
      <c r="Z9" t="s">
        <v>15</v>
      </c>
      <c r="AA9" t="s">
        <v>16</v>
      </c>
      <c r="AB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  <c r="AI9" t="s">
        <v>24</v>
      </c>
      <c r="AJ9" t="s">
        <v>25</v>
      </c>
      <c r="AK9" t="s">
        <v>26</v>
      </c>
    </row>
    <row r="10">
      <c r="A10" t="str">
        <f>L10</f>
      </c>
      <c r="L10" t="s">
        <v>46</v>
      </c>
      <c r="M10" s="5" t="n">
        <v>23354509.3877672</v>
      </c>
      <c r="N10" s="5" t="n">
        <v>166602214.297603</v>
      </c>
      <c r="O10" s="5" t="n">
        <v>249844243.592485</v>
      </c>
      <c r="P10" s="5" t="n">
        <v>471307091.359279</v>
      </c>
      <c r="Q10" s="5" t="n">
        <v>493586633.809536</v>
      </c>
      <c r="R10" s="5" t="n">
        <v>604865966.148588</v>
      </c>
      <c r="S10" s="5" t="n">
        <v>673346414.845853</v>
      </c>
      <c r="T10" s="5" t="n">
        <v>491808206.468218</v>
      </c>
      <c r="U10" s="5" t="n">
        <v>638038463.731311</v>
      </c>
      <c r="V10" s="5" t="n">
        <v>998524943.502741</v>
      </c>
      <c r="W10" s="5" t="n">
        <v>1068085877.35909</v>
      </c>
      <c r="X10" s="5" t="n">
        <v>1158046715.54759</v>
      </c>
      <c r="Y10" s="5" t="n">
        <v>1537408004.92833</v>
      </c>
      <c r="Z10" s="5" t="n">
        <v>988448317.185498</v>
      </c>
      <c r="AA10" s="5" t="n">
        <v>957927348.653696</v>
      </c>
      <c r="AB10" s="5" t="n">
        <v>1274259784.9011</v>
      </c>
      <c r="AC10" s="5" t="n">
        <v>672403131.60754</v>
      </c>
      <c r="AD10" s="5" t="n">
        <v>494783349.646626</v>
      </c>
      <c r="AE10" s="5" t="n">
        <v>625717747.555118</v>
      </c>
      <c r="AF10" s="5" t="n">
        <v>805787494.865447</v>
      </c>
      <c r="AG10" s="5" t="n">
        <v>429788374.758284</v>
      </c>
      <c r="AH10" s="5" t="n">
        <v>139601128.233374</v>
      </c>
      <c r="AI10" s="5" t="n">
        <v>118569115.249273</v>
      </c>
      <c r="AJ10" s="5" t="n">
        <v>143908142.9434</v>
      </c>
      <c r="AK10" s="5" t="n">
        <v>117371635.812452</v>
      </c>
      <c r="AL10" s="5"/>
      <c r="AM10" s="5"/>
    </row>
    <row r="11">
      <c r="A11" t="str">
        <f>L11</f>
      </c>
      <c r="L11" t="s">
        <v>49</v>
      </c>
      <c r="M11" s="5"/>
      <c r="N11" s="5"/>
      <c r="O11" s="5"/>
      <c r="P11" s="5" t="n">
        <v>561171846.313664</v>
      </c>
      <c r="Q11" s="5" t="n">
        <v>669121869.899308</v>
      </c>
      <c r="R11" s="5" t="n">
        <v>63106936.6365406</v>
      </c>
      <c r="S11" s="5" t="n">
        <v>66641150.9186135</v>
      </c>
      <c r="T11" s="5" t="n">
        <v>496502433.24048</v>
      </c>
      <c r="U11" s="5" t="n">
        <v>332574602.428163</v>
      </c>
      <c r="V11" s="5" t="n">
        <v>583274958.006224</v>
      </c>
      <c r="W11" s="5" t="n">
        <v>458385435.769775</v>
      </c>
      <c r="X11" s="5" t="n">
        <v>540917746.924385</v>
      </c>
      <c r="Y11" s="5" t="n">
        <v>498789375.703338</v>
      </c>
      <c r="Z11" s="5" t="n">
        <v>477988872.038818</v>
      </c>
      <c r="AA11" s="5" t="n">
        <v>82026350.8846652</v>
      </c>
      <c r="AB11" s="5" t="n">
        <v>1451351009.41217</v>
      </c>
      <c r="AC11" s="5" t="n">
        <v>1209735665.71612</v>
      </c>
      <c r="AD11" s="5" t="n">
        <v>1784599598.99932</v>
      </c>
      <c r="AE11" s="5" t="n">
        <v>1991668479.86645</v>
      </c>
      <c r="AF11" s="5" t="n">
        <v>554564000.118081</v>
      </c>
      <c r="AG11" s="5" t="n">
        <v>863906604.395326</v>
      </c>
      <c r="AH11" s="5" t="n">
        <v>910594998.743652</v>
      </c>
      <c r="AI11" s="5" t="n">
        <v>1060649458.14943</v>
      </c>
      <c r="AJ11" s="5" t="n">
        <v>786274272</v>
      </c>
      <c r="AK11" s="5" t="n">
        <v>1485457390.41701</v>
      </c>
      <c r="AL11" s="5"/>
      <c r="AM11" s="5"/>
    </row>
    <row r="12">
      <c r="A12" t="str">
        <f>L12</f>
      </c>
      <c r="L12" t="s">
        <v>52</v>
      </c>
      <c r="M12" s="5" t="n">
        <v>233261836.335306</v>
      </c>
      <c r="N12" s="5" t="n">
        <v>513566700.906013</v>
      </c>
      <c r="O12" s="5" t="n">
        <v>505102393.492454</v>
      </c>
      <c r="P12" s="5" t="n">
        <v>423738697.138916</v>
      </c>
      <c r="Q12" s="5" t="n">
        <v>825631155.374333</v>
      </c>
      <c r="R12" s="5" t="n">
        <v>1000215676.52651</v>
      </c>
      <c r="S12" s="5" t="n">
        <v>2000560897.89737</v>
      </c>
      <c r="T12" s="5" t="n">
        <v>3118396170.5994</v>
      </c>
      <c r="U12" s="5" t="n">
        <v>3725254754.50638</v>
      </c>
      <c r="V12" s="5" t="n">
        <v>3722252477.24672</v>
      </c>
      <c r="W12" s="5" t="n">
        <v>4916782723.39493</v>
      </c>
      <c r="X12" s="5" t="n">
        <v>4255607721.51811</v>
      </c>
      <c r="Y12" s="5" t="n">
        <v>7812074311.85747</v>
      </c>
      <c r="Z12" s="5" t="n">
        <v>8233077044.5859</v>
      </c>
      <c r="AA12" s="5" t="n">
        <v>7578576722.39724</v>
      </c>
      <c r="AB12" s="5" t="n">
        <v>6317587480.21815</v>
      </c>
      <c r="AC12" s="5" t="n">
        <v>5615938375.90895</v>
      </c>
      <c r="AD12" s="5" t="n">
        <v>3580033782.85481</v>
      </c>
      <c r="AE12" s="5" t="n">
        <v>2337678583.94355</v>
      </c>
      <c r="AF12" s="5" t="n">
        <v>2189974664.09079</v>
      </c>
      <c r="AG12" s="5" t="n">
        <v>3208064421.24343</v>
      </c>
      <c r="AH12" s="5" t="n">
        <v>2785801794.72886</v>
      </c>
      <c r="AI12" s="5" t="n">
        <v>2521761388.16536</v>
      </c>
      <c r="AJ12" s="5" t="n">
        <v>2888792547.9498</v>
      </c>
      <c r="AK12" s="5" t="n">
        <v>1862495426.57776</v>
      </c>
      <c r="AL12" s="5"/>
      <c r="AM12" s="5"/>
    </row>
    <row r="13">
      <c r="A13" t="str">
        <f>L13</f>
      </c>
      <c r="L13" t="s">
        <v>56</v>
      </c>
      <c r="M13" s="5" t="n">
        <v>188907403.445971</v>
      </c>
      <c r="N13" s="5" t="n">
        <v>168179858.663392</v>
      </c>
      <c r="O13" s="5" t="n">
        <v>215383218.420119</v>
      </c>
      <c r="P13" s="5" t="n">
        <v>290748463.111509</v>
      </c>
      <c r="Q13" s="5" t="n">
        <v>436046813.49057</v>
      </c>
      <c r="R13" s="5" t="n">
        <v>407828462.20711</v>
      </c>
      <c r="S13" s="5" t="n">
        <v>435364228.890022</v>
      </c>
      <c r="T13" s="5" t="n">
        <v>337592911.38179</v>
      </c>
      <c r="U13" s="5" t="n">
        <v>551714524.880161</v>
      </c>
      <c r="V13" s="5" t="n">
        <v>1003376157.19233</v>
      </c>
      <c r="W13" s="5" t="n">
        <v>979191787.930364</v>
      </c>
      <c r="X13" s="5" t="n">
        <v>673984042.586321</v>
      </c>
      <c r="Y13" s="5" t="n">
        <v>1292773740.12191</v>
      </c>
      <c r="Z13" s="5" t="n">
        <v>1461972334.98628</v>
      </c>
      <c r="AA13" s="5" t="n">
        <v>1152610981.82503</v>
      </c>
      <c r="AB13" s="5" t="n">
        <v>975862839.271049</v>
      </c>
      <c r="AC13" s="5" t="n">
        <v>1336928744.87641</v>
      </c>
      <c r="AD13" s="5" t="n">
        <v>1367937124.35516</v>
      </c>
      <c r="AE13" s="5" t="n">
        <v>1738773891.01973</v>
      </c>
      <c r="AF13" s="5" t="n">
        <v>2903032163.03422</v>
      </c>
      <c r="AG13" s="5" t="n">
        <v>3334251913.72809</v>
      </c>
      <c r="AH13" s="5" t="n">
        <v>3129449698.36044</v>
      </c>
      <c r="AI13" s="5" t="n">
        <v>1143750955.98023</v>
      </c>
      <c r="AJ13" s="5" t="n">
        <v>833660456.1821</v>
      </c>
      <c r="AK13" s="5" t="n">
        <v>214958424.816355</v>
      </c>
      <c r="AL13" s="5"/>
      <c r="AM13" s="5"/>
    </row>
    <row r="14">
      <c r="A14" t="str">
        <f>L14</f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60</v>
      </c>
      <c r="M2" s="6"/>
      <c r="N2" s="6" t="n">
        <v>12791791</v>
      </c>
      <c r="O2" s="6" t="n">
        <v>8553054</v>
      </c>
      <c r="P2" s="6" t="n">
        <v>7797055</v>
      </c>
      <c r="Q2" s="6" t="n">
        <v>15794310</v>
      </c>
      <c r="R2" s="6" t="n">
        <v>33313722</v>
      </c>
      <c r="S2" s="6" t="n">
        <v>55903261</v>
      </c>
      <c r="T2" s="6" t="n">
        <v>95272634.52</v>
      </c>
      <c r="U2" s="6" t="n">
        <v>442774200.4391</v>
      </c>
      <c r="V2" s="6" t="n">
        <v>451154710.5496</v>
      </c>
      <c r="W2" s="6" t="n">
        <v>665068159.7857</v>
      </c>
      <c r="X2" s="6" t="n">
        <v>402388783.1215</v>
      </c>
      <c r="Y2" s="6" t="n">
        <v>301668839.8863</v>
      </c>
      <c r="Z2" s="6" t="n">
        <v>199487191.2491</v>
      </c>
      <c r="AA2" s="6" t="n">
        <v>50962117.398</v>
      </c>
      <c r="AB2" s="6" t="n">
        <v>10000962.01</v>
      </c>
      <c r="AC2" s="6" t="n">
        <v>16249393.6995</v>
      </c>
      <c r="AD2" s="6" t="n">
        <v>90150537.4621</v>
      </c>
      <c r="AE2" s="6" t="n">
        <v>53326124.2531</v>
      </c>
      <c r="AF2" s="6" t="n">
        <v>69667700.7643</v>
      </c>
      <c r="AG2" s="6" t="n">
        <v>-2678845.0716</v>
      </c>
      <c r="AH2" s="6" t="n">
        <v>760987.7011</v>
      </c>
      <c r="AI2" s="6" t="n">
        <v>-2039235.8421</v>
      </c>
      <c r="AJ2" s="6" t="n">
        <v>-4255719.3007</v>
      </c>
      <c r="AK2" s="6" t="n">
        <v>-1038512.0781</v>
      </c>
      <c r="AL2" s="6" t="n">
        <v>0</v>
      </c>
      <c r="AM2" s="6"/>
      <c r="AN2" s="6"/>
    </row>
    <row r="3">
      <c r="A3" t="str">
        <f>L3</f>
      </c>
      <c r="L3" t="s">
        <v>61</v>
      </c>
      <c r="M3" s="6"/>
      <c r="N3" s="6" t="n">
        <v>87282421</v>
      </c>
      <c r="O3" s="6" t="n">
        <v>176715190</v>
      </c>
      <c r="P3" s="6" t="n">
        <v>281757687</v>
      </c>
      <c r="Q3" s="6" t="n">
        <v>463914705</v>
      </c>
      <c r="R3" s="6" t="n">
        <v>462594482</v>
      </c>
      <c r="S3" s="6" t="n">
        <v>609696739</v>
      </c>
      <c r="T3" s="6" t="n">
        <v>584993233</v>
      </c>
      <c r="U3" s="6" t="n">
        <v>523758220.9604</v>
      </c>
      <c r="V3" s="6" t="n">
        <v>731620718.3224</v>
      </c>
      <c r="W3" s="6" t="n">
        <v>912362359.0351</v>
      </c>
      <c r="X3" s="6" t="n">
        <v>946262812.8392</v>
      </c>
      <c r="Y3" s="6" t="n">
        <v>1055745788.4762</v>
      </c>
      <c r="Z3" s="6" t="n">
        <v>2158068126.6579</v>
      </c>
      <c r="AA3" s="6" t="n">
        <v>1840587115.1903</v>
      </c>
      <c r="AB3" s="6" t="n">
        <v>1496368528.8598</v>
      </c>
      <c r="AC3" s="6" t="n">
        <v>1665189917.1017</v>
      </c>
      <c r="AD3" s="6" t="n">
        <v>1390610813.0353</v>
      </c>
      <c r="AE3" s="6" t="n">
        <v>1253699486.9327</v>
      </c>
      <c r="AF3" s="6" t="n">
        <v>1695915544.4844</v>
      </c>
      <c r="AG3" s="6" t="n">
        <v>2078715079.766</v>
      </c>
      <c r="AH3" s="6" t="n">
        <v>2049214744.1497</v>
      </c>
      <c r="AI3" s="6" t="n">
        <v>2140946460.5735</v>
      </c>
      <c r="AJ3" s="6" t="n">
        <v>766114497.3822</v>
      </c>
      <c r="AK3" s="6" t="n">
        <v>499641836.533</v>
      </c>
      <c r="AL3" s="6" t="n">
        <v>305320603.11</v>
      </c>
      <c r="AM3" s="6"/>
      <c r="AN3" s="6"/>
    </row>
    <row r="4">
      <c r="A4" t="str">
        <f>L4</f>
      </c>
      <c r="L4" t="s">
        <v>53</v>
      </c>
      <c r="M4" s="6" t="n">
        <v>17166093</v>
      </c>
      <c r="N4" s="6" t="n">
        <v>138749422</v>
      </c>
      <c r="O4" s="6" t="n">
        <v>309351294</v>
      </c>
      <c r="P4" s="6" t="n">
        <v>305943319</v>
      </c>
      <c r="Q4" s="6" t="n">
        <v>263978096</v>
      </c>
      <c r="R4" s="6" t="n">
        <v>525826665</v>
      </c>
      <c r="S4" s="6" t="n">
        <v>633704135</v>
      </c>
      <c r="T4" s="6" t="n">
        <v>1335521921.4767</v>
      </c>
      <c r="U4" s="6" t="n">
        <v>2133576693.152</v>
      </c>
      <c r="V4" s="6" t="n">
        <v>2515678070.8606</v>
      </c>
      <c r="W4" s="6" t="n">
        <v>2784150079.1353</v>
      </c>
      <c r="X4" s="6" t="n">
        <v>3605306537.0314</v>
      </c>
      <c r="Y4" s="6" t="n">
        <v>3530861996.1987</v>
      </c>
      <c r="Z4" s="6" t="n">
        <v>6019625754.0158</v>
      </c>
      <c r="AA4" s="6" t="n">
        <v>6543337673.1534</v>
      </c>
      <c r="AB4" s="6" t="n">
        <v>5866483842.3392</v>
      </c>
      <c r="AC4" s="6" t="n">
        <v>5865461199.4721</v>
      </c>
      <c r="AD4" s="6" t="n">
        <v>5316894908.2389</v>
      </c>
      <c r="AE4" s="6" t="n">
        <v>3890223776.8928</v>
      </c>
      <c r="AF4" s="6" t="n">
        <v>2557475516.9662</v>
      </c>
      <c r="AG4" s="6" t="n">
        <v>2260000443.3293</v>
      </c>
      <c r="AH4" s="6" t="n">
        <v>3174870522.6051</v>
      </c>
      <c r="AI4" s="6" t="n">
        <v>2690476245.1706</v>
      </c>
      <c r="AJ4" s="6" t="n">
        <v>2740529870.5377</v>
      </c>
      <c r="AK4" s="6" t="n">
        <v>2914235264.4898</v>
      </c>
      <c r="AL4" s="6" t="n">
        <v>2315910522.37</v>
      </c>
      <c r="AM4" s="6"/>
      <c r="AN4" s="6"/>
    </row>
    <row r="5">
      <c r="A5" t="str">
        <f>L5</f>
      </c>
      <c r="L5" t="s">
        <v>54</v>
      </c>
      <c r="M5" s="6"/>
      <c r="N5" s="6"/>
      <c r="O5" s="6"/>
      <c r="P5" s="6"/>
      <c r="Q5" s="6"/>
      <c r="R5" s="6"/>
      <c r="S5" s="6" t="n">
        <v>0</v>
      </c>
      <c r="T5" s="6" t="n">
        <v>27820699</v>
      </c>
      <c r="U5" s="6" t="n">
        <v>0</v>
      </c>
      <c r="V5" s="6" t="n">
        <v>34936373.28</v>
      </c>
      <c r="W5" s="6" t="n">
        <v>-4012831.54</v>
      </c>
      <c r="X5" s="6" t="n">
        <v>31582493</v>
      </c>
      <c r="Y5" s="6" t="n">
        <v>63066933.2656</v>
      </c>
      <c r="Z5" s="6" t="n">
        <v>76597870.4727</v>
      </c>
      <c r="AA5" s="6" t="n">
        <v>131925162.81</v>
      </c>
      <c r="AB5" s="6" t="n">
        <v>93208645.54</v>
      </c>
      <c r="AC5" s="6" t="n">
        <v>113473256.87</v>
      </c>
      <c r="AD5" s="6" t="n">
        <v>88550250.5469</v>
      </c>
      <c r="AE5" s="6" t="n">
        <v>125147860.002</v>
      </c>
      <c r="AF5" s="6" t="n">
        <v>42293240.5631</v>
      </c>
      <c r="AG5" s="6" t="n">
        <v>5661632.2</v>
      </c>
      <c r="AH5" s="6" t="n">
        <v>-12027384.77</v>
      </c>
      <c r="AI5" s="6" t="n">
        <v>-9877514.38</v>
      </c>
      <c r="AJ5" s="6"/>
      <c r="AK5" s="6" t="n">
        <v>110515020.46</v>
      </c>
      <c r="AL5" s="6"/>
      <c r="AM5" s="6"/>
      <c r="AN5" s="6"/>
    </row>
    <row r="6">
      <c r="A6" t="str">
        <f>L6</f>
      </c>
      <c r="L6" t="s">
        <v>58</v>
      </c>
      <c r="M6" s="6"/>
      <c r="N6" s="6" t="n">
        <v>26183980</v>
      </c>
      <c r="O6" s="6" t="n">
        <v>22228978</v>
      </c>
      <c r="P6" s="6" t="n">
        <v>4966568</v>
      </c>
      <c r="Q6" s="6" t="n">
        <v>358130862</v>
      </c>
      <c r="R6" s="6" t="n">
        <v>544672611</v>
      </c>
      <c r="S6" s="6" t="n">
        <v>82836480</v>
      </c>
      <c r="T6" s="6" t="n">
        <v>139490014</v>
      </c>
      <c r="U6" s="6" t="n">
        <v>38971101</v>
      </c>
      <c r="V6" s="6" t="n">
        <v>42800000</v>
      </c>
      <c r="W6" s="6" t="n">
        <v>239339025</v>
      </c>
      <c r="X6" s="6" t="n">
        <v>467436696.7</v>
      </c>
      <c r="Y6" s="6" t="n">
        <v>16136766.7343</v>
      </c>
      <c r="Z6" s="6" t="n">
        <v>46892567.3593</v>
      </c>
      <c r="AA6" s="6" t="n">
        <v>103981506.2901</v>
      </c>
      <c r="AB6" s="6" t="n">
        <v>263121390.8672</v>
      </c>
      <c r="AC6" s="6" t="n">
        <v>346995793.5907</v>
      </c>
      <c r="AD6" s="6" t="n">
        <v>231303784.9352</v>
      </c>
      <c r="AE6" s="6" t="n">
        <v>598266186.3976</v>
      </c>
      <c r="AF6" s="6" t="n">
        <v>1239990770.9687</v>
      </c>
      <c r="AG6" s="6" t="n">
        <v>1162185810.6789</v>
      </c>
      <c r="AH6" s="6" t="n">
        <v>1557592479.7311</v>
      </c>
      <c r="AI6" s="6" t="n">
        <v>1405859288.6031</v>
      </c>
      <c r="AJ6" s="6" t="n">
        <v>1130407615.8026</v>
      </c>
      <c r="AK6" s="6" t="n">
        <v>1129281809.6706</v>
      </c>
      <c r="AL6" s="6" t="n">
        <v>1157337342.51</v>
      </c>
      <c r="AM6" s="6"/>
      <c r="AN6" s="6"/>
    </row>
    <row r="7">
      <c r="A7" t="str">
        <f>L7</f>
      </c>
      <c r="L7"/>
      <c r="M7" s="6"/>
      <c r="N7" s="6"/>
      <c r="O7" s="6"/>
      <c r="P7" s="6"/>
      <c r="Q7" s="6"/>
      <c r="R7" s="6"/>
      <c r="S7" s="6"/>
      <c r="T7" s="6" t="n">
        <v>0</v>
      </c>
      <c r="U7" s="6" t="n">
        <v>0</v>
      </c>
      <c r="V7" s="6" t="n">
        <v>7210818.5449</v>
      </c>
      <c r="W7" s="6" t="n">
        <v>-2874912.5556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/>
      <c r="AN7" s="6"/>
    </row>
    <row r="8">
      <c r="A8" t="str">
        <f>L8</f>
      </c>
      <c r="L8" t="s">
        <v>32</v>
      </c>
      <c r="M8" s="6" t="str">
        <f>Sum(M2:M7)</f>
      </c>
      <c r="N8" s="6" t="str">
        <f>Sum(N2:N7)</f>
      </c>
      <c r="O8" s="6" t="str">
        <f>Sum(O2:O7)</f>
      </c>
      <c r="P8" s="6" t="str">
        <f>Sum(P2:P7)</f>
      </c>
      <c r="Q8" s="6" t="str">
        <f>Sum(Q2:Q7)</f>
      </c>
      <c r="R8" s="6" t="str">
        <f>Sum(R2:R7)</f>
      </c>
      <c r="S8" s="6" t="str">
        <f>Sum(S2:S7)</f>
      </c>
      <c r="T8" s="6" t="str">
        <f>Sum(T2:T7)</f>
      </c>
      <c r="U8" s="6" t="str">
        <f>Sum(U2:U7)</f>
      </c>
      <c r="V8" s="6" t="str">
        <f>Sum(V2:V7)</f>
      </c>
      <c r="W8" s="6" t="str">
        <f>Sum(W2:W7)</f>
      </c>
      <c r="X8" s="6" t="str">
        <f>Sum(X2:X7)</f>
      </c>
      <c r="Y8" s="6" t="str">
        <f>Sum(Y2:Y7)</f>
      </c>
      <c r="Z8" s="6" t="str">
        <f>Sum(Z2:Z7)</f>
      </c>
      <c r="AA8" s="6" t="str">
        <f>Sum(AA2:AA7)</f>
      </c>
      <c r="AB8" s="6" t="str">
        <f>Sum(AB2:AB7)</f>
      </c>
      <c r="AC8" s="6" t="str">
        <f>Sum(AC2:AC7)</f>
      </c>
      <c r="AD8" s="6" t="str">
        <f>Sum(AD2:AD7)</f>
      </c>
      <c r="AE8" s="6" t="str">
        <f>Sum(AE2:AE7)</f>
      </c>
      <c r="AF8" s="6" t="str">
        <f>Sum(AF2:AF7)</f>
      </c>
      <c r="AG8" s="6" t="str">
        <f>Sum(AG2:AG7)</f>
      </c>
      <c r="AH8" s="6" t="str">
        <f>Sum(AH2:AH7)</f>
      </c>
      <c r="AI8" s="6" t="str">
        <f>Sum(AI2:AI7)</f>
      </c>
      <c r="AJ8" s="6" t="str">
        <f>Sum(AJ2:AJ7)</f>
      </c>
      <c r="AK8" s="6" t="str">
        <f>Sum(AK2:AK7)</f>
      </c>
      <c r="AL8" s="6" t="str">
        <f>Sum(AL2:AL7)</f>
      </c>
      <c r="AM8" s="6" t="str">
        <f>Sum(AM2:AM7)</f>
      </c>
      <c r="AN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62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63</v>
      </c>
      <c r="M2" s="7" t="n">
        <v>1127793</v>
      </c>
      <c r="N2" s="7" t="n">
        <v>265007614</v>
      </c>
      <c r="O2" s="7" t="n">
        <v>508783749</v>
      </c>
      <c r="P2" s="7" t="n">
        <v>587816909</v>
      </c>
      <c r="Q2" s="7" t="n">
        <v>1085631470</v>
      </c>
      <c r="R2" s="7" t="n">
        <v>1548421576</v>
      </c>
      <c r="S2" s="7" t="n">
        <v>1302892207</v>
      </c>
      <c r="T2" s="7" t="n">
        <v>2089788983.4654</v>
      </c>
      <c r="U2" s="7" t="n">
        <v>3003087993.9607</v>
      </c>
      <c r="V2" s="7" t="n">
        <v>3524770214.5865</v>
      </c>
      <c r="W2" s="7" t="n">
        <v>4186376976.373</v>
      </c>
      <c r="X2" s="7" t="n">
        <v>5064000291.873</v>
      </c>
      <c r="Y2" s="7" t="n">
        <v>4544224918.4055</v>
      </c>
      <c r="Z2" s="7" t="n">
        <v>8217319783.8409</v>
      </c>
      <c r="AA2" s="7" t="n">
        <v>8369955810.7445</v>
      </c>
      <c r="AB2" s="7" t="n">
        <v>7247448372.4037</v>
      </c>
      <c r="AC2" s="7" t="n">
        <v>7469274142.5192</v>
      </c>
      <c r="AD2" s="7" t="n">
        <v>6455463975.7248</v>
      </c>
      <c r="AE2" s="7" t="n">
        <v>5537201917.2905</v>
      </c>
      <c r="AF2" s="7" t="n">
        <v>5350707183.8327</v>
      </c>
      <c r="AG2" s="7" t="n">
        <v>5354605987.2586</v>
      </c>
      <c r="AH2" s="7" t="n">
        <v>6589343353.6737</v>
      </c>
      <c r="AI2" s="7" t="n">
        <v>6076724544.7578</v>
      </c>
      <c r="AJ2" s="7" t="n">
        <v>4414912246.1241</v>
      </c>
      <c r="AK2" s="7" t="n">
        <v>4382684303.6857</v>
      </c>
      <c r="AL2" s="7" t="n">
        <v>3593024419.39</v>
      </c>
      <c r="AM2" s="7"/>
      <c r="AN2" s="7"/>
    </row>
    <row r="3">
      <c r="A3" t="str">
        <f>L3</f>
      </c>
      <c r="L3" t="s">
        <v>64</v>
      </c>
      <c r="M3" s="7"/>
      <c r="N3" s="7"/>
      <c r="O3" s="7"/>
      <c r="P3" s="7"/>
      <c r="Q3" s="7"/>
      <c r="R3" s="7"/>
      <c r="S3" s="7"/>
      <c r="T3" s="7" t="n">
        <v>46124</v>
      </c>
      <c r="U3" s="7" t="n">
        <v>236293</v>
      </c>
      <c r="V3" s="7" t="n">
        <v>1209288.8206</v>
      </c>
      <c r="W3" s="7" t="n">
        <v>1455579.4751</v>
      </c>
      <c r="X3" s="7" t="n">
        <v>1452517.2812</v>
      </c>
      <c r="Y3" s="7" t="n">
        <v>440451.7813</v>
      </c>
      <c r="Z3" s="7" t="n">
        <v>-25224.2598</v>
      </c>
      <c r="AA3" s="7" t="n">
        <v>-50810.09</v>
      </c>
      <c r="AB3" s="7"/>
      <c r="AC3" s="7"/>
      <c r="AD3" s="7" t="n">
        <v>-29405.0902</v>
      </c>
      <c r="AE3" s="7" t="n">
        <v>-90602.7891</v>
      </c>
      <c r="AF3" s="7"/>
      <c r="AG3" s="7"/>
      <c r="AH3" s="7"/>
      <c r="AI3" s="7"/>
      <c r="AJ3" s="7"/>
      <c r="AK3" s="7"/>
      <c r="AL3" s="7" t="n">
        <v>0</v>
      </c>
      <c r="AM3" s="7"/>
      <c r="AN3" s="7"/>
    </row>
    <row r="4">
      <c r="A4" t="str">
        <f>L4</f>
      </c>
      <c r="L4" t="s">
        <v>65</v>
      </c>
      <c r="M4" s="7"/>
      <c r="N4" s="7"/>
      <c r="O4" s="7" t="n">
        <v>8064767</v>
      </c>
      <c r="P4" s="7" t="n">
        <v>12647720</v>
      </c>
      <c r="Q4" s="7" t="n">
        <v>16186503</v>
      </c>
      <c r="R4" s="7" t="n">
        <v>17985904</v>
      </c>
      <c r="S4" s="7" t="n">
        <v>79248408</v>
      </c>
      <c r="T4" s="7" t="n">
        <v>93263394.5313</v>
      </c>
      <c r="U4" s="7" t="n">
        <v>135755928.5908</v>
      </c>
      <c r="V4" s="7" t="n">
        <v>257421188.1504</v>
      </c>
      <c r="W4" s="7" t="n">
        <v>406199323.0124</v>
      </c>
      <c r="X4" s="7" t="n">
        <v>387524513.5379</v>
      </c>
      <c r="Y4" s="7" t="n">
        <v>422814954.3743</v>
      </c>
      <c r="Z4" s="7" t="n">
        <v>283376950.1737</v>
      </c>
      <c r="AA4" s="7" t="n">
        <v>300888574.1873</v>
      </c>
      <c r="AB4" s="7" t="n">
        <v>481734997.2125</v>
      </c>
      <c r="AC4" s="7" t="n">
        <v>538095418.2148</v>
      </c>
      <c r="AD4" s="7" t="n">
        <v>662075723.5838</v>
      </c>
      <c r="AE4" s="7" t="n">
        <v>383552119.9768</v>
      </c>
      <c r="AF4" s="7" t="n">
        <v>254635589.914</v>
      </c>
      <c r="AG4" s="7" t="n">
        <v>149116394.519</v>
      </c>
      <c r="AH4" s="7" t="n">
        <v>181067995.7433</v>
      </c>
      <c r="AI4" s="7" t="n">
        <v>148640699.3673</v>
      </c>
      <c r="AJ4" s="7" t="n">
        <v>217884018.2977</v>
      </c>
      <c r="AK4" s="7" t="n">
        <v>269951115.3896</v>
      </c>
      <c r="AL4" s="7" t="n">
        <v>185544048.6</v>
      </c>
      <c r="AM4" s="7"/>
      <c r="AN4" s="7"/>
    </row>
    <row r="5">
      <c r="A5" t="str">
        <f>L5</f>
      </c>
      <c r="L5"/>
      <c r="M5" s="7" t="n">
        <v>16038300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n">
        <v>161739.125</v>
      </c>
      <c r="AH5" s="7"/>
      <c r="AI5" s="7"/>
      <c r="AJ5" s="7"/>
      <c r="AK5" s="7"/>
      <c r="AL5" s="7"/>
      <c r="AM5" s="7"/>
      <c r="AN5" s="7"/>
    </row>
    <row r="6">
      <c r="A6" t="str">
        <f>L6</f>
      </c>
      <c r="L6" t="s">
        <v>32</v>
      </c>
      <c r="M6" s="7" t="str">
        <f>Sum(M2:M5)</f>
      </c>
      <c r="N6" s="7" t="str">
        <f>Sum(N2:N5)</f>
      </c>
      <c r="O6" s="7" t="str">
        <f>Sum(O2:O5)</f>
      </c>
      <c r="P6" s="7" t="str">
        <f>Sum(P2:P5)</f>
      </c>
      <c r="Q6" s="7" t="str">
        <f>Sum(Q2:Q5)</f>
      </c>
      <c r="R6" s="7" t="str">
        <f>Sum(R2:R5)</f>
      </c>
      <c r="S6" s="7" t="str">
        <f>Sum(S2:S5)</f>
      </c>
      <c r="T6" s="7" t="str">
        <f>Sum(T2:T5)</f>
      </c>
      <c r="U6" s="7" t="str">
        <f>Sum(U2:U5)</f>
      </c>
      <c r="V6" s="7" t="str">
        <f>Sum(V2:V5)</f>
      </c>
      <c r="W6" s="7" t="str">
        <f>Sum(W2:W5)</f>
      </c>
      <c r="X6" s="7" t="str">
        <f>Sum(X2:X5)</f>
      </c>
      <c r="Y6" s="7" t="str">
        <f>Sum(Y2:Y5)</f>
      </c>
      <c r="Z6" s="7" t="str">
        <f>Sum(Z2:Z5)</f>
      </c>
      <c r="AA6" s="7" t="str">
        <f>Sum(AA2:AA5)</f>
      </c>
      <c r="AB6" s="7" t="str">
        <f>Sum(AB2:AB5)</f>
      </c>
      <c r="AC6" s="7" t="str">
        <f>Sum(AC2:AC5)</f>
      </c>
      <c r="AD6" s="7" t="str">
        <f>Sum(AD2:AD5)</f>
      </c>
      <c r="AE6" s="7" t="str">
        <f>Sum(AE2:AE5)</f>
      </c>
      <c r="AF6" s="7" t="str">
        <f>Sum(AF2:AF5)</f>
      </c>
      <c r="AG6" s="7" t="str">
        <f>Sum(AG2:AG5)</f>
      </c>
      <c r="AH6" s="7" t="str">
        <f>Sum(AH2:AH5)</f>
      </c>
      <c r="AI6" s="7" t="str">
        <f>Sum(AI2:AI5)</f>
      </c>
      <c r="AJ6" s="7" t="str">
        <f>Sum(AJ2:AJ5)</f>
      </c>
      <c r="AK6" s="7" t="str">
        <f>Sum(AK2:AK5)</f>
      </c>
      <c r="AL6" s="7" t="str">
        <f>Sum(AL2:AL5)</f>
      </c>
      <c r="AM6" s="7" t="str">
        <f>Sum(AM2:AM5)</f>
      </c>
      <c r="AN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67</v>
      </c>
      <c r="M2" s="8"/>
      <c r="N2" s="8"/>
      <c r="O2" s="8" t="n">
        <v>3159094</v>
      </c>
      <c r="P2" s="8" t="n">
        <v>2480610</v>
      </c>
      <c r="Q2" s="8" t="n">
        <v>918769</v>
      </c>
      <c r="R2" s="8" t="n">
        <v>9999677</v>
      </c>
      <c r="S2" s="8" t="n">
        <v>274883</v>
      </c>
      <c r="T2" s="8" t="n">
        <v>1972265.7366</v>
      </c>
      <c r="U2" s="8" t="n">
        <v>61187092.8161</v>
      </c>
      <c r="V2" s="8" t="n">
        <v>176715321.0043</v>
      </c>
      <c r="W2" s="8" t="n">
        <v>105854694.4627</v>
      </c>
      <c r="X2" s="8" t="n">
        <v>247187125.9087</v>
      </c>
      <c r="Y2" s="8" t="n">
        <v>171247233.1626</v>
      </c>
      <c r="Z2" s="8" t="n">
        <v>285651936.3887</v>
      </c>
      <c r="AA2" s="8" t="n">
        <v>376394681.5914</v>
      </c>
      <c r="AB2" s="8" t="n">
        <v>177268286.37</v>
      </c>
      <c r="AC2" s="8" t="n">
        <v>390729273.1348</v>
      </c>
      <c r="AD2" s="8" t="n">
        <v>113415769.1123</v>
      </c>
      <c r="AE2" s="8" t="n">
        <v>56734837.312</v>
      </c>
      <c r="AF2" s="8" t="n">
        <v>83336636.3152</v>
      </c>
      <c r="AG2" s="8" t="n">
        <v>-1958535.8212</v>
      </c>
      <c r="AH2" s="8" t="n">
        <v>275110078.0174</v>
      </c>
      <c r="AI2" s="8" t="n">
        <v>73330082.8495</v>
      </c>
      <c r="AJ2" s="8" t="n">
        <v>193145430.5526</v>
      </c>
      <c r="AK2" s="8" t="n">
        <v>248761.1063</v>
      </c>
      <c r="AL2" s="8" t="n">
        <v>-1949182</v>
      </c>
      <c r="AM2" s="8"/>
      <c r="AN2" s="8"/>
    </row>
    <row r="3">
      <c r="A3" t="str">
        <f>L3</f>
      </c>
      <c r="L3" t="s">
        <v>68</v>
      </c>
      <c r="M3" s="8"/>
      <c r="N3" s="8" t="n">
        <v>2171974</v>
      </c>
      <c r="O3" s="8" t="n">
        <v>16947755</v>
      </c>
      <c r="P3" s="8" t="n">
        <v>123586147</v>
      </c>
      <c r="Q3" s="8" t="n">
        <v>223756655</v>
      </c>
      <c r="R3" s="8" t="n">
        <v>175671967</v>
      </c>
      <c r="S3" s="8" t="n">
        <v>212250040</v>
      </c>
      <c r="T3" s="8" t="n">
        <v>438889304.5938</v>
      </c>
      <c r="U3" s="8" t="n">
        <v>626294532.4465</v>
      </c>
      <c r="V3" s="8" t="n">
        <v>1116354102.6385</v>
      </c>
      <c r="W3" s="8" t="n">
        <v>981016982.2635</v>
      </c>
      <c r="X3" s="8" t="n">
        <v>1260429774.846</v>
      </c>
      <c r="Y3" s="8" t="n">
        <v>1011911862.1746</v>
      </c>
      <c r="Z3" s="8" t="n">
        <v>1696642734.2641</v>
      </c>
      <c r="AA3" s="8" t="n">
        <v>1761454168.7745</v>
      </c>
      <c r="AB3" s="8" t="n">
        <v>1362844806.0492</v>
      </c>
      <c r="AC3" s="8" t="n">
        <v>1959052793.5598</v>
      </c>
      <c r="AD3" s="8" t="n">
        <v>1622701554.6389</v>
      </c>
      <c r="AE3" s="8" t="n">
        <v>1135816133.8027</v>
      </c>
      <c r="AF3" s="8" t="n">
        <v>522738921.3392</v>
      </c>
      <c r="AG3" s="8" t="n">
        <v>532387892.3671</v>
      </c>
      <c r="AH3" s="8" t="n">
        <v>395930644.8497</v>
      </c>
      <c r="AI3" s="8" t="n">
        <v>404050554.5689</v>
      </c>
      <c r="AJ3" s="8" t="n">
        <v>448083489.6743</v>
      </c>
      <c r="AK3" s="8" t="n">
        <v>591705519.9717</v>
      </c>
      <c r="AL3" s="8" t="n">
        <v>848892485.85</v>
      </c>
      <c r="AM3" s="8"/>
      <c r="AN3" s="8"/>
    </row>
    <row r="4">
      <c r="A4" t="str">
        <f>L4</f>
      </c>
      <c r="L4" t="s">
        <v>69</v>
      </c>
      <c r="M4" s="8"/>
      <c r="N4" s="8" t="n">
        <v>10931317</v>
      </c>
      <c r="O4" s="8" t="n">
        <v>97966558</v>
      </c>
      <c r="P4" s="8" t="n">
        <v>54190694</v>
      </c>
      <c r="Q4" s="8" t="n">
        <v>1271901</v>
      </c>
      <c r="R4" s="8" t="n">
        <v>4371086</v>
      </c>
      <c r="S4" s="8" t="n">
        <v>15938764</v>
      </c>
      <c r="T4" s="8" t="n">
        <v>52475173</v>
      </c>
      <c r="U4" s="8" t="n">
        <v>397745416.5129</v>
      </c>
      <c r="V4" s="8" t="n">
        <v>515668156.5671</v>
      </c>
      <c r="W4" s="8" t="n">
        <v>566196169.0828</v>
      </c>
      <c r="X4" s="8" t="n">
        <v>684168109.9987</v>
      </c>
      <c r="Y4" s="8" t="n">
        <v>778725310.3625</v>
      </c>
      <c r="Z4" s="8" t="n">
        <v>2465032544.7881</v>
      </c>
      <c r="AA4" s="8" t="n">
        <v>2290270236.3376</v>
      </c>
      <c r="AB4" s="8" t="n">
        <v>2126476711.1052</v>
      </c>
      <c r="AC4" s="8" t="n">
        <v>1786719249.058</v>
      </c>
      <c r="AD4" s="8" t="n">
        <v>1455616181.0629</v>
      </c>
      <c r="AE4" s="8" t="n">
        <v>862173235.9114</v>
      </c>
      <c r="AF4" s="8" t="n">
        <v>653031564.8452</v>
      </c>
      <c r="AG4" s="8" t="n">
        <v>785610806.1459</v>
      </c>
      <c r="AH4" s="8" t="n">
        <v>951831454.9341</v>
      </c>
      <c r="AI4" s="8" t="n">
        <v>1454417984.4312</v>
      </c>
      <c r="AJ4" s="8" t="n">
        <v>940687310.7413</v>
      </c>
      <c r="AK4" s="8" t="n">
        <v>835133315.3114</v>
      </c>
      <c r="AL4" s="8" t="n">
        <v>1170404841.65</v>
      </c>
      <c r="AM4" s="8"/>
      <c r="AN4" s="8"/>
    </row>
    <row r="5">
      <c r="A5" t="str">
        <f>L5</f>
      </c>
      <c r="L5" t="s">
        <v>70</v>
      </c>
      <c r="M5" s="8"/>
      <c r="N5" s="8"/>
      <c r="O5" s="8" t="n">
        <v>97081713</v>
      </c>
      <c r="P5" s="8" t="n">
        <v>120403082</v>
      </c>
      <c r="Q5" s="8" t="n">
        <v>26592653</v>
      </c>
      <c r="R5" s="8" t="n">
        <v>10128538</v>
      </c>
      <c r="S5" s="8" t="n">
        <v>41457729</v>
      </c>
      <c r="T5" s="8" t="n">
        <v>133550021</v>
      </c>
      <c r="U5" s="8" t="n">
        <v>321527287.6486</v>
      </c>
      <c r="V5" s="8" t="n">
        <v>437689772.095</v>
      </c>
      <c r="W5" s="8" t="n">
        <v>1034423721.1748</v>
      </c>
      <c r="X5" s="8" t="n">
        <v>1021938360.7813</v>
      </c>
      <c r="Y5" s="8" t="n">
        <v>549417228.2117</v>
      </c>
      <c r="Z5" s="8" t="n">
        <v>727601446.1668</v>
      </c>
      <c r="AA5" s="8" t="n">
        <v>475792707.9506</v>
      </c>
      <c r="AB5" s="8" t="n">
        <v>512348580.1472</v>
      </c>
      <c r="AC5" s="8" t="n">
        <v>1062212251.9202</v>
      </c>
      <c r="AD5" s="8" t="n">
        <v>1169878294.7717</v>
      </c>
      <c r="AE5" s="8" t="n">
        <v>915910958.6502</v>
      </c>
      <c r="AF5" s="8" t="n">
        <v>553188766.7226</v>
      </c>
      <c r="AG5" s="8" t="n">
        <v>623572483.2357</v>
      </c>
      <c r="AH5" s="8" t="n">
        <v>645176241.8537</v>
      </c>
      <c r="AI5" s="8" t="n">
        <v>434825673.3975</v>
      </c>
      <c r="AJ5" s="8" t="n">
        <v>269303977.8691</v>
      </c>
      <c r="AK5" s="8" t="n">
        <v>454347490.3119</v>
      </c>
      <c r="AL5" s="8" t="n">
        <v>140826022.55</v>
      </c>
      <c r="AM5" s="8"/>
      <c r="AN5" s="8"/>
    </row>
    <row r="6">
      <c r="A6" t="str">
        <f>L6</f>
      </c>
      <c r="L6" t="s">
        <v>71</v>
      </c>
      <c r="M6" s="8" t="n">
        <v>1127793</v>
      </c>
      <c r="N6" s="8" t="n">
        <v>27855907</v>
      </c>
      <c r="O6" s="8" t="n">
        <v>1236000</v>
      </c>
      <c r="P6" s="8"/>
      <c r="Q6" s="8" t="n">
        <v>88078</v>
      </c>
      <c r="R6" s="8" t="n">
        <v>216789118</v>
      </c>
      <c r="S6" s="8" t="n">
        <v>161058048</v>
      </c>
      <c r="T6" s="8" t="n">
        <v>261422358</v>
      </c>
      <c r="U6" s="8" t="n">
        <v>715395227.2337</v>
      </c>
      <c r="V6" s="8" t="n">
        <v>831117886.5432</v>
      </c>
      <c r="W6" s="8" t="n">
        <v>882427842.4851</v>
      </c>
      <c r="X6" s="8" t="n">
        <v>801990606.0648</v>
      </c>
      <c r="Y6" s="8" t="n">
        <v>871159027.5841</v>
      </c>
      <c r="Z6" s="8" t="n">
        <v>1580535781.5836</v>
      </c>
      <c r="AA6" s="8" t="n">
        <v>1596242851.2297</v>
      </c>
      <c r="AB6" s="8" t="n">
        <v>1377780943.8498</v>
      </c>
      <c r="AC6" s="8" t="n">
        <v>1411789707.7564</v>
      </c>
      <c r="AD6" s="8" t="n">
        <v>1440615817.1195</v>
      </c>
      <c r="AE6" s="8" t="n">
        <v>1407901787.7276</v>
      </c>
      <c r="AF6" s="8" t="n">
        <v>736578950.948</v>
      </c>
      <c r="AG6" s="8" t="n">
        <v>168211131.933</v>
      </c>
      <c r="AH6" s="8" t="n">
        <v>367577693.1309</v>
      </c>
      <c r="AI6" s="8" t="n">
        <v>403001417.4029</v>
      </c>
      <c r="AJ6" s="8" t="n">
        <v>188673174.7821</v>
      </c>
      <c r="AK6" s="8" t="n">
        <v>384062837.7399</v>
      </c>
      <c r="AL6" s="8" t="n">
        <v>166159245.27</v>
      </c>
      <c r="AM6" s="8"/>
      <c r="AN6" s="8"/>
    </row>
    <row r="7">
      <c r="A7" t="str">
        <f>L7</f>
      </c>
      <c r="L7" t="s">
        <v>72</v>
      </c>
      <c r="M7" s="8"/>
      <c r="N7" s="8" t="n">
        <v>147179069</v>
      </c>
      <c r="O7" s="8" t="n">
        <v>248375683</v>
      </c>
      <c r="P7" s="8" t="n">
        <v>237932687</v>
      </c>
      <c r="Q7" s="8" t="n">
        <v>354207948</v>
      </c>
      <c r="R7" s="8" t="n">
        <v>338096900</v>
      </c>
      <c r="S7" s="8" t="n">
        <v>190090607</v>
      </c>
      <c r="T7" s="8" t="n">
        <v>75939361.9063</v>
      </c>
      <c r="U7" s="8" t="n">
        <v>574257735.3675</v>
      </c>
      <c r="V7" s="8" t="n">
        <v>550056527.8413</v>
      </c>
      <c r="W7" s="8" t="n">
        <v>947245099.3971</v>
      </c>
      <c r="X7" s="8" t="n">
        <v>1450088485.7817</v>
      </c>
      <c r="Y7" s="8" t="n">
        <v>1599215329.6484</v>
      </c>
      <c r="Z7" s="8" t="n">
        <v>1754888948.7999</v>
      </c>
      <c r="AA7" s="8" t="n">
        <v>2173305245.068</v>
      </c>
      <c r="AB7" s="8" t="n">
        <v>2173552584.0848</v>
      </c>
      <c r="AC7" s="8" t="n">
        <v>1357746744.1248</v>
      </c>
      <c r="AD7" s="8" t="n">
        <v>1308292072.3057</v>
      </c>
      <c r="AE7" s="8" t="n">
        <v>1545525995.8041</v>
      </c>
      <c r="AF7" s="8" t="n">
        <v>3032296480.3265</v>
      </c>
      <c r="AG7" s="8" t="n">
        <v>3396060343.0421</v>
      </c>
      <c r="AH7" s="8" t="n">
        <v>4134785236.6312</v>
      </c>
      <c r="AI7" s="8" t="n">
        <v>3455739531.4751</v>
      </c>
      <c r="AJ7" s="8" t="n">
        <v>2592902880.8024</v>
      </c>
      <c r="AK7" s="8" t="n">
        <v>2387137494.6341</v>
      </c>
      <c r="AL7" s="8" t="n">
        <v>1454235054.67</v>
      </c>
      <c r="AM7" s="8"/>
      <c r="AN7" s="8"/>
    </row>
    <row r="8">
      <c r="A8" t="str">
        <f>L8</f>
      </c>
      <c r="L8"/>
      <c r="M8" s="8" t="n">
        <v>16038300</v>
      </c>
      <c r="N8" s="8" t="n">
        <v>76869347</v>
      </c>
      <c r="O8" s="8" t="n">
        <v>52081713</v>
      </c>
      <c r="P8" s="8" t="n">
        <v>61871409</v>
      </c>
      <c r="Q8" s="8" t="n">
        <v>494981969</v>
      </c>
      <c r="R8" s="8" t="n">
        <v>811350194</v>
      </c>
      <c r="S8" s="8" t="n">
        <v>761070544</v>
      </c>
      <c r="T8" s="8" t="n">
        <v>1218850017.76</v>
      </c>
      <c r="U8" s="8" t="n">
        <v>442672923.5262</v>
      </c>
      <c r="V8" s="8" t="n">
        <v>155798924.8681</v>
      </c>
      <c r="W8" s="8" t="n">
        <v>76867369.9945</v>
      </c>
      <c r="X8" s="8" t="n">
        <v>-12825140.6891</v>
      </c>
      <c r="Y8" s="8" t="n">
        <v>-14195666.5828</v>
      </c>
      <c r="Z8" s="8" t="n">
        <v>-9681882.2364</v>
      </c>
      <c r="AA8" s="8" t="n">
        <v>-2666316.11</v>
      </c>
      <c r="AB8" s="8" t="n">
        <v>-1088541.99</v>
      </c>
      <c r="AC8" s="8" t="n">
        <v>39119541.18</v>
      </c>
      <c r="AD8" s="8" t="n">
        <v>6990605.2074</v>
      </c>
      <c r="AE8" s="8" t="n">
        <v>-3399514.7298</v>
      </c>
      <c r="AF8" s="8" t="n">
        <v>24171453.25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/>
      <c r="AN8" s="8"/>
    </row>
    <row r="9">
      <c r="A9" t="str">
        <f>L9</f>
      </c>
      <c r="L9" t="s">
        <v>32</v>
      </c>
      <c r="M9" s="8" t="str">
        <f>Sum(M2:M8)</f>
      </c>
      <c r="N9" s="8" t="str">
        <f>Sum(N2:N8)</f>
      </c>
      <c r="O9" s="8" t="str">
        <f>Sum(O2:O8)</f>
      </c>
      <c r="P9" s="8" t="str">
        <f>Sum(P2:P8)</f>
      </c>
      <c r="Q9" s="8" t="str">
        <f>Sum(Q2:Q8)</f>
      </c>
      <c r="R9" s="8" t="str">
        <f>Sum(R2:R8)</f>
      </c>
      <c r="S9" s="8" t="str">
        <f>Sum(S2:S8)</f>
      </c>
      <c r="T9" s="8" t="str">
        <f>Sum(T2:T8)</f>
      </c>
      <c r="U9" s="8" t="str">
        <f>Sum(U2:U8)</f>
      </c>
      <c r="V9" s="8" t="str">
        <f>Sum(V2:V8)</f>
      </c>
      <c r="W9" s="8" t="str">
        <f>Sum(W2:W8)</f>
      </c>
      <c r="X9" s="8" t="str">
        <f>Sum(X2:X8)</f>
      </c>
      <c r="Y9" s="8" t="str">
        <f>Sum(Y2:Y8)</f>
      </c>
      <c r="Z9" s="8" t="str">
        <f>Sum(Z2:Z8)</f>
      </c>
      <c r="AA9" s="8" t="str">
        <f>Sum(AA2:AA8)</f>
      </c>
      <c r="AB9" s="8" t="str">
        <f>Sum(AB2:AB8)</f>
      </c>
      <c r="AC9" s="8" t="str">
        <f>Sum(AC2:AC8)</f>
      </c>
      <c r="AD9" s="8" t="str">
        <f>Sum(AD2:AD8)</f>
      </c>
      <c r="AE9" s="8" t="str">
        <f>Sum(AE2:AE8)</f>
      </c>
      <c r="AF9" s="8" t="str">
        <f>Sum(AF2:AF8)</f>
      </c>
      <c r="AG9" s="8" t="str">
        <f>Sum(AG2:AG8)</f>
      </c>
      <c r="AH9" s="8" t="str">
        <f>Sum(AH2:AH8)</f>
      </c>
      <c r="AI9" s="8" t="str">
        <f>Sum(AI2:AI8)</f>
      </c>
      <c r="AJ9" s="8" t="str">
        <f>Sum(AJ2:AJ8)</f>
      </c>
      <c r="AK9" s="8" t="str">
        <f>Sum(AK2:AK8)</f>
      </c>
      <c r="AL9" s="8" t="str">
        <f>Sum(AL2:AL8)</f>
      </c>
      <c r="AM9" s="8" t="str">
        <f>Sum(AM2:AM8)</f>
      </c>
      <c r="AN9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74</v>
      </c>
      <c r="M2" s="10" t="n">
        <v>1127793</v>
      </c>
      <c r="N2" s="10" t="n">
        <v>265007614</v>
      </c>
      <c r="O2" s="10" t="n">
        <v>516848516</v>
      </c>
      <c r="P2" s="10" t="n">
        <v>600464629</v>
      </c>
      <c r="Q2" s="10" t="n">
        <v>1101817973</v>
      </c>
      <c r="R2" s="10" t="n">
        <v>1566407480</v>
      </c>
      <c r="S2" s="10" t="n">
        <v>1382191732</v>
      </c>
      <c r="T2" s="10" t="n">
        <v>2154899079.9967</v>
      </c>
      <c r="U2" s="10" t="n">
        <v>2435190611.6363</v>
      </c>
      <c r="V2" s="10" t="n">
        <v>2937018232.8375</v>
      </c>
      <c r="W2" s="10" t="n">
        <v>3101729161.2376</v>
      </c>
      <c r="X2" s="10" t="n">
        <v>4215748878.7913</v>
      </c>
      <c r="Y2" s="10" t="n">
        <v>3863449365.3112</v>
      </c>
      <c r="Z2" s="10" t="n">
        <v>6488348985.6257</v>
      </c>
      <c r="AA2" s="10" t="n">
        <v>6322339844.7958</v>
      </c>
      <c r="AB2" s="10" t="n">
        <v>5669031739.8102</v>
      </c>
      <c r="AC2" s="10" t="n">
        <v>6029400155.885</v>
      </c>
      <c r="AD2" s="10" t="n">
        <v>4308614795.5498</v>
      </c>
      <c r="AE2" s="10" t="n">
        <v>3262613945.9568</v>
      </c>
      <c r="AF2" s="10" t="n">
        <v>4013117952.3984</v>
      </c>
      <c r="AG2" s="10" t="n">
        <v>3117067684.2372</v>
      </c>
      <c r="AH2" s="10" t="n">
        <v>4497453095.5743</v>
      </c>
      <c r="AI2" s="10" t="n">
        <v>4014656727.5788</v>
      </c>
      <c r="AJ2" s="10" t="n">
        <v>2880316384.2318</v>
      </c>
      <c r="AK2" s="10" t="n">
        <v>2583813729.1847</v>
      </c>
      <c r="AL2" s="10" t="n">
        <v>1851752238.62</v>
      </c>
      <c r="AM2" s="10"/>
      <c r="AN2" s="10"/>
    </row>
    <row r="3">
      <c r="A3" t="str">
        <f>L3</f>
      </c>
      <c r="L3" t="s">
        <v>75</v>
      </c>
      <c r="M3" s="10"/>
      <c r="N3" s="10"/>
      <c r="O3" s="10"/>
      <c r="P3" s="10"/>
      <c r="Q3" s="10"/>
      <c r="R3" s="10" t="n">
        <v>0</v>
      </c>
      <c r="S3" s="10" t="n">
        <v>-51117</v>
      </c>
      <c r="T3" s="10" t="n">
        <v>28199422</v>
      </c>
      <c r="U3" s="10" t="n">
        <v>703889603.9152</v>
      </c>
      <c r="V3" s="10" t="n">
        <v>846382458.72</v>
      </c>
      <c r="W3" s="10" t="n">
        <v>1492302717.6229</v>
      </c>
      <c r="X3" s="10" t="n">
        <v>1237228443.9008</v>
      </c>
      <c r="Y3" s="10" t="n">
        <v>1104030959.2499</v>
      </c>
      <c r="Z3" s="10" t="n">
        <v>2012322524.1291</v>
      </c>
      <c r="AA3" s="10" t="n">
        <v>2348453730.046</v>
      </c>
      <c r="AB3" s="10" t="n">
        <v>2060151629.806</v>
      </c>
      <c r="AC3" s="10" t="n">
        <v>1977969404.849</v>
      </c>
      <c r="AD3" s="10" t="n">
        <v>2808895498.6686</v>
      </c>
      <c r="AE3" s="10" t="n">
        <v>2658049488.5214</v>
      </c>
      <c r="AF3" s="10" t="n">
        <v>1592224821.3483</v>
      </c>
      <c r="AG3" s="10" t="n">
        <v>2386816436.6654</v>
      </c>
      <c r="AH3" s="10" t="n">
        <v>2272958253.8427</v>
      </c>
      <c r="AI3" s="10" t="n">
        <v>2210708516.5463</v>
      </c>
      <c r="AJ3" s="10" t="n">
        <v>1752479880.19</v>
      </c>
      <c r="AK3" s="10" t="n">
        <v>2068821689.8906</v>
      </c>
      <c r="AL3" s="10" t="n">
        <v>1926816229.37</v>
      </c>
      <c r="AM3" s="10"/>
      <c r="AN3" s="10"/>
    </row>
    <row r="4">
      <c r="A4" t="str">
        <f>L4</f>
      </c>
      <c r="L4"/>
      <c r="M4" s="10" t="n">
        <v>16038300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>
      <c r="A5" t="str">
        <f>L5</f>
      </c>
      <c r="L5" t="s">
        <v>32</v>
      </c>
      <c r="M5" s="10" t="str">
        <f>Sum(M2:M4)</f>
      </c>
      <c r="N5" s="10" t="str">
        <f>Sum(N2:N4)</f>
      </c>
      <c r="O5" s="10" t="str">
        <f>Sum(O2:O4)</f>
      </c>
      <c r="P5" s="10" t="str">
        <f>Sum(P2:P4)</f>
      </c>
      <c r="Q5" s="10" t="str">
        <f>Sum(Q2:Q4)</f>
      </c>
      <c r="R5" s="10" t="str">
        <f>Sum(R2:R4)</f>
      </c>
      <c r="S5" s="10" t="str">
        <f>Sum(S2:S4)</f>
      </c>
      <c r="T5" s="10" t="str">
        <f>Sum(T2:T4)</f>
      </c>
      <c r="U5" s="10" t="str">
        <f>Sum(U2:U4)</f>
      </c>
      <c r="V5" s="10" t="str">
        <f>Sum(V2:V4)</f>
      </c>
      <c r="W5" s="10" t="str">
        <f>Sum(W2:W4)</f>
      </c>
      <c r="X5" s="10" t="str">
        <f>Sum(X2:X4)</f>
      </c>
      <c r="Y5" s="10" t="str">
        <f>Sum(Y2:Y4)</f>
      </c>
      <c r="Z5" s="10" t="str">
        <f>Sum(Z2:Z4)</f>
      </c>
      <c r="AA5" s="10" t="str">
        <f>Sum(AA2:AA4)</f>
      </c>
      <c r="AB5" s="10" t="str">
        <f>Sum(AB2:AB4)</f>
      </c>
      <c r="AC5" s="10" t="str">
        <f>Sum(AC2:AC4)</f>
      </c>
      <c r="AD5" s="10" t="str">
        <f>Sum(AD2:AD4)</f>
      </c>
      <c r="AE5" s="10" t="str">
        <f>Sum(AE2:AE4)</f>
      </c>
      <c r="AF5" s="10" t="str">
        <f>Sum(AF2:AF4)</f>
      </c>
      <c r="AG5" s="10" t="str">
        <f>Sum(AG2:AG4)</f>
      </c>
      <c r="AH5" s="10" t="str">
        <f>Sum(AH2:AH4)</f>
      </c>
      <c r="AI5" s="10" t="str">
        <f>Sum(AI2:AI4)</f>
      </c>
      <c r="AJ5" s="10" t="str">
        <f>Sum(AJ2:AJ4)</f>
      </c>
      <c r="AK5" s="10" t="str">
        <f>Sum(AK2:AK4)</f>
      </c>
      <c r="AL5" s="10" t="str">
        <f>Sum(AL2:AL4)</f>
      </c>
      <c r="AM5" s="10" t="str">
        <f>Sum(AM2:AM4)</f>
      </c>
      <c r="AN5" s="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../output/PBL//PBL_Contracts.xlsx</dc:creator>
  <cp:lastModifiedBy>../output/PBL//PBL_Contracts.xlsx</cp:lastModifiedBy>
  <dcterms:created xsi:type="dcterms:W3CDTF">2025-06-15T19:07:45Z</dcterms:created>
</coreProperties>
</file>