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5" yWindow="4230" windowWidth="19245" windowHeight="2685" tabRatio="661"/>
  </bookViews>
  <sheets>
    <sheet name="Product_Backlog" sheetId="12" r:id="rId1"/>
    <sheet name="Sprint_Burndown_Chart" sheetId="16" r:id="rId2"/>
    <sheet name="Legends" sheetId="17" r:id="rId3"/>
  </sheets>
  <calcPr calcId="124519"/>
</workbook>
</file>

<file path=xl/calcChain.xml><?xml version="1.0" encoding="utf-8"?>
<calcChain xmlns="http://schemas.openxmlformats.org/spreadsheetml/2006/main">
  <c r="E31" i="16"/>
  <c r="E36"/>
  <c r="E32"/>
  <c r="E33"/>
  <c r="D38"/>
  <c r="D37"/>
  <c r="D35"/>
  <c r="D34"/>
  <c r="D32"/>
  <c r="D30"/>
  <c r="E38"/>
  <c r="E37"/>
  <c r="E35"/>
  <c r="E34"/>
  <c r="E30"/>
  <c r="D29"/>
  <c r="D10" i="12"/>
  <c r="D11"/>
  <c r="D12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9"/>
  <c r="I20" i="16"/>
  <c r="E29"/>
  <c r="I40"/>
  <c r="J40"/>
  <c r="K40"/>
  <c r="L40"/>
  <c r="M40"/>
  <c r="H40"/>
  <c r="I23"/>
  <c r="B11"/>
  <c r="B12"/>
  <c r="B13"/>
  <c r="B14"/>
  <c r="B15"/>
  <c r="B16"/>
  <c r="B17"/>
  <c r="B18"/>
  <c r="B19"/>
  <c r="B10"/>
  <c r="J20"/>
  <c r="J21" s="1"/>
  <c r="K20"/>
  <c r="K21" s="1"/>
  <c r="L20"/>
  <c r="L21" s="1"/>
  <c r="M20"/>
  <c r="M21" s="1"/>
  <c r="I21"/>
  <c r="I25" l="1"/>
  <c r="I22"/>
  <c r="F14" i="17"/>
  <c r="F13"/>
  <c r="F12"/>
  <c r="F11"/>
  <c r="F10"/>
  <c r="F6"/>
  <c r="F7"/>
  <c r="F8"/>
  <c r="F9"/>
  <c r="F5"/>
  <c r="I24" i="16" l="1"/>
  <c r="D39"/>
</calcChain>
</file>

<file path=xl/sharedStrings.xml><?xml version="1.0" encoding="utf-8"?>
<sst xmlns="http://schemas.openxmlformats.org/spreadsheetml/2006/main" count="193" uniqueCount="119">
  <si>
    <t>Who</t>
  </si>
  <si>
    <t>Status</t>
  </si>
  <si>
    <t>Estimated Duration (Hrs)</t>
  </si>
  <si>
    <t>Remarks</t>
  </si>
  <si>
    <t>Fri</t>
  </si>
  <si>
    <t>Thu</t>
  </si>
  <si>
    <t>Wed</t>
  </si>
  <si>
    <t>Tue</t>
  </si>
  <si>
    <t>Mon</t>
  </si>
  <si>
    <t>Priority</t>
  </si>
  <si>
    <t>Item #</t>
  </si>
  <si>
    <t>Product Backlog</t>
  </si>
  <si>
    <t>Sprint 1</t>
  </si>
  <si>
    <t>Day2</t>
  </si>
  <si>
    <t>Day3</t>
  </si>
  <si>
    <t>Day4</t>
  </si>
  <si>
    <t>Day5</t>
  </si>
  <si>
    <t>Day0</t>
  </si>
  <si>
    <t>Day1</t>
  </si>
  <si>
    <t>TOTAL</t>
  </si>
  <si>
    <t>Burndown Chart</t>
  </si>
  <si>
    <t>Item Code Legends</t>
  </si>
  <si>
    <t>Others</t>
  </si>
  <si>
    <t>O</t>
  </si>
  <si>
    <t>(Remaining Effort - in Hrs)</t>
  </si>
  <si>
    <t>Story Points (Size &amp; Complexity)</t>
  </si>
  <si>
    <t>User Stories</t>
  </si>
  <si>
    <t>Test Cases Preparation</t>
  </si>
  <si>
    <t>System Testing</t>
  </si>
  <si>
    <t>Requirement Review</t>
  </si>
  <si>
    <t>Test Planning</t>
  </si>
  <si>
    <t>Test Data Preparation</t>
  </si>
  <si>
    <t>Smoke Testing</t>
  </si>
  <si>
    <t>Regression Testing</t>
  </si>
  <si>
    <t>Automation Testing</t>
  </si>
  <si>
    <t>Performance Testing</t>
  </si>
  <si>
    <t>Ad-Hoc</t>
  </si>
  <si>
    <t>AH</t>
  </si>
  <si>
    <t>Test Automation Scripts Preparation</t>
  </si>
  <si>
    <t>Test DB Scripts Preparation</t>
  </si>
  <si>
    <t>QC Status Report</t>
  </si>
  <si>
    <t>Documentation</t>
  </si>
  <si>
    <t>Tasks</t>
  </si>
  <si>
    <t>Story Points</t>
  </si>
  <si>
    <t>Test Planning - Preparation</t>
  </si>
  <si>
    <t>Test Planning - Review</t>
  </si>
  <si>
    <t>Test Planning - Rework After Review</t>
  </si>
  <si>
    <t>Test Cases - Preparation</t>
  </si>
  <si>
    <t>Test Cases - Review</t>
  </si>
  <si>
    <t>Test Cases - Rework After Review</t>
  </si>
  <si>
    <t>Test Data - Preparation</t>
  </si>
  <si>
    <t>Test Data - Review</t>
  </si>
  <si>
    <t>Test Data - Rework After Review</t>
  </si>
  <si>
    <t>Test Automation Scripts - Review</t>
  </si>
  <si>
    <t>Test DB Scripts - Review</t>
  </si>
  <si>
    <t>Test Automation Scripts - Rework After Review</t>
  </si>
  <si>
    <t>Test DB Scripts - Rework After Review</t>
  </si>
  <si>
    <t>Requirement Analysis and Review</t>
  </si>
  <si>
    <t>Test DB Scripts - Preparation</t>
  </si>
  <si>
    <t>Test Automation Scripts - Preparation</t>
  </si>
  <si>
    <t>Documentation - Preparation</t>
  </si>
  <si>
    <t>Documentation - Review</t>
  </si>
  <si>
    <t>Documentation - Rework After Review</t>
  </si>
  <si>
    <t>*Smoke Testing is taken as basis to give Story Point</t>
  </si>
  <si>
    <t>Defective/New Issues Verification</t>
  </si>
  <si>
    <t>Human Resources</t>
  </si>
  <si>
    <t>FTE</t>
  </si>
  <si>
    <t>Project</t>
  </si>
  <si>
    <t>Hrs</t>
  </si>
  <si>
    <t>Leaves</t>
  </si>
  <si>
    <t>AF</t>
  </si>
  <si>
    <t>SUM-AF</t>
  </si>
  <si>
    <t>SUM-HRS</t>
  </si>
  <si>
    <r>
      <rPr>
        <b/>
        <u/>
        <sz val="11"/>
        <color theme="1"/>
        <rFont val="Calibri"/>
        <family val="2"/>
        <scheme val="minor"/>
      </rPr>
      <t>AF-HRS Table:</t>
    </r>
    <r>
      <rPr>
        <sz val="11"/>
        <color theme="1"/>
        <rFont val="Calibri"/>
        <family val="2"/>
        <scheme val="minor"/>
      </rPr>
      <t xml:space="preserve">
Assume we work 6 hrs per day. If otherwise, chance value in cell B9</t>
    </r>
  </si>
  <si>
    <t>Total Hrs Available</t>
  </si>
  <si>
    <t>Total Hrs Estimated</t>
  </si>
  <si>
    <t>Total Story Points (Earned)</t>
  </si>
  <si>
    <t>Total Story Points (Planned)</t>
  </si>
  <si>
    <t>Coding</t>
  </si>
  <si>
    <t>Coding - Rework After Review</t>
  </si>
  <si>
    <t>Coding - Review</t>
  </si>
  <si>
    <t>HL/Detail Design - Preparation</t>
  </si>
  <si>
    <t>HL/Detail Design - Review</t>
  </si>
  <si>
    <t>HL/Detail Design - Rework After Review</t>
  </si>
  <si>
    <t>HL/Detail Design</t>
  </si>
  <si>
    <t>Project Plan</t>
  </si>
  <si>
    <t>CM Plan</t>
  </si>
  <si>
    <t>Environment Setup and Deployment</t>
  </si>
  <si>
    <t>Project Plan - Preparation</t>
  </si>
  <si>
    <t>Project Plan - Rework After Review</t>
  </si>
  <si>
    <t>Project Plan - Review</t>
  </si>
  <si>
    <t>CM Plan - Preparation</t>
  </si>
  <si>
    <t>CM Plan - Review</t>
  </si>
  <si>
    <t>CM Plan - Rework After Review</t>
  </si>
  <si>
    <t>UI Mockup - Design</t>
  </si>
  <si>
    <t>UI Mockup - Review</t>
  </si>
  <si>
    <t>UI Mockup - Rework After Review</t>
  </si>
  <si>
    <t>UI Mockup</t>
  </si>
  <si>
    <t>Research And Study</t>
  </si>
  <si>
    <t>Training and Presentation</t>
  </si>
  <si>
    <t>All</t>
  </si>
  <si>
    <t>Not Started</t>
  </si>
  <si>
    <t>Completed</t>
  </si>
  <si>
    <t>Ongoing</t>
  </si>
  <si>
    <t>PRJ</t>
  </si>
  <si>
    <t>UI Mockup screen for Login page</t>
  </si>
  <si>
    <t>Preliminary Setup</t>
  </si>
  <si>
    <t>PRJ-1</t>
  </si>
  <si>
    <t>PRJ-2</t>
  </si>
  <si>
    <t>Login Page</t>
  </si>
  <si>
    <t>PRJ-3</t>
  </si>
  <si>
    <t>DEV Engineer</t>
  </si>
  <si>
    <t>DGN Engineer</t>
  </si>
  <si>
    <t>QA Engineer</t>
  </si>
  <si>
    <t>PM</t>
  </si>
  <si>
    <t>QM</t>
  </si>
  <si>
    <t>DM</t>
  </si>
  <si>
    <t>EM</t>
  </si>
  <si>
    <t>DB Engineer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</si>
</sst>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2"/>
      <name val="Tahoma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2" fontId="1" fillId="0" borderId="1" xfId="0" applyNumberFormat="1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vertical="center" wrapText="1"/>
    </xf>
    <xf numFmtId="2" fontId="4" fillId="5" borderId="1" xfId="0" applyNumberFormat="1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horizontal="center"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9" fillId="0" borderId="1" xfId="0" applyFont="1" applyBorder="1"/>
    <xf numFmtId="0" fontId="0" fillId="8" borderId="1" xfId="0" applyFill="1" applyBorder="1" applyAlignment="1">
      <alignment vertical="top" wrapText="1"/>
    </xf>
    <xf numFmtId="0" fontId="0" fillId="8" borderId="1" xfId="0" applyFill="1" applyBorder="1"/>
    <xf numFmtId="0" fontId="10" fillId="0" borderId="0" xfId="0" applyFont="1" applyFill="1" applyBorder="1" applyAlignment="1">
      <alignment vertical="top" wrapText="1"/>
    </xf>
    <xf numFmtId="2" fontId="4" fillId="5" borderId="1" xfId="0" applyNumberFormat="1" applyFont="1" applyFill="1" applyBorder="1" applyAlignment="1">
      <alignment vertical="center" wrapText="1"/>
    </xf>
    <xf numFmtId="0" fontId="0" fillId="6" borderId="1" xfId="0" applyFill="1" applyBorder="1"/>
    <xf numFmtId="0" fontId="0" fillId="0" borderId="1" xfId="0" applyFill="1" applyBorder="1"/>
    <xf numFmtId="0" fontId="9" fillId="7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 wrapText="1"/>
    </xf>
    <xf numFmtId="2" fontId="9" fillId="4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left" vertical="center" wrapText="1"/>
    </xf>
    <xf numFmtId="2" fontId="4" fillId="5" borderId="10" xfId="0" applyNumberFormat="1" applyFont="1" applyFill="1" applyBorder="1" applyAlignment="1">
      <alignment horizontal="right" vertical="center" wrapText="1"/>
    </xf>
    <xf numFmtId="2" fontId="4" fillId="5" borderId="4" xfId="0" applyNumberFormat="1" applyFont="1" applyFill="1" applyBorder="1" applyAlignment="1">
      <alignment horizontal="right" vertical="center" wrapText="1"/>
    </xf>
    <xf numFmtId="2" fontId="4" fillId="5" borderId="5" xfId="0" applyNumberFormat="1" applyFont="1" applyFill="1" applyBorder="1" applyAlignment="1">
      <alignment horizontal="right" vertical="center" wrapText="1"/>
    </xf>
    <xf numFmtId="2" fontId="4" fillId="5" borderId="11" xfId="0" applyNumberFormat="1" applyFont="1" applyFill="1" applyBorder="1" applyAlignment="1">
      <alignment horizontal="right" vertical="center" wrapText="1"/>
    </xf>
    <xf numFmtId="2" fontId="4" fillId="5" borderId="6" xfId="0" applyNumberFormat="1" applyFont="1" applyFill="1" applyBorder="1" applyAlignment="1">
      <alignment horizontal="right" vertical="center" wrapText="1"/>
    </xf>
    <xf numFmtId="2" fontId="4" fillId="5" borderId="7" xfId="0" applyNumberFormat="1" applyFont="1" applyFill="1" applyBorder="1" applyAlignment="1">
      <alignment horizontal="right" vertical="center" wrapText="1"/>
    </xf>
    <xf numFmtId="0" fontId="7" fillId="5" borderId="1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</cellXfs>
  <cellStyles count="1">
    <cellStyle name="Normal" xfId="0" builtinId="0"/>
  </cellStyles>
  <dxfs count="4"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476D1D"/>
      <color rgb="FF568424"/>
      <color rgb="FFBCE29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Sprint_Burndown_Chart!$H$39:$M$39</c:f>
              <c:strCache>
                <c:ptCount val="6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Sprint_Burndown_Chart!$H$40:$M$40</c:f>
              <c:numCache>
                <c:formatCode>0.00</c:formatCode>
                <c:ptCount val="6"/>
                <c:pt idx="0">
                  <c:v>35.5</c:v>
                </c:pt>
                <c:pt idx="1">
                  <c:v>13.5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74303744"/>
        <c:axId val="74333568"/>
      </c:lineChart>
      <c:catAx>
        <c:axId val="74303744"/>
        <c:scaling>
          <c:orientation val="minMax"/>
        </c:scaling>
        <c:axPos val="b"/>
        <c:tickLblPos val="nextTo"/>
        <c:crossAx val="74333568"/>
        <c:crosses val="autoZero"/>
        <c:auto val="1"/>
        <c:lblAlgn val="ctr"/>
        <c:lblOffset val="100"/>
      </c:catAx>
      <c:valAx>
        <c:axId val="74333568"/>
        <c:scaling>
          <c:orientation val="minMax"/>
        </c:scaling>
        <c:axPos val="l"/>
        <c:majorGridlines/>
        <c:numFmt formatCode="0.00" sourceLinked="1"/>
        <c:tickLblPos val="nextTo"/>
        <c:crossAx val="74303744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78440</xdr:colOff>
      <xdr:row>26</xdr:row>
      <xdr:rowOff>44824</xdr:rowOff>
    </xdr:from>
    <xdr:to>
      <xdr:col>14</xdr:col>
      <xdr:colOff>6252881</xdr:colOff>
      <xdr:row>39</xdr:row>
      <xdr:rowOff>156883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3"/>
  <sheetViews>
    <sheetView tabSelected="1" workbookViewId="0">
      <selection activeCell="E24" sqref="E24"/>
    </sheetView>
  </sheetViews>
  <sheetFormatPr defaultColWidth="0" defaultRowHeight="15"/>
  <cols>
    <col min="1" max="1" width="14.7109375" style="2" customWidth="1"/>
    <col min="2" max="3" width="35.85546875" style="2" customWidth="1"/>
    <col min="4" max="4" width="16.28515625" style="2" customWidth="1"/>
    <col min="5" max="5" width="10.42578125" style="2" customWidth="1"/>
    <col min="6" max="6" width="38.85546875" style="2" customWidth="1"/>
    <col min="7" max="7" width="14.85546875" style="2" customWidth="1"/>
    <col min="8" max="8" width="9.140625" style="2" customWidth="1"/>
    <col min="9" max="16384" width="9.140625" style="2" hidden="1"/>
  </cols>
  <sheetData>
    <row r="1" spans="1:7">
      <c r="A1" s="31" t="s">
        <v>11</v>
      </c>
      <c r="B1" s="31"/>
      <c r="C1" s="31"/>
      <c r="D1" s="31"/>
      <c r="E1" s="31"/>
      <c r="F1" s="31"/>
      <c r="G1" s="31"/>
    </row>
    <row r="3" spans="1:7">
      <c r="B3" s="32" t="s">
        <v>21</v>
      </c>
      <c r="C3" s="32"/>
    </row>
    <row r="4" spans="1:7">
      <c r="B4" s="1" t="s">
        <v>67</v>
      </c>
      <c r="C4" s="1" t="s">
        <v>104</v>
      </c>
    </row>
    <row r="5" spans="1:7">
      <c r="B5" s="1" t="s">
        <v>36</v>
      </c>
      <c r="C5" s="1" t="s">
        <v>37</v>
      </c>
    </row>
    <row r="6" spans="1:7">
      <c r="B6" s="1" t="s">
        <v>22</v>
      </c>
      <c r="C6" s="1" t="s">
        <v>23</v>
      </c>
    </row>
    <row r="8" spans="1:7" ht="45">
      <c r="A8" s="6" t="s">
        <v>10</v>
      </c>
      <c r="B8" s="6" t="s">
        <v>11</v>
      </c>
      <c r="C8" s="6" t="s">
        <v>26</v>
      </c>
      <c r="D8" s="6" t="s">
        <v>25</v>
      </c>
      <c r="E8" s="6" t="s">
        <v>9</v>
      </c>
      <c r="F8" s="6" t="s">
        <v>3</v>
      </c>
      <c r="G8" s="6" t="s">
        <v>1</v>
      </c>
    </row>
    <row r="9" spans="1:7">
      <c r="A9" s="29" t="s">
        <v>107</v>
      </c>
      <c r="B9" s="29" t="s">
        <v>106</v>
      </c>
      <c r="C9" s="1" t="s">
        <v>29</v>
      </c>
      <c r="D9" s="1">
        <f>IF(ISERROR(VLOOKUP(C9,Legends!$B$4:$C$25,2,FALSE))=TRUE,"",VLOOKUP(C9,Legends!$B$4:$C$25,2,FALSE))</f>
        <v>1</v>
      </c>
      <c r="E9" s="1"/>
      <c r="F9" s="1"/>
      <c r="G9" s="1"/>
    </row>
    <row r="10" spans="1:7">
      <c r="A10" s="30"/>
      <c r="B10" s="30"/>
      <c r="C10" s="1" t="s">
        <v>85</v>
      </c>
      <c r="D10" s="1">
        <f>IF(ISERROR(VLOOKUP(C10,Legends!$B$4:$C$25,2,FALSE))=TRUE,"",VLOOKUP(C10,Legends!$B$4:$C$25,2,FALSE))</f>
        <v>3</v>
      </c>
      <c r="E10" s="1">
        <v>1</v>
      </c>
      <c r="F10" s="1"/>
      <c r="G10" s="1"/>
    </row>
    <row r="11" spans="1:7">
      <c r="A11" s="30"/>
      <c r="B11" s="30"/>
      <c r="C11" s="1" t="s">
        <v>86</v>
      </c>
      <c r="D11" s="1">
        <f>IF(ISERROR(VLOOKUP(C11,Legends!$B$4:$C$25,2,FALSE))=TRUE,"",VLOOKUP(C11,Legends!$B$4:$C$25,2,FALSE))</f>
        <v>2</v>
      </c>
      <c r="E11" s="1"/>
      <c r="F11" s="1"/>
      <c r="G11" s="1"/>
    </row>
    <row r="12" spans="1:7">
      <c r="A12" s="30"/>
      <c r="B12" s="30"/>
      <c r="C12" s="1" t="s">
        <v>87</v>
      </c>
      <c r="D12" s="1">
        <f>IF(ISERROR(VLOOKUP(C12,Legends!$B$4:$C$25,2,FALSE))=TRUE,"",VLOOKUP(C12,Legends!$B$4:$C$25,2,FALSE))</f>
        <v>2</v>
      </c>
      <c r="E12" s="1"/>
      <c r="F12" s="1"/>
      <c r="G12" s="1"/>
    </row>
    <row r="13" spans="1:7">
      <c r="A13" s="30"/>
      <c r="B13" s="30"/>
      <c r="C13" s="1" t="s">
        <v>30</v>
      </c>
      <c r="D13" s="1">
        <v>4</v>
      </c>
      <c r="E13" s="1"/>
      <c r="F13" s="1"/>
      <c r="G13" s="1"/>
    </row>
    <row r="14" spans="1:7">
      <c r="A14" s="30"/>
      <c r="B14" s="30"/>
      <c r="C14" s="1" t="s">
        <v>98</v>
      </c>
      <c r="D14" s="1">
        <f>IF(ISERROR(VLOOKUP(C14,Legends!$B$4:$C$25,2,FALSE))=TRUE,"",VLOOKUP(C14,Legends!$B$4:$C$25,2,FALSE))</f>
        <v>3</v>
      </c>
      <c r="E14" s="1"/>
      <c r="F14" s="1"/>
      <c r="G14" s="1"/>
    </row>
    <row r="15" spans="1:7">
      <c r="A15" s="30"/>
      <c r="B15" s="30"/>
      <c r="C15" s="1" t="s">
        <v>99</v>
      </c>
      <c r="D15" s="1">
        <f>IF(ISERROR(VLOOKUP(C15,Legends!$B$4:$C$25,2,FALSE))=TRUE,"",VLOOKUP(C15,Legends!$B$4:$C$25,2,FALSE))</f>
        <v>2</v>
      </c>
      <c r="E15" s="1">
        <v>1</v>
      </c>
      <c r="F15" s="1"/>
      <c r="G15" s="1"/>
    </row>
    <row r="16" spans="1:7">
      <c r="A16" s="29" t="s">
        <v>108</v>
      </c>
      <c r="B16" s="29" t="s">
        <v>105</v>
      </c>
      <c r="C16" s="1" t="s">
        <v>97</v>
      </c>
      <c r="D16" s="1">
        <f>IF(ISERROR(VLOOKUP(C16,Legends!$B$4:$C$25,2,FALSE))=TRUE,"",VLOOKUP(C16,Legends!$B$4:$C$25,2,FALSE))</f>
        <v>5</v>
      </c>
      <c r="E16" s="1"/>
      <c r="F16" s="1"/>
      <c r="G16" s="1"/>
    </row>
    <row r="17" spans="1:7">
      <c r="A17" s="30"/>
      <c r="B17" s="30"/>
      <c r="C17" s="1" t="s">
        <v>84</v>
      </c>
      <c r="D17" s="1">
        <f>IF(ISERROR(VLOOKUP(C17,Legends!$B$4:$C$25,2,FALSE))=TRUE,"",VLOOKUP(C17,Legends!$B$4:$C$25,2,FALSE))</f>
        <v>3</v>
      </c>
      <c r="E17" s="1"/>
      <c r="F17" s="1"/>
      <c r="G17" s="1"/>
    </row>
    <row r="18" spans="1:7">
      <c r="A18" s="30"/>
      <c r="B18" s="30"/>
      <c r="C18" s="1" t="s">
        <v>27</v>
      </c>
      <c r="D18" s="1">
        <f>IF(ISERROR(VLOOKUP(C18,Legends!$B$4:$C$25,2,FALSE))=TRUE,"",VLOOKUP(C18,Legends!$B$4:$C$25,2,FALSE))</f>
        <v>3</v>
      </c>
      <c r="E18" s="1">
        <v>5</v>
      </c>
      <c r="F18" s="1"/>
      <c r="G18" s="1"/>
    </row>
    <row r="19" spans="1:7">
      <c r="A19" s="30"/>
      <c r="B19" s="30"/>
      <c r="C19" s="1" t="s">
        <v>28</v>
      </c>
      <c r="D19" s="1">
        <f>IF(ISERROR(VLOOKUP(C19,Legends!$B$4:$C$25,2,FALSE))=TRUE,"",VLOOKUP(C19,Legends!$B$4:$C$25,2,FALSE))</f>
        <v>3</v>
      </c>
      <c r="E19" s="1"/>
      <c r="F19" s="1"/>
      <c r="G19" s="1"/>
    </row>
    <row r="20" spans="1:7" s="9" customFormat="1">
      <c r="A20" s="30"/>
      <c r="B20" s="30"/>
      <c r="C20" s="1" t="s">
        <v>98</v>
      </c>
      <c r="D20" s="1">
        <f>IF(ISERROR(VLOOKUP(C20,Legends!$B$4:$C$25,2,FALSE))=TRUE,"",VLOOKUP(C20,Legends!$B$4:$C$25,2,FALSE))</f>
        <v>3</v>
      </c>
      <c r="E20" s="1"/>
      <c r="F20" s="1"/>
      <c r="G20" s="1"/>
    </row>
    <row r="21" spans="1:7" s="9" customFormat="1">
      <c r="A21" s="30"/>
      <c r="B21" s="33"/>
      <c r="C21" s="1" t="s">
        <v>99</v>
      </c>
      <c r="D21" s="1">
        <f>IF(ISERROR(VLOOKUP(C21,Legends!$B$4:$C$25,2,FALSE))=TRUE,"",VLOOKUP(C21,Legends!$B$4:$C$25,2,FALSE))</f>
        <v>2</v>
      </c>
      <c r="E21" s="1"/>
      <c r="F21" s="1"/>
      <c r="G21" s="1"/>
    </row>
    <row r="22" spans="1:7" s="9" customFormat="1">
      <c r="A22" s="29" t="s">
        <v>110</v>
      </c>
      <c r="B22" s="29" t="s">
        <v>109</v>
      </c>
      <c r="C22" s="1" t="s">
        <v>78</v>
      </c>
      <c r="D22" s="1">
        <f>IF(ISERROR(VLOOKUP(C22,Legends!$B$4:$C$25,2,FALSE))=TRUE,"",VLOOKUP(C22,Legends!$B$4:$C$25,2,FALSE))</f>
        <v>5</v>
      </c>
      <c r="E22" s="1">
        <v>1</v>
      </c>
      <c r="F22" s="1"/>
      <c r="G22" s="1"/>
    </row>
    <row r="23" spans="1:7" s="9" customFormat="1">
      <c r="A23" s="30"/>
      <c r="B23" s="30"/>
      <c r="C23" s="1" t="s">
        <v>32</v>
      </c>
      <c r="D23" s="1">
        <f>IF(ISERROR(VLOOKUP(C23,Legends!$B$4:$C$25,2,FALSE))=TRUE,"",VLOOKUP(C23,Legends!$B$4:$C$25,2,FALSE))</f>
        <v>1</v>
      </c>
      <c r="E23" s="1"/>
      <c r="F23" s="1"/>
      <c r="G23" s="1"/>
    </row>
    <row r="24" spans="1:7" s="9" customFormat="1">
      <c r="A24" s="30"/>
      <c r="B24" s="30"/>
      <c r="C24" s="1" t="s">
        <v>28</v>
      </c>
      <c r="D24" s="1">
        <f>IF(ISERROR(VLOOKUP(C24,Legends!$B$4:$C$25,2,FALSE))=TRUE,"",VLOOKUP(C24,Legends!$B$4:$C$25,2,FALSE))</f>
        <v>3</v>
      </c>
      <c r="E24" s="1"/>
      <c r="F24" s="1"/>
      <c r="G24" s="1"/>
    </row>
    <row r="25" spans="1:7" s="9" customFormat="1">
      <c r="A25" s="30"/>
      <c r="B25" s="30"/>
      <c r="C25" s="1" t="s">
        <v>40</v>
      </c>
      <c r="D25" s="1">
        <f>IF(ISERROR(VLOOKUP(C25,Legends!$B$4:$C$25,2,FALSE))=TRUE,"",VLOOKUP(C25,Legends!$B$4:$C$25,2,FALSE))</f>
        <v>1</v>
      </c>
      <c r="E25" s="1"/>
      <c r="F25" s="1"/>
      <c r="G25" s="1"/>
    </row>
    <row r="26" spans="1:7" s="9" customFormat="1">
      <c r="A26" s="4"/>
      <c r="B26" s="4"/>
      <c r="C26" s="1"/>
      <c r="D26" s="1" t="str">
        <f>IF(ISERROR(VLOOKUP(C26,Legends!$B$4:$C$25,2,FALSE))=TRUE,"",VLOOKUP(C26,Legends!$B$4:$C$25,2,FALSE))</f>
        <v/>
      </c>
      <c r="E26" s="1"/>
      <c r="F26" s="1"/>
      <c r="G26" s="1"/>
    </row>
    <row r="27" spans="1:7" s="9" customFormat="1">
      <c r="A27" s="4"/>
      <c r="B27" s="4"/>
      <c r="C27" s="1"/>
      <c r="D27" s="1" t="str">
        <f>IF(ISERROR(VLOOKUP(C27,Legends!$B$4:$C$25,2,FALSE))=TRUE,"",VLOOKUP(C27,Legends!$B$4:$C$25,2,FALSE))</f>
        <v/>
      </c>
      <c r="E27" s="1"/>
      <c r="F27" s="1"/>
      <c r="G27" s="1"/>
    </row>
    <row r="28" spans="1:7" s="9" customFormat="1">
      <c r="A28" s="4"/>
      <c r="B28" s="4"/>
      <c r="C28" s="1"/>
      <c r="D28" s="1" t="str">
        <f>IF(ISERROR(VLOOKUP(C28,Legends!$B$4:$C$25,2,FALSE))=TRUE,"",VLOOKUP(C28,Legends!$B$4:$C$25,2,FALSE))</f>
        <v/>
      </c>
      <c r="E28" s="1"/>
      <c r="F28" s="1"/>
      <c r="G28" s="1"/>
    </row>
    <row r="29" spans="1:7" s="9" customFormat="1">
      <c r="A29" s="4"/>
      <c r="B29" s="4"/>
      <c r="C29" s="1"/>
      <c r="D29" s="1" t="str">
        <f>IF(ISERROR(VLOOKUP(C29,Legends!$B$4:$C$25,2,FALSE))=TRUE,"",VLOOKUP(C29,Legends!$B$4:$C$25,2,FALSE))</f>
        <v/>
      </c>
      <c r="E29" s="1"/>
      <c r="F29" s="1"/>
      <c r="G29" s="1"/>
    </row>
    <row r="30" spans="1:7" s="9" customFormat="1">
      <c r="A30" s="4"/>
      <c r="B30" s="4"/>
      <c r="C30" s="1"/>
      <c r="D30" s="1" t="str">
        <f>IF(ISERROR(VLOOKUP(C30,Legends!$B$4:$C$25,2,FALSE))=TRUE,"",VLOOKUP(C30,Legends!$B$4:$C$25,2,FALSE))</f>
        <v/>
      </c>
      <c r="E30" s="1"/>
      <c r="F30" s="1"/>
      <c r="G30" s="1"/>
    </row>
    <row r="31" spans="1:7" s="9" customFormat="1">
      <c r="A31" s="4"/>
      <c r="B31" s="4"/>
      <c r="C31" s="1"/>
      <c r="D31" s="1" t="str">
        <f>IF(ISERROR(VLOOKUP(C31,Legends!$B$4:$C$25,2,FALSE))=TRUE,"",VLOOKUP(C31,Legends!$B$4:$C$25,2,FALSE))</f>
        <v/>
      </c>
      <c r="E31" s="1"/>
      <c r="F31" s="1"/>
      <c r="G31" s="1"/>
    </row>
    <row r="32" spans="1:7" s="9" customFormat="1">
      <c r="A32" s="4"/>
      <c r="B32" s="4"/>
      <c r="C32" s="1"/>
      <c r="D32" s="1" t="str">
        <f>IF(ISERROR(VLOOKUP(C32,Legends!$B$4:$C$25,2,FALSE))=TRUE,"",VLOOKUP(C32,Legends!$B$4:$C$25,2,FALSE))</f>
        <v/>
      </c>
      <c r="E32" s="1"/>
      <c r="F32" s="1"/>
      <c r="G32" s="1"/>
    </row>
    <row r="33" spans="1:7" s="9" customFormat="1">
      <c r="A33" s="4"/>
      <c r="B33" s="1"/>
      <c r="C33" s="1"/>
      <c r="D33" s="1" t="str">
        <f>IF(ISERROR(VLOOKUP(C33,Legends!$B$4:$C$25,2,FALSE))=TRUE,"",VLOOKUP(C33,Legends!$B$4:$C$25,2,FALSE))</f>
        <v/>
      </c>
      <c r="E33" s="1"/>
      <c r="F33" s="1"/>
      <c r="G33" s="1"/>
    </row>
    <row r="34" spans="1:7" s="9" customFormat="1">
      <c r="A34" s="4"/>
      <c r="B34" s="4"/>
      <c r="C34" s="1"/>
      <c r="D34" s="1" t="str">
        <f>IF(ISERROR(VLOOKUP(C34,Legends!$B$4:$C$25,2,FALSE))=TRUE,"",VLOOKUP(C34,Legends!$B$4:$C$25,2,FALSE))</f>
        <v/>
      </c>
      <c r="E34" s="1"/>
      <c r="F34" s="1"/>
      <c r="G34" s="1"/>
    </row>
    <row r="35" spans="1:7" s="9" customFormat="1">
      <c r="A35" s="4"/>
      <c r="B35" s="4"/>
      <c r="C35" s="1"/>
      <c r="D35" s="1" t="str">
        <f>IF(ISERROR(VLOOKUP(C35,Legends!$B$4:$C$25,2,FALSE))=TRUE,"",VLOOKUP(C35,Legends!$B$4:$C$25,2,FALSE))</f>
        <v/>
      </c>
      <c r="E35" s="1"/>
      <c r="F35" s="1"/>
      <c r="G35" s="1"/>
    </row>
    <row r="36" spans="1:7" s="9" customFormat="1">
      <c r="A36" s="4"/>
      <c r="B36" s="4"/>
      <c r="C36" s="1"/>
      <c r="D36" s="1" t="str">
        <f>IF(ISERROR(VLOOKUP(C36,Legends!$B$4:$C$25,2,FALSE))=TRUE,"",VLOOKUP(C36,Legends!$B$4:$C$25,2,FALSE))</f>
        <v/>
      </c>
      <c r="E36" s="1"/>
      <c r="F36" s="1"/>
      <c r="G36" s="1"/>
    </row>
    <row r="37" spans="1:7" s="9" customFormat="1">
      <c r="A37" s="4"/>
      <c r="B37" s="4"/>
      <c r="C37" s="1"/>
      <c r="D37" s="1" t="str">
        <f>IF(ISERROR(VLOOKUP(C37,Legends!$B$4:$C$25,2,FALSE))=TRUE,"",VLOOKUP(C37,Legends!$B$4:$C$25,2,FALSE))</f>
        <v/>
      </c>
      <c r="E37" s="1"/>
      <c r="F37" s="1"/>
      <c r="G37" s="1"/>
    </row>
    <row r="38" spans="1:7" s="9" customFormat="1">
      <c r="A38" s="4"/>
      <c r="B38" s="4"/>
      <c r="C38" s="1"/>
      <c r="D38" s="1" t="str">
        <f>IF(ISERROR(VLOOKUP(C38,Legends!$B$4:$C$25,2,FALSE))=TRUE,"",VLOOKUP(C38,Legends!$B$4:$C$25,2,FALSE))</f>
        <v/>
      </c>
      <c r="E38" s="1"/>
      <c r="F38" s="1"/>
      <c r="G38" s="1"/>
    </row>
    <row r="39" spans="1:7" s="9" customFormat="1">
      <c r="A39" s="4"/>
      <c r="B39" s="4"/>
      <c r="C39" s="1"/>
      <c r="D39" s="1" t="str">
        <f>IF(ISERROR(VLOOKUP(C39,Legends!$B$4:$C$25,2,FALSE))=TRUE,"",VLOOKUP(C39,Legends!$B$4:$C$25,2,FALSE))</f>
        <v/>
      </c>
      <c r="E39" s="1"/>
      <c r="F39" s="1"/>
      <c r="G39" s="1"/>
    </row>
    <row r="40" spans="1:7" s="9" customFormat="1">
      <c r="A40" s="4"/>
      <c r="B40" s="4"/>
      <c r="C40" s="1"/>
      <c r="D40" s="1" t="str">
        <f>IF(ISERROR(VLOOKUP(C40,Legends!$B$4:$C$25,2,FALSE))=TRUE,"",VLOOKUP(C40,Legends!$B$4:$C$25,2,FALSE))</f>
        <v/>
      </c>
      <c r="E40" s="1"/>
      <c r="F40" s="1"/>
      <c r="G40" s="1"/>
    </row>
    <row r="41" spans="1:7" s="9" customFormat="1">
      <c r="A41" s="4"/>
      <c r="B41" s="4"/>
      <c r="C41" s="1"/>
      <c r="D41" s="1" t="str">
        <f>IF(ISERROR(VLOOKUP(C41,Legends!$B$4:$C$25,2,FALSE))=TRUE,"",VLOOKUP(C41,Legends!$B$4:$C$25,2,FALSE))</f>
        <v/>
      </c>
      <c r="E41" s="1"/>
      <c r="F41" s="1"/>
      <c r="G41" s="1"/>
    </row>
    <row r="42" spans="1:7" s="9" customFormat="1">
      <c r="A42" s="4"/>
      <c r="B42" s="1"/>
      <c r="C42" s="1"/>
      <c r="D42" s="1" t="str">
        <f>IF(ISERROR(VLOOKUP(C42,Legends!$B$4:$C$25,2,FALSE))=TRUE,"",VLOOKUP(C42,Legends!$B$4:$C$25,2,FALSE))</f>
        <v/>
      </c>
      <c r="E42" s="1"/>
      <c r="F42" s="1"/>
      <c r="G42" s="1"/>
    </row>
    <row r="43" spans="1:7" s="9" customFormat="1">
      <c r="A43" s="4"/>
      <c r="B43" s="1"/>
      <c r="C43" s="1"/>
      <c r="D43" s="1" t="str">
        <f>IF(ISERROR(VLOOKUP(C43,Legends!$B$4:$C$25,2,FALSE))=TRUE,"",VLOOKUP(C43,Legends!$B$4:$C$25,2,FALSE))</f>
        <v/>
      </c>
      <c r="E43" s="1"/>
      <c r="F43" s="1"/>
      <c r="G43" s="1"/>
    </row>
    <row r="44" spans="1:7" s="9" customFormat="1">
      <c r="A44" s="4"/>
      <c r="B44" s="1"/>
      <c r="C44" s="1"/>
      <c r="D44" s="1" t="str">
        <f>IF(ISERROR(VLOOKUP(C44,Legends!$B$4:$C$25,2,FALSE))=TRUE,"",VLOOKUP(C44,Legends!$B$4:$C$25,2,FALSE))</f>
        <v/>
      </c>
      <c r="E44" s="1"/>
      <c r="F44" s="1"/>
      <c r="G44" s="1"/>
    </row>
    <row r="45" spans="1:7" s="9" customFormat="1">
      <c r="A45" s="4"/>
      <c r="B45" s="1"/>
      <c r="C45" s="1"/>
      <c r="D45" s="1" t="str">
        <f>IF(ISERROR(VLOOKUP(C45,Legends!$B$4:$C$25,2,FALSE))=TRUE,"",VLOOKUP(C45,Legends!$B$4:$C$25,2,FALSE))</f>
        <v/>
      </c>
      <c r="E45" s="1"/>
      <c r="F45" s="1"/>
      <c r="G45" s="1"/>
    </row>
    <row r="46" spans="1:7" s="9" customFormat="1">
      <c r="A46" s="4"/>
      <c r="B46" s="1"/>
      <c r="C46" s="1"/>
      <c r="D46" s="1" t="str">
        <f>IF(ISERROR(VLOOKUP(C46,Legends!$B$4:$C$25,2,FALSE))=TRUE,"",VLOOKUP(C46,Legends!$B$4:$C$25,2,FALSE))</f>
        <v/>
      </c>
      <c r="E46" s="1"/>
      <c r="F46" s="1"/>
      <c r="G46" s="1"/>
    </row>
    <row r="47" spans="1:7" s="9" customFormat="1">
      <c r="A47" s="4"/>
      <c r="B47" s="1"/>
      <c r="C47" s="1"/>
      <c r="D47" s="1" t="str">
        <f>IF(ISERROR(VLOOKUP(C47,Legends!$B$4:$C$25,2,FALSE))=TRUE,"",VLOOKUP(C47,Legends!$B$4:$C$25,2,FALSE))</f>
        <v/>
      </c>
      <c r="E47" s="1"/>
      <c r="F47" s="1"/>
      <c r="G47" s="1"/>
    </row>
    <row r="48" spans="1:7" s="9" customFormat="1">
      <c r="A48" s="4"/>
      <c r="B48" s="1"/>
      <c r="C48" s="1"/>
      <c r="D48" s="1" t="str">
        <f>IF(ISERROR(VLOOKUP(C48,Legends!$B$4:$C$25,2,FALSE))=TRUE,"",VLOOKUP(C48,Legends!$B$4:$C$25,2,FALSE))</f>
        <v/>
      </c>
      <c r="E48" s="1"/>
      <c r="F48" s="1"/>
      <c r="G48" s="1"/>
    </row>
    <row r="49" spans="1:7" s="9" customFormat="1">
      <c r="A49" s="4"/>
      <c r="B49" s="1"/>
      <c r="C49" s="1"/>
      <c r="D49" s="1" t="str">
        <f>IF(ISERROR(VLOOKUP(C49,Legends!$B$4:$C$25,2,FALSE))=TRUE,"",VLOOKUP(C49,Legends!$B$4:$C$25,2,FALSE))</f>
        <v/>
      </c>
      <c r="E49" s="1"/>
      <c r="F49" s="1"/>
      <c r="G49" s="1"/>
    </row>
    <row r="50" spans="1:7" s="9" customFormat="1">
      <c r="A50" s="4"/>
      <c r="B50" s="1"/>
      <c r="C50" s="1"/>
      <c r="D50" s="1" t="str">
        <f>IF(ISERROR(VLOOKUP(C50,Legends!$B$4:$C$25,2,FALSE))=TRUE,"",VLOOKUP(C50,Legends!$B$4:$C$25,2,FALSE))</f>
        <v/>
      </c>
      <c r="E50" s="1"/>
      <c r="F50" s="1"/>
      <c r="G50" s="1"/>
    </row>
    <row r="51" spans="1:7" s="9" customFormat="1">
      <c r="A51" s="4"/>
      <c r="B51" s="1"/>
      <c r="C51" s="1"/>
      <c r="D51" s="1" t="str">
        <f>IF(ISERROR(VLOOKUP(C51,Legends!$B$4:$C$25,2,FALSE))=TRUE,"",VLOOKUP(C51,Legends!$B$4:$C$25,2,FALSE))</f>
        <v/>
      </c>
      <c r="E51" s="1"/>
      <c r="F51" s="1"/>
      <c r="G51" s="1"/>
    </row>
    <row r="52" spans="1:7" s="9" customFormat="1">
      <c r="A52" s="4"/>
      <c r="B52" s="1"/>
      <c r="C52" s="1"/>
      <c r="D52" s="1" t="str">
        <f>IF(ISERROR(VLOOKUP(C52,Legends!$B$4:$C$25,2,FALSE))=TRUE,"",VLOOKUP(C52,Legends!$B$4:$C$25,2,FALSE))</f>
        <v/>
      </c>
      <c r="E52" s="1"/>
      <c r="F52" s="1"/>
      <c r="G52" s="1"/>
    </row>
    <row r="53" spans="1:7" s="9" customFormat="1">
      <c r="A53" s="4"/>
      <c r="B53" s="1"/>
      <c r="C53" s="1"/>
      <c r="D53" s="1" t="str">
        <f>IF(ISERROR(VLOOKUP(C53,Legends!$B$4:$C$25,2,FALSE))=TRUE,"",VLOOKUP(C53,Legends!$B$4:$C$25,2,FALSE))</f>
        <v/>
      </c>
      <c r="E53" s="1"/>
      <c r="F53" s="1"/>
      <c r="G53" s="1"/>
    </row>
    <row r="54" spans="1:7" s="9" customFormat="1">
      <c r="A54" s="4"/>
      <c r="B54" s="1"/>
      <c r="C54" s="1"/>
      <c r="D54" s="1" t="str">
        <f>IF(ISERROR(VLOOKUP(C54,Legends!$B$4:$C$25,2,FALSE))=TRUE,"",VLOOKUP(C54,Legends!$B$4:$C$25,2,FALSE))</f>
        <v/>
      </c>
      <c r="E54" s="1"/>
      <c r="F54" s="1"/>
      <c r="G54" s="1"/>
    </row>
    <row r="55" spans="1:7" s="9" customFormat="1">
      <c r="A55" s="4"/>
      <c r="B55" s="1"/>
      <c r="C55" s="1"/>
      <c r="D55" s="1" t="str">
        <f>IF(ISERROR(VLOOKUP(C55,Legends!$B$4:$C$25,2,FALSE))=TRUE,"",VLOOKUP(C55,Legends!$B$4:$C$25,2,FALSE))</f>
        <v/>
      </c>
      <c r="E55" s="1"/>
      <c r="F55" s="1"/>
      <c r="G55" s="1"/>
    </row>
    <row r="56" spans="1:7" s="9" customFormat="1">
      <c r="A56" s="4"/>
      <c r="B56" s="1"/>
      <c r="C56" s="1"/>
      <c r="D56" s="1" t="str">
        <f>IF(ISERROR(VLOOKUP(C56,Legends!$B$4:$C$25,2,FALSE))=TRUE,"",VLOOKUP(C56,Legends!$B$4:$C$25,2,FALSE))</f>
        <v/>
      </c>
      <c r="E56" s="1"/>
      <c r="F56" s="1"/>
      <c r="G56" s="1"/>
    </row>
    <row r="57" spans="1:7" s="9" customFormat="1">
      <c r="A57" s="4"/>
      <c r="B57" s="1"/>
      <c r="C57" s="1"/>
      <c r="D57" s="1" t="str">
        <f>IF(ISERROR(VLOOKUP(C57,Legends!$B$4:$C$25,2,FALSE))=TRUE,"",VLOOKUP(C57,Legends!$B$4:$C$25,2,FALSE))</f>
        <v/>
      </c>
      <c r="E57" s="1"/>
      <c r="F57" s="1"/>
      <c r="G57" s="1"/>
    </row>
    <row r="58" spans="1:7" s="9" customFormat="1">
      <c r="A58" s="4"/>
      <c r="B58" s="1"/>
      <c r="C58" s="1"/>
      <c r="D58" s="1" t="str">
        <f>IF(ISERROR(VLOOKUP(C58,Legends!$B$4:$C$25,2,FALSE))=TRUE,"",VLOOKUP(C58,Legends!$B$4:$C$25,2,FALSE))</f>
        <v/>
      </c>
      <c r="E58" s="1"/>
      <c r="F58" s="1"/>
      <c r="G58" s="1"/>
    </row>
    <row r="59" spans="1:7" s="9" customFormat="1">
      <c r="A59" s="4"/>
      <c r="B59" s="1"/>
      <c r="C59" s="1"/>
      <c r="D59" s="1" t="str">
        <f>IF(ISERROR(VLOOKUP(C59,Legends!$B$4:$C$25,2,FALSE))=TRUE,"",VLOOKUP(C59,Legends!$B$4:$C$25,2,FALSE))</f>
        <v/>
      </c>
      <c r="E59" s="1"/>
      <c r="F59" s="1"/>
      <c r="G59" s="1"/>
    </row>
    <row r="60" spans="1:7" s="9" customFormat="1">
      <c r="A60" s="4"/>
      <c r="B60" s="1"/>
      <c r="C60" s="1"/>
      <c r="D60" s="1" t="str">
        <f>IF(ISERROR(VLOOKUP(C60,Legends!$B$4:$C$25,2,FALSE))=TRUE,"",VLOOKUP(C60,Legends!$B$4:$C$25,2,FALSE))</f>
        <v/>
      </c>
      <c r="E60" s="1"/>
      <c r="F60" s="1"/>
      <c r="G60" s="1"/>
    </row>
    <row r="61" spans="1:7" s="9" customFormat="1">
      <c r="A61" s="4"/>
      <c r="B61" s="1"/>
      <c r="C61" s="1"/>
      <c r="D61" s="1" t="str">
        <f>IF(ISERROR(VLOOKUP(C61,Legends!$B$4:$C$25,2,FALSE))=TRUE,"",VLOOKUP(C61,Legends!$B$4:$C$25,2,FALSE))</f>
        <v/>
      </c>
      <c r="E61" s="1"/>
      <c r="F61" s="1"/>
      <c r="G61" s="1"/>
    </row>
    <row r="62" spans="1:7" s="9" customFormat="1">
      <c r="A62" s="4"/>
      <c r="B62" s="1"/>
      <c r="C62" s="1"/>
      <c r="D62" s="1" t="str">
        <f>IF(ISERROR(VLOOKUP(C62,Legends!$B$4:$C$25,2,FALSE))=TRUE,"",VLOOKUP(C62,Legends!$B$4:$C$25,2,FALSE))</f>
        <v/>
      </c>
      <c r="E62" s="1"/>
      <c r="F62" s="1"/>
      <c r="G62" s="1"/>
    </row>
    <row r="63" spans="1:7" s="9" customFormat="1">
      <c r="A63" s="4"/>
      <c r="B63" s="1"/>
      <c r="C63" s="1"/>
      <c r="D63" s="1" t="str">
        <f>IF(ISERROR(VLOOKUP(C63,Legends!$B$4:$C$25,2,FALSE))=TRUE,"",VLOOKUP(C63,Legends!$B$4:$C$25,2,FALSE))</f>
        <v/>
      </c>
      <c r="E63" s="1"/>
      <c r="F63" s="1"/>
      <c r="G63" s="1"/>
    </row>
    <row r="64" spans="1:7">
      <c r="A64" s="26"/>
      <c r="B64" s="27"/>
      <c r="C64" s="27"/>
      <c r="D64" s="1" t="str">
        <f>IF(ISERROR(VLOOKUP(C64,Legends!$B$4:$C$25,2,FALSE))=TRUE,"",VLOOKUP(C64,Legends!$B$4:$C$25,2,FALSE))</f>
        <v/>
      </c>
      <c r="E64" s="27"/>
      <c r="F64" s="27"/>
      <c r="G64" s="27"/>
    </row>
    <row r="65" spans="1:7">
      <c r="A65" s="4"/>
      <c r="B65" s="1"/>
      <c r="C65" s="1"/>
      <c r="D65" s="1" t="str">
        <f>IF(ISERROR(VLOOKUP(C65,Legends!$B$4:$C$25,2,FALSE))=TRUE,"",VLOOKUP(C65,Legends!$B$4:$C$25,2,FALSE))</f>
        <v/>
      </c>
      <c r="E65" s="1"/>
      <c r="F65" s="1"/>
      <c r="G65" s="1"/>
    </row>
    <row r="66" spans="1:7">
      <c r="A66" s="4"/>
      <c r="B66" s="1"/>
      <c r="C66" s="1"/>
      <c r="D66" s="1" t="str">
        <f>IF(ISERROR(VLOOKUP(C66,Legends!$B$4:$C$25,2,FALSE))=TRUE,"",VLOOKUP(C66,Legends!$B$4:$C$25,2,FALSE))</f>
        <v/>
      </c>
      <c r="E66" s="1"/>
      <c r="F66" s="1"/>
      <c r="G66" s="1"/>
    </row>
    <row r="67" spans="1:7">
      <c r="A67" s="4"/>
      <c r="B67" s="1"/>
      <c r="C67" s="1"/>
      <c r="D67" s="1" t="str">
        <f>IF(ISERROR(VLOOKUP(C67,Legends!$B$4:$C$25,2,FALSE))=TRUE,"",VLOOKUP(C67,Legends!$B$4:$C$25,2,FALSE))</f>
        <v/>
      </c>
      <c r="E67" s="1"/>
      <c r="F67" s="1"/>
      <c r="G67" s="1"/>
    </row>
    <row r="68" spans="1:7">
      <c r="A68" s="4"/>
      <c r="B68" s="1"/>
      <c r="C68" s="1"/>
      <c r="D68" s="1" t="str">
        <f>IF(ISERROR(VLOOKUP(C68,Legends!$B$4:$C$25,2,FALSE))=TRUE,"",VLOOKUP(C68,Legends!$B$4:$C$25,2,FALSE))</f>
        <v/>
      </c>
      <c r="E68" s="1"/>
      <c r="F68" s="1"/>
      <c r="G68" s="1"/>
    </row>
    <row r="69" spans="1:7">
      <c r="A69" s="4"/>
      <c r="B69" s="1"/>
      <c r="C69" s="1"/>
      <c r="D69" s="1" t="str">
        <f>IF(ISERROR(VLOOKUP(C69,Legends!$B$4:$C$25,2,FALSE))=TRUE,"",VLOOKUP(C69,Legends!$B$4:$C$25,2,FALSE))</f>
        <v/>
      </c>
      <c r="E69" s="1"/>
      <c r="F69" s="1"/>
      <c r="G69" s="1"/>
    </row>
    <row r="70" spans="1:7">
      <c r="A70" s="4"/>
      <c r="B70" s="1"/>
      <c r="C70" s="1"/>
      <c r="D70" s="1" t="str">
        <f>IF(ISERROR(VLOOKUP(C70,Legends!$B$4:$C$25,2,FALSE))=TRUE,"",VLOOKUP(C70,Legends!$B$4:$C$25,2,FALSE))</f>
        <v/>
      </c>
      <c r="E70" s="1"/>
      <c r="F70" s="1"/>
      <c r="G70" s="1"/>
    </row>
    <row r="71" spans="1:7">
      <c r="A71" s="4"/>
      <c r="B71" s="1"/>
      <c r="C71" s="1"/>
      <c r="D71" s="1" t="str">
        <f>IF(ISERROR(VLOOKUP(C71,Legends!$B$4:$C$25,2,FALSE))=TRUE,"",VLOOKUP(C71,Legends!$B$4:$C$25,2,FALSE))</f>
        <v/>
      </c>
      <c r="E71" s="1"/>
      <c r="F71" s="1"/>
      <c r="G71" s="1"/>
    </row>
    <row r="72" spans="1:7">
      <c r="A72" s="4"/>
      <c r="B72" s="1"/>
      <c r="C72" s="1"/>
      <c r="D72" s="1" t="str">
        <f>IF(ISERROR(VLOOKUP(C72,Legends!$B$4:$C$25,2,FALSE))=TRUE,"",VLOOKUP(C72,Legends!$B$4:$C$25,2,FALSE))</f>
        <v/>
      </c>
      <c r="E72" s="1"/>
      <c r="F72" s="1"/>
      <c r="G72" s="1"/>
    </row>
    <row r="73" spans="1:7">
      <c r="A73" s="4"/>
      <c r="B73" s="1"/>
      <c r="C73" s="1"/>
      <c r="D73" s="1" t="str">
        <f>IF(ISERROR(VLOOKUP(C73,Legends!$B$4:$C$25,2,FALSE))=TRUE,"",VLOOKUP(C73,Legends!$B$4:$C$25,2,FALSE))</f>
        <v/>
      </c>
      <c r="E73" s="1"/>
      <c r="F73" s="1"/>
      <c r="G73" s="1"/>
    </row>
    <row r="74" spans="1:7">
      <c r="A74" s="4"/>
      <c r="B74" s="1"/>
      <c r="C74" s="1"/>
      <c r="D74" s="1" t="str">
        <f>IF(ISERROR(VLOOKUP(C74,Legends!$B$4:$C$25,2,FALSE))=TRUE,"",VLOOKUP(C74,Legends!$B$4:$C$25,2,FALSE))</f>
        <v/>
      </c>
      <c r="E74" s="1"/>
      <c r="F74" s="1"/>
      <c r="G74" s="1"/>
    </row>
    <row r="75" spans="1:7">
      <c r="A75" s="4"/>
      <c r="B75" s="1"/>
      <c r="C75" s="1"/>
      <c r="D75" s="1" t="str">
        <f>IF(ISERROR(VLOOKUP(C75,Legends!$B$4:$C$25,2,FALSE))=TRUE,"",VLOOKUP(C75,Legends!$B$4:$C$25,2,FALSE))</f>
        <v/>
      </c>
      <c r="E75" s="1"/>
      <c r="F75" s="1"/>
      <c r="G75" s="1"/>
    </row>
    <row r="76" spans="1:7">
      <c r="A76" s="4"/>
      <c r="B76" s="1"/>
      <c r="C76" s="1"/>
      <c r="D76" s="1" t="str">
        <f>IF(ISERROR(VLOOKUP(C76,Legends!$B$4:$C$25,2,FALSE))=TRUE,"",VLOOKUP(C76,Legends!$B$4:$C$25,2,FALSE))</f>
        <v/>
      </c>
      <c r="E76" s="1"/>
      <c r="F76" s="1"/>
      <c r="G76" s="1"/>
    </row>
    <row r="77" spans="1:7">
      <c r="A77" s="4"/>
      <c r="B77" s="1"/>
      <c r="C77" s="1"/>
      <c r="D77" s="1" t="str">
        <f>IF(ISERROR(VLOOKUP(C77,Legends!$B$4:$C$25,2,FALSE))=TRUE,"",VLOOKUP(C77,Legends!$B$4:$C$25,2,FALSE))</f>
        <v/>
      </c>
      <c r="E77" s="1"/>
      <c r="F77" s="1"/>
      <c r="G77" s="1"/>
    </row>
    <row r="78" spans="1:7">
      <c r="A78" s="4"/>
      <c r="B78" s="1"/>
      <c r="C78" s="1"/>
      <c r="D78" s="1" t="str">
        <f>IF(ISERROR(VLOOKUP(C78,Legends!$B$4:$C$25,2,FALSE))=TRUE,"",VLOOKUP(C78,Legends!$B$4:$C$25,2,FALSE))</f>
        <v/>
      </c>
      <c r="E78" s="1"/>
      <c r="F78" s="1"/>
      <c r="G78" s="1"/>
    </row>
    <row r="79" spans="1:7">
      <c r="A79" s="4"/>
      <c r="B79" s="1"/>
      <c r="C79" s="1"/>
      <c r="D79" s="1" t="str">
        <f>IF(ISERROR(VLOOKUP(C79,Legends!$B$4:$C$25,2,FALSE))=TRUE,"",VLOOKUP(C79,Legends!$B$4:$C$25,2,FALSE))</f>
        <v/>
      </c>
      <c r="E79" s="1"/>
      <c r="F79" s="1"/>
      <c r="G79" s="1"/>
    </row>
    <row r="80" spans="1:7">
      <c r="A80" s="4"/>
      <c r="B80" s="1"/>
      <c r="C80" s="1"/>
      <c r="D80" s="1" t="str">
        <f>IF(ISERROR(VLOOKUP(C80,Legends!$B$4:$C$25,2,FALSE))=TRUE,"",VLOOKUP(C80,Legends!$B$4:$C$25,2,FALSE))</f>
        <v/>
      </c>
      <c r="E80" s="1"/>
      <c r="F80" s="1"/>
      <c r="G80" s="1"/>
    </row>
    <row r="81" spans="1:7">
      <c r="A81" s="4"/>
      <c r="B81" s="1"/>
      <c r="C81" s="1"/>
      <c r="D81" s="1" t="str">
        <f>IF(ISERROR(VLOOKUP(C81,Legends!$B$4:$C$25,2,FALSE))=TRUE,"",VLOOKUP(C81,Legends!$B$4:$C$25,2,FALSE))</f>
        <v/>
      </c>
      <c r="E81" s="1"/>
      <c r="F81" s="1"/>
      <c r="G81" s="1"/>
    </row>
    <row r="82" spans="1:7">
      <c r="A82" s="4"/>
      <c r="B82" s="1"/>
      <c r="C82" s="1"/>
      <c r="D82" s="1" t="str">
        <f>IF(ISERROR(VLOOKUP(C82,Legends!$B$4:$C$25,2,FALSE))=TRUE,"",VLOOKUP(C82,Legends!$B$4:$C$25,2,FALSE))</f>
        <v/>
      </c>
      <c r="E82" s="1"/>
      <c r="F82" s="1"/>
      <c r="G82" s="1"/>
    </row>
    <row r="83" spans="1:7">
      <c r="A83" s="4"/>
      <c r="B83" s="1"/>
      <c r="C83" s="1"/>
      <c r="D83" s="1" t="str">
        <f>IF(ISERROR(VLOOKUP(C83,Legends!$B$4:$C$25,2,FALSE))=TRUE,"",VLOOKUP(C83,Legends!$B$4:$C$25,2,FALSE))</f>
        <v/>
      </c>
      <c r="E83" s="1"/>
      <c r="F83" s="1"/>
      <c r="G83" s="1"/>
    </row>
    <row r="84" spans="1:7">
      <c r="A84" s="4"/>
      <c r="B84" s="1"/>
      <c r="C84" s="1"/>
      <c r="D84" s="1" t="str">
        <f>IF(ISERROR(VLOOKUP(C84,Legends!$B$4:$C$25,2,FALSE))=TRUE,"",VLOOKUP(C84,Legends!$B$4:$C$25,2,FALSE))</f>
        <v/>
      </c>
      <c r="E84" s="1"/>
      <c r="F84" s="1"/>
      <c r="G84" s="1"/>
    </row>
    <row r="85" spans="1:7">
      <c r="A85" s="4"/>
      <c r="B85" s="1"/>
      <c r="C85" s="1"/>
      <c r="D85" s="1" t="str">
        <f>IF(ISERROR(VLOOKUP(C85,Legends!$B$4:$C$25,2,FALSE))=TRUE,"",VLOOKUP(C85,Legends!$B$4:$C$25,2,FALSE))</f>
        <v/>
      </c>
      <c r="E85" s="1"/>
      <c r="F85" s="1"/>
      <c r="G85" s="1"/>
    </row>
    <row r="86" spans="1:7">
      <c r="A86" s="4"/>
      <c r="B86" s="1"/>
      <c r="C86" s="1"/>
      <c r="D86" s="1" t="str">
        <f>IF(ISERROR(VLOOKUP(C86,Legends!$B$4:$C$25,2,FALSE))=TRUE,"",VLOOKUP(C86,Legends!$B$4:$C$25,2,FALSE))</f>
        <v/>
      </c>
      <c r="E86" s="1"/>
      <c r="F86" s="1"/>
      <c r="G86" s="1"/>
    </row>
    <row r="87" spans="1:7">
      <c r="A87" s="4"/>
      <c r="B87" s="1"/>
      <c r="C87" s="1"/>
      <c r="D87" s="1" t="str">
        <f>IF(ISERROR(VLOOKUP(C87,Legends!$B$4:$C$25,2,FALSE))=TRUE,"",VLOOKUP(C87,Legends!$B$4:$C$25,2,FALSE))</f>
        <v/>
      </c>
      <c r="E87" s="1"/>
      <c r="F87" s="1"/>
      <c r="G87" s="1"/>
    </row>
    <row r="88" spans="1:7">
      <c r="A88" s="4"/>
      <c r="B88" s="1"/>
      <c r="C88" s="1"/>
      <c r="D88" s="1" t="str">
        <f>IF(ISERROR(VLOOKUP(C88,Legends!$B$4:$C$25,2,FALSE))=TRUE,"",VLOOKUP(C88,Legends!$B$4:$C$25,2,FALSE))</f>
        <v/>
      </c>
      <c r="E88" s="1"/>
      <c r="F88" s="1"/>
      <c r="G88" s="1"/>
    </row>
    <row r="89" spans="1:7">
      <c r="A89" s="4"/>
      <c r="B89" s="1"/>
      <c r="C89" s="1"/>
      <c r="D89" s="1" t="str">
        <f>IF(ISERROR(VLOOKUP(C89,Legends!$B$4:$C$25,2,FALSE))=TRUE,"",VLOOKUP(C89,Legends!$B$4:$C$25,2,FALSE))</f>
        <v/>
      </c>
      <c r="E89" s="1"/>
      <c r="F89" s="1"/>
      <c r="G89" s="1"/>
    </row>
    <row r="90" spans="1:7">
      <c r="A90" s="4"/>
      <c r="B90" s="1"/>
      <c r="C90" s="1"/>
      <c r="D90" s="1" t="str">
        <f>IF(ISERROR(VLOOKUP(C90,Legends!$B$4:$C$25,2,FALSE))=TRUE,"",VLOOKUP(C90,Legends!$B$4:$C$25,2,FALSE))</f>
        <v/>
      </c>
      <c r="E90" s="1"/>
      <c r="F90" s="1"/>
      <c r="G90" s="1"/>
    </row>
    <row r="91" spans="1:7">
      <c r="A91" s="4"/>
      <c r="B91" s="1"/>
      <c r="C91" s="1"/>
      <c r="D91" s="1" t="str">
        <f>IF(ISERROR(VLOOKUP(C91,Legends!$B$4:$C$25,2,FALSE))=TRUE,"",VLOOKUP(C91,Legends!$B$4:$C$25,2,FALSE))</f>
        <v/>
      </c>
      <c r="E91" s="1"/>
      <c r="F91" s="1"/>
      <c r="G91" s="1"/>
    </row>
    <row r="92" spans="1:7">
      <c r="A92" s="4"/>
      <c r="B92" s="1"/>
      <c r="C92" s="1"/>
      <c r="D92" s="1" t="str">
        <f>IF(ISERROR(VLOOKUP(C92,Legends!$B$4:$C$25,2,FALSE))=TRUE,"",VLOOKUP(C92,Legends!$B$4:$C$25,2,FALSE))</f>
        <v/>
      </c>
      <c r="E92" s="1"/>
      <c r="F92" s="1"/>
      <c r="G92" s="1"/>
    </row>
    <row r="93" spans="1:7">
      <c r="A93" s="4"/>
      <c r="B93" s="1"/>
      <c r="C93" s="1"/>
      <c r="D93" s="1" t="str">
        <f>IF(ISERROR(VLOOKUP(C93,Legends!$B$4:$C$25,2,FALSE))=TRUE,"",VLOOKUP(C93,Legends!$B$4:$C$25,2,FALSE))</f>
        <v/>
      </c>
      <c r="E93" s="1"/>
      <c r="F93" s="1"/>
      <c r="G93" s="1"/>
    </row>
    <row r="94" spans="1:7">
      <c r="A94" s="4"/>
      <c r="B94" s="1"/>
      <c r="C94" s="1"/>
      <c r="D94" s="1" t="str">
        <f>IF(ISERROR(VLOOKUP(C94,Legends!$B$4:$C$25,2,FALSE))=TRUE,"",VLOOKUP(C94,Legends!$B$4:$C$25,2,FALSE))</f>
        <v/>
      </c>
      <c r="E94" s="1"/>
      <c r="F94" s="1"/>
      <c r="G94" s="1"/>
    </row>
    <row r="95" spans="1:7">
      <c r="A95" s="4"/>
      <c r="B95" s="1"/>
      <c r="C95" s="1"/>
      <c r="D95" s="1" t="str">
        <f>IF(ISERROR(VLOOKUP(C95,Legends!$B$4:$C$25,2,FALSE))=TRUE,"",VLOOKUP(C95,Legends!$B$4:$C$25,2,FALSE))</f>
        <v/>
      </c>
      <c r="E95" s="1"/>
      <c r="F95" s="1"/>
      <c r="G95" s="1"/>
    </row>
    <row r="96" spans="1:7">
      <c r="A96" s="4"/>
      <c r="B96" s="1"/>
      <c r="C96" s="1"/>
      <c r="D96" s="1" t="str">
        <f>IF(ISERROR(VLOOKUP(C96,Legends!$B$4:$C$25,2,FALSE))=TRUE,"",VLOOKUP(C96,Legends!$B$4:$C$25,2,FALSE))</f>
        <v/>
      </c>
      <c r="E96" s="1"/>
      <c r="F96" s="1"/>
      <c r="G96" s="1"/>
    </row>
    <row r="97" spans="1:7">
      <c r="A97" s="4"/>
      <c r="B97" s="1"/>
      <c r="C97" s="1"/>
      <c r="D97" s="1" t="str">
        <f>IF(ISERROR(VLOOKUP(C97,Legends!$B$4:$C$25,2,FALSE))=TRUE,"",VLOOKUP(C97,Legends!$B$4:$C$25,2,FALSE))</f>
        <v/>
      </c>
      <c r="E97" s="1"/>
      <c r="F97" s="1"/>
      <c r="G97" s="1"/>
    </row>
    <row r="98" spans="1:7">
      <c r="A98" s="4"/>
      <c r="B98" s="1"/>
      <c r="C98" s="1"/>
      <c r="D98" s="1" t="str">
        <f>IF(ISERROR(VLOOKUP(C98,Legends!$B$4:$C$25,2,FALSE))=TRUE,"",VLOOKUP(C98,Legends!$B$4:$C$25,2,FALSE))</f>
        <v/>
      </c>
      <c r="E98" s="1"/>
      <c r="F98" s="1"/>
      <c r="G98" s="1"/>
    </row>
    <row r="99" spans="1:7">
      <c r="A99" s="4"/>
      <c r="B99" s="1"/>
      <c r="C99" s="1"/>
      <c r="D99" s="1" t="str">
        <f>IF(ISERROR(VLOOKUP(C99,Legends!$B$4:$C$25,2,FALSE))=TRUE,"",VLOOKUP(C99,Legends!$B$4:$C$25,2,FALSE))</f>
        <v/>
      </c>
      <c r="E99" s="1"/>
      <c r="F99" s="1"/>
      <c r="G99" s="1"/>
    </row>
    <row r="100" spans="1:7">
      <c r="A100" s="4"/>
      <c r="B100" s="1"/>
      <c r="C100" s="1"/>
      <c r="D100" s="1" t="str">
        <f>IF(ISERROR(VLOOKUP(C100,Legends!$B$4:$C$25,2,FALSE))=TRUE,"",VLOOKUP(C100,Legends!$B$4:$C$25,2,FALSE))</f>
        <v/>
      </c>
      <c r="E100" s="1"/>
      <c r="F100" s="1"/>
      <c r="G100" s="1"/>
    </row>
    <row r="101" spans="1:7">
      <c r="A101" s="4"/>
      <c r="B101" s="1"/>
      <c r="C101" s="1"/>
      <c r="D101" s="1" t="str">
        <f>IF(ISERROR(VLOOKUP(C101,Legends!$B$4:$C$25,2,FALSE))=TRUE,"",VLOOKUP(C101,Legends!$B$4:$C$25,2,FALSE))</f>
        <v/>
      </c>
      <c r="E101" s="1"/>
      <c r="F101" s="1"/>
      <c r="G101" s="1"/>
    </row>
    <row r="102" spans="1:7">
      <c r="A102" s="4"/>
      <c r="B102" s="1"/>
      <c r="C102" s="1"/>
      <c r="D102" s="1" t="str">
        <f>IF(ISERROR(VLOOKUP(C102,Legends!$B$4:$C$25,2,FALSE))=TRUE,"",VLOOKUP(C102,Legends!$B$4:$C$25,2,FALSE))</f>
        <v/>
      </c>
      <c r="E102" s="1"/>
      <c r="F102" s="1"/>
      <c r="G102" s="1"/>
    </row>
    <row r="103" spans="1:7">
      <c r="A103" s="4"/>
      <c r="B103" s="1"/>
      <c r="C103" s="1"/>
      <c r="D103" s="1" t="str">
        <f>IF(ISERROR(VLOOKUP(C103,Legends!$B$4:$C$25,2,FALSE))=TRUE,"",VLOOKUP(C103,Legends!$B$4:$C$25,2,FALSE))</f>
        <v/>
      </c>
      <c r="E103" s="1"/>
      <c r="F103" s="1"/>
      <c r="G103" s="1"/>
    </row>
    <row r="104" spans="1:7">
      <c r="A104" s="4"/>
      <c r="B104" s="1"/>
      <c r="C104" s="1"/>
      <c r="D104" s="1" t="str">
        <f>IF(ISERROR(VLOOKUP(C104,Legends!$B$4:$C$25,2,FALSE))=TRUE,"",VLOOKUP(C104,Legends!$B$4:$C$25,2,FALSE))</f>
        <v/>
      </c>
      <c r="E104" s="1"/>
      <c r="F104" s="1"/>
      <c r="G104" s="1"/>
    </row>
    <row r="105" spans="1:7">
      <c r="A105" s="4"/>
      <c r="B105" s="1"/>
      <c r="C105" s="1"/>
      <c r="D105" s="1" t="str">
        <f>IF(ISERROR(VLOOKUP(C105,Legends!$B$4:$C$25,2,FALSE))=TRUE,"",VLOOKUP(C105,Legends!$B$4:$C$25,2,FALSE))</f>
        <v/>
      </c>
      <c r="E105" s="1"/>
      <c r="F105" s="1"/>
      <c r="G105" s="1"/>
    </row>
    <row r="106" spans="1:7">
      <c r="A106" s="4"/>
      <c r="B106" s="1"/>
      <c r="C106" s="1"/>
      <c r="D106" s="1" t="str">
        <f>IF(ISERROR(VLOOKUP(C106,Legends!$B$4:$C$25,2,FALSE))=TRUE,"",VLOOKUP(C106,Legends!$B$4:$C$25,2,FALSE))</f>
        <v/>
      </c>
      <c r="E106" s="1"/>
      <c r="F106" s="1"/>
      <c r="G106" s="1"/>
    </row>
    <row r="107" spans="1:7">
      <c r="A107" s="4"/>
      <c r="B107" s="1"/>
      <c r="C107" s="1"/>
      <c r="D107" s="1" t="str">
        <f>IF(ISERROR(VLOOKUP(C107,Legends!$B$4:$C$25,2,FALSE))=TRUE,"",VLOOKUP(C107,Legends!$B$4:$C$25,2,FALSE))</f>
        <v/>
      </c>
      <c r="E107" s="1"/>
      <c r="F107" s="1"/>
      <c r="G107" s="1"/>
    </row>
    <row r="108" spans="1:7">
      <c r="A108" s="4"/>
      <c r="B108" s="1"/>
      <c r="C108" s="1"/>
      <c r="D108" s="1" t="str">
        <f>IF(ISERROR(VLOOKUP(C108,Legends!$B$4:$C$25,2,FALSE))=TRUE,"",VLOOKUP(C108,Legends!$B$4:$C$25,2,FALSE))</f>
        <v/>
      </c>
      <c r="E108" s="1"/>
      <c r="F108" s="1"/>
      <c r="G108" s="1"/>
    </row>
    <row r="109" spans="1:7">
      <c r="A109" s="4"/>
      <c r="B109" s="1"/>
      <c r="C109" s="1"/>
      <c r="D109" s="1" t="str">
        <f>IF(ISERROR(VLOOKUP(C109,Legends!$B$4:$C$25,2,FALSE))=TRUE,"",VLOOKUP(C109,Legends!$B$4:$C$25,2,FALSE))</f>
        <v/>
      </c>
      <c r="E109" s="1"/>
      <c r="F109" s="1"/>
      <c r="G109" s="1"/>
    </row>
    <row r="110" spans="1:7">
      <c r="A110" s="4"/>
      <c r="B110" s="1"/>
      <c r="C110" s="1"/>
      <c r="D110" s="1" t="str">
        <f>IF(ISERROR(VLOOKUP(C110,Legends!$B$4:$C$25,2,FALSE))=TRUE,"",VLOOKUP(C110,Legends!$B$4:$C$25,2,FALSE))</f>
        <v/>
      </c>
      <c r="E110" s="1"/>
      <c r="F110" s="1"/>
      <c r="G110" s="1"/>
    </row>
    <row r="111" spans="1:7">
      <c r="A111" s="4"/>
      <c r="B111" s="1"/>
      <c r="C111" s="1"/>
      <c r="D111" s="1" t="str">
        <f>IF(ISERROR(VLOOKUP(C111,Legends!$B$4:$C$25,2,FALSE))=TRUE,"",VLOOKUP(C111,Legends!$B$4:$C$25,2,FALSE))</f>
        <v/>
      </c>
      <c r="E111" s="1"/>
      <c r="F111" s="1"/>
      <c r="G111" s="1"/>
    </row>
    <row r="112" spans="1:7">
      <c r="A112" s="4"/>
      <c r="B112" s="1"/>
      <c r="C112" s="1"/>
      <c r="D112" s="1" t="str">
        <f>IF(ISERROR(VLOOKUP(C112,Legends!$B$4:$C$25,2,FALSE))=TRUE,"",VLOOKUP(C112,Legends!$B$4:$C$25,2,FALSE))</f>
        <v/>
      </c>
      <c r="E112" s="1"/>
      <c r="F112" s="1"/>
      <c r="G112" s="1"/>
    </row>
    <row r="113" spans="1:7">
      <c r="A113" s="4"/>
      <c r="B113" s="1"/>
      <c r="C113" s="1"/>
      <c r="D113" s="1" t="str">
        <f>IF(ISERROR(VLOOKUP(C113,Legends!$B$4:$C$25,2,FALSE))=TRUE,"",VLOOKUP(C113,Legends!$B$4:$C$25,2,FALSE))</f>
        <v/>
      </c>
      <c r="E113" s="1"/>
      <c r="F113" s="1"/>
      <c r="G113" s="1"/>
    </row>
    <row r="114" spans="1:7">
      <c r="A114" s="4"/>
      <c r="B114" s="1"/>
      <c r="C114" s="1"/>
      <c r="D114" s="1" t="str">
        <f>IF(ISERROR(VLOOKUP(C114,Legends!$B$4:$C$25,2,FALSE))=TRUE,"",VLOOKUP(C114,Legends!$B$4:$C$25,2,FALSE))</f>
        <v/>
      </c>
      <c r="E114" s="1"/>
      <c r="F114" s="1"/>
      <c r="G114" s="1"/>
    </row>
    <row r="115" spans="1:7">
      <c r="A115" s="4"/>
      <c r="B115" s="1"/>
      <c r="C115" s="1"/>
      <c r="D115" s="1" t="str">
        <f>IF(ISERROR(VLOOKUP(C115,Legends!$B$4:$C$25,2,FALSE))=TRUE,"",VLOOKUP(C115,Legends!$B$4:$C$25,2,FALSE))</f>
        <v/>
      </c>
      <c r="E115" s="1"/>
      <c r="F115" s="1"/>
      <c r="G115" s="1"/>
    </row>
    <row r="116" spans="1:7">
      <c r="A116" s="4"/>
      <c r="B116" s="1"/>
      <c r="C116" s="1"/>
      <c r="D116" s="1" t="str">
        <f>IF(ISERROR(VLOOKUP(C116,Legends!$B$4:$C$25,2,FALSE))=TRUE,"",VLOOKUP(C116,Legends!$B$4:$C$25,2,FALSE))</f>
        <v/>
      </c>
      <c r="E116" s="1"/>
      <c r="F116" s="1"/>
      <c r="G116" s="1"/>
    </row>
    <row r="117" spans="1:7">
      <c r="A117" s="4"/>
      <c r="B117" s="1"/>
      <c r="C117" s="1"/>
      <c r="D117" s="1" t="str">
        <f>IF(ISERROR(VLOOKUP(C117,Legends!$B$4:$C$25,2,FALSE))=TRUE,"",VLOOKUP(C117,Legends!$B$4:$C$25,2,FALSE))</f>
        <v/>
      </c>
      <c r="E117" s="1"/>
      <c r="F117" s="1"/>
      <c r="G117" s="1"/>
    </row>
    <row r="118" spans="1:7">
      <c r="A118" s="4"/>
      <c r="B118" s="1"/>
      <c r="C118" s="1"/>
      <c r="D118" s="1" t="str">
        <f>IF(ISERROR(VLOOKUP(C118,Legends!$B$4:$C$25,2,FALSE))=TRUE,"",VLOOKUP(C118,Legends!$B$4:$C$25,2,FALSE))</f>
        <v/>
      </c>
      <c r="E118" s="1"/>
      <c r="F118" s="1"/>
      <c r="G118" s="1"/>
    </row>
    <row r="119" spans="1:7">
      <c r="A119" s="4"/>
      <c r="B119" s="1"/>
      <c r="C119" s="1"/>
      <c r="D119" s="1" t="str">
        <f>IF(ISERROR(VLOOKUP(C119,Legends!$B$4:$C$25,2,FALSE))=TRUE,"",VLOOKUP(C119,Legends!$B$4:$C$25,2,FALSE))</f>
        <v/>
      </c>
      <c r="E119" s="1"/>
      <c r="F119" s="1"/>
      <c r="G119" s="1"/>
    </row>
    <row r="120" spans="1:7">
      <c r="A120" s="4"/>
      <c r="B120" s="1"/>
      <c r="C120" s="1"/>
      <c r="D120" s="1" t="str">
        <f>IF(ISERROR(VLOOKUP(C120,Legends!$B$4:$C$25,2,FALSE))=TRUE,"",VLOOKUP(C120,Legends!$B$4:$C$25,2,FALSE))</f>
        <v/>
      </c>
      <c r="E120" s="1"/>
      <c r="F120" s="1"/>
      <c r="G120" s="1"/>
    </row>
    <row r="121" spans="1:7">
      <c r="A121" s="4"/>
      <c r="B121" s="1"/>
      <c r="C121" s="1"/>
      <c r="D121" s="1" t="str">
        <f>IF(ISERROR(VLOOKUP(C121,Legends!$B$4:$C$25,2,FALSE))=TRUE,"",VLOOKUP(C121,Legends!$B$4:$C$25,2,FALSE))</f>
        <v/>
      </c>
      <c r="E121" s="1"/>
      <c r="F121" s="1"/>
      <c r="G121" s="1"/>
    </row>
    <row r="122" spans="1:7">
      <c r="A122" s="4"/>
      <c r="B122" s="1"/>
      <c r="C122" s="1"/>
      <c r="D122" s="1" t="str">
        <f>IF(ISERROR(VLOOKUP(C122,Legends!$B$4:$C$25,2,FALSE))=TRUE,"",VLOOKUP(C122,Legends!$B$4:$C$25,2,FALSE))</f>
        <v/>
      </c>
      <c r="E122" s="1"/>
      <c r="F122" s="1"/>
      <c r="G122" s="1"/>
    </row>
    <row r="123" spans="1:7">
      <c r="A123" s="4"/>
      <c r="B123" s="1"/>
      <c r="C123" s="1"/>
      <c r="D123" s="1" t="str">
        <f>IF(ISERROR(VLOOKUP(C123,Legends!$B$4:$C$25,2,FALSE))=TRUE,"",VLOOKUP(C123,Legends!$B$4:$C$25,2,FALSE))</f>
        <v/>
      </c>
      <c r="E123" s="1"/>
      <c r="F123" s="1"/>
      <c r="G123" s="1"/>
    </row>
    <row r="124" spans="1:7">
      <c r="A124" s="4"/>
      <c r="B124" s="1"/>
      <c r="C124" s="1"/>
      <c r="D124" s="1" t="str">
        <f>IF(ISERROR(VLOOKUP(C124,Legends!$B$4:$C$25,2,FALSE))=TRUE,"",VLOOKUP(C124,Legends!$B$4:$C$25,2,FALSE))</f>
        <v/>
      </c>
      <c r="E124" s="1"/>
      <c r="F124" s="1"/>
      <c r="G124" s="1"/>
    </row>
    <row r="125" spans="1:7">
      <c r="A125" s="4"/>
      <c r="B125" s="1"/>
      <c r="C125" s="1"/>
      <c r="D125" s="1" t="str">
        <f>IF(ISERROR(VLOOKUP(C125,Legends!$B$4:$C$25,2,FALSE))=TRUE,"",VLOOKUP(C125,Legends!$B$4:$C$25,2,FALSE))</f>
        <v/>
      </c>
      <c r="E125" s="1"/>
      <c r="F125" s="1"/>
      <c r="G125" s="1"/>
    </row>
    <row r="126" spans="1:7">
      <c r="A126" s="4"/>
      <c r="B126" s="1"/>
      <c r="C126" s="1"/>
      <c r="D126" s="1" t="str">
        <f>IF(ISERROR(VLOOKUP(C126,Legends!$B$4:$C$25,2,FALSE))=TRUE,"",VLOOKUP(C126,Legends!$B$4:$C$25,2,FALSE))</f>
        <v/>
      </c>
      <c r="E126" s="1"/>
      <c r="F126" s="1"/>
      <c r="G126" s="1"/>
    </row>
    <row r="127" spans="1:7">
      <c r="A127" s="4"/>
      <c r="B127" s="1"/>
      <c r="C127" s="1"/>
      <c r="D127" s="1" t="str">
        <f>IF(ISERROR(VLOOKUP(C127,Legends!$B$4:$C$25,2,FALSE))=TRUE,"",VLOOKUP(C127,Legends!$B$4:$C$25,2,FALSE))</f>
        <v/>
      </c>
      <c r="E127" s="1"/>
      <c r="F127" s="1"/>
      <c r="G127" s="1"/>
    </row>
    <row r="128" spans="1:7">
      <c r="A128" s="4"/>
      <c r="B128" s="1"/>
      <c r="C128" s="1"/>
      <c r="D128" s="1" t="str">
        <f>IF(ISERROR(VLOOKUP(C128,Legends!$B$4:$C$25,2,FALSE))=TRUE,"",VLOOKUP(C128,Legends!$B$4:$C$25,2,FALSE))</f>
        <v/>
      </c>
      <c r="E128" s="1"/>
      <c r="F128" s="1"/>
      <c r="G128" s="1"/>
    </row>
    <row r="129" spans="1:7">
      <c r="A129" s="4"/>
      <c r="B129" s="1"/>
      <c r="C129" s="1"/>
      <c r="D129" s="1" t="str">
        <f>IF(ISERROR(VLOOKUP(C129,Legends!$B$4:$C$25,2,FALSE))=TRUE,"",VLOOKUP(C129,Legends!$B$4:$C$25,2,FALSE))</f>
        <v/>
      </c>
      <c r="E129" s="1"/>
      <c r="F129" s="1"/>
      <c r="G129" s="1"/>
    </row>
    <row r="130" spans="1:7">
      <c r="A130" s="4"/>
      <c r="B130" s="1"/>
      <c r="C130" s="1"/>
      <c r="D130" s="1" t="str">
        <f>IF(ISERROR(VLOOKUP(C130,Legends!$B$4:$C$25,2,FALSE))=TRUE,"",VLOOKUP(C130,Legends!$B$4:$C$25,2,FALSE))</f>
        <v/>
      </c>
      <c r="E130" s="1"/>
      <c r="F130" s="1"/>
      <c r="G130" s="1"/>
    </row>
    <row r="131" spans="1:7">
      <c r="A131" s="4"/>
      <c r="B131" s="1"/>
      <c r="C131" s="1"/>
      <c r="D131" s="1" t="str">
        <f>IF(ISERROR(VLOOKUP(C131,Legends!$B$4:$C$25,2,FALSE))=TRUE,"",VLOOKUP(C131,Legends!$B$4:$C$25,2,FALSE))</f>
        <v/>
      </c>
      <c r="E131" s="1"/>
      <c r="F131" s="1"/>
      <c r="G131" s="1"/>
    </row>
    <row r="132" spans="1:7">
      <c r="A132" s="4"/>
      <c r="B132" s="1"/>
      <c r="C132" s="1"/>
      <c r="D132" s="1" t="str">
        <f>IF(ISERROR(VLOOKUP(C132,Legends!$B$4:$C$25,2,FALSE))=TRUE,"",VLOOKUP(C132,Legends!$B$4:$C$25,2,FALSE))</f>
        <v/>
      </c>
      <c r="E132" s="1"/>
      <c r="F132" s="1"/>
      <c r="G132" s="1"/>
    </row>
    <row r="133" spans="1:7">
      <c r="A133" s="4"/>
      <c r="B133" s="1"/>
      <c r="C133" s="1"/>
      <c r="D133" s="1" t="str">
        <f>IF(ISERROR(VLOOKUP(C133,Legends!$B$4:$C$25,2,FALSE))=TRUE,"",VLOOKUP(C133,Legends!$B$4:$C$25,2,FALSE))</f>
        <v/>
      </c>
      <c r="E133" s="1"/>
      <c r="F133" s="1"/>
      <c r="G133" s="1"/>
    </row>
    <row r="134" spans="1:7">
      <c r="A134" s="4"/>
      <c r="B134" s="1"/>
      <c r="C134" s="1"/>
      <c r="D134" s="1" t="str">
        <f>IF(ISERROR(VLOOKUP(C134,Legends!$B$4:$C$25,2,FALSE))=TRUE,"",VLOOKUP(C134,Legends!$B$4:$C$25,2,FALSE))</f>
        <v/>
      </c>
      <c r="E134" s="1"/>
      <c r="F134" s="1"/>
      <c r="G134" s="1"/>
    </row>
    <row r="135" spans="1:7">
      <c r="A135" s="4"/>
      <c r="B135" s="1"/>
      <c r="C135" s="1"/>
      <c r="D135" s="1" t="str">
        <f>IF(ISERROR(VLOOKUP(C135,Legends!$B$4:$C$25,2,FALSE))=TRUE,"",VLOOKUP(C135,Legends!$B$4:$C$25,2,FALSE))</f>
        <v/>
      </c>
      <c r="E135" s="1"/>
      <c r="F135" s="1"/>
      <c r="G135" s="1"/>
    </row>
    <row r="136" spans="1:7">
      <c r="A136" s="4"/>
      <c r="B136" s="1"/>
      <c r="C136" s="1"/>
      <c r="D136" s="1" t="str">
        <f>IF(ISERROR(VLOOKUP(C136,Legends!$B$4:$C$25,2,FALSE))=TRUE,"",VLOOKUP(C136,Legends!$B$4:$C$25,2,FALSE))</f>
        <v/>
      </c>
      <c r="E136" s="1"/>
      <c r="F136" s="1"/>
      <c r="G136" s="1"/>
    </row>
    <row r="137" spans="1:7">
      <c r="A137" s="4"/>
      <c r="B137" s="1"/>
      <c r="C137" s="1"/>
      <c r="D137" s="1" t="str">
        <f>IF(ISERROR(VLOOKUP(C137,Legends!$B$4:$C$25,2,FALSE))=TRUE,"",VLOOKUP(C137,Legends!$B$4:$C$25,2,FALSE))</f>
        <v/>
      </c>
      <c r="E137" s="1"/>
      <c r="F137" s="1"/>
      <c r="G137" s="1"/>
    </row>
    <row r="138" spans="1:7">
      <c r="A138" s="4"/>
      <c r="B138" s="1"/>
      <c r="C138" s="1"/>
      <c r="D138" s="1" t="str">
        <f>IF(ISERROR(VLOOKUP(C138,Legends!$B$4:$C$25,2,FALSE))=TRUE,"",VLOOKUP(C138,Legends!$B$4:$C$25,2,FALSE))</f>
        <v/>
      </c>
      <c r="E138" s="1"/>
      <c r="F138" s="1"/>
      <c r="G138" s="1"/>
    </row>
    <row r="139" spans="1:7">
      <c r="A139" s="4"/>
      <c r="B139" s="1"/>
      <c r="C139" s="1"/>
      <c r="D139" s="1" t="str">
        <f>IF(ISERROR(VLOOKUP(C139,Legends!$B$4:$C$25,2,FALSE))=TRUE,"",VLOOKUP(C139,Legends!$B$4:$C$25,2,FALSE))</f>
        <v/>
      </c>
      <c r="E139" s="1"/>
      <c r="F139" s="1"/>
      <c r="G139" s="1"/>
    </row>
    <row r="140" spans="1:7">
      <c r="A140" s="4"/>
      <c r="B140" s="1"/>
      <c r="C140" s="1"/>
      <c r="D140" s="1" t="str">
        <f>IF(ISERROR(VLOOKUP(C140,Legends!$B$4:$C$25,2,FALSE))=TRUE,"",VLOOKUP(C140,Legends!$B$4:$C$25,2,FALSE))</f>
        <v/>
      </c>
      <c r="E140" s="1"/>
      <c r="F140" s="1"/>
      <c r="G140" s="1"/>
    </row>
    <row r="141" spans="1:7">
      <c r="A141" s="4"/>
      <c r="B141" s="1"/>
      <c r="C141" s="1"/>
      <c r="D141" s="1" t="str">
        <f>IF(ISERROR(VLOOKUP(C141,Legends!$B$4:$C$25,2,FALSE))=TRUE,"",VLOOKUP(C141,Legends!$B$4:$C$25,2,FALSE))</f>
        <v/>
      </c>
      <c r="E141" s="1"/>
      <c r="F141" s="1"/>
      <c r="G141" s="1"/>
    </row>
    <row r="142" spans="1:7">
      <c r="A142" s="4"/>
      <c r="B142" s="1"/>
      <c r="C142" s="1"/>
      <c r="D142" s="1" t="str">
        <f>IF(ISERROR(VLOOKUP(C142,Legends!$B$4:$C$25,2,FALSE))=TRUE,"",VLOOKUP(C142,Legends!$B$4:$C$25,2,FALSE))</f>
        <v/>
      </c>
      <c r="E142" s="1"/>
      <c r="F142" s="1"/>
      <c r="G142" s="1"/>
    </row>
    <row r="143" spans="1:7">
      <c r="A143" s="4"/>
      <c r="B143" s="1"/>
      <c r="C143" s="1"/>
      <c r="D143" s="1" t="str">
        <f>IF(ISERROR(VLOOKUP(C143,Legends!$B$4:$C$25,2,FALSE))=TRUE,"",VLOOKUP(C143,Legends!$B$4:$C$25,2,FALSE))</f>
        <v/>
      </c>
      <c r="E143" s="1"/>
      <c r="F143" s="1"/>
      <c r="G143" s="1"/>
    </row>
    <row r="144" spans="1:7">
      <c r="A144" s="4"/>
      <c r="B144" s="1"/>
      <c r="C144" s="1"/>
      <c r="D144" s="1" t="str">
        <f>IF(ISERROR(VLOOKUP(C144,Legends!$B$4:$C$25,2,FALSE))=TRUE,"",VLOOKUP(C144,Legends!$B$4:$C$25,2,FALSE))</f>
        <v/>
      </c>
      <c r="E144" s="1"/>
      <c r="F144" s="1"/>
      <c r="G144" s="1"/>
    </row>
    <row r="145" spans="1:7">
      <c r="A145" s="4"/>
      <c r="B145" s="1"/>
      <c r="C145" s="1"/>
      <c r="D145" s="1" t="str">
        <f>IF(ISERROR(VLOOKUP(C145,Legends!$B$4:$C$25,2,FALSE))=TRUE,"",VLOOKUP(C145,Legends!$B$4:$C$25,2,FALSE))</f>
        <v/>
      </c>
      <c r="E145" s="1"/>
      <c r="F145" s="1"/>
      <c r="G145" s="1"/>
    </row>
    <row r="146" spans="1:7">
      <c r="A146" s="4"/>
      <c r="B146" s="1"/>
      <c r="C146" s="1"/>
      <c r="D146" s="1" t="str">
        <f>IF(ISERROR(VLOOKUP(C146,Legends!$B$4:$C$25,2,FALSE))=TRUE,"",VLOOKUP(C146,Legends!$B$4:$C$25,2,FALSE))</f>
        <v/>
      </c>
      <c r="E146" s="1"/>
      <c r="F146" s="1"/>
      <c r="G146" s="1"/>
    </row>
    <row r="147" spans="1:7">
      <c r="A147" s="4"/>
      <c r="B147" s="1"/>
      <c r="C147" s="1"/>
      <c r="D147" s="1" t="str">
        <f>IF(ISERROR(VLOOKUP(C147,Legends!$B$4:$C$25,2,FALSE))=TRUE,"",VLOOKUP(C147,Legends!$B$4:$C$25,2,FALSE))</f>
        <v/>
      </c>
      <c r="E147" s="1"/>
      <c r="F147" s="1"/>
      <c r="G147" s="1"/>
    </row>
    <row r="148" spans="1:7">
      <c r="A148" s="4"/>
      <c r="B148" s="1"/>
      <c r="C148" s="1"/>
      <c r="D148" s="1" t="str">
        <f>IF(ISERROR(VLOOKUP(C148,Legends!$B$4:$C$25,2,FALSE))=TRUE,"",VLOOKUP(C148,Legends!$B$4:$C$25,2,FALSE))</f>
        <v/>
      </c>
      <c r="E148" s="1"/>
      <c r="F148" s="1"/>
      <c r="G148" s="1"/>
    </row>
    <row r="149" spans="1:7">
      <c r="A149" s="4"/>
      <c r="B149" s="1"/>
      <c r="C149" s="1"/>
      <c r="D149" s="1" t="str">
        <f>IF(ISERROR(VLOOKUP(C149,Legends!$B$4:$C$25,2,FALSE))=TRUE,"",VLOOKUP(C149,Legends!$B$4:$C$25,2,FALSE))</f>
        <v/>
      </c>
      <c r="E149" s="1"/>
      <c r="F149" s="1"/>
      <c r="G149" s="1"/>
    </row>
    <row r="150" spans="1:7">
      <c r="A150" s="4"/>
      <c r="B150" s="1"/>
      <c r="C150" s="1"/>
      <c r="D150" s="1" t="str">
        <f>IF(ISERROR(VLOOKUP(C150,Legends!$B$4:$C$25,2,FALSE))=TRUE,"",VLOOKUP(C150,Legends!$B$4:$C$25,2,FALSE))</f>
        <v/>
      </c>
      <c r="E150" s="1"/>
      <c r="F150" s="1"/>
      <c r="G150" s="1"/>
    </row>
    <row r="151" spans="1:7">
      <c r="A151" s="4"/>
      <c r="B151" s="1"/>
      <c r="C151" s="1"/>
      <c r="D151" s="1" t="str">
        <f>IF(ISERROR(VLOOKUP(C151,Legends!$B$4:$C$25,2,FALSE))=TRUE,"",VLOOKUP(C151,Legends!$B$4:$C$25,2,FALSE))</f>
        <v/>
      </c>
      <c r="E151" s="1"/>
      <c r="F151" s="1"/>
      <c r="G151" s="1"/>
    </row>
    <row r="152" spans="1:7">
      <c r="A152" s="4"/>
      <c r="B152" s="1"/>
      <c r="C152" s="1"/>
      <c r="D152" s="1" t="str">
        <f>IF(ISERROR(VLOOKUP(C152,Legends!$B$4:$C$25,2,FALSE))=TRUE,"",VLOOKUP(C152,Legends!$B$4:$C$25,2,FALSE))</f>
        <v/>
      </c>
      <c r="E152" s="1"/>
      <c r="F152" s="1"/>
      <c r="G152" s="1"/>
    </row>
    <row r="153" spans="1:7">
      <c r="A153" s="4"/>
      <c r="B153" s="1"/>
      <c r="C153" s="1"/>
      <c r="D153" s="1" t="str">
        <f>IF(ISERROR(VLOOKUP(C153,Legends!$B$4:$C$25,2,FALSE))=TRUE,"",VLOOKUP(C153,Legends!$B$4:$C$25,2,FALSE))</f>
        <v/>
      </c>
      <c r="E153" s="1"/>
      <c r="F153" s="1"/>
      <c r="G153" s="1"/>
    </row>
    <row r="154" spans="1:7">
      <c r="A154" s="4"/>
      <c r="B154" s="1"/>
      <c r="C154" s="1"/>
      <c r="D154" s="1" t="str">
        <f>IF(ISERROR(VLOOKUP(C154,Legends!$B$4:$C$25,2,FALSE))=TRUE,"",VLOOKUP(C154,Legends!$B$4:$C$25,2,FALSE))</f>
        <v/>
      </c>
      <c r="E154" s="1"/>
      <c r="F154" s="1"/>
      <c r="G154" s="1"/>
    </row>
    <row r="155" spans="1:7">
      <c r="A155" s="4"/>
      <c r="B155" s="1"/>
      <c r="C155" s="1"/>
      <c r="D155" s="1" t="str">
        <f>IF(ISERROR(VLOOKUP(C155,Legends!$B$4:$C$25,2,FALSE))=TRUE,"",VLOOKUP(C155,Legends!$B$4:$C$25,2,FALSE))</f>
        <v/>
      </c>
      <c r="E155" s="1"/>
      <c r="F155" s="1"/>
      <c r="G155" s="1"/>
    </row>
    <row r="156" spans="1:7">
      <c r="A156" s="4"/>
      <c r="B156" s="1"/>
      <c r="C156" s="1"/>
      <c r="D156" s="1" t="str">
        <f>IF(ISERROR(VLOOKUP(C156,Legends!$B$4:$C$25,2,FALSE))=TRUE,"",VLOOKUP(C156,Legends!$B$4:$C$25,2,FALSE))</f>
        <v/>
      </c>
      <c r="E156" s="1"/>
      <c r="F156" s="1"/>
      <c r="G156" s="1"/>
    </row>
    <row r="157" spans="1:7">
      <c r="A157" s="4"/>
      <c r="B157" s="1"/>
      <c r="C157" s="1"/>
      <c r="D157" s="1" t="str">
        <f>IF(ISERROR(VLOOKUP(C157,Legends!$B$4:$C$25,2,FALSE))=TRUE,"",VLOOKUP(C157,Legends!$B$4:$C$25,2,FALSE))</f>
        <v/>
      </c>
      <c r="E157" s="1"/>
      <c r="F157" s="1"/>
      <c r="G157" s="1"/>
    </row>
    <row r="158" spans="1:7">
      <c r="A158" s="4"/>
      <c r="B158" s="1"/>
      <c r="C158" s="1"/>
      <c r="D158" s="1" t="str">
        <f>IF(ISERROR(VLOOKUP(C158,Legends!$B$4:$C$25,2,FALSE))=TRUE,"",VLOOKUP(C158,Legends!$B$4:$C$25,2,FALSE))</f>
        <v/>
      </c>
      <c r="E158" s="1"/>
      <c r="F158" s="1"/>
      <c r="G158" s="1"/>
    </row>
    <row r="159" spans="1:7">
      <c r="A159" s="4"/>
      <c r="B159" s="1"/>
      <c r="C159" s="1"/>
      <c r="D159" s="1" t="str">
        <f>IF(ISERROR(VLOOKUP(C159,Legends!$B$4:$C$25,2,FALSE))=TRUE,"",VLOOKUP(C159,Legends!$B$4:$C$25,2,FALSE))</f>
        <v/>
      </c>
      <c r="E159" s="1"/>
      <c r="F159" s="1"/>
      <c r="G159" s="1"/>
    </row>
    <row r="160" spans="1:7">
      <c r="A160" s="4"/>
      <c r="B160" s="1"/>
      <c r="C160" s="1"/>
      <c r="D160" s="1" t="str">
        <f>IF(ISERROR(VLOOKUP(C160,Legends!$B$4:$C$25,2,FALSE))=TRUE,"",VLOOKUP(C160,Legends!$B$4:$C$25,2,FALSE))</f>
        <v/>
      </c>
      <c r="E160" s="1"/>
      <c r="F160" s="1"/>
      <c r="G160" s="1"/>
    </row>
    <row r="161" spans="1:7">
      <c r="A161" s="4"/>
      <c r="B161" s="1"/>
      <c r="C161" s="1"/>
      <c r="D161" s="1" t="str">
        <f>IF(ISERROR(VLOOKUP(C161,Legends!$B$4:$C$25,2,FALSE))=TRUE,"",VLOOKUP(C161,Legends!$B$4:$C$25,2,FALSE))</f>
        <v/>
      </c>
      <c r="E161" s="1"/>
      <c r="F161" s="1"/>
      <c r="G161" s="1"/>
    </row>
    <row r="162" spans="1:7">
      <c r="A162" s="4"/>
      <c r="B162" s="1"/>
      <c r="C162" s="1"/>
      <c r="D162" s="1" t="str">
        <f>IF(ISERROR(VLOOKUP(C162,Legends!$B$4:$C$25,2,FALSE))=TRUE,"",VLOOKUP(C162,Legends!$B$4:$C$25,2,FALSE))</f>
        <v/>
      </c>
      <c r="E162" s="1"/>
      <c r="F162" s="1"/>
      <c r="G162" s="1"/>
    </row>
    <row r="163" spans="1:7">
      <c r="A163" s="4"/>
      <c r="B163" s="1"/>
      <c r="C163" s="1"/>
      <c r="D163" s="1" t="str">
        <f>IF(ISERROR(VLOOKUP(C163,Legends!$B$4:$C$25,2,FALSE))=TRUE,"",VLOOKUP(C163,Legends!$B$4:$C$25,2,FALSE))</f>
        <v/>
      </c>
      <c r="E163" s="1"/>
      <c r="F163" s="1"/>
      <c r="G163" s="1"/>
    </row>
    <row r="164" spans="1:7">
      <c r="A164" s="4"/>
      <c r="B164" s="1"/>
      <c r="C164" s="1"/>
      <c r="D164" s="1" t="str">
        <f>IF(ISERROR(VLOOKUP(C164,Legends!$B$4:$C$25,2,FALSE))=TRUE,"",VLOOKUP(C164,Legends!$B$4:$C$25,2,FALSE))</f>
        <v/>
      </c>
      <c r="E164" s="1"/>
      <c r="F164" s="1"/>
      <c r="G164" s="1"/>
    </row>
    <row r="165" spans="1:7">
      <c r="A165" s="4"/>
      <c r="B165" s="1"/>
      <c r="C165" s="1"/>
      <c r="D165" s="1" t="str">
        <f>IF(ISERROR(VLOOKUP(C165,Legends!$B$4:$C$25,2,FALSE))=TRUE,"",VLOOKUP(C165,Legends!$B$4:$C$25,2,FALSE))</f>
        <v/>
      </c>
      <c r="E165" s="1"/>
      <c r="F165" s="1"/>
      <c r="G165" s="1"/>
    </row>
    <row r="166" spans="1:7">
      <c r="A166" s="4"/>
      <c r="B166" s="1"/>
      <c r="C166" s="1"/>
      <c r="D166" s="1" t="str">
        <f>IF(ISERROR(VLOOKUP(C166,Legends!$B$4:$C$25,2,FALSE))=TRUE,"",VLOOKUP(C166,Legends!$B$4:$C$25,2,FALSE))</f>
        <v/>
      </c>
      <c r="E166" s="1"/>
      <c r="F166" s="1"/>
      <c r="G166" s="1"/>
    </row>
    <row r="167" spans="1:7">
      <c r="A167" s="4"/>
      <c r="B167" s="1"/>
      <c r="C167" s="1"/>
      <c r="D167" s="1" t="str">
        <f>IF(ISERROR(VLOOKUP(C167,Legends!$B$4:$C$25,2,FALSE))=TRUE,"",VLOOKUP(C167,Legends!$B$4:$C$25,2,FALSE))</f>
        <v/>
      </c>
      <c r="E167" s="1"/>
      <c r="F167" s="1"/>
      <c r="G167" s="1"/>
    </row>
    <row r="168" spans="1:7">
      <c r="A168" s="4"/>
      <c r="B168" s="1"/>
      <c r="C168" s="1"/>
      <c r="D168" s="1" t="str">
        <f>IF(ISERROR(VLOOKUP(C168,Legends!$B$4:$C$25,2,FALSE))=TRUE,"",VLOOKUP(C168,Legends!$B$4:$C$25,2,FALSE))</f>
        <v/>
      </c>
      <c r="E168" s="1"/>
      <c r="F168" s="1"/>
      <c r="G168" s="1"/>
    </row>
    <row r="169" spans="1:7">
      <c r="A169" s="4"/>
      <c r="B169" s="1"/>
      <c r="C169" s="1"/>
      <c r="D169" s="1" t="str">
        <f>IF(ISERROR(VLOOKUP(C169,Legends!$B$4:$C$25,2,FALSE))=TRUE,"",VLOOKUP(C169,Legends!$B$4:$C$25,2,FALSE))</f>
        <v/>
      </c>
      <c r="E169" s="1"/>
      <c r="F169" s="1"/>
      <c r="G169" s="1"/>
    </row>
    <row r="170" spans="1:7">
      <c r="A170" s="4"/>
      <c r="B170" s="1"/>
      <c r="C170" s="1"/>
      <c r="D170" s="1" t="str">
        <f>IF(ISERROR(VLOOKUP(C170,Legends!$B$4:$C$25,2,FALSE))=TRUE,"",VLOOKUP(C170,Legends!$B$4:$C$25,2,FALSE))</f>
        <v/>
      </c>
      <c r="E170" s="1"/>
      <c r="F170" s="1"/>
      <c r="G170" s="1"/>
    </row>
    <row r="171" spans="1:7">
      <c r="A171" s="4"/>
      <c r="B171" s="1"/>
      <c r="C171" s="1"/>
      <c r="D171" s="1" t="str">
        <f>IF(ISERROR(VLOOKUP(C171,Legends!$B$4:$C$25,2,FALSE))=TRUE,"",VLOOKUP(C171,Legends!$B$4:$C$25,2,FALSE))</f>
        <v/>
      </c>
      <c r="E171" s="1"/>
      <c r="F171" s="1"/>
      <c r="G171" s="1"/>
    </row>
    <row r="172" spans="1:7">
      <c r="A172" s="4"/>
      <c r="B172" s="1"/>
      <c r="C172" s="1"/>
      <c r="D172" s="1" t="str">
        <f>IF(ISERROR(VLOOKUP(C172,Legends!$B$4:$C$25,2,FALSE))=TRUE,"",VLOOKUP(C172,Legends!$B$4:$C$25,2,FALSE))</f>
        <v/>
      </c>
      <c r="E172" s="1"/>
      <c r="F172" s="1"/>
      <c r="G172" s="1"/>
    </row>
    <row r="173" spans="1:7">
      <c r="A173" s="4"/>
      <c r="B173" s="1"/>
      <c r="C173" s="1"/>
      <c r="D173" s="1" t="str">
        <f>IF(ISERROR(VLOOKUP(C173,Legends!$B$4:$C$25,2,FALSE))=TRUE,"",VLOOKUP(C173,Legends!$B$4:$C$25,2,FALSE))</f>
        <v/>
      </c>
      <c r="E173" s="1"/>
      <c r="F173" s="1"/>
      <c r="G173" s="1"/>
    </row>
    <row r="174" spans="1:7">
      <c r="A174" s="4"/>
      <c r="B174" s="1"/>
      <c r="C174" s="1"/>
      <c r="D174" s="1" t="str">
        <f>IF(ISERROR(VLOOKUP(C174,Legends!$B$4:$C$25,2,FALSE))=TRUE,"",VLOOKUP(C174,Legends!$B$4:$C$25,2,FALSE))</f>
        <v/>
      </c>
      <c r="E174" s="1"/>
      <c r="F174" s="1"/>
      <c r="G174" s="1"/>
    </row>
    <row r="175" spans="1:7">
      <c r="A175" s="4"/>
      <c r="B175" s="1"/>
      <c r="C175" s="1"/>
      <c r="D175" s="1" t="str">
        <f>IF(ISERROR(VLOOKUP(C175,Legends!$B$4:$C$25,2,FALSE))=TRUE,"",VLOOKUP(C175,Legends!$B$4:$C$25,2,FALSE))</f>
        <v/>
      </c>
      <c r="E175" s="1"/>
      <c r="F175" s="1"/>
      <c r="G175" s="1"/>
    </row>
    <row r="176" spans="1:7">
      <c r="A176" s="4"/>
      <c r="B176" s="1"/>
      <c r="C176" s="1"/>
      <c r="D176" s="1" t="str">
        <f>IF(ISERROR(VLOOKUP(C176,Legends!$B$4:$C$25,2,FALSE))=TRUE,"",VLOOKUP(C176,Legends!$B$4:$C$25,2,FALSE))</f>
        <v/>
      </c>
      <c r="E176" s="1"/>
      <c r="F176" s="1"/>
      <c r="G176" s="1"/>
    </row>
    <row r="177" spans="1:7">
      <c r="A177" s="4"/>
      <c r="B177" s="1"/>
      <c r="C177" s="1"/>
      <c r="D177" s="1" t="str">
        <f>IF(ISERROR(VLOOKUP(C177,Legends!$B$4:$C$25,2,FALSE))=TRUE,"",VLOOKUP(C177,Legends!$B$4:$C$25,2,FALSE))</f>
        <v/>
      </c>
      <c r="E177" s="1"/>
      <c r="F177" s="1"/>
      <c r="G177" s="1"/>
    </row>
    <row r="178" spans="1:7">
      <c r="A178" s="4"/>
      <c r="B178" s="1"/>
      <c r="C178" s="1"/>
      <c r="D178" s="1" t="str">
        <f>IF(ISERROR(VLOOKUP(C178,Legends!$B$4:$C$25,2,FALSE))=TRUE,"",VLOOKUP(C178,Legends!$B$4:$C$25,2,FALSE))</f>
        <v/>
      </c>
      <c r="E178" s="1"/>
      <c r="F178" s="1"/>
      <c r="G178" s="1"/>
    </row>
    <row r="179" spans="1:7">
      <c r="A179" s="4"/>
      <c r="B179" s="1"/>
      <c r="C179" s="1"/>
      <c r="D179" s="1" t="str">
        <f>IF(ISERROR(VLOOKUP(C179,Legends!$B$4:$C$25,2,FALSE))=TRUE,"",VLOOKUP(C179,Legends!$B$4:$C$25,2,FALSE))</f>
        <v/>
      </c>
      <c r="E179" s="1"/>
      <c r="F179" s="1"/>
      <c r="G179" s="1"/>
    </row>
    <row r="180" spans="1:7">
      <c r="A180" s="4"/>
      <c r="B180" s="1"/>
      <c r="C180" s="1"/>
      <c r="D180" s="1" t="str">
        <f>IF(ISERROR(VLOOKUP(C180,Legends!$B$4:$C$25,2,FALSE))=TRUE,"",VLOOKUP(C180,Legends!$B$4:$C$25,2,FALSE))</f>
        <v/>
      </c>
      <c r="E180" s="1"/>
      <c r="F180" s="1"/>
      <c r="G180" s="1"/>
    </row>
    <row r="181" spans="1:7">
      <c r="A181" s="4"/>
      <c r="B181" s="1"/>
      <c r="C181" s="1"/>
      <c r="D181" s="1" t="str">
        <f>IF(ISERROR(VLOOKUP(C181,Legends!$B$4:$C$25,2,FALSE))=TRUE,"",VLOOKUP(C181,Legends!$B$4:$C$25,2,FALSE))</f>
        <v/>
      </c>
      <c r="E181" s="1"/>
      <c r="F181" s="1"/>
      <c r="G181" s="1"/>
    </row>
    <row r="182" spans="1:7">
      <c r="A182" s="4"/>
      <c r="B182" s="1"/>
      <c r="C182" s="1"/>
      <c r="D182" s="1" t="str">
        <f>IF(ISERROR(VLOOKUP(C182,Legends!$B$4:$C$25,2,FALSE))=TRUE,"",VLOOKUP(C182,Legends!$B$4:$C$25,2,FALSE))</f>
        <v/>
      </c>
      <c r="E182" s="1"/>
      <c r="F182" s="1"/>
      <c r="G182" s="1"/>
    </row>
    <row r="183" spans="1:7">
      <c r="A183" s="4"/>
      <c r="B183" s="1"/>
      <c r="C183" s="1"/>
      <c r="D183" s="1" t="str">
        <f>IF(ISERROR(VLOOKUP(C183,Legends!$B$4:$C$25,2,FALSE))=TRUE,"",VLOOKUP(C183,Legends!$B$4:$C$25,2,FALSE))</f>
        <v/>
      </c>
      <c r="E183" s="1"/>
      <c r="F183" s="1"/>
      <c r="G183" s="1"/>
    </row>
    <row r="184" spans="1:7">
      <c r="A184" s="4"/>
      <c r="B184" s="1"/>
      <c r="C184" s="1"/>
      <c r="D184" s="1" t="str">
        <f>IF(ISERROR(VLOOKUP(C184,Legends!$B$4:$C$25,2,FALSE))=TRUE,"",VLOOKUP(C184,Legends!$B$4:$C$25,2,FALSE))</f>
        <v/>
      </c>
      <c r="E184" s="1"/>
      <c r="F184" s="1"/>
      <c r="G184" s="1"/>
    </row>
    <row r="185" spans="1:7">
      <c r="A185" s="4"/>
      <c r="B185" s="1"/>
      <c r="C185" s="1"/>
      <c r="D185" s="1" t="str">
        <f>IF(ISERROR(VLOOKUP(C185,Legends!$B$4:$C$25,2,FALSE))=TRUE,"",VLOOKUP(C185,Legends!$B$4:$C$25,2,FALSE))</f>
        <v/>
      </c>
      <c r="E185" s="1"/>
      <c r="F185" s="1"/>
      <c r="G185" s="1"/>
    </row>
    <row r="186" spans="1:7">
      <c r="A186" s="4"/>
      <c r="B186" s="1"/>
      <c r="C186" s="1"/>
      <c r="D186" s="1" t="str">
        <f>IF(ISERROR(VLOOKUP(C186,Legends!$B$4:$C$25,2,FALSE))=TRUE,"",VLOOKUP(C186,Legends!$B$4:$C$25,2,FALSE))</f>
        <v/>
      </c>
      <c r="E186" s="1"/>
      <c r="F186" s="1"/>
      <c r="G186" s="1"/>
    </row>
    <row r="187" spans="1:7">
      <c r="A187" s="4"/>
      <c r="B187" s="1"/>
      <c r="C187" s="1"/>
      <c r="D187" s="1" t="str">
        <f>IF(ISERROR(VLOOKUP(C187,Legends!$B$4:$C$25,2,FALSE))=TRUE,"",VLOOKUP(C187,Legends!$B$4:$C$25,2,FALSE))</f>
        <v/>
      </c>
      <c r="E187" s="1"/>
      <c r="F187" s="1"/>
      <c r="G187" s="1"/>
    </row>
    <row r="188" spans="1:7">
      <c r="A188" s="4"/>
      <c r="B188" s="1"/>
      <c r="C188" s="1"/>
      <c r="D188" s="1" t="str">
        <f>IF(ISERROR(VLOOKUP(C188,Legends!$B$4:$C$25,2,FALSE))=TRUE,"",VLOOKUP(C188,Legends!$B$4:$C$25,2,FALSE))</f>
        <v/>
      </c>
      <c r="E188" s="1"/>
      <c r="F188" s="1"/>
      <c r="G188" s="1"/>
    </row>
    <row r="189" spans="1:7">
      <c r="A189" s="4"/>
      <c r="B189" s="1"/>
      <c r="C189" s="1"/>
      <c r="D189" s="1" t="str">
        <f>IF(ISERROR(VLOOKUP(C189,Legends!$B$4:$C$25,2,FALSE))=TRUE,"",VLOOKUP(C189,Legends!$B$4:$C$25,2,FALSE))</f>
        <v/>
      </c>
      <c r="E189" s="1"/>
      <c r="F189" s="1"/>
      <c r="G189" s="1"/>
    </row>
    <row r="190" spans="1:7">
      <c r="A190" s="4"/>
      <c r="B190" s="1"/>
      <c r="C190" s="1"/>
      <c r="D190" s="1" t="str">
        <f>IF(ISERROR(VLOOKUP(C190,Legends!$B$4:$C$25,2,FALSE))=TRUE,"",VLOOKUP(C190,Legends!$B$4:$C$25,2,FALSE))</f>
        <v/>
      </c>
      <c r="E190" s="1"/>
      <c r="F190" s="1"/>
      <c r="G190" s="1"/>
    </row>
    <row r="191" spans="1:7">
      <c r="A191" s="4"/>
      <c r="B191" s="1"/>
      <c r="C191" s="1"/>
      <c r="D191" s="1" t="str">
        <f>IF(ISERROR(VLOOKUP(C191,Legends!$B$4:$C$25,2,FALSE))=TRUE,"",VLOOKUP(C191,Legends!$B$4:$C$25,2,FALSE))</f>
        <v/>
      </c>
      <c r="E191" s="1"/>
      <c r="F191" s="1"/>
      <c r="G191" s="1"/>
    </row>
    <row r="192" spans="1:7">
      <c r="A192" s="4"/>
      <c r="B192" s="1"/>
      <c r="C192" s="1"/>
      <c r="D192" s="1" t="str">
        <f>IF(ISERROR(VLOOKUP(C192,Legends!$B$4:$C$25,2,FALSE))=TRUE,"",VLOOKUP(C192,Legends!$B$4:$C$25,2,FALSE))</f>
        <v/>
      </c>
      <c r="E192" s="1"/>
      <c r="F192" s="1"/>
      <c r="G192" s="1"/>
    </row>
    <row r="193" spans="1:7">
      <c r="A193" s="4"/>
      <c r="B193" s="1"/>
      <c r="C193" s="1"/>
      <c r="D193" s="1" t="str">
        <f>IF(ISERROR(VLOOKUP(C193,Legends!$B$4:$C$25,2,FALSE))=TRUE,"",VLOOKUP(C193,Legends!$B$4:$C$25,2,FALSE))</f>
        <v/>
      </c>
      <c r="E193" s="1"/>
      <c r="F193" s="1"/>
      <c r="G193" s="1"/>
    </row>
    <row r="194" spans="1:7">
      <c r="A194" s="4"/>
      <c r="B194" s="1"/>
      <c r="C194" s="1"/>
      <c r="D194" s="1" t="str">
        <f>IF(ISERROR(VLOOKUP(C194,Legends!$B$4:$C$25,2,FALSE))=TRUE,"",VLOOKUP(C194,Legends!$B$4:$C$25,2,FALSE))</f>
        <v/>
      </c>
      <c r="E194" s="1"/>
      <c r="F194" s="1"/>
      <c r="G194" s="1"/>
    </row>
    <row r="195" spans="1:7">
      <c r="A195" s="4"/>
      <c r="B195" s="1"/>
      <c r="C195" s="1"/>
      <c r="D195" s="1" t="str">
        <f>IF(ISERROR(VLOOKUP(C195,Legends!$B$4:$C$25,2,FALSE))=TRUE,"",VLOOKUP(C195,Legends!$B$4:$C$25,2,FALSE))</f>
        <v/>
      </c>
      <c r="E195" s="1"/>
      <c r="F195" s="1"/>
      <c r="G195" s="1"/>
    </row>
    <row r="196" spans="1:7">
      <c r="A196" s="4"/>
      <c r="B196" s="1"/>
      <c r="C196" s="1"/>
      <c r="D196" s="1" t="str">
        <f>IF(ISERROR(VLOOKUP(C196,Legends!$B$4:$C$25,2,FALSE))=TRUE,"",VLOOKUP(C196,Legends!$B$4:$C$25,2,FALSE))</f>
        <v/>
      </c>
      <c r="E196" s="1"/>
      <c r="F196" s="1"/>
      <c r="G196" s="1"/>
    </row>
    <row r="197" spans="1:7">
      <c r="A197" s="4"/>
      <c r="B197" s="1"/>
      <c r="C197" s="1"/>
      <c r="D197" s="1" t="str">
        <f>IF(ISERROR(VLOOKUP(C197,Legends!$B$4:$C$25,2,FALSE))=TRUE,"",VLOOKUP(C197,Legends!$B$4:$C$25,2,FALSE))</f>
        <v/>
      </c>
      <c r="E197" s="1"/>
      <c r="F197" s="1"/>
      <c r="G197" s="1"/>
    </row>
    <row r="198" spans="1:7">
      <c r="A198" s="4"/>
      <c r="B198" s="1"/>
      <c r="C198" s="1"/>
      <c r="D198" s="1" t="str">
        <f>IF(ISERROR(VLOOKUP(C198,Legends!$B$4:$C$25,2,FALSE))=TRUE,"",VLOOKUP(C198,Legends!$B$4:$C$25,2,FALSE))</f>
        <v/>
      </c>
      <c r="E198" s="1"/>
      <c r="F198" s="1"/>
      <c r="G198" s="1"/>
    </row>
    <row r="199" spans="1:7">
      <c r="A199" s="4"/>
      <c r="B199" s="1"/>
      <c r="C199" s="1"/>
      <c r="D199" s="1" t="str">
        <f>IF(ISERROR(VLOOKUP(C199,Legends!$B$4:$C$25,2,FALSE))=TRUE,"",VLOOKUP(C199,Legends!$B$4:$C$25,2,FALSE))</f>
        <v/>
      </c>
      <c r="E199" s="1"/>
      <c r="F199" s="1"/>
      <c r="G199" s="1"/>
    </row>
    <row r="200" spans="1:7">
      <c r="A200" s="4"/>
      <c r="B200" s="1"/>
      <c r="C200" s="1"/>
      <c r="D200" s="1" t="str">
        <f>IF(ISERROR(VLOOKUP(C200,Legends!$B$4:$C$25,2,FALSE))=TRUE,"",VLOOKUP(C200,Legends!$B$4:$C$25,2,FALSE))</f>
        <v/>
      </c>
      <c r="E200" s="1"/>
      <c r="F200" s="1"/>
      <c r="G200" s="1"/>
    </row>
    <row r="201" spans="1:7">
      <c r="A201" s="4"/>
      <c r="B201" s="1"/>
      <c r="C201" s="1"/>
      <c r="D201" s="1" t="str">
        <f>IF(ISERROR(VLOOKUP(C201,Legends!$B$4:$C$25,2,FALSE))=TRUE,"",VLOOKUP(C201,Legends!$B$4:$C$25,2,FALSE))</f>
        <v/>
      </c>
      <c r="E201" s="1"/>
      <c r="F201" s="1"/>
      <c r="G201" s="1"/>
    </row>
    <row r="202" spans="1:7">
      <c r="A202" s="4"/>
      <c r="B202" s="1"/>
      <c r="C202" s="1"/>
      <c r="D202" s="1" t="str">
        <f>IF(ISERROR(VLOOKUP(C202,Legends!$B$4:$C$25,2,FALSE))=TRUE,"",VLOOKUP(C202,Legends!$B$4:$C$25,2,FALSE))</f>
        <v/>
      </c>
      <c r="E202" s="1"/>
      <c r="F202" s="1"/>
      <c r="G202" s="1"/>
    </row>
    <row r="203" spans="1:7">
      <c r="A203" s="4"/>
      <c r="B203" s="1"/>
      <c r="C203" s="1"/>
      <c r="D203" s="1" t="str">
        <f>IF(ISERROR(VLOOKUP(C203,Legends!$B$4:$C$25,2,FALSE))=TRUE,"",VLOOKUP(C203,Legends!$B$4:$C$25,2,FALSE))</f>
        <v/>
      </c>
      <c r="E203" s="1"/>
      <c r="F203" s="1"/>
      <c r="G203" s="1"/>
    </row>
    <row r="204" spans="1:7">
      <c r="A204" s="4"/>
      <c r="B204" s="1"/>
      <c r="C204" s="1"/>
      <c r="D204" s="1" t="str">
        <f>IF(ISERROR(VLOOKUP(C204,Legends!$B$4:$C$25,2,FALSE))=TRUE,"",VLOOKUP(C204,Legends!$B$4:$C$25,2,FALSE))</f>
        <v/>
      </c>
      <c r="E204" s="1"/>
      <c r="F204" s="1"/>
      <c r="G204" s="1"/>
    </row>
    <row r="205" spans="1:7">
      <c r="A205" s="4"/>
      <c r="B205" s="1"/>
      <c r="C205" s="1"/>
      <c r="D205" s="1" t="str">
        <f>IF(ISERROR(VLOOKUP(C205,Legends!$B$4:$C$25,2,FALSE))=TRUE,"",VLOOKUP(C205,Legends!$B$4:$C$25,2,FALSE))</f>
        <v/>
      </c>
      <c r="E205" s="1"/>
      <c r="F205" s="1"/>
      <c r="G205" s="1"/>
    </row>
    <row r="206" spans="1:7">
      <c r="A206" s="4"/>
      <c r="B206" s="1"/>
      <c r="C206" s="1"/>
      <c r="D206" s="1" t="str">
        <f>IF(ISERROR(VLOOKUP(C206,Legends!$B$4:$C$25,2,FALSE))=TRUE,"",VLOOKUP(C206,Legends!$B$4:$C$25,2,FALSE))</f>
        <v/>
      </c>
      <c r="E206" s="1"/>
      <c r="F206" s="1"/>
      <c r="G206" s="1"/>
    </row>
    <row r="207" spans="1:7">
      <c r="A207" s="4"/>
      <c r="B207" s="1"/>
      <c r="C207" s="1"/>
      <c r="D207" s="1" t="str">
        <f>IF(ISERROR(VLOOKUP(C207,Legends!$B$4:$C$25,2,FALSE))=TRUE,"",VLOOKUP(C207,Legends!$B$4:$C$25,2,FALSE))</f>
        <v/>
      </c>
      <c r="E207" s="1"/>
      <c r="F207" s="1"/>
      <c r="G207" s="1"/>
    </row>
    <row r="208" spans="1:7">
      <c r="A208" s="4"/>
      <c r="B208" s="1"/>
      <c r="C208" s="1"/>
      <c r="D208" s="1" t="str">
        <f>IF(ISERROR(VLOOKUP(C208,Legends!$B$4:$C$25,2,FALSE))=TRUE,"",VLOOKUP(C208,Legends!$B$4:$C$25,2,FALSE))</f>
        <v/>
      </c>
      <c r="E208" s="1"/>
      <c r="F208" s="1"/>
      <c r="G208" s="1"/>
    </row>
    <row r="209" spans="1:7">
      <c r="A209" s="4"/>
      <c r="B209" s="1"/>
      <c r="C209" s="1"/>
      <c r="D209" s="1" t="str">
        <f>IF(ISERROR(VLOOKUP(C209,Legends!$B$4:$C$25,2,FALSE))=TRUE,"",VLOOKUP(C209,Legends!$B$4:$C$25,2,FALSE))</f>
        <v/>
      </c>
      <c r="E209" s="1"/>
      <c r="F209" s="1"/>
      <c r="G209" s="1"/>
    </row>
    <row r="210" spans="1:7">
      <c r="A210" s="4"/>
      <c r="B210" s="1"/>
      <c r="C210" s="1"/>
      <c r="D210" s="1" t="str">
        <f>IF(ISERROR(VLOOKUP(C210,Legends!$B$4:$C$25,2,FALSE))=TRUE,"",VLOOKUP(C210,Legends!$B$4:$C$25,2,FALSE))</f>
        <v/>
      </c>
      <c r="E210" s="1"/>
      <c r="F210" s="1"/>
      <c r="G210" s="1"/>
    </row>
    <row r="211" spans="1:7">
      <c r="A211" s="4"/>
      <c r="B211" s="1"/>
      <c r="C211" s="1"/>
      <c r="D211" s="1" t="str">
        <f>IF(ISERROR(VLOOKUP(C211,Legends!$B$4:$C$25,2,FALSE))=TRUE,"",VLOOKUP(C211,Legends!$B$4:$C$25,2,FALSE))</f>
        <v/>
      </c>
      <c r="E211" s="1"/>
      <c r="F211" s="1"/>
      <c r="G211" s="1"/>
    </row>
    <row r="212" spans="1:7">
      <c r="A212" s="4"/>
      <c r="B212" s="1"/>
      <c r="C212" s="1"/>
      <c r="D212" s="1" t="str">
        <f>IF(ISERROR(VLOOKUP(C212,Legends!$B$4:$C$25,2,FALSE))=TRUE,"",VLOOKUP(C212,Legends!$B$4:$C$25,2,FALSE))</f>
        <v/>
      </c>
      <c r="E212" s="1"/>
      <c r="F212" s="1"/>
      <c r="G212" s="1"/>
    </row>
    <row r="213" spans="1:7">
      <c r="A213" s="4"/>
      <c r="B213" s="1"/>
      <c r="C213" s="1"/>
      <c r="D213" s="1" t="str">
        <f>IF(ISERROR(VLOOKUP(C213,Legends!$B$4:$C$25,2,FALSE))=TRUE,"",VLOOKUP(C213,Legends!$B$4:$C$25,2,FALSE))</f>
        <v/>
      </c>
      <c r="E213" s="1"/>
      <c r="F213" s="1"/>
      <c r="G213" s="1"/>
    </row>
    <row r="214" spans="1:7">
      <c r="A214" s="4"/>
      <c r="B214" s="1"/>
      <c r="C214" s="1"/>
      <c r="D214" s="1" t="str">
        <f>IF(ISERROR(VLOOKUP(C214,Legends!$B$4:$C$25,2,FALSE))=TRUE,"",VLOOKUP(C214,Legends!$B$4:$C$25,2,FALSE))</f>
        <v/>
      </c>
      <c r="E214" s="1"/>
      <c r="F214" s="1"/>
      <c r="G214" s="1"/>
    </row>
    <row r="215" spans="1:7">
      <c r="A215" s="4"/>
      <c r="B215" s="1"/>
      <c r="C215" s="1"/>
      <c r="D215" s="1" t="str">
        <f>IF(ISERROR(VLOOKUP(C215,Legends!$B$4:$C$25,2,FALSE))=TRUE,"",VLOOKUP(C215,Legends!$B$4:$C$25,2,FALSE))</f>
        <v/>
      </c>
      <c r="E215" s="1"/>
      <c r="F215" s="1"/>
      <c r="G215" s="1"/>
    </row>
    <row r="216" spans="1:7">
      <c r="A216" s="4"/>
      <c r="B216" s="1"/>
      <c r="C216" s="1"/>
      <c r="D216" s="1" t="str">
        <f>IF(ISERROR(VLOOKUP(C216,Legends!$B$4:$C$25,2,FALSE))=TRUE,"",VLOOKUP(C216,Legends!$B$4:$C$25,2,FALSE))</f>
        <v/>
      </c>
      <c r="E216" s="1"/>
      <c r="F216" s="1"/>
      <c r="G216" s="1"/>
    </row>
    <row r="217" spans="1:7">
      <c r="A217" s="4"/>
      <c r="B217" s="1"/>
      <c r="C217" s="1"/>
      <c r="D217" s="1" t="str">
        <f>IF(ISERROR(VLOOKUP(C217,Legends!$B$4:$C$25,2,FALSE))=TRUE,"",VLOOKUP(C217,Legends!$B$4:$C$25,2,FALSE))</f>
        <v/>
      </c>
      <c r="E217" s="1"/>
      <c r="F217" s="1"/>
      <c r="G217" s="1"/>
    </row>
    <row r="218" spans="1:7">
      <c r="A218" s="4"/>
      <c r="B218" s="1"/>
      <c r="C218" s="1"/>
      <c r="D218" s="1" t="str">
        <f>IF(ISERROR(VLOOKUP(C218,Legends!$B$4:$C$25,2,FALSE))=TRUE,"",VLOOKUP(C218,Legends!$B$4:$C$25,2,FALSE))</f>
        <v/>
      </c>
      <c r="E218" s="1"/>
      <c r="F218" s="1"/>
      <c r="G218" s="1"/>
    </row>
    <row r="219" spans="1:7">
      <c r="A219" s="4"/>
      <c r="B219" s="1"/>
      <c r="C219" s="1"/>
      <c r="D219" s="1" t="str">
        <f>IF(ISERROR(VLOOKUP(C219,Legends!$B$4:$C$25,2,FALSE))=TRUE,"",VLOOKUP(C219,Legends!$B$4:$C$25,2,FALSE))</f>
        <v/>
      </c>
      <c r="E219" s="1"/>
      <c r="F219" s="1"/>
      <c r="G219" s="1"/>
    </row>
    <row r="220" spans="1:7">
      <c r="A220" s="4"/>
      <c r="B220" s="1"/>
      <c r="C220" s="1"/>
      <c r="D220" s="1" t="str">
        <f>IF(ISERROR(VLOOKUP(C220,Legends!$B$4:$C$25,2,FALSE))=TRUE,"",VLOOKUP(C220,Legends!$B$4:$C$25,2,FALSE))</f>
        <v/>
      </c>
      <c r="E220" s="1"/>
      <c r="F220" s="1"/>
      <c r="G220" s="1"/>
    </row>
    <row r="221" spans="1:7">
      <c r="A221" s="4"/>
      <c r="B221" s="1"/>
      <c r="C221" s="1"/>
      <c r="D221" s="1" t="str">
        <f>IF(ISERROR(VLOOKUP(C221,Legends!$B$4:$C$25,2,FALSE))=TRUE,"",VLOOKUP(C221,Legends!$B$4:$C$25,2,FALSE))</f>
        <v/>
      </c>
      <c r="E221" s="1"/>
      <c r="F221" s="1"/>
      <c r="G221" s="1"/>
    </row>
    <row r="222" spans="1:7">
      <c r="A222" s="4"/>
      <c r="B222" s="1"/>
      <c r="C222" s="1"/>
      <c r="D222" s="1" t="str">
        <f>IF(ISERROR(VLOOKUP(C222,Legends!$B$4:$C$25,2,FALSE))=TRUE,"",VLOOKUP(C222,Legends!$B$4:$C$25,2,FALSE))</f>
        <v/>
      </c>
      <c r="E222" s="1"/>
      <c r="F222" s="1"/>
      <c r="G222" s="1"/>
    </row>
    <row r="223" spans="1:7">
      <c r="A223" s="4"/>
      <c r="B223" s="1"/>
      <c r="C223" s="1"/>
      <c r="D223" s="1" t="str">
        <f>IF(ISERROR(VLOOKUP(C223,Legends!$B$4:$C$25,2,FALSE))=TRUE,"",VLOOKUP(C223,Legends!$B$4:$C$25,2,FALSE))</f>
        <v/>
      </c>
      <c r="E223" s="1"/>
      <c r="F223" s="1"/>
      <c r="G223" s="1"/>
    </row>
    <row r="224" spans="1:7">
      <c r="A224" s="4"/>
      <c r="B224" s="1"/>
      <c r="C224" s="1"/>
      <c r="D224" s="1" t="str">
        <f>IF(ISERROR(VLOOKUP(C224,Legends!$B$4:$C$25,2,FALSE))=TRUE,"",VLOOKUP(C224,Legends!$B$4:$C$25,2,FALSE))</f>
        <v/>
      </c>
      <c r="E224" s="1"/>
      <c r="F224" s="1"/>
      <c r="G224" s="1"/>
    </row>
    <row r="225" spans="1:7">
      <c r="A225" s="4"/>
      <c r="B225" s="1"/>
      <c r="C225" s="1"/>
      <c r="D225" s="1" t="str">
        <f>IF(ISERROR(VLOOKUP(C225,Legends!$B$4:$C$25,2,FALSE))=TRUE,"",VLOOKUP(C225,Legends!$B$4:$C$25,2,FALSE))</f>
        <v/>
      </c>
      <c r="E225" s="1"/>
      <c r="F225" s="1"/>
      <c r="G225" s="1"/>
    </row>
    <row r="226" spans="1:7">
      <c r="A226" s="4"/>
      <c r="B226" s="1"/>
      <c r="C226" s="1"/>
      <c r="D226" s="1" t="str">
        <f>IF(ISERROR(VLOOKUP(C226,Legends!$B$4:$C$25,2,FALSE))=TRUE,"",VLOOKUP(C226,Legends!$B$4:$C$25,2,FALSE))</f>
        <v/>
      </c>
      <c r="E226" s="1"/>
      <c r="F226" s="1"/>
      <c r="G226" s="1"/>
    </row>
    <row r="227" spans="1:7">
      <c r="A227" s="4"/>
      <c r="B227" s="1"/>
      <c r="C227" s="1"/>
      <c r="D227" s="1" t="str">
        <f>IF(ISERROR(VLOOKUP(C227,Legends!$B$4:$C$25,2,FALSE))=TRUE,"",VLOOKUP(C227,Legends!$B$4:$C$25,2,FALSE))</f>
        <v/>
      </c>
      <c r="E227" s="1"/>
      <c r="F227" s="1"/>
      <c r="G227" s="1"/>
    </row>
    <row r="228" spans="1:7">
      <c r="A228" s="4"/>
      <c r="B228" s="1"/>
      <c r="C228" s="1"/>
      <c r="D228" s="1" t="str">
        <f>IF(ISERROR(VLOOKUP(C228,Legends!$B$4:$C$25,2,FALSE))=TRUE,"",VLOOKUP(C228,Legends!$B$4:$C$25,2,FALSE))</f>
        <v/>
      </c>
      <c r="E228" s="1"/>
      <c r="F228" s="1"/>
      <c r="G228" s="1"/>
    </row>
    <row r="229" spans="1:7">
      <c r="A229" s="4"/>
      <c r="B229" s="1"/>
      <c r="C229" s="1"/>
      <c r="D229" s="1" t="str">
        <f>IF(ISERROR(VLOOKUP(C229,Legends!$B$4:$C$25,2,FALSE))=TRUE,"",VLOOKUP(C229,Legends!$B$4:$C$25,2,FALSE))</f>
        <v/>
      </c>
      <c r="E229" s="1"/>
      <c r="F229" s="1"/>
      <c r="G229" s="1"/>
    </row>
    <row r="230" spans="1:7">
      <c r="A230" s="4"/>
      <c r="B230" s="1"/>
      <c r="C230" s="1"/>
      <c r="D230" s="1" t="str">
        <f>IF(ISERROR(VLOOKUP(C230,Legends!$B$4:$C$25,2,FALSE))=TRUE,"",VLOOKUP(C230,Legends!$B$4:$C$25,2,FALSE))</f>
        <v/>
      </c>
      <c r="E230" s="1"/>
      <c r="F230" s="1"/>
      <c r="G230" s="1"/>
    </row>
    <row r="231" spans="1:7">
      <c r="A231" s="4"/>
      <c r="B231" s="1"/>
      <c r="C231" s="1"/>
      <c r="D231" s="1" t="str">
        <f>IF(ISERROR(VLOOKUP(C231,Legends!$B$4:$C$25,2,FALSE))=TRUE,"",VLOOKUP(C231,Legends!$B$4:$C$25,2,FALSE))</f>
        <v/>
      </c>
      <c r="E231" s="1"/>
      <c r="F231" s="1"/>
      <c r="G231" s="1"/>
    </row>
    <row r="232" spans="1:7">
      <c r="A232" s="4"/>
      <c r="B232" s="1"/>
      <c r="C232" s="1"/>
      <c r="D232" s="1" t="str">
        <f>IF(ISERROR(VLOOKUP(C232,Legends!$B$4:$C$25,2,FALSE))=TRUE,"",VLOOKUP(C232,Legends!$B$4:$C$25,2,FALSE))</f>
        <v/>
      </c>
      <c r="E232" s="1"/>
      <c r="F232" s="1"/>
      <c r="G232" s="1"/>
    </row>
    <row r="233" spans="1:7">
      <c r="A233" s="4"/>
      <c r="B233" s="1"/>
      <c r="C233" s="1"/>
      <c r="D233" s="1" t="str">
        <f>IF(ISERROR(VLOOKUP(C233,Legends!$B$4:$C$25,2,FALSE))=TRUE,"",VLOOKUP(C233,Legends!$B$4:$C$25,2,FALSE))</f>
        <v/>
      </c>
      <c r="E233" s="1"/>
      <c r="F233" s="1"/>
      <c r="G233" s="1"/>
    </row>
  </sheetData>
  <mergeCells count="8">
    <mergeCell ref="A22:A25"/>
    <mergeCell ref="B22:B25"/>
    <mergeCell ref="A1:G1"/>
    <mergeCell ref="B9:B15"/>
    <mergeCell ref="A9:A15"/>
    <mergeCell ref="B3:C3"/>
    <mergeCell ref="A16:A21"/>
    <mergeCell ref="B16:B21"/>
  </mergeCells>
  <conditionalFormatting sqref="G9:G233">
    <cfRule type="cellIs" dxfId="3" priority="1" operator="equal">
      <formula>"Ongoing"</formula>
    </cfRule>
    <cfRule type="cellIs" dxfId="2" priority="2" operator="equal">
      <formula>"Completed"</formula>
    </cfRule>
  </conditionalFormatting>
  <dataValidations count="2">
    <dataValidation type="list" allowBlank="1" showInputMessage="1" showErrorMessage="1" sqref="C9:C233">
      <formula1>Legends!$B$4:$B$25</formula1>
    </dataValidation>
    <dataValidation type="list" allowBlank="1" showInputMessage="1" showErrorMessage="1" sqref="G9:G233">
      <formula1>"Not Started,Ongoing,Completed"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0"/>
  <sheetViews>
    <sheetView zoomScale="85" zoomScaleNormal="85" workbookViewId="0">
      <selection activeCell="F31" sqref="F31"/>
    </sheetView>
  </sheetViews>
  <sheetFormatPr defaultColWidth="0" defaultRowHeight="15"/>
  <cols>
    <col min="1" max="1" width="9.85546875" style="2" bestFit="1" customWidth="1"/>
    <col min="2" max="2" width="22.42578125" style="2" bestFit="1" customWidth="1"/>
    <col min="3" max="3" width="35.140625" style="2" customWidth="1"/>
    <col min="4" max="4" width="12" style="2" customWidth="1"/>
    <col min="5" max="5" width="48.85546875" style="2" bestFit="1" customWidth="1"/>
    <col min="6" max="6" width="22.5703125" style="2" customWidth="1"/>
    <col min="7" max="7" width="11" style="2" customWidth="1"/>
    <col min="8" max="8" width="19.5703125" style="2" customWidth="1"/>
    <col min="9" max="9" width="6.28515625" style="2" bestFit="1" customWidth="1"/>
    <col min="10" max="11" width="5.7109375" style="2" bestFit="1" customWidth="1"/>
    <col min="12" max="13" width="6.7109375" style="2" bestFit="1" customWidth="1"/>
    <col min="14" max="14" width="3.5703125" style="2" customWidth="1"/>
    <col min="15" max="15" width="99.28515625" style="2" customWidth="1"/>
    <col min="16" max="16" width="4.7109375" style="2" customWidth="1"/>
    <col min="17" max="17" width="0" style="2" hidden="1" customWidth="1"/>
    <col min="18" max="16384" width="9.140625" style="2" hidden="1"/>
  </cols>
  <sheetData>
    <row r="1" spans="1:15">
      <c r="A1" s="31" t="s">
        <v>20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3" spans="1:15" ht="18.75" customHeight="1">
      <c r="A3" s="41" t="s">
        <v>12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5">
      <c r="E4" s="18" t="s">
        <v>67</v>
      </c>
      <c r="F4" s="18" t="s">
        <v>65</v>
      </c>
      <c r="G4" s="18" t="s">
        <v>69</v>
      </c>
      <c r="H4" s="18" t="s">
        <v>70</v>
      </c>
      <c r="I4" s="18" t="s">
        <v>8</v>
      </c>
      <c r="J4" s="18" t="s">
        <v>7</v>
      </c>
      <c r="K4" s="18" t="s">
        <v>6</v>
      </c>
      <c r="L4" s="18" t="s">
        <v>5</v>
      </c>
      <c r="M4" s="18" t="s">
        <v>4</v>
      </c>
    </row>
    <row r="5" spans="1:15">
      <c r="A5" s="45" t="s">
        <v>73</v>
      </c>
      <c r="B5" s="46"/>
      <c r="E5" s="42" t="s">
        <v>67</v>
      </c>
      <c r="F5" s="23" t="s">
        <v>111</v>
      </c>
      <c r="G5" s="23"/>
      <c r="H5" s="9">
        <v>1</v>
      </c>
      <c r="I5" s="9">
        <v>0.5</v>
      </c>
      <c r="J5" s="9">
        <v>1</v>
      </c>
      <c r="K5" s="9">
        <v>1</v>
      </c>
      <c r="L5" s="9">
        <v>1</v>
      </c>
      <c r="M5" s="9">
        <v>1</v>
      </c>
    </row>
    <row r="6" spans="1:15">
      <c r="A6" s="47"/>
      <c r="B6" s="48"/>
      <c r="E6" s="43"/>
      <c r="F6" s="23" t="s">
        <v>112</v>
      </c>
      <c r="G6" s="23"/>
      <c r="H6" s="9">
        <v>0.5</v>
      </c>
      <c r="I6" s="9">
        <v>0.5</v>
      </c>
      <c r="J6" s="9">
        <v>0</v>
      </c>
      <c r="K6" s="9">
        <v>0.5</v>
      </c>
      <c r="L6" s="9">
        <v>0.5</v>
      </c>
      <c r="M6" s="9">
        <v>0.5</v>
      </c>
    </row>
    <row r="7" spans="1:15">
      <c r="A7" s="49"/>
      <c r="B7" s="50"/>
      <c r="E7" s="43"/>
      <c r="F7" s="23" t="s">
        <v>113</v>
      </c>
      <c r="G7" s="23"/>
      <c r="H7" s="9">
        <v>0.5</v>
      </c>
      <c r="I7" s="9">
        <v>0.5</v>
      </c>
      <c r="J7" s="9">
        <v>0.5</v>
      </c>
      <c r="K7" s="9">
        <v>0.5</v>
      </c>
      <c r="L7" s="9">
        <v>0.5</v>
      </c>
      <c r="M7" s="9">
        <v>0.5</v>
      </c>
    </row>
    <row r="8" spans="1:15">
      <c r="A8" s="11" t="s">
        <v>70</v>
      </c>
      <c r="B8" s="11" t="s">
        <v>68</v>
      </c>
      <c r="E8" s="43"/>
      <c r="F8" s="23" t="s">
        <v>114</v>
      </c>
      <c r="G8" s="23"/>
      <c r="H8" s="9">
        <v>0.2</v>
      </c>
      <c r="I8" s="9">
        <v>0.2</v>
      </c>
      <c r="J8" s="9">
        <v>0.2</v>
      </c>
      <c r="K8" s="9">
        <v>0.2</v>
      </c>
      <c r="L8" s="9">
        <v>0.2</v>
      </c>
      <c r="M8" s="9">
        <v>0.2</v>
      </c>
    </row>
    <row r="9" spans="1:15">
      <c r="A9" s="17">
        <v>1</v>
      </c>
      <c r="B9" s="16">
        <v>6</v>
      </c>
      <c r="E9" s="43"/>
      <c r="F9" s="23" t="s">
        <v>115</v>
      </c>
      <c r="G9" s="23"/>
      <c r="H9" s="9">
        <v>0.1</v>
      </c>
      <c r="I9" s="9">
        <v>0.1</v>
      </c>
      <c r="J9" s="9">
        <v>0.1</v>
      </c>
      <c r="K9" s="9">
        <v>0.1</v>
      </c>
      <c r="L9" s="9">
        <v>0.1</v>
      </c>
      <c r="M9" s="9">
        <v>0.1</v>
      </c>
    </row>
    <row r="10" spans="1:15">
      <c r="A10" s="8">
        <v>0.9</v>
      </c>
      <c r="B10" s="8">
        <f>$B$9*A10/$A$9</f>
        <v>5.4</v>
      </c>
      <c r="E10" s="43"/>
      <c r="F10" s="23" t="s">
        <v>116</v>
      </c>
      <c r="G10" s="23"/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</row>
    <row r="11" spans="1:15">
      <c r="A11" s="8">
        <v>0.8</v>
      </c>
      <c r="B11" s="8">
        <f t="shared" ref="B11:B19" si="0">$B$9*A11/$A$9</f>
        <v>4.8000000000000007</v>
      </c>
      <c r="E11" s="44"/>
      <c r="F11" s="23" t="s">
        <v>117</v>
      </c>
      <c r="G11" s="23"/>
      <c r="H11" s="9">
        <v>0.1</v>
      </c>
      <c r="I11" s="9">
        <v>0.1</v>
      </c>
      <c r="J11" s="9">
        <v>0.1</v>
      </c>
      <c r="K11" s="9">
        <v>0.1</v>
      </c>
      <c r="L11" s="9">
        <v>0.1</v>
      </c>
      <c r="M11" s="9">
        <v>0.1</v>
      </c>
    </row>
    <row r="12" spans="1:15">
      <c r="A12" s="8">
        <v>0.7</v>
      </c>
      <c r="B12" s="8">
        <f t="shared" si="0"/>
        <v>4.1999999999999993</v>
      </c>
      <c r="E12" s="9"/>
      <c r="F12" s="23"/>
      <c r="G12" s="9"/>
      <c r="H12" s="9"/>
      <c r="I12" s="9"/>
      <c r="J12" s="9"/>
      <c r="K12" s="9"/>
      <c r="L12" s="9"/>
      <c r="M12" s="9"/>
    </row>
    <row r="13" spans="1:15">
      <c r="A13" s="8">
        <v>0.6</v>
      </c>
      <c r="B13" s="8">
        <f t="shared" si="0"/>
        <v>3.5999999999999996</v>
      </c>
      <c r="E13" s="9"/>
      <c r="F13" s="23"/>
      <c r="G13" s="9"/>
      <c r="H13" s="9"/>
      <c r="I13" s="9"/>
      <c r="J13" s="9"/>
      <c r="K13" s="9"/>
      <c r="L13" s="9"/>
      <c r="M13" s="9"/>
    </row>
    <row r="14" spans="1:15">
      <c r="A14" s="8">
        <v>0.5</v>
      </c>
      <c r="B14" s="8">
        <f t="shared" si="0"/>
        <v>3</v>
      </c>
      <c r="E14" s="9"/>
      <c r="F14" s="23"/>
      <c r="G14" s="9"/>
      <c r="H14" s="9"/>
      <c r="I14" s="9"/>
      <c r="J14" s="9"/>
      <c r="K14" s="9"/>
      <c r="L14" s="9"/>
      <c r="M14" s="9"/>
    </row>
    <row r="15" spans="1:15">
      <c r="A15" s="8">
        <v>0.4</v>
      </c>
      <c r="B15" s="8">
        <f t="shared" si="0"/>
        <v>2.4000000000000004</v>
      </c>
      <c r="E15" s="9"/>
      <c r="F15" s="23"/>
      <c r="G15" s="23"/>
      <c r="H15" s="9"/>
      <c r="I15" s="9"/>
      <c r="J15" s="9"/>
      <c r="K15" s="9"/>
      <c r="L15" s="9"/>
      <c r="M15" s="9"/>
    </row>
    <row r="16" spans="1:15">
      <c r="A16" s="8">
        <v>0.3</v>
      </c>
      <c r="B16" s="8">
        <f t="shared" si="0"/>
        <v>1.7999999999999998</v>
      </c>
      <c r="E16" s="9"/>
      <c r="F16" s="23"/>
      <c r="G16" s="23"/>
      <c r="H16" s="9"/>
      <c r="I16" s="9"/>
      <c r="J16" s="9"/>
      <c r="K16" s="9"/>
      <c r="L16" s="9"/>
      <c r="M16" s="9"/>
    </row>
    <row r="17" spans="1:13">
      <c r="A17" s="8">
        <v>0.2</v>
      </c>
      <c r="B17" s="8">
        <f t="shared" si="0"/>
        <v>1.2000000000000002</v>
      </c>
      <c r="E17" s="9"/>
      <c r="F17" s="23"/>
      <c r="G17" s="23"/>
      <c r="H17" s="9"/>
      <c r="I17" s="9"/>
      <c r="J17" s="9"/>
      <c r="K17" s="9"/>
      <c r="L17" s="9"/>
      <c r="M17" s="9"/>
    </row>
    <row r="18" spans="1:13">
      <c r="A18" s="8">
        <v>0.1</v>
      </c>
      <c r="B18" s="8">
        <f t="shared" si="0"/>
        <v>0.60000000000000009</v>
      </c>
      <c r="E18" s="9"/>
      <c r="F18" s="23"/>
      <c r="G18" s="23"/>
      <c r="H18" s="9"/>
      <c r="I18" s="9"/>
      <c r="J18" s="9"/>
      <c r="K18" s="9"/>
      <c r="L18" s="9"/>
      <c r="M18" s="9"/>
    </row>
    <row r="19" spans="1:13">
      <c r="A19" s="17">
        <v>0</v>
      </c>
      <c r="B19" s="8">
        <f t="shared" si="0"/>
        <v>0</v>
      </c>
      <c r="E19" s="9"/>
      <c r="F19" s="23"/>
      <c r="G19" s="25"/>
      <c r="H19" s="9"/>
      <c r="I19" s="9"/>
      <c r="J19" s="9"/>
      <c r="K19" s="9"/>
      <c r="L19" s="9"/>
      <c r="M19" s="9"/>
    </row>
    <row r="20" spans="1:13">
      <c r="H20" s="9" t="s">
        <v>71</v>
      </c>
      <c r="I20" s="19">
        <f>SUM(I5:I19)</f>
        <v>2.9</v>
      </c>
      <c r="J20" s="19">
        <f>SUM(J5:J19)</f>
        <v>2.9</v>
      </c>
      <c r="K20" s="19">
        <f>SUM(K5:K19)</f>
        <v>3.4000000000000004</v>
      </c>
      <c r="L20" s="19">
        <f>SUM(L5:L19)</f>
        <v>3.4000000000000004</v>
      </c>
      <c r="M20" s="19">
        <f>SUM(M5:M19)</f>
        <v>3.4000000000000004</v>
      </c>
    </row>
    <row r="21" spans="1:13">
      <c r="H21" s="9" t="s">
        <v>72</v>
      </c>
      <c r="I21" s="19">
        <f>$B$9*I20/$A$9</f>
        <v>17.399999999999999</v>
      </c>
      <c r="J21" s="19">
        <f t="shared" ref="J21:M21" si="1">$B$9*J20/$A$9</f>
        <v>17.399999999999999</v>
      </c>
      <c r="K21" s="19">
        <f t="shared" si="1"/>
        <v>20.400000000000002</v>
      </c>
      <c r="L21" s="19">
        <f t="shared" si="1"/>
        <v>20.400000000000002</v>
      </c>
      <c r="M21" s="19">
        <f t="shared" si="1"/>
        <v>20.400000000000002</v>
      </c>
    </row>
    <row r="22" spans="1:13">
      <c r="H22" s="9" t="s">
        <v>74</v>
      </c>
      <c r="I22" s="20">
        <f>SUM(I21:M21)</f>
        <v>96.000000000000014</v>
      </c>
      <c r="J22" s="21"/>
      <c r="K22" s="21"/>
      <c r="L22" s="21"/>
      <c r="M22" s="21"/>
    </row>
    <row r="23" spans="1:13">
      <c r="H23" s="9" t="s">
        <v>75</v>
      </c>
      <c r="I23" s="22">
        <f>SUM(H29:H38)</f>
        <v>35.5</v>
      </c>
      <c r="J23" s="21"/>
      <c r="K23" s="21"/>
      <c r="L23" s="21"/>
      <c r="M23" s="21"/>
    </row>
    <row r="24" spans="1:13" ht="30">
      <c r="H24" s="9" t="s">
        <v>77</v>
      </c>
      <c r="I24" s="22">
        <f>SUM(D29:D38)</f>
        <v>15</v>
      </c>
      <c r="J24" s="21"/>
      <c r="K24" s="21"/>
      <c r="L24" s="21"/>
      <c r="M24" s="21"/>
    </row>
    <row r="25" spans="1:13" ht="30">
      <c r="H25" s="9" t="s">
        <v>76</v>
      </c>
      <c r="I25" s="22">
        <f ca="1">SUMIF(D29:G38,"Completed",D29:D38)</f>
        <v>0</v>
      </c>
      <c r="J25" s="21"/>
      <c r="K25" s="21"/>
      <c r="L25" s="21"/>
      <c r="M25" s="21"/>
    </row>
    <row r="26" spans="1:13" ht="15" customHeight="1">
      <c r="I26" s="40" t="s">
        <v>24</v>
      </c>
      <c r="J26" s="40"/>
      <c r="K26" s="40"/>
      <c r="L26" s="40"/>
      <c r="M26" s="40"/>
    </row>
    <row r="27" spans="1:13">
      <c r="I27" s="7" t="s">
        <v>8</v>
      </c>
      <c r="J27" s="7" t="s">
        <v>7</v>
      </c>
      <c r="K27" s="7" t="s">
        <v>6</v>
      </c>
      <c r="L27" s="7" t="s">
        <v>5</v>
      </c>
      <c r="M27" s="7" t="s">
        <v>4</v>
      </c>
    </row>
    <row r="28" spans="1:13" ht="45">
      <c r="A28" s="6" t="s">
        <v>10</v>
      </c>
      <c r="B28" s="6" t="s">
        <v>11</v>
      </c>
      <c r="C28" s="6" t="s">
        <v>26</v>
      </c>
      <c r="D28" s="6" t="s">
        <v>25</v>
      </c>
      <c r="E28" s="6" t="s">
        <v>42</v>
      </c>
      <c r="F28" s="6" t="s">
        <v>0</v>
      </c>
      <c r="G28" s="6" t="s">
        <v>1</v>
      </c>
      <c r="H28" s="6" t="s">
        <v>2</v>
      </c>
      <c r="I28" s="7">
        <v>41120</v>
      </c>
      <c r="J28" s="7">
        <v>41121</v>
      </c>
      <c r="K28" s="7">
        <v>41122</v>
      </c>
      <c r="L28" s="7">
        <v>41123</v>
      </c>
      <c r="M28" s="7">
        <v>41124</v>
      </c>
    </row>
    <row r="29" spans="1:13">
      <c r="A29" s="29" t="s">
        <v>107</v>
      </c>
      <c r="B29" s="29" t="s">
        <v>106</v>
      </c>
      <c r="C29" s="1" t="s">
        <v>29</v>
      </c>
      <c r="D29" s="1">
        <f>IF(ISERROR(VLOOKUP(C29,Legends!$B$4:$C$25,2,FALSE))=TRUE,"",VLOOKUP(C29,Legends!$B$4:$C$25,2,FALSE))</f>
        <v>1</v>
      </c>
      <c r="E29" s="1" t="str">
        <f>CONCATENATE(C29," ")</f>
        <v xml:space="preserve">Requirement Review </v>
      </c>
      <c r="F29" s="1" t="s">
        <v>100</v>
      </c>
      <c r="G29" s="1" t="s">
        <v>103</v>
      </c>
      <c r="H29" s="3">
        <v>16</v>
      </c>
      <c r="I29" s="1">
        <v>8</v>
      </c>
      <c r="J29" s="1"/>
      <c r="K29" s="1"/>
      <c r="L29" s="1"/>
      <c r="M29" s="1"/>
    </row>
    <row r="30" spans="1:13">
      <c r="A30" s="30"/>
      <c r="B30" s="30"/>
      <c r="C30" s="1" t="s">
        <v>85</v>
      </c>
      <c r="D30" s="1">
        <f>IF(ISERROR(VLOOKUP(C30,Legends!$B$4:$C$25,2,FALSE))=TRUE,"",VLOOKUP(C30,Legends!$B$4:$C$25,2,FALSE))</f>
        <v>3</v>
      </c>
      <c r="E30" s="1" t="str">
        <f>CONCATENATE(C30," - Preparation")</f>
        <v>Project Plan - Preparation</v>
      </c>
      <c r="F30" s="1" t="s">
        <v>114</v>
      </c>
      <c r="G30" s="1" t="s">
        <v>101</v>
      </c>
      <c r="H30" s="3">
        <v>4</v>
      </c>
      <c r="I30" s="1">
        <v>4</v>
      </c>
      <c r="J30" s="1"/>
      <c r="K30" s="1"/>
      <c r="L30" s="1"/>
      <c r="M30" s="1"/>
    </row>
    <row r="31" spans="1:13">
      <c r="A31" s="30"/>
      <c r="B31" s="30"/>
      <c r="C31" s="1" t="s">
        <v>85</v>
      </c>
      <c r="D31" s="1"/>
      <c r="E31" s="1" t="str">
        <f>CONCATENATE(C31," - Review")</f>
        <v>Project Plan - Review</v>
      </c>
      <c r="F31" s="1"/>
      <c r="G31" s="1"/>
      <c r="H31" s="3">
        <v>1</v>
      </c>
      <c r="I31" s="1"/>
      <c r="J31" s="1"/>
      <c r="K31" s="1"/>
      <c r="L31" s="1"/>
      <c r="M31" s="1"/>
    </row>
    <row r="32" spans="1:13">
      <c r="A32" s="30"/>
      <c r="B32" s="30"/>
      <c r="C32" s="1" t="s">
        <v>86</v>
      </c>
      <c r="D32" s="1">
        <f>IF(ISERROR(VLOOKUP(C32,Legends!$B$4:$C$25,2,FALSE))=TRUE,"",VLOOKUP(C32,Legends!$B$4:$C$25,2,FALSE))</f>
        <v>2</v>
      </c>
      <c r="E32" s="1" t="str">
        <f>CONCATENATE(C32," - Preparation")</f>
        <v>CM Plan - Preparation</v>
      </c>
      <c r="F32" s="1" t="s">
        <v>114</v>
      </c>
      <c r="G32" s="1" t="s">
        <v>101</v>
      </c>
      <c r="H32" s="3">
        <v>1</v>
      </c>
      <c r="I32" s="1">
        <v>0.5</v>
      </c>
      <c r="J32" s="1"/>
      <c r="K32" s="1"/>
      <c r="L32" s="1"/>
      <c r="M32" s="1"/>
    </row>
    <row r="33" spans="1:13">
      <c r="A33" s="30"/>
      <c r="B33" s="30"/>
      <c r="C33" s="1" t="s">
        <v>86</v>
      </c>
      <c r="D33" s="1"/>
      <c r="E33" s="1" t="str">
        <f>CONCATENATE(C33," - Review")</f>
        <v>CM Plan - Review</v>
      </c>
      <c r="F33" s="1"/>
      <c r="G33" s="1"/>
      <c r="H33" s="3">
        <v>0.5</v>
      </c>
      <c r="I33" s="1"/>
      <c r="J33" s="1"/>
      <c r="K33" s="1"/>
      <c r="L33" s="1"/>
      <c r="M33" s="1"/>
    </row>
    <row r="34" spans="1:13">
      <c r="A34" s="30"/>
      <c r="B34" s="30"/>
      <c r="C34" s="1" t="s">
        <v>87</v>
      </c>
      <c r="D34" s="1">
        <f>IF(ISERROR(VLOOKUP(C34,Legends!$B$4:$C$25,2,FALSE))=TRUE,"",VLOOKUP(C34,Legends!$B$4:$C$25,2,FALSE))</f>
        <v>2</v>
      </c>
      <c r="E34" s="1" t="str">
        <f>CONCATENATE(C34," - Rework After Review")</f>
        <v>Environment Setup and Deployment - Rework After Review</v>
      </c>
      <c r="F34" s="1" t="s">
        <v>113</v>
      </c>
      <c r="G34" s="1" t="s">
        <v>101</v>
      </c>
      <c r="H34" s="3">
        <v>4</v>
      </c>
      <c r="I34" s="1">
        <v>0.5</v>
      </c>
      <c r="J34" s="1"/>
      <c r="K34" s="1"/>
      <c r="L34" s="1"/>
      <c r="M34" s="1"/>
    </row>
    <row r="35" spans="1:13" ht="15" customHeight="1">
      <c r="A35" s="30"/>
      <c r="B35" s="30"/>
      <c r="C35" s="1" t="s">
        <v>30</v>
      </c>
      <c r="D35" s="1">
        <f>IF(ISERROR(VLOOKUP(C35,Legends!$B$4:$C$25,2,FALSE))=TRUE,"",VLOOKUP(C35,Legends!$B$4:$C$25,2,FALSE))</f>
        <v>2</v>
      </c>
      <c r="E35" s="1" t="str">
        <f>CONCATENATE(C35,"  - Preparation")</f>
        <v>Test Planning  - Preparation</v>
      </c>
      <c r="F35" s="1" t="s">
        <v>113</v>
      </c>
      <c r="G35" s="1" t="s">
        <v>102</v>
      </c>
      <c r="H35" s="3">
        <v>4</v>
      </c>
      <c r="I35" s="1">
        <v>0</v>
      </c>
      <c r="J35" s="1"/>
      <c r="K35" s="1"/>
      <c r="L35" s="1"/>
      <c r="M35" s="1"/>
    </row>
    <row r="36" spans="1:13" ht="15" customHeight="1">
      <c r="A36" s="30"/>
      <c r="B36" s="30"/>
      <c r="C36" s="1" t="s">
        <v>30</v>
      </c>
      <c r="D36" s="1"/>
      <c r="E36" s="1" t="str">
        <f>CONCATENATE(C36,"  - Review")</f>
        <v>Test Planning  - Review</v>
      </c>
      <c r="F36" s="1"/>
      <c r="G36" s="1"/>
      <c r="H36" s="3">
        <v>1</v>
      </c>
      <c r="I36" s="1"/>
      <c r="J36" s="1"/>
      <c r="K36" s="1"/>
      <c r="L36" s="1"/>
      <c r="M36" s="1"/>
    </row>
    <row r="37" spans="1:13" ht="15" customHeight="1">
      <c r="A37" s="30"/>
      <c r="B37" s="30"/>
      <c r="C37" s="1" t="s">
        <v>98</v>
      </c>
      <c r="D37" s="1">
        <f>IF(ISERROR(VLOOKUP(C37,Legends!$B$4:$C$25,2,FALSE))=TRUE,"",VLOOKUP(C37,Legends!$B$4:$C$25,2,FALSE))</f>
        <v>3</v>
      </c>
      <c r="E37" s="1" t="str">
        <f>CONCATENATE(C37," - Review")</f>
        <v>Research And Study - Review</v>
      </c>
      <c r="F37" s="1" t="s">
        <v>111</v>
      </c>
      <c r="G37" s="1" t="s">
        <v>102</v>
      </c>
      <c r="H37" s="3">
        <v>2</v>
      </c>
      <c r="I37" s="1">
        <v>0</v>
      </c>
      <c r="J37" s="1"/>
      <c r="K37" s="1"/>
      <c r="L37" s="1"/>
      <c r="M37" s="1"/>
    </row>
    <row r="38" spans="1:13" ht="15" customHeight="1">
      <c r="A38" s="30"/>
      <c r="B38" s="30"/>
      <c r="C38" s="1" t="s">
        <v>99</v>
      </c>
      <c r="D38" s="1">
        <f>IF(ISERROR(VLOOKUP(C38,Legends!$B$4:$C$25,2,FALSE))=TRUE,"",VLOOKUP(C38,Legends!$B$4:$C$25,2,FALSE))</f>
        <v>2</v>
      </c>
      <c r="E38" s="1" t="str">
        <f>CONCATENATE(C38," - Rework After Review")</f>
        <v>Training and Presentation - Rework After Review</v>
      </c>
      <c r="F38" s="1" t="s">
        <v>111</v>
      </c>
      <c r="G38" s="1" t="s">
        <v>101</v>
      </c>
      <c r="H38" s="3">
        <v>2</v>
      </c>
      <c r="I38" s="1">
        <v>0.5</v>
      </c>
      <c r="J38" s="1"/>
      <c r="K38" s="1"/>
      <c r="L38" s="1"/>
      <c r="M38" s="1"/>
    </row>
    <row r="39" spans="1:13">
      <c r="A39" s="34" t="s">
        <v>19</v>
      </c>
      <c r="B39" s="35"/>
      <c r="C39" s="36"/>
      <c r="D39" s="15">
        <f>SUM(D29:D38)</f>
        <v>15</v>
      </c>
      <c r="E39" s="15"/>
      <c r="F39" s="15"/>
      <c r="G39" s="15"/>
      <c r="H39" s="5" t="s">
        <v>17</v>
      </c>
      <c r="I39" s="5" t="s">
        <v>18</v>
      </c>
      <c r="J39" s="5" t="s">
        <v>13</v>
      </c>
      <c r="K39" s="5" t="s">
        <v>14</v>
      </c>
      <c r="L39" s="5" t="s">
        <v>15</v>
      </c>
      <c r="M39" s="5" t="s">
        <v>16</v>
      </c>
    </row>
    <row r="40" spans="1:13">
      <c r="A40" s="37"/>
      <c r="B40" s="38"/>
      <c r="C40" s="39"/>
      <c r="D40" s="15"/>
      <c r="E40" s="15"/>
      <c r="F40" s="15"/>
      <c r="G40" s="15"/>
      <c r="H40" s="5">
        <f t="shared" ref="H40:M40" si="2">SUM(H29:H39)</f>
        <v>35.5</v>
      </c>
      <c r="I40" s="5">
        <f t="shared" si="2"/>
        <v>13.5</v>
      </c>
      <c r="J40" s="5">
        <f t="shared" si="2"/>
        <v>0</v>
      </c>
      <c r="K40" s="5">
        <f t="shared" si="2"/>
        <v>0</v>
      </c>
      <c r="L40" s="5">
        <f t="shared" si="2"/>
        <v>0</v>
      </c>
      <c r="M40" s="5">
        <f t="shared" si="2"/>
        <v>0</v>
      </c>
    </row>
  </sheetData>
  <mergeCells count="8">
    <mergeCell ref="A39:C40"/>
    <mergeCell ref="I26:M26"/>
    <mergeCell ref="A1:O1"/>
    <mergeCell ref="A3:M3"/>
    <mergeCell ref="A29:A38"/>
    <mergeCell ref="B29:B38"/>
    <mergeCell ref="E5:E11"/>
    <mergeCell ref="A5:B7"/>
  </mergeCells>
  <conditionalFormatting sqref="G29:G38">
    <cfRule type="cellIs" dxfId="1" priority="1" operator="equal">
      <formula>"Ongoing"</formula>
    </cfRule>
    <cfRule type="cellIs" dxfId="0" priority="2" operator="equal">
      <formula>"Completed"</formula>
    </cfRule>
  </conditionalFormatting>
  <dataValidations count="5">
    <dataValidation type="list" allowBlank="1" showInputMessage="1" showErrorMessage="1" sqref="G29:G38">
      <formula1>"Not Started,Ongoing,Completed"</formula1>
    </dataValidation>
    <dataValidation type="list" allowBlank="1" showInputMessage="1" showErrorMessage="1" sqref="F29:F38 F5:F19">
      <formula1>Legends!$H$4:$H$11</formula1>
    </dataValidation>
    <dataValidation type="list" allowBlank="1" showInputMessage="1" showErrorMessage="1" sqref="H5:M19">
      <formula1>"0,0.1,0.2,0.3,0.4,0.5,0.6,0.7,0.8,0.9,1.0"</formula1>
    </dataValidation>
    <dataValidation type="list" allowBlank="1" showInputMessage="1" showErrorMessage="1" sqref="E5:E19">
      <formula1>Product_Backlog!$B$4:$B$6</formula1>
    </dataValidation>
    <dataValidation type="list" allowBlank="1" showInputMessage="1" showErrorMessage="1" sqref="C29:C38">
      <formula1>Legends!$B$4:$B$25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H73"/>
  <sheetViews>
    <sheetView zoomScale="85" zoomScaleNormal="85" workbookViewId="0">
      <selection activeCell="B2" sqref="B2"/>
    </sheetView>
  </sheetViews>
  <sheetFormatPr defaultRowHeight="15"/>
  <cols>
    <col min="2" max="2" width="65.85546875" customWidth="1"/>
    <col min="3" max="3" width="11.5703125" bestFit="1" customWidth="1"/>
    <col min="4" max="4" width="25.5703125" bestFit="1" customWidth="1"/>
    <col min="8" max="8" width="21.5703125" customWidth="1"/>
  </cols>
  <sheetData>
    <row r="3" spans="2:8">
      <c r="B3" s="11" t="s">
        <v>26</v>
      </c>
      <c r="C3" s="11" t="s">
        <v>43</v>
      </c>
      <c r="E3" s="11" t="s">
        <v>66</v>
      </c>
      <c r="F3" s="11" t="s">
        <v>68</v>
      </c>
      <c r="H3" s="11" t="s">
        <v>65</v>
      </c>
    </row>
    <row r="4" spans="2:8">
      <c r="B4" s="9" t="s">
        <v>29</v>
      </c>
      <c r="C4" s="8">
        <v>1</v>
      </c>
      <c r="E4" s="17">
        <v>1</v>
      </c>
      <c r="F4" s="16">
        <v>6</v>
      </c>
      <c r="H4" s="8" t="s">
        <v>111</v>
      </c>
    </row>
    <row r="5" spans="2:8">
      <c r="B5" s="9" t="s">
        <v>85</v>
      </c>
      <c r="C5" s="8">
        <v>3</v>
      </c>
      <c r="E5" s="8">
        <v>0.9</v>
      </c>
      <c r="F5" s="8">
        <f t="shared" ref="F5:F14" si="0">$F$4*E5/$E$4</f>
        <v>5.4</v>
      </c>
      <c r="H5" s="9" t="s">
        <v>112</v>
      </c>
    </row>
    <row r="6" spans="2:8">
      <c r="B6" s="9" t="s">
        <v>86</v>
      </c>
      <c r="C6" s="8">
        <v>2</v>
      </c>
      <c r="E6" s="8">
        <v>0.8</v>
      </c>
      <c r="F6" s="8">
        <f t="shared" si="0"/>
        <v>4.8000000000000007</v>
      </c>
      <c r="H6" s="9" t="s">
        <v>113</v>
      </c>
    </row>
    <row r="7" spans="2:8">
      <c r="B7" s="9" t="s">
        <v>87</v>
      </c>
      <c r="C7" s="8">
        <v>2</v>
      </c>
      <c r="E7" s="8">
        <v>0.7</v>
      </c>
      <c r="F7" s="8">
        <f t="shared" si="0"/>
        <v>4.1999999999999993</v>
      </c>
      <c r="H7" s="23" t="s">
        <v>114</v>
      </c>
    </row>
    <row r="8" spans="2:8">
      <c r="B8" s="9" t="s">
        <v>97</v>
      </c>
      <c r="C8" s="8">
        <v>5</v>
      </c>
      <c r="E8" s="8">
        <v>0.6</v>
      </c>
      <c r="F8" s="8">
        <f t="shared" si="0"/>
        <v>3.5999999999999996</v>
      </c>
      <c r="H8" s="23" t="s">
        <v>115</v>
      </c>
    </row>
    <row r="9" spans="2:8">
      <c r="B9" s="10" t="s">
        <v>30</v>
      </c>
      <c r="C9" s="8">
        <v>2</v>
      </c>
      <c r="E9" s="8">
        <v>0.5</v>
      </c>
      <c r="F9" s="8">
        <f t="shared" si="0"/>
        <v>3</v>
      </c>
      <c r="H9" s="9" t="s">
        <v>116</v>
      </c>
    </row>
    <row r="10" spans="2:8">
      <c r="B10" s="10" t="s">
        <v>84</v>
      </c>
      <c r="C10" s="8">
        <v>3</v>
      </c>
      <c r="E10" s="8">
        <v>0.4</v>
      </c>
      <c r="F10" s="8">
        <f t="shared" si="0"/>
        <v>2.4000000000000004</v>
      </c>
      <c r="H10" s="9" t="s">
        <v>117</v>
      </c>
    </row>
    <row r="11" spans="2:8">
      <c r="B11" s="10" t="s">
        <v>27</v>
      </c>
      <c r="C11" s="8">
        <v>3</v>
      </c>
      <c r="E11" s="8">
        <v>0.3</v>
      </c>
      <c r="F11" s="8">
        <f t="shared" si="0"/>
        <v>1.7999999999999998</v>
      </c>
      <c r="H11" s="24" t="s">
        <v>118</v>
      </c>
    </row>
    <row r="12" spans="2:8">
      <c r="B12" s="10" t="s">
        <v>31</v>
      </c>
      <c r="C12" s="8">
        <v>5</v>
      </c>
      <c r="E12" s="8">
        <v>0.2</v>
      </c>
      <c r="F12" s="8">
        <f t="shared" si="0"/>
        <v>1.2000000000000002</v>
      </c>
    </row>
    <row r="13" spans="2:8">
      <c r="B13" s="10" t="s">
        <v>78</v>
      </c>
      <c r="C13" s="8">
        <v>5</v>
      </c>
      <c r="E13" s="8">
        <v>0.1</v>
      </c>
      <c r="F13" s="8">
        <f t="shared" si="0"/>
        <v>0.60000000000000009</v>
      </c>
    </row>
    <row r="14" spans="2:8">
      <c r="B14" s="10" t="s">
        <v>38</v>
      </c>
      <c r="C14" s="8">
        <v>5</v>
      </c>
      <c r="E14" s="17">
        <v>0</v>
      </c>
      <c r="F14" s="17">
        <f t="shared" si="0"/>
        <v>0</v>
      </c>
    </row>
    <row r="15" spans="2:8">
      <c r="B15" s="10" t="s">
        <v>39</v>
      </c>
      <c r="C15" s="8">
        <v>5</v>
      </c>
    </row>
    <row r="16" spans="2:8">
      <c r="B16" s="12" t="s">
        <v>32</v>
      </c>
      <c r="C16" s="13">
        <v>1</v>
      </c>
    </row>
    <row r="17" spans="2:3">
      <c r="B17" s="9" t="s">
        <v>28</v>
      </c>
      <c r="C17" s="8">
        <v>3</v>
      </c>
    </row>
    <row r="18" spans="2:3">
      <c r="B18" s="9" t="s">
        <v>64</v>
      </c>
      <c r="C18" s="8">
        <v>1</v>
      </c>
    </row>
    <row r="19" spans="2:3">
      <c r="B19" s="9" t="s">
        <v>33</v>
      </c>
      <c r="C19" s="8">
        <v>3</v>
      </c>
    </row>
    <row r="20" spans="2:3">
      <c r="B20" s="9" t="s">
        <v>34</v>
      </c>
      <c r="C20" s="8">
        <v>3</v>
      </c>
    </row>
    <row r="21" spans="2:3">
      <c r="B21" s="9" t="s">
        <v>35</v>
      </c>
      <c r="C21" s="8">
        <v>5</v>
      </c>
    </row>
    <row r="22" spans="2:3">
      <c r="B22" s="9" t="s">
        <v>40</v>
      </c>
      <c r="C22" s="8">
        <v>1</v>
      </c>
    </row>
    <row r="23" spans="2:3">
      <c r="B23" s="10" t="s">
        <v>41</v>
      </c>
      <c r="C23" s="8">
        <v>2</v>
      </c>
    </row>
    <row r="24" spans="2:3">
      <c r="B24" s="9" t="s">
        <v>98</v>
      </c>
      <c r="C24" s="8">
        <v>3</v>
      </c>
    </row>
    <row r="25" spans="2:3">
      <c r="B25" s="9" t="s">
        <v>99</v>
      </c>
      <c r="C25" s="17">
        <v>2</v>
      </c>
    </row>
    <row r="26" spans="2:3">
      <c r="B26" s="28"/>
    </row>
    <row r="27" spans="2:3">
      <c r="B27" s="28"/>
    </row>
    <row r="28" spans="2:3">
      <c r="B28" s="14" t="s">
        <v>63</v>
      </c>
    </row>
    <row r="30" spans="2:3">
      <c r="B30" s="11" t="s">
        <v>42</v>
      </c>
    </row>
    <row r="31" spans="2:3">
      <c r="B31" s="9" t="s">
        <v>57</v>
      </c>
    </row>
    <row r="32" spans="2:3">
      <c r="B32" s="10" t="s">
        <v>88</v>
      </c>
    </row>
    <row r="33" spans="2:2">
      <c r="B33" s="10" t="s">
        <v>90</v>
      </c>
    </row>
    <row r="34" spans="2:2">
      <c r="B34" s="10" t="s">
        <v>89</v>
      </c>
    </row>
    <row r="35" spans="2:2">
      <c r="B35" s="10" t="s">
        <v>91</v>
      </c>
    </row>
    <row r="36" spans="2:2">
      <c r="B36" s="10" t="s">
        <v>92</v>
      </c>
    </row>
    <row r="37" spans="2:2">
      <c r="B37" s="10" t="s">
        <v>93</v>
      </c>
    </row>
    <row r="38" spans="2:2">
      <c r="B38" s="9" t="s">
        <v>87</v>
      </c>
    </row>
    <row r="39" spans="2:2">
      <c r="B39" s="10" t="s">
        <v>94</v>
      </c>
    </row>
    <row r="40" spans="2:2">
      <c r="B40" s="10" t="s">
        <v>95</v>
      </c>
    </row>
    <row r="41" spans="2:2">
      <c r="B41" s="10" t="s">
        <v>96</v>
      </c>
    </row>
    <row r="42" spans="2:2">
      <c r="B42" s="10" t="s">
        <v>44</v>
      </c>
    </row>
    <row r="43" spans="2:2">
      <c r="B43" s="10" t="s">
        <v>45</v>
      </c>
    </row>
    <row r="44" spans="2:2">
      <c r="B44" s="10" t="s">
        <v>46</v>
      </c>
    </row>
    <row r="45" spans="2:2">
      <c r="B45" s="10" t="s">
        <v>81</v>
      </c>
    </row>
    <row r="46" spans="2:2">
      <c r="B46" s="10" t="s">
        <v>82</v>
      </c>
    </row>
    <row r="47" spans="2:2">
      <c r="B47" s="10" t="s">
        <v>83</v>
      </c>
    </row>
    <row r="48" spans="2:2">
      <c r="B48" s="10" t="s">
        <v>47</v>
      </c>
    </row>
    <row r="49" spans="2:2">
      <c r="B49" s="10" t="s">
        <v>48</v>
      </c>
    </row>
    <row r="50" spans="2:2">
      <c r="B50" s="10" t="s">
        <v>49</v>
      </c>
    </row>
    <row r="51" spans="2:2">
      <c r="B51" s="10" t="s">
        <v>50</v>
      </c>
    </row>
    <row r="52" spans="2:2">
      <c r="B52" s="10" t="s">
        <v>51</v>
      </c>
    </row>
    <row r="53" spans="2:2">
      <c r="B53" s="10" t="s">
        <v>52</v>
      </c>
    </row>
    <row r="54" spans="2:2">
      <c r="B54" s="10" t="s">
        <v>78</v>
      </c>
    </row>
    <row r="55" spans="2:2">
      <c r="B55" s="10" t="s">
        <v>80</v>
      </c>
    </row>
    <row r="56" spans="2:2">
      <c r="B56" s="10" t="s">
        <v>79</v>
      </c>
    </row>
    <row r="57" spans="2:2">
      <c r="B57" s="10" t="s">
        <v>59</v>
      </c>
    </row>
    <row r="58" spans="2:2">
      <c r="B58" s="10" t="s">
        <v>53</v>
      </c>
    </row>
    <row r="59" spans="2:2">
      <c r="B59" s="10" t="s">
        <v>55</v>
      </c>
    </row>
    <row r="60" spans="2:2">
      <c r="B60" s="10" t="s">
        <v>58</v>
      </c>
    </row>
    <row r="61" spans="2:2">
      <c r="B61" s="10" t="s">
        <v>54</v>
      </c>
    </row>
    <row r="62" spans="2:2">
      <c r="B62" s="10" t="s">
        <v>56</v>
      </c>
    </row>
    <row r="63" spans="2:2">
      <c r="B63" s="9" t="s">
        <v>32</v>
      </c>
    </row>
    <row r="64" spans="2:2">
      <c r="B64" s="9" t="s">
        <v>28</v>
      </c>
    </row>
    <row r="65" spans="2:2">
      <c r="B65" s="9" t="s">
        <v>33</v>
      </c>
    </row>
    <row r="66" spans="2:2">
      <c r="B66" s="9" t="s">
        <v>34</v>
      </c>
    </row>
    <row r="67" spans="2:2">
      <c r="B67" s="9" t="s">
        <v>35</v>
      </c>
    </row>
    <row r="68" spans="2:2">
      <c r="B68" s="9" t="s">
        <v>40</v>
      </c>
    </row>
    <row r="69" spans="2:2">
      <c r="B69" s="10" t="s">
        <v>60</v>
      </c>
    </row>
    <row r="70" spans="2:2">
      <c r="B70" s="10" t="s">
        <v>61</v>
      </c>
    </row>
    <row r="71" spans="2:2">
      <c r="B71" s="10" t="s">
        <v>62</v>
      </c>
    </row>
    <row r="72" spans="2:2">
      <c r="B72" s="9" t="s">
        <v>98</v>
      </c>
    </row>
    <row r="73" spans="2:2">
      <c r="B73" s="9" t="s"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Product_Backlog</vt:lpstr>
      <vt:lpstr>Sprint_Burndown_Chart</vt:lpstr>
      <vt:lpstr>Legends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2014-08-20T05:09:13Z</dcterms:modified>
</cp:coreProperties>
</file>