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se\"/>
    </mc:Choice>
  </mc:AlternateContent>
  <bookViews>
    <workbookView xWindow="0" yWindow="0" windowWidth="16380" windowHeight="8190" tabRatio="198" firstSheet="1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1" i="2" l="1"/>
  <c r="I5" i="3"/>
  <c r="H13" i="3"/>
  <c r="G13" i="3"/>
  <c r="F13" i="3"/>
  <c r="E13" i="3"/>
  <c r="D13" i="3"/>
  <c r="C13" i="3"/>
  <c r="I12" i="3"/>
  <c r="I11" i="3"/>
  <c r="H6" i="3"/>
  <c r="H20" i="3" s="1"/>
  <c r="G6" i="3"/>
  <c r="G20" i="3" s="1"/>
  <c r="F6" i="3"/>
  <c r="F20" i="3" s="1"/>
  <c r="E6" i="3"/>
  <c r="E20" i="3" s="1"/>
  <c r="D6" i="3"/>
  <c r="D20" i="3" s="1"/>
  <c r="I13" i="3" l="1"/>
  <c r="C14" i="3"/>
  <c r="D14" i="3" s="1"/>
  <c r="E14" i="3" s="1"/>
  <c r="F14" i="3" s="1"/>
  <c r="G14" i="3" s="1"/>
  <c r="H14" i="3" s="1"/>
  <c r="I16" i="3" s="1"/>
  <c r="I6" i="3"/>
  <c r="C20" i="3"/>
  <c r="D7" i="3"/>
  <c r="E7" i="3" s="1"/>
  <c r="F7" i="3" s="1"/>
  <c r="G7" i="3" s="1"/>
  <c r="H7" i="3" s="1"/>
  <c r="I17" i="3" l="1"/>
  <c r="I18" i="3" s="1"/>
  <c r="C25" i="3"/>
  <c r="C21" i="3"/>
  <c r="D21" i="3" s="1"/>
  <c r="C22" i="3" l="1"/>
  <c r="E21" i="3"/>
  <c r="D22" i="3"/>
  <c r="F21" i="3" l="1"/>
  <c r="E22" i="3"/>
  <c r="G21" i="3" l="1"/>
  <c r="F22" i="3"/>
  <c r="H21" i="3" l="1"/>
  <c r="H22" i="3" s="1"/>
  <c r="G22" i="3"/>
</calcChain>
</file>

<file path=xl/sharedStrings.xml><?xml version="1.0" encoding="utf-8"?>
<sst xmlns="http://schemas.openxmlformats.org/spreadsheetml/2006/main" count="43" uniqueCount="43">
  <si>
    <t>Conduct feasibility study/analysis for the given scenario</t>
  </si>
  <si>
    <t>Imagine that you are going to invest your money in developing the system for ABC company</t>
  </si>
  <si>
    <t>Calculate the onetime cost and recurring cost associated with that project</t>
  </si>
  <si>
    <t>Estimate the yearly cashflow(benefit)</t>
  </si>
  <si>
    <t>Calculate present value, net present value, discounted pay back period, ROI, IRR, perform break-even analysis and conclude whether you are going to invest or not</t>
  </si>
  <si>
    <t>Transportation</t>
  </si>
  <si>
    <t>Cost</t>
  </si>
  <si>
    <t>One time cost</t>
  </si>
  <si>
    <t>Bus</t>
  </si>
  <si>
    <t>Software</t>
  </si>
  <si>
    <t>Accessories</t>
  </si>
  <si>
    <t>Total one time cost</t>
  </si>
  <si>
    <t>Recurring</t>
  </si>
  <si>
    <t>Salary</t>
  </si>
  <si>
    <t>Maintenance</t>
  </si>
  <si>
    <t>Gasoline</t>
  </si>
  <si>
    <t>Engine Oil</t>
  </si>
  <si>
    <t>Room Rent</t>
  </si>
  <si>
    <t>Total recurring cost</t>
  </si>
  <si>
    <t>Benefit</t>
  </si>
  <si>
    <t>Tangible</t>
  </si>
  <si>
    <t>Error reduction</t>
  </si>
  <si>
    <t>Reduction in turnover</t>
  </si>
  <si>
    <t>Total Benefit</t>
  </si>
  <si>
    <t>Total</t>
  </si>
  <si>
    <t>Interest  rate</t>
  </si>
  <si>
    <t>Year</t>
  </si>
  <si>
    <t>Net economic benefit</t>
  </si>
  <si>
    <t>PV of Benefit</t>
  </si>
  <si>
    <t>NPV of Benefit</t>
  </si>
  <si>
    <t>Total One time cost</t>
  </si>
  <si>
    <t>NPV of One time cost</t>
  </si>
  <si>
    <t>Total Recurring cost</t>
  </si>
  <si>
    <t>PV of Recurring cost</t>
  </si>
  <si>
    <t>NPV of Recurring cost</t>
  </si>
  <si>
    <t>NPV of all costs</t>
  </si>
  <si>
    <t>Overall NPV</t>
  </si>
  <si>
    <t>ROI</t>
  </si>
  <si>
    <t>Yearly Cash Flow</t>
  </si>
  <si>
    <t>Overall Cash Flow</t>
  </si>
  <si>
    <t>Breakeven Fraction</t>
  </si>
  <si>
    <t>Breakeven Point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</si>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</sst>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2" fontId="0" fillId="0" borderId="0" xfId="0" applyNumberFormat="1"/>
    <xf numFmtId="2" fontId="0" fillId="0" borderId="3" xfId="0" applyNumberFormat="1" applyBorder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  <xf numFmtId="10" fontId="3" fillId="0" borderId="0" xfId="0" applyNumberFormat="1" applyFont="1"/>
    <xf numFmtId="10" fontId="0" fillId="0" borderId="0" xfId="0" applyNumberFormat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zoomScaleNormal="100" workbookViewId="0">
      <selection activeCell="F13" sqref="F13"/>
    </sheetView>
  </sheetViews>
  <sheetFormatPr defaultRowHeight="12.75" x14ac:dyDescent="0.2"/>
  <cols>
    <col min="1" max="1025" width="11.5703125"/>
  </cols>
  <sheetData>
    <row r="2" spans="2:2" x14ac:dyDescent="0.2">
      <c r="B2" t="s">
        <v>0</v>
      </c>
    </row>
    <row r="4" spans="2:2" x14ac:dyDescent="0.2">
      <c r="B4" t="s">
        <v>1</v>
      </c>
    </row>
    <row r="5" spans="2:2" x14ac:dyDescent="0.2">
      <c r="B5" t="s">
        <v>2</v>
      </c>
    </row>
    <row r="6" spans="2:2" x14ac:dyDescent="0.2">
      <c r="B6" t="s">
        <v>3</v>
      </c>
    </row>
    <row r="7" spans="2:2" x14ac:dyDescent="0.2">
      <c r="B7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abSelected="1" zoomScaleNormal="100" workbookViewId="0">
      <selection activeCell="E6" sqref="E6"/>
    </sheetView>
  </sheetViews>
  <sheetFormatPr defaultRowHeight="12.75" x14ac:dyDescent="0.2"/>
  <cols>
    <col min="1" max="1" width="16.85546875"/>
    <col min="2" max="2" width="18.7109375"/>
    <col min="3" max="1025" width="11.5703125"/>
  </cols>
  <sheetData>
    <row r="3" spans="1:3" x14ac:dyDescent="0.2">
      <c r="B3" t="s">
        <v>5</v>
      </c>
    </row>
    <row r="5" spans="1:3" x14ac:dyDescent="0.2">
      <c r="A5" t="s">
        <v>6</v>
      </c>
    </row>
    <row r="6" spans="1:3" x14ac:dyDescent="0.2">
      <c r="A6" t="s">
        <v>7</v>
      </c>
      <c r="B6" t="s">
        <v>8</v>
      </c>
      <c r="C6">
        <v>800000</v>
      </c>
    </row>
    <row r="7" spans="1:3" x14ac:dyDescent="0.2">
      <c r="B7" t="s">
        <v>9</v>
      </c>
      <c r="C7">
        <v>100000</v>
      </c>
    </row>
    <row r="8" spans="1:3" x14ac:dyDescent="0.2">
      <c r="B8" t="s">
        <v>10</v>
      </c>
      <c r="C8">
        <v>50000</v>
      </c>
    </row>
    <row r="9" spans="1:3" x14ac:dyDescent="0.2">
      <c r="A9" s="1" t="s">
        <v>11</v>
      </c>
      <c r="C9" s="1">
        <v>950000</v>
      </c>
    </row>
    <row r="10" spans="1:3" x14ac:dyDescent="0.2">
      <c r="A10" s="11"/>
      <c r="C10" s="11"/>
    </row>
    <row r="11" spans="1:3" x14ac:dyDescent="0.2">
      <c r="A11" t="s">
        <v>12</v>
      </c>
      <c r="B11" t="s">
        <v>13</v>
      </c>
      <c r="C11">
        <v>500000</v>
      </c>
    </row>
    <row r="12" spans="1:3" x14ac:dyDescent="0.2">
      <c r="B12" t="s">
        <v>14</v>
      </c>
      <c r="C12">
        <v>100000</v>
      </c>
    </row>
    <row r="13" spans="1:3" x14ac:dyDescent="0.2">
      <c r="B13" t="s">
        <v>15</v>
      </c>
      <c r="C13">
        <v>600000</v>
      </c>
    </row>
    <row r="14" spans="1:3" x14ac:dyDescent="0.2">
      <c r="B14" t="s">
        <v>16</v>
      </c>
      <c r="C14">
        <v>20000</v>
      </c>
    </row>
    <row r="15" spans="1:3" x14ac:dyDescent="0.2">
      <c r="B15" t="s">
        <v>17</v>
      </c>
      <c r="C15">
        <v>200000</v>
      </c>
    </row>
    <row r="16" spans="1:3" x14ac:dyDescent="0.2">
      <c r="A16" s="2" t="s">
        <v>18</v>
      </c>
      <c r="C16" s="3">
        <v>1420000</v>
      </c>
    </row>
    <row r="18" spans="1:3" x14ac:dyDescent="0.2">
      <c r="A18" t="s">
        <v>19</v>
      </c>
    </row>
    <row r="19" spans="1:3" x14ac:dyDescent="0.2">
      <c r="A19" t="s">
        <v>20</v>
      </c>
      <c r="B19" t="s">
        <v>21</v>
      </c>
      <c r="C19">
        <v>450000</v>
      </c>
    </row>
    <row r="20" spans="1:3" x14ac:dyDescent="0.2">
      <c r="B20" t="s">
        <v>22</v>
      </c>
      <c r="C20">
        <v>500000</v>
      </c>
    </row>
    <row r="21" spans="1:3" x14ac:dyDescent="0.2">
      <c r="A21" s="1" t="s">
        <v>23</v>
      </c>
      <c r="C21" s="1">
        <f>SUM(C19:C20)</f>
        <v>950000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opLeftCell="B1" zoomScaleNormal="100" workbookViewId="0">
      <selection activeCell="H16" sqref="H16"/>
    </sheetView>
  </sheetViews>
  <sheetFormatPr defaultRowHeight="12.75" x14ac:dyDescent="0.2"/>
  <cols>
    <col min="1" max="1" width="11.5703125"/>
    <col min="2" max="2" width="18.7109375"/>
    <col min="3" max="3" width="20.42578125"/>
    <col min="4" max="4" width="15"/>
    <col min="5" max="5" width="17.28515625"/>
    <col min="6" max="6" width="18.140625"/>
    <col min="7" max="7" width="19.42578125"/>
    <col min="8" max="8" width="24"/>
    <col min="9" max="9" width="17.140625"/>
    <col min="10" max="1025" width="11.5703125"/>
  </cols>
  <sheetData>
    <row r="3" spans="2:10" x14ac:dyDescent="0.2">
      <c r="I3" t="s">
        <v>24</v>
      </c>
      <c r="J3" t="s">
        <v>25</v>
      </c>
    </row>
    <row r="4" spans="2:10" x14ac:dyDescent="0.2">
      <c r="B4" t="s">
        <v>26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</row>
    <row r="5" spans="2:10" x14ac:dyDescent="0.2">
      <c r="B5" t="s">
        <v>27</v>
      </c>
      <c r="C5" s="4">
        <v>0</v>
      </c>
      <c r="D5" s="5">
        <v>3050000</v>
      </c>
      <c r="E5" s="5">
        <v>3050000</v>
      </c>
      <c r="F5" s="5">
        <v>3050000</v>
      </c>
      <c r="G5" s="5">
        <v>3050000</v>
      </c>
      <c r="H5" s="5">
        <v>3050000</v>
      </c>
      <c r="I5" s="4">
        <f>SUM(C5:H5)</f>
        <v>15250000</v>
      </c>
    </row>
    <row r="6" spans="2:10" x14ac:dyDescent="0.2">
      <c r="B6" t="s">
        <v>28</v>
      </c>
      <c r="C6" s="4">
        <v>0</v>
      </c>
      <c r="D6" s="4">
        <f>D5*POWER(1+J6/100,-D3)</f>
        <v>3050000</v>
      </c>
      <c r="E6" s="4">
        <f>E5*POWER(1+J6/100,-E4)</f>
        <v>3042036.8271488836</v>
      </c>
      <c r="F6" s="4">
        <f>E5*POWER(1+J6/100,-F4)</f>
        <v>3038063.0406916584</v>
      </c>
      <c r="G6" s="6">
        <f>E5*POWER(1+J6/100,-G4)</f>
        <v>3034094.4451573924</v>
      </c>
      <c r="H6" s="4">
        <f>E5*POWER(1+J6/100,-H4)</f>
        <v>3030131.0337652271</v>
      </c>
      <c r="I6" s="4">
        <f>SUM(C6:H6)</f>
        <v>15194325.34676316</v>
      </c>
      <c r="J6" s="10">
        <v>0.1308</v>
      </c>
    </row>
    <row r="7" spans="2:10" x14ac:dyDescent="0.2">
      <c r="B7" t="s">
        <v>29</v>
      </c>
      <c r="C7" s="4">
        <v>0</v>
      </c>
      <c r="D7" s="4">
        <f>D6</f>
        <v>3050000</v>
      </c>
      <c r="E7" s="4">
        <f>D7+E6</f>
        <v>6092036.8271488836</v>
      </c>
      <c r="F7" s="4">
        <f>E7+F6</f>
        <v>9130099.8678405415</v>
      </c>
      <c r="G7" s="4">
        <f>F7+G6</f>
        <v>12164194.312997933</v>
      </c>
      <c r="H7" s="4">
        <f>G7+H6</f>
        <v>15194325.34676316</v>
      </c>
    </row>
    <row r="10" spans="2:10" x14ac:dyDescent="0.2">
      <c r="B10" t="s">
        <v>30</v>
      </c>
      <c r="I10" s="7">
        <v>950000</v>
      </c>
    </row>
    <row r="11" spans="2:10" x14ac:dyDescent="0.2">
      <c r="B11" t="s">
        <v>31</v>
      </c>
      <c r="I11" s="4">
        <f>I10*POWER(1+J6/100,-H4)</f>
        <v>943811.30559900519</v>
      </c>
    </row>
    <row r="12" spans="2:10" x14ac:dyDescent="0.2">
      <c r="B12" t="s">
        <v>32</v>
      </c>
      <c r="C12" s="4">
        <v>1420000</v>
      </c>
      <c r="D12" s="4">
        <v>1420000</v>
      </c>
      <c r="E12" s="4">
        <v>1420000</v>
      </c>
      <c r="F12" s="4">
        <v>1420000</v>
      </c>
      <c r="G12" s="4">
        <v>1420000</v>
      </c>
      <c r="H12" s="4">
        <v>1420000</v>
      </c>
      <c r="I12" s="4">
        <f>SUM(C12:H12)</f>
        <v>8520000</v>
      </c>
    </row>
    <row r="13" spans="2:10" x14ac:dyDescent="0.2">
      <c r="B13" t="s">
        <v>33</v>
      </c>
      <c r="C13" s="4">
        <f>C12*POWER(1+J6/100,-C4)</f>
        <v>1420000</v>
      </c>
      <c r="D13" s="4">
        <f>D12*POWER(1+J6/100,-D4)</f>
        <v>1418145.0662533406</v>
      </c>
      <c r="E13" s="4">
        <f>E12*POWER(1+J6/100,-E4)</f>
        <v>1416292.5555906277</v>
      </c>
      <c r="F13" s="4">
        <f>F12*POWER(1+J6/100,-F4)</f>
        <v>1414442.4648466082</v>
      </c>
      <c r="G13" s="4">
        <f>G12*POWER(1+J6/100,-G4)</f>
        <v>1412594.790860163</v>
      </c>
      <c r="H13" s="4">
        <f>H12*POWER(1+J6/100,-H4)</f>
        <v>1410749.5304743026</v>
      </c>
      <c r="I13" s="4">
        <f>SUM(C13:H13)</f>
        <v>8492224.4080250431</v>
      </c>
    </row>
    <row r="14" spans="2:10" x14ac:dyDescent="0.2">
      <c r="B14" t="s">
        <v>34</v>
      </c>
      <c r="C14" s="4">
        <f>C13</f>
        <v>1420000</v>
      </c>
      <c r="D14" s="4">
        <f>C14+D13</f>
        <v>2838145.0662533408</v>
      </c>
      <c r="E14" s="4">
        <f>D14+E13</f>
        <v>4254437.6218439685</v>
      </c>
      <c r="F14" s="4">
        <f>E14+F13</f>
        <v>5668880.0866905767</v>
      </c>
      <c r="G14" s="4">
        <f>F14+G13</f>
        <v>7081474.8775507398</v>
      </c>
      <c r="H14" s="4">
        <f>G14+H13</f>
        <v>8492224.4080250431</v>
      </c>
    </row>
    <row r="16" spans="2:10" x14ac:dyDescent="0.2">
      <c r="B16" t="s">
        <v>35</v>
      </c>
      <c r="I16" s="4">
        <f>H14+I11</f>
        <v>9436035.713624049</v>
      </c>
    </row>
    <row r="17" spans="2:9" x14ac:dyDescent="0.2">
      <c r="B17" t="s">
        <v>36</v>
      </c>
      <c r="I17" s="4">
        <f>H7-I16</f>
        <v>5758289.6331391111</v>
      </c>
    </row>
    <row r="18" spans="2:9" x14ac:dyDescent="0.2">
      <c r="B18" t="s">
        <v>37</v>
      </c>
      <c r="I18" s="4">
        <f>I17</f>
        <v>5758289.6331391111</v>
      </c>
    </row>
    <row r="20" spans="2:9" x14ac:dyDescent="0.2">
      <c r="B20" t="s">
        <v>38</v>
      </c>
      <c r="C20" s="4">
        <f>C6-(1*I10+C13)</f>
        <v>-2370000</v>
      </c>
      <c r="D20" s="4">
        <f>D6-(1*I10+D13)</f>
        <v>681854.9337466592</v>
      </c>
      <c r="E20" s="4">
        <f>E6-(1*I10+E13)</f>
        <v>675744.27155825589</v>
      </c>
      <c r="F20" s="4">
        <f>F6-(1*I10+F13)</f>
        <v>673620.57584505016</v>
      </c>
      <c r="G20" s="4">
        <f>G6-(1*I10+G13)</f>
        <v>671499.65429722937</v>
      </c>
      <c r="H20" s="4">
        <f>H6-(1*I10+H13)</f>
        <v>669381.50329092471</v>
      </c>
    </row>
    <row r="21" spans="2:9" x14ac:dyDescent="0.2">
      <c r="B21" t="s">
        <v>39</v>
      </c>
      <c r="C21" s="4">
        <f>C20</f>
        <v>-2370000</v>
      </c>
      <c r="D21" s="4">
        <f>C21+D20</f>
        <v>-1688145.0662533408</v>
      </c>
      <c r="E21" s="4">
        <f>D21+E20</f>
        <v>-1012400.7946950849</v>
      </c>
      <c r="F21" s="4">
        <f>E21+F20</f>
        <v>-338780.21885003475</v>
      </c>
      <c r="G21" s="4">
        <f>F21+G20</f>
        <v>332719.43544719461</v>
      </c>
      <c r="H21" s="4">
        <f>G21+H20</f>
        <v>1002100.9387381193</v>
      </c>
    </row>
    <row r="22" spans="2:9" x14ac:dyDescent="0.2">
      <c r="B22" t="s">
        <v>40</v>
      </c>
      <c r="C22" s="4">
        <f t="shared" ref="C22:H22" si="0">(C20-C21)/C20</f>
        <v>0</v>
      </c>
      <c r="D22" s="4">
        <f t="shared" si="0"/>
        <v>3.4758126438673909</v>
      </c>
      <c r="E22" s="4">
        <f t="shared" si="0"/>
        <v>2.4982010759195994</v>
      </c>
      <c r="F22" s="4">
        <f t="shared" si="0"/>
        <v>1.5029243924519948</v>
      </c>
      <c r="G22" s="4">
        <f t="shared" si="0"/>
        <v>0.50451287157339131</v>
      </c>
      <c r="H22" s="4">
        <f t="shared" si="0"/>
        <v>-0.49705501841838168</v>
      </c>
    </row>
    <row r="23" spans="2:9" x14ac:dyDescent="0.2">
      <c r="B23" t="s">
        <v>41</v>
      </c>
      <c r="C23" s="8"/>
    </row>
    <row r="25" spans="2:9" ht="15" x14ac:dyDescent="0.25">
      <c r="B25" t="s">
        <v>42</v>
      </c>
      <c r="C25" s="9">
        <f>IRR(C20:H20,0.09)</f>
        <v>0.13080257707825194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Zephyr </dc:creator>
  <cp:lastModifiedBy>Zephyr</cp:lastModifiedBy>
  <cp:revision>1</cp:revision>
  <dcterms:created xsi:type="dcterms:W3CDTF">2015-09-14T08:14:45Z</dcterms:created>
  <dcterms:modified xsi:type="dcterms:W3CDTF">2016-01-03T17:55:26Z</dcterms:modified>
  <dc:language>en-US</dc:language>
</cp:coreProperties>
</file>